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TESTE" sheetId="1" r:id="rId4"/>
    <sheet state="visible" name="RELATÓRIO GERAL" sheetId="2" r:id="rId5"/>
    <sheet state="visible" name="AMANDA SANTANA" sheetId="3" r:id="rId6"/>
    <sheet state="visible" name="ALINE SALVADOR" sheetId="4" r:id="rId7"/>
    <sheet state="visible" name="BRUNO " sheetId="5" r:id="rId8"/>
    <sheet state="visible" name="EDIANE" sheetId="6" r:id="rId9"/>
    <sheet state="visible" name="FABIANA" sheetId="7" r:id="rId10"/>
    <sheet state="visible" name="ITAYNNARA" sheetId="8" r:id="rId11"/>
    <sheet state="visible" name="MARIA BRUNA" sheetId="9" r:id="rId12"/>
    <sheet state="visible" name="MONYZA" sheetId="10" r:id="rId13"/>
    <sheet state="visible" name="JULIA" sheetId="11" r:id="rId14"/>
    <sheet state="visible" name="IZABEL" sheetId="12" r:id="rId15"/>
    <sheet state="visible" name="JULIANA" sheetId="13" r:id="rId16"/>
    <sheet state="visible" name="VITORIA" sheetId="14" r:id="rId17"/>
    <sheet state="visible" name="KATIA" sheetId="15" r:id="rId18"/>
    <sheet state="visible" name="GREICY" sheetId="16" r:id="rId1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00">
      <text>
        <t xml:space="preserve">ENVIEI MSG P/ CLIENTE.
	-ALINE SALVADOR</t>
      </text>
    </comment>
    <comment authorId="0" ref="B540">
      <text>
        <t xml:space="preserve">ENVIEI MSG CLIENTE.
	-ALINE SALVADOR</t>
      </text>
    </comment>
    <comment authorId="0" ref="B23">
      <text>
        <t xml:space="preserve">ENVIEI MSG MAC
	-ALINE SALVADOR</t>
      </text>
    </comment>
    <comment authorId="0" ref="B560">
      <text>
        <t xml:space="preserve">ENVIEI MSG P/ CLIENTE.
	-ALINE SALVADOR</t>
      </text>
    </comment>
    <comment authorId="0" ref="B232">
      <text>
        <t xml:space="preserve">BOLETO ENVIADO O/ CLIENTE. ENVIEI MSG MENDES E CUNHA
	-ALINE SALVADOR</t>
      </text>
    </comment>
    <comment authorId="0" ref="B534">
      <text>
        <t xml:space="preserve">ENVIEI MSG KADIGE
	-ALINE SALVADOR</t>
      </text>
    </comment>
    <comment authorId="0" ref="B391">
      <text>
        <t xml:space="preserve">ENVIEI MSG P/ OLIVIERI.
	-ALINE SALVADOR</t>
      </text>
    </comment>
    <comment authorId="0" ref="B4">
      <text>
        <t xml:space="preserve">ENVIEI MSG KADIGE
	-ALINE SALVADOR</t>
      </text>
    </comment>
    <comment authorId="0" ref="B447">
      <text>
        <t xml:space="preserve">NÃO ESTÁ NA VELOSO. Ñ PASCHOALHOTO, Ñ NELSON WILLIANS.
Ñ ESTÁ OMNI.
Ñ  ESTÁ GEREZIM
	-ALINE SALVADOR</t>
      </text>
    </comment>
    <comment authorId="0" ref="B167">
      <text>
        <t xml:space="preserve">AGUARDANDO CLIENTE RESPONDER SE O DINHEIRO ESTÁ EM MAOS. ENVIEI MSG BELINATTI
	-ALINE SALVADOR</t>
      </text>
    </comment>
    <comment authorId="0" ref="B589">
      <text>
        <t xml:space="preserve">ENVIEI MSG
	-ALINE SALVADOR</t>
      </text>
    </comment>
    <comment authorId="0" ref="B128">
      <text>
        <t xml:space="preserve">ENVIAR NA PACHOALOTO ITAU.
	-ALINE SALVADOR</t>
      </text>
    </comment>
    <comment authorId="0" ref="B11">
      <text>
        <t xml:space="preserve">ENVIEI MSG P/ ALESSANDRA
	-ALINE SALVADOR</t>
      </text>
    </comment>
    <comment authorId="0" ref="B17">
      <text>
        <t xml:space="preserve">ENVIEI MSG PARA ALESSANDRA JCS
	-ALINE SALVADOR</t>
      </text>
    </comment>
    <comment authorId="0" ref="B308">
      <text>
        <t xml:space="preserve">AGUARDANDO RESPOSTA DO CLIENTE. ENVIEI MSG PARA MENDES E CUNHA.
	-ALINE SALVADOR</t>
      </text>
    </comment>
    <comment authorId="0" ref="B253">
      <text>
        <t xml:space="preserve">ENVIEI MSG P/ BELLINATTI
	-ALINE SALVADOR</t>
      </text>
    </comment>
    <comment authorId="0" ref="B49">
      <text>
        <t xml:space="preserve">ENVIEI MSG P/ PASQUALI.
	-ALINE SALVADOR</t>
      </text>
    </comment>
    <comment authorId="0" ref="B27">
      <text>
        <t xml:space="preserve">AGUARDANDO CLIENTE RESPONDER SE POSSO ENVIAR PARA ANALISE. ENVIEI MSG LM ANGELES
	-ALINE SALVADOR</t>
      </text>
    </comment>
    <comment authorId="0" ref="B585">
      <text>
        <t xml:space="preserve">AGUARDANDO RESPOSTA DA CLIENTE.
ENVIEI MSG OMINI
	-ALINE SALVADOR</t>
      </text>
    </comment>
    <comment authorId="0" ref="B2">
      <text>
        <t xml:space="preserve">ENVIEI MSG MENDES E CUNHA BV
	-ALINE SALVADOR</t>
      </text>
    </comment>
    <comment authorId="0" ref="B379">
      <text>
        <t xml:space="preserve">ENVIEI P/ ANALISE.. ENVIEI MSG BELINATTI
	-ALINE SALVADOR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88">
      <text>
        <t xml:space="preserve">EM CONTATO COM O BANCO A ATENDENTE AMANDA INFORMOU QUE O VEICULO SEM ENCONTRA QUITADO DESDE DO DIA 31/01/2025.
COD 214
	-katia orrana</t>
      </text>
    </comment>
    <comment authorId="0" ref="C380">
      <text>
        <t xml:space="preserve">quitado desde o dia 09/01/2025  cliente confirmou .
	-katia orrana</t>
      </text>
    </comment>
  </commentList>
</comments>
</file>

<file path=xl/sharedStrings.xml><?xml version="1.0" encoding="utf-8"?>
<sst xmlns="http://schemas.openxmlformats.org/spreadsheetml/2006/main" count="27860" uniqueCount="581">
  <si>
    <t>DATA</t>
  </si>
  <si>
    <t>RESOLUÇÃO</t>
  </si>
  <si>
    <t>CONTRATO</t>
  </si>
  <si>
    <t>ESCRITÓRIO</t>
  </si>
  <si>
    <t>ÚLTIMO PAGAMENTO</t>
  </si>
  <si>
    <t xml:space="preserve">PRAZO </t>
  </si>
  <si>
    <t>ENTRADA</t>
  </si>
  <si>
    <t>BANCO</t>
  </si>
  <si>
    <t>CÓD</t>
  </si>
  <si>
    <t>VALOR DO CLIENTE</t>
  </si>
  <si>
    <t>CONTATO</t>
  </si>
  <si>
    <t>NEGOCIAÇÃO</t>
  </si>
  <si>
    <t>SITUAÇÃO</t>
  </si>
  <si>
    <t>OBSERVAÇÃO</t>
  </si>
  <si>
    <t>RELATÓRIO DIARIO</t>
  </si>
  <si>
    <t>RELATÓRIO GERAL</t>
  </si>
  <si>
    <t>VERIFICADO</t>
  </si>
  <si>
    <t>ANÁLISE</t>
  </si>
  <si>
    <t>PENDENTE</t>
  </si>
  <si>
    <t>PRIORIDADE</t>
  </si>
  <si>
    <t>PRIORIDADE TOTAL</t>
  </si>
  <si>
    <t>APROVADO</t>
  </si>
  <si>
    <t>QUITADO</t>
  </si>
  <si>
    <t>APREENDIDO</t>
  </si>
  <si>
    <t>CANCELADO</t>
  </si>
  <si>
    <t>TOTAL</t>
  </si>
  <si>
    <t>AMANDA SANTANA</t>
  </si>
  <si>
    <t>ALINE SALVADOR</t>
  </si>
  <si>
    <t>DIÁRIO</t>
  </si>
  <si>
    <t>GERAL</t>
  </si>
  <si>
    <t>BRUNO</t>
  </si>
  <si>
    <t>EDIANE</t>
  </si>
  <si>
    <t>FABIANA</t>
  </si>
  <si>
    <t>ITAYNNARA</t>
  </si>
  <si>
    <t>MARIA BRUNA</t>
  </si>
  <si>
    <t>MONYZA</t>
  </si>
  <si>
    <t>JULIA</t>
  </si>
  <si>
    <t>IZABEL</t>
  </si>
  <si>
    <t>JULIANA</t>
  </si>
  <si>
    <t>VITORIA</t>
  </si>
  <si>
    <t>GREICY</t>
  </si>
  <si>
    <t>KATIA</t>
  </si>
  <si>
    <t>ANÁPOLIS</t>
  </si>
  <si>
    <t>SANTANDER</t>
  </si>
  <si>
    <t>304.9</t>
  </si>
  <si>
    <t>R$ 12.000,00</t>
  </si>
  <si>
    <t>WPP</t>
  </si>
  <si>
    <t>AGUARDANDO ANÁLISE</t>
  </si>
  <si>
    <t>BRADESCO</t>
  </si>
  <si>
    <t>203.8</t>
  </si>
  <si>
    <t>TOYOTA</t>
  </si>
  <si>
    <t>R$ 15.000,00</t>
  </si>
  <si>
    <t>ITAÚ</t>
  </si>
  <si>
    <t>CAPITAL FINANCEIRA</t>
  </si>
  <si>
    <t>PANAMERICANO</t>
  </si>
  <si>
    <t>517.1</t>
  </si>
  <si>
    <t>R$ 7.000,00</t>
  </si>
  <si>
    <t>R$ 10.000,00</t>
  </si>
  <si>
    <t>LIGAÇÃO</t>
  </si>
  <si>
    <t>213.2</t>
  </si>
  <si>
    <t>BV FINANCEIRA</t>
  </si>
  <si>
    <t>R$ 15.008,06</t>
  </si>
  <si>
    <t>APG</t>
  </si>
  <si>
    <t>R$ 16.000,00</t>
  </si>
  <si>
    <t>BELO HORIZONTE</t>
  </si>
  <si>
    <t>BELÉM</t>
  </si>
  <si>
    <t>VOLKSWAGEN</t>
  </si>
  <si>
    <t>R$ 18.000,00</t>
  </si>
  <si>
    <t>SEM SUCESSO</t>
  </si>
  <si>
    <t>R$ 11.000,00</t>
  </si>
  <si>
    <t>ITAJAI</t>
  </si>
  <si>
    <t>R$ 10.500,00</t>
  </si>
  <si>
    <t>VERIFICAR 18/02 NOVAMENTE</t>
  </si>
  <si>
    <t>R$ 15.014,24</t>
  </si>
  <si>
    <t>AGUARDANDO COMPROVANTE</t>
  </si>
  <si>
    <t>BRASÍLIA</t>
  </si>
  <si>
    <t>208.5</t>
  </si>
  <si>
    <t>ENTREGA AMIGAVEL</t>
  </si>
  <si>
    <t>OUTROS ACORDOS</t>
  </si>
  <si>
    <t>ENTREGA AMIGÁVEL</t>
  </si>
  <si>
    <t>RCI</t>
  </si>
  <si>
    <t>SEM DESCONTO</t>
  </si>
  <si>
    <t>OMNI</t>
  </si>
  <si>
    <t>6/135.61-60/59</t>
  </si>
  <si>
    <t>601.1</t>
  </si>
  <si>
    <t>AYMORÉ</t>
  </si>
  <si>
    <t>PSA</t>
  </si>
  <si>
    <t>CUIABÁ</t>
  </si>
  <si>
    <t>206.1</t>
  </si>
  <si>
    <t>R$ 13.000,00</t>
  </si>
  <si>
    <t>CLIENTE NÃO PAGOU</t>
  </si>
  <si>
    <t>314.1</t>
  </si>
  <si>
    <t>CAMPO GRANDE</t>
  </si>
  <si>
    <t>GOIÂNIA</t>
  </si>
  <si>
    <t>602.1</t>
  </si>
  <si>
    <t>R$ 26.000,00</t>
  </si>
  <si>
    <t>313.4</t>
  </si>
  <si>
    <t>213.5</t>
  </si>
  <si>
    <t>210.5</t>
  </si>
  <si>
    <t>JUIZ DE FORA</t>
  </si>
  <si>
    <t>R$ 3.000,00</t>
  </si>
  <si>
    <t>R$ 7.750,00</t>
  </si>
  <si>
    <t>R$ 8.000,00</t>
  </si>
  <si>
    <t>PLANALTINA</t>
  </si>
  <si>
    <t>R$ 17.266,08</t>
  </si>
  <si>
    <t>SANTA LUZIA</t>
  </si>
  <si>
    <t>TERESINA</t>
  </si>
  <si>
    <t>608.1</t>
  </si>
  <si>
    <t>313.1</t>
  </si>
  <si>
    <t>QUIATDO EMPRESA</t>
  </si>
  <si>
    <t>TRINDADE</t>
  </si>
  <si>
    <t>R$ 19.310,58</t>
  </si>
  <si>
    <t>R$ 25.321,78</t>
  </si>
  <si>
    <t>GMAC</t>
  </si>
  <si>
    <t>VALPARAISO</t>
  </si>
  <si>
    <t>R$ 17.000,00</t>
  </si>
  <si>
    <t>312.1</t>
  </si>
  <si>
    <t>VITÓRIA</t>
  </si>
  <si>
    <t>R$19.000,00</t>
  </si>
  <si>
    <t>AGUARDANDO CLIENTE</t>
  </si>
  <si>
    <t>SAFRA</t>
  </si>
  <si>
    <t>702.2</t>
  </si>
  <si>
    <t>R$ 30.000,00</t>
  </si>
  <si>
    <t>R$ 14.000,00</t>
  </si>
  <si>
    <t>BRASILIA</t>
  </si>
  <si>
    <t>EMPRÉSTIMO</t>
  </si>
  <si>
    <t>RIO DE JANEIRO</t>
  </si>
  <si>
    <t>KZO 0000</t>
  </si>
  <si>
    <t>VALPARAÍSO</t>
  </si>
  <si>
    <t>HYUNDAI</t>
  </si>
  <si>
    <t>SEM VALORES</t>
  </si>
  <si>
    <t>R$ 11.967,58</t>
  </si>
  <si>
    <t>R$ 6.000,00</t>
  </si>
  <si>
    <t>PASSO FUNDO</t>
  </si>
  <si>
    <t>120.2</t>
  </si>
  <si>
    <t>R$ 5.000,00</t>
  </si>
  <si>
    <t>RENNER</t>
  </si>
  <si>
    <t>R$ 2.800,00</t>
  </si>
  <si>
    <t>102.2</t>
  </si>
  <si>
    <t>108.1</t>
  </si>
  <si>
    <t>QUITADO EMPRESA</t>
  </si>
  <si>
    <t>VALORES</t>
  </si>
  <si>
    <t>R$ 2.500,00</t>
  </si>
  <si>
    <t>MANAUS</t>
  </si>
  <si>
    <t>R$ 3.600,00</t>
  </si>
  <si>
    <t>R$ 27.000,00</t>
  </si>
  <si>
    <t>VALE DO AÇO</t>
  </si>
  <si>
    <t>VARZEA GRANDE</t>
  </si>
  <si>
    <t>R$ 3.800,00</t>
  </si>
  <si>
    <t>VOLTA REDONDA</t>
  </si>
  <si>
    <t>SIS ANTIGO</t>
  </si>
  <si>
    <t>ITAU</t>
  </si>
  <si>
    <t>SISTEMA ANTIGO</t>
  </si>
  <si>
    <t>BANESTES</t>
  </si>
  <si>
    <t>ALVORADA</t>
  </si>
  <si>
    <t>NOVO HAMBURGO</t>
  </si>
  <si>
    <t>PORTO ALEGRE</t>
  </si>
  <si>
    <t>CAXIAS DO SUL</t>
  </si>
  <si>
    <t>QUITADO EM 2021</t>
  </si>
  <si>
    <t>DIADEMA</t>
  </si>
  <si>
    <t>FLORIANOPOLIS</t>
  </si>
  <si>
    <t>JARAGUA DO SUL</t>
  </si>
  <si>
    <t>102.5</t>
  </si>
  <si>
    <t>JOINVILLE</t>
  </si>
  <si>
    <t>101.1</t>
  </si>
  <si>
    <t>LAJEADO</t>
  </si>
  <si>
    <t>MOSSORÓ</t>
  </si>
  <si>
    <t>NATAL</t>
  </si>
  <si>
    <t>NATAL S.J</t>
  </si>
  <si>
    <t>NOVO HAMBURGO 2</t>
  </si>
  <si>
    <t>NOVO HAMBURGO 3</t>
  </si>
  <si>
    <t>PALHOÇA</t>
  </si>
  <si>
    <t>PELOTAS</t>
  </si>
  <si>
    <t>102.1</t>
  </si>
  <si>
    <t>PORTO ALEGRE 2</t>
  </si>
  <si>
    <t>R$ 6.390,00</t>
  </si>
  <si>
    <t>RECIFE</t>
  </si>
  <si>
    <t>SANTA MARIA</t>
  </si>
  <si>
    <t>SÃO JOSE</t>
  </si>
  <si>
    <t>valores</t>
  </si>
  <si>
    <t>SJC</t>
  </si>
  <si>
    <t>SÃO LUIS</t>
  </si>
  <si>
    <t>TUBARÃO</t>
  </si>
  <si>
    <t>R$ 4.500,00</t>
  </si>
  <si>
    <t>TRAMANDAI</t>
  </si>
  <si>
    <t>CHEQUE</t>
  </si>
  <si>
    <t>LIMITE</t>
  </si>
  <si>
    <t>CARTÃO</t>
  </si>
  <si>
    <t>MJK 6A64</t>
  </si>
  <si>
    <t>BANCO RENNER</t>
  </si>
  <si>
    <t>JARAGUÁ</t>
  </si>
  <si>
    <t>ATUALIZAÇÃO DE PARCELAS</t>
  </si>
  <si>
    <t>BANCO VOLKSWAGEN</t>
  </si>
  <si>
    <t>C6 BANK</t>
  </si>
  <si>
    <t xml:space="preserve">verificar se quitou </t>
  </si>
  <si>
    <t>VERIFICAR</t>
  </si>
  <si>
    <t>SETE</t>
  </si>
  <si>
    <t>Confirmar o valor com o cliente</t>
  </si>
  <si>
    <t xml:space="preserve">R$ 15.800,00 </t>
  </si>
  <si>
    <t xml:space="preserve">173914 </t>
  </si>
  <si>
    <t xml:space="preserve">190937 </t>
  </si>
  <si>
    <t>VERIFICADO 06/02/2025</t>
  </si>
  <si>
    <t>607.1</t>
  </si>
  <si>
    <t>308.1</t>
  </si>
  <si>
    <t>R$ 12.700,00</t>
  </si>
  <si>
    <t>VERIFICADO 05/02/2025</t>
  </si>
  <si>
    <t>310.3</t>
  </si>
  <si>
    <t>502.2</t>
  </si>
  <si>
    <t>617.1</t>
  </si>
  <si>
    <t>MONTES CLAROS</t>
  </si>
  <si>
    <t>RIO VERDE</t>
  </si>
  <si>
    <t>VERIFICADO 11/02/2025</t>
  </si>
  <si>
    <t>1802/2025</t>
  </si>
  <si>
    <t>BANCO GMAC</t>
  </si>
  <si>
    <t>PERDA TOTAL</t>
  </si>
  <si>
    <t>402.2</t>
  </si>
  <si>
    <t>BRB</t>
  </si>
  <si>
    <t>VERIFICADO 07/02/2025</t>
  </si>
  <si>
    <t>DAYCOVAL</t>
  </si>
  <si>
    <t>SE FOR APROVADO VENC. 19/02.</t>
  </si>
  <si>
    <t>AYMORE</t>
  </si>
  <si>
    <t>NITEROI</t>
  </si>
  <si>
    <t>RONDONÓPOLIS</t>
  </si>
  <si>
    <t>ENVIEI MSG</t>
  </si>
  <si>
    <t>VERIFICADO 04/02/2025</t>
  </si>
  <si>
    <t>BOLETO ENVIADO V. 19/2.</t>
  </si>
  <si>
    <t>HONDA</t>
  </si>
  <si>
    <t>CEF</t>
  </si>
  <si>
    <t>SÃO JOSÉ DOS CAMPOS</t>
  </si>
  <si>
    <t>EXECUÇÃO</t>
  </si>
  <si>
    <t>504.</t>
  </si>
  <si>
    <t>CAMPINA GRANDE</t>
  </si>
  <si>
    <t>PANAMENRICANO</t>
  </si>
  <si>
    <t>316.5</t>
  </si>
  <si>
    <t>108.2</t>
  </si>
  <si>
    <t>10/02/1018</t>
  </si>
  <si>
    <t>SÓ LÁ P/ SEXTA O RESULTADO</t>
  </si>
  <si>
    <t>ANAPOLIS</t>
  </si>
  <si>
    <t>AGUARDANDO BOLETO</t>
  </si>
  <si>
    <t>206.8</t>
  </si>
  <si>
    <t>252.5</t>
  </si>
  <si>
    <t>VERIFICAR SE QUITOU</t>
  </si>
  <si>
    <t>501.1</t>
  </si>
  <si>
    <t>R$ 2.800,00 + 14 X 2.300,00</t>
  </si>
  <si>
    <t>CAMPOS DOS GOYTACAZES</t>
  </si>
  <si>
    <t>MVT 1H69</t>
  </si>
  <si>
    <t xml:space="preserve">BRASILIA					</t>
  </si>
  <si>
    <t xml:space="preserve">solicitar boleto </t>
  </si>
  <si>
    <t>COMPROVANTE</t>
  </si>
  <si>
    <t>R$ 1.500,00</t>
  </si>
  <si>
    <t>banco</t>
  </si>
  <si>
    <t>R$ 44.999,97</t>
  </si>
  <si>
    <t>POR OUTRA PESSOA</t>
  </si>
  <si>
    <t>SORRISO</t>
  </si>
  <si>
    <t>216.2</t>
  </si>
  <si>
    <t>NENHUMA</t>
  </si>
  <si>
    <t>JABOTÃO</t>
  </si>
  <si>
    <t>MHG 7306</t>
  </si>
  <si>
    <t>QUITADO POR OUTRA PESSOA</t>
  </si>
  <si>
    <t>AGUARDANO PROPOSTA</t>
  </si>
  <si>
    <t xml:space="preserve">Sem valores </t>
  </si>
  <si>
    <t xml:space="preserve">Cliente não tem valores </t>
  </si>
  <si>
    <t>Sem valores</t>
  </si>
  <si>
    <t xml:space="preserve">SIM </t>
  </si>
  <si>
    <t>Apreendido</t>
  </si>
  <si>
    <t>310.2</t>
  </si>
  <si>
    <t xml:space="preserve">BANCO </t>
  </si>
  <si>
    <t>10.000,00 A 12.000,00</t>
  </si>
  <si>
    <t xml:space="preserve">Sem Desconto </t>
  </si>
  <si>
    <t>SIM</t>
  </si>
  <si>
    <t>S/V</t>
  </si>
  <si>
    <t xml:space="preserve">Apreendido </t>
  </si>
  <si>
    <t xml:space="preserve">banco </t>
  </si>
  <si>
    <t>Cliente só terá valor em maio</t>
  </si>
  <si>
    <t>Aguardando Comprovante</t>
  </si>
  <si>
    <t>PORTO VELHO</t>
  </si>
  <si>
    <t>R$ 15.020,00</t>
  </si>
  <si>
    <t xml:space="preserve">Quitado empresa </t>
  </si>
  <si>
    <t>cancelado</t>
  </si>
  <si>
    <t xml:space="preserve">cancelado </t>
  </si>
  <si>
    <t>R$ 19.500,00</t>
  </si>
  <si>
    <t>Quitado empresa</t>
  </si>
  <si>
    <t xml:space="preserve">4 meses </t>
  </si>
  <si>
    <t>1195790-5756</t>
  </si>
  <si>
    <t>25 MIL</t>
  </si>
  <si>
    <t xml:space="preserve">Proposta recusada </t>
  </si>
  <si>
    <t xml:space="preserve">Sem desconto </t>
  </si>
  <si>
    <t xml:space="preserve"> R$7.069,16</t>
  </si>
  <si>
    <t>RCC 5A79</t>
  </si>
  <si>
    <t xml:space="preserve">8MIL ATÉ 9MIL </t>
  </si>
  <si>
    <t xml:space="preserve">Tentar aprovar 9mil </t>
  </si>
  <si>
    <t>Quitação 22 incluso ct covid</t>
  </si>
  <si>
    <t xml:space="preserve">Aprovar no valor menor </t>
  </si>
  <si>
    <t xml:space="preserve">Cliente está majorando valores </t>
  </si>
  <si>
    <t>RECREIO</t>
  </si>
  <si>
    <t>325.3</t>
  </si>
  <si>
    <t>B DO BRASIL</t>
  </si>
  <si>
    <t>BANCO DO BRASIL</t>
  </si>
  <si>
    <t>valor para análise 8.340,45</t>
  </si>
  <si>
    <t>Cliente tem interesse no refin</t>
  </si>
  <si>
    <t xml:space="preserve">Levantamento de valores </t>
  </si>
  <si>
    <t>Aguardando retorno até meio dia</t>
  </si>
  <si>
    <t>Mensagem enviada via wpp</t>
  </si>
  <si>
    <t xml:space="preserve">326.1 </t>
  </si>
  <si>
    <t>Melhorar valores para quitação</t>
  </si>
  <si>
    <t>PORTO SEGURO CRED</t>
  </si>
  <si>
    <t>BANRISUL</t>
  </si>
  <si>
    <t>N°</t>
  </si>
  <si>
    <t>YAMAHA</t>
  </si>
  <si>
    <t>SANTANA CRÉDITO</t>
  </si>
  <si>
    <t>1004.1</t>
  </si>
  <si>
    <t>verificar se quitou</t>
  </si>
  <si>
    <t>R$ 31.000,00</t>
  </si>
  <si>
    <t>Quitado Empresa</t>
  </si>
  <si>
    <t>SINOSSERRA FINANCEIRA</t>
  </si>
  <si>
    <t>804.1</t>
  </si>
  <si>
    <t>REFINANCIAMENTO</t>
  </si>
  <si>
    <t>522.1</t>
  </si>
  <si>
    <t>TRANSFERENCIA</t>
  </si>
  <si>
    <t>VERIFICAR HOJE</t>
  </si>
  <si>
    <t>RECENTE</t>
  </si>
  <si>
    <t>108.3</t>
  </si>
  <si>
    <t xml:space="preserve">QUITADO </t>
  </si>
  <si>
    <t>QUITADO POR OUTRO NEGOCIADOR</t>
  </si>
  <si>
    <t>AGUARDANDO A ANÁLISE</t>
  </si>
  <si>
    <t xml:space="preserve">RECENTE </t>
  </si>
  <si>
    <t>HSBC</t>
  </si>
  <si>
    <t>VER HOJE</t>
  </si>
  <si>
    <t>VERIFICAR 19/02</t>
  </si>
  <si>
    <t>112/KARINA</t>
  </si>
  <si>
    <t>MENSAGEM ENCAMINHADA</t>
  </si>
  <si>
    <t>516.1</t>
  </si>
  <si>
    <t>PARCELADO</t>
  </si>
  <si>
    <t>ALFA</t>
  </si>
  <si>
    <t>BANCO HONDA</t>
  </si>
  <si>
    <t>269.1</t>
  </si>
  <si>
    <t>FICHA</t>
  </si>
  <si>
    <t>AT DE PARCELAS</t>
  </si>
  <si>
    <t>102 wpp</t>
  </si>
  <si>
    <t>502.5</t>
  </si>
  <si>
    <t xml:space="preserve">MENSAGEM AGUARDANDO </t>
  </si>
  <si>
    <t>203.7</t>
  </si>
  <si>
    <t>QUITADO POR OUTRO NEGOCIADO</t>
  </si>
  <si>
    <t>61 3561 6059</t>
  </si>
  <si>
    <t>62 8643-4996</t>
  </si>
  <si>
    <t>37 3214-9842</t>
  </si>
  <si>
    <t>614.1</t>
  </si>
  <si>
    <t>255.1</t>
  </si>
  <si>
    <t>PROCURAÇÃO</t>
  </si>
  <si>
    <t>Aguardando boleto e minuta de acordo</t>
  </si>
  <si>
    <t>VÁRZEA GRANDE</t>
  </si>
  <si>
    <t>328.1</t>
  </si>
  <si>
    <t>325.2.</t>
  </si>
  <si>
    <t>301.2</t>
  </si>
  <si>
    <t>Aguardando comprovante de pagamento</t>
  </si>
  <si>
    <t>Primeira parcela do acordo já foi pago</t>
  </si>
  <si>
    <t xml:space="preserve">Quitado por outro negociador </t>
  </si>
  <si>
    <t>PAN</t>
  </si>
  <si>
    <t>SANTOS</t>
  </si>
  <si>
    <t>ACOMPANHAR A PROPOSTA DE R$ 13.000,00</t>
  </si>
  <si>
    <t>AGENCIA</t>
  </si>
  <si>
    <t>NÃO HOUVE NEGOCIAÇÃO</t>
  </si>
  <si>
    <t>A entrada do acordo já foi paga</t>
  </si>
  <si>
    <t>R$ 1.500,00 de entrada e parcelas de até R$ 1.000,00.</t>
  </si>
  <si>
    <t xml:space="preserve"> 208.5</t>
  </si>
  <si>
    <t>CAPITAL</t>
  </si>
  <si>
    <t>276.1</t>
  </si>
  <si>
    <t xml:space="preserve">valores </t>
  </si>
  <si>
    <t>AGÊNCIA</t>
  </si>
  <si>
    <t xml:space="preserve"> 203.1</t>
  </si>
  <si>
    <t>ITAÚ UNIBANCO</t>
  </si>
  <si>
    <t xml:space="preserve">  </t>
  </si>
  <si>
    <t>R$10.000,00</t>
  </si>
  <si>
    <t xml:space="preserve">QUITADO CLIENTE </t>
  </si>
  <si>
    <t>PAMERICANO</t>
  </si>
  <si>
    <t>RIO DO SUL</t>
  </si>
  <si>
    <t>BANCO RENNER S/A</t>
  </si>
  <si>
    <t>AGUARDANDO PAGAR B</t>
  </si>
  <si>
    <t>SANTANA</t>
  </si>
  <si>
    <t>805.1</t>
  </si>
  <si>
    <t>11 91079-1016</t>
  </si>
  <si>
    <t xml:space="preserve">aguardando comprovante </t>
  </si>
  <si>
    <t xml:space="preserve">boleto recebido </t>
  </si>
  <si>
    <t xml:space="preserve">ATENDENTE CHATO </t>
  </si>
  <si>
    <t xml:space="preserve">APREENDIDO </t>
  </si>
  <si>
    <t xml:space="preserve">FICOU DE LIGAR AMANHÃ </t>
  </si>
  <si>
    <t>OMNI S.A.</t>
  </si>
  <si>
    <t>R$ 4.000,00</t>
  </si>
  <si>
    <t>sem valores</t>
  </si>
  <si>
    <t>628580-0671</t>
  </si>
  <si>
    <t xml:space="preserve">contrato da Katia </t>
  </si>
  <si>
    <t xml:space="preserve">sem assessoria </t>
  </si>
  <si>
    <t>INADIMPLENTE</t>
  </si>
  <si>
    <t>refinanciamento</t>
  </si>
  <si>
    <t xml:space="preserve">aguardando resposta </t>
  </si>
  <si>
    <t>214.2</t>
  </si>
  <si>
    <t>R$9.000,00</t>
  </si>
  <si>
    <t xml:space="preserve">SEM DESCONTO </t>
  </si>
  <si>
    <t>QUITADO CLIENTE</t>
  </si>
  <si>
    <t xml:space="preserve">APROVADO </t>
  </si>
  <si>
    <t xml:space="preserve">comprovante recebido </t>
  </si>
  <si>
    <t>contrato novo</t>
  </si>
  <si>
    <t xml:space="preserve">sem campanha </t>
  </si>
  <si>
    <t>POA CENTRO</t>
  </si>
  <si>
    <t>SÃO LUIZ</t>
  </si>
  <si>
    <t>SÃO JOSÉ</t>
  </si>
  <si>
    <t>325.3.</t>
  </si>
  <si>
    <t>não respondeu</t>
  </si>
  <si>
    <t xml:space="preserve">AGUARDANDO </t>
  </si>
  <si>
    <t>207.1.</t>
  </si>
  <si>
    <t>15.000,00 PARA ANÁLISE</t>
  </si>
  <si>
    <t>Entrada 1.100,00
30x 800,00</t>
  </si>
  <si>
    <t>AGUARDADO ANÁLISE</t>
  </si>
  <si>
    <t>análise</t>
  </si>
  <si>
    <t>CONTRATO NOVO</t>
  </si>
  <si>
    <t>REFINANCIOU</t>
  </si>
  <si>
    <t xml:space="preserve">Valores recebeu p 18.755,00 </t>
  </si>
  <si>
    <t>SICREDI</t>
  </si>
  <si>
    <t>Nº</t>
  </si>
  <si>
    <t>207ou219</t>
  </si>
  <si>
    <t>Banco</t>
  </si>
  <si>
    <t>515.1</t>
  </si>
  <si>
    <t>Q</t>
  </si>
  <si>
    <t>A</t>
  </si>
  <si>
    <t>C</t>
  </si>
  <si>
    <t>301.1</t>
  </si>
  <si>
    <t>404.1</t>
  </si>
  <si>
    <t>1001.1</t>
  </si>
  <si>
    <t>708.5</t>
  </si>
  <si>
    <t>510</t>
  </si>
  <si>
    <t>R$ 22.000,00</t>
  </si>
  <si>
    <t>QUITADO PELA GREICY</t>
  </si>
  <si>
    <t>SAGA</t>
  </si>
  <si>
    <t>BB</t>
  </si>
  <si>
    <t>SENADOR CANEDO</t>
  </si>
  <si>
    <t>R$6.000,00</t>
  </si>
  <si>
    <t>DIGIMAIS</t>
  </si>
  <si>
    <t>R$18.000,00</t>
  </si>
  <si>
    <t>R$ 5.200,00</t>
  </si>
  <si>
    <t>PSA FINANCE</t>
  </si>
  <si>
    <t xml:space="preserve">Pago sem comprovante </t>
  </si>
  <si>
    <t>CLIENTE QUER QUITAR SOMENTE NA CAMPANHA 50% a 80%</t>
  </si>
  <si>
    <t>216.6</t>
  </si>
  <si>
    <t>AGUARDANDO ANALISE</t>
  </si>
  <si>
    <t>CLIENTE NÃO DISPÕE DE VALORES</t>
  </si>
  <si>
    <t>FORTALEZA 2</t>
  </si>
  <si>
    <t>AGUARDANDO LIBERAÇÃO DA COBRANÇA</t>
  </si>
  <si>
    <t>PANAMERICO</t>
  </si>
  <si>
    <t>CLIENTE SÓ IRA TER VALORES EM ABRIL</t>
  </si>
  <si>
    <t>QLS 1E48</t>
  </si>
  <si>
    <t>R$ 35.000,00</t>
  </si>
  <si>
    <t>FIAT</t>
  </si>
  <si>
    <t xml:space="preserve">TODOS TIPOS DE ACORDO </t>
  </si>
  <si>
    <t>10,000,00</t>
  </si>
  <si>
    <t>Cliente não tem valores</t>
  </si>
  <si>
    <t>Atendente responsavel Vanubia</t>
  </si>
  <si>
    <t>234.6</t>
  </si>
  <si>
    <t xml:space="preserve">CLIENTE NÃO ESTÁ ACESSANDO A PLATAFORMA </t>
  </si>
  <si>
    <t>CLIENTE TEM INTERESSE NA CAPITAL</t>
  </si>
  <si>
    <t>R$5.000,00</t>
  </si>
  <si>
    <t>Não foi verificado</t>
  </si>
  <si>
    <t>337.1</t>
  </si>
  <si>
    <t>313.2</t>
  </si>
  <si>
    <t>R$ 9.000,00</t>
  </si>
  <si>
    <t xml:space="preserve">R$ 4.000,00 </t>
  </si>
  <si>
    <t>SEM CAMPANHA</t>
  </si>
  <si>
    <t>R$45.000,00</t>
  </si>
  <si>
    <t xml:space="preserve">SEM  CAMPANHA </t>
  </si>
  <si>
    <t>404.</t>
  </si>
  <si>
    <t>R$ 20.000,00</t>
  </si>
  <si>
    <t xml:space="preserve"> 210.5</t>
  </si>
  <si>
    <t xml:space="preserve">R$5.000,00 </t>
  </si>
  <si>
    <t>confirmar valores</t>
  </si>
  <si>
    <t>203.1</t>
  </si>
  <si>
    <t>esperando o cliente responder whats</t>
  </si>
  <si>
    <t xml:space="preserve">amanha ver campanha boa </t>
  </si>
  <si>
    <t>R$12.000,00</t>
  </si>
  <si>
    <t>sem desconto</t>
  </si>
  <si>
    <t>R$15.000,00</t>
  </si>
  <si>
    <t>517/ WPP</t>
  </si>
  <si>
    <t xml:space="preserve">cliente não informou valores </t>
  </si>
  <si>
    <t>R$6.300,00</t>
  </si>
  <si>
    <t>PERCA TOTAL</t>
  </si>
  <si>
    <t xml:space="preserve"> 535.</t>
  </si>
  <si>
    <t>PANAMERICANOA / LUZIANIA</t>
  </si>
  <si>
    <t>R$ 7.200,00</t>
  </si>
  <si>
    <t xml:space="preserve"> 502.5</t>
  </si>
  <si>
    <t>C6</t>
  </si>
  <si>
    <t xml:space="preserve">SEM CAMPANHA </t>
  </si>
  <si>
    <t>sem campanha</t>
  </si>
  <si>
    <t>RENAULT</t>
  </si>
  <si>
    <t>NÃO</t>
  </si>
  <si>
    <t>B TOKIO MITSUISHI</t>
  </si>
  <si>
    <t xml:space="preserve">contrato antigo </t>
  </si>
  <si>
    <t xml:space="preserve"> 310.3</t>
  </si>
  <si>
    <t>R$ 2.200,00</t>
  </si>
  <si>
    <t>53 9110-9980</t>
  </si>
  <si>
    <t>R$ 2.000,00</t>
  </si>
  <si>
    <t>Verificar acordo parcelado</t>
  </si>
  <si>
    <t>R$40.000,00</t>
  </si>
  <si>
    <t>1003.1</t>
  </si>
  <si>
    <t>R$ 23.000,00</t>
  </si>
  <si>
    <t>406.1</t>
  </si>
  <si>
    <t>KQX 9571</t>
  </si>
  <si>
    <t>CAMPO DOS GOYTACAZES</t>
  </si>
  <si>
    <t>PANAMERICANO / LUZIANIA</t>
  </si>
  <si>
    <t>TRÊS LAGOAS</t>
  </si>
  <si>
    <t>IUA 4G17</t>
  </si>
  <si>
    <t>recebeu proposta de 13.030</t>
  </si>
  <si>
    <t>MOSSORO</t>
  </si>
  <si>
    <t>RECEBEU 13.252,00</t>
  </si>
  <si>
    <t>verificado a 3 dias</t>
  </si>
  <si>
    <t>cliente ficou de retornar</t>
  </si>
  <si>
    <t>SEM VALOR</t>
  </si>
  <si>
    <t>R$ 40.000,00</t>
  </si>
  <si>
    <t>VERIFICAR DIA 28/02/2025</t>
  </si>
  <si>
    <t>1702/2025</t>
  </si>
  <si>
    <t>SOLICITOU CANCELAMENTO</t>
  </si>
  <si>
    <t>.314.1</t>
  </si>
  <si>
    <t>R$17.000,00</t>
  </si>
  <si>
    <t>NÃO TEM VALORES</t>
  </si>
  <si>
    <t>R$ 6.200,00</t>
  </si>
  <si>
    <t>R$ 5.800,00</t>
  </si>
  <si>
    <t xml:space="preserve"> 24 99322-6117</t>
  </si>
  <si>
    <t xml:space="preserve"> 24 99322-6117- JESSICA</t>
  </si>
  <si>
    <t>BELEM</t>
  </si>
  <si>
    <t>CUÍABA</t>
  </si>
  <si>
    <t>RAV 4H61</t>
  </si>
  <si>
    <t>quitou no dia 31/01/2025</t>
  </si>
  <si>
    <t>293.1</t>
  </si>
  <si>
    <t>516.2</t>
  </si>
  <si>
    <t>R$  17.314,92</t>
  </si>
  <si>
    <t>BOLETO</t>
  </si>
  <si>
    <t>BOLETO NO SETOR DE VER..</t>
  </si>
  <si>
    <t>213.4</t>
  </si>
  <si>
    <t>207/ 219</t>
  </si>
  <si>
    <t>GERU</t>
  </si>
  <si>
    <t>possivel entrega amigavel</t>
  </si>
  <si>
    <t>208.1</t>
  </si>
  <si>
    <t>0800 600 5020</t>
  </si>
  <si>
    <t>18/02/2023</t>
  </si>
  <si>
    <t>quitado dia 09/01/2025</t>
  </si>
  <si>
    <t>AGUARDANDO RETORNO DO BANCO</t>
  </si>
  <si>
    <t>mandar mensg.  18/02/2025</t>
  </si>
  <si>
    <t>-</t>
  </si>
  <si>
    <t>220.1</t>
  </si>
  <si>
    <t>Telefone do cliente não é whatsapp</t>
  </si>
  <si>
    <t>Proposta enviada /Solicitar minuta caso aprove</t>
  </si>
  <si>
    <t>capital</t>
  </si>
  <si>
    <t>Sem desconto</t>
  </si>
  <si>
    <t>07/02 ult.neg.</t>
  </si>
  <si>
    <t>05/nov ult neg.</t>
  </si>
  <si>
    <t>310.</t>
  </si>
  <si>
    <t xml:space="preserve">10/02 ULTIMA NEGOCIAÇÃO </t>
  </si>
  <si>
    <t>não tem valores</t>
  </si>
  <si>
    <t>Mensagem enviada p/ cliente via whatsapp</t>
  </si>
  <si>
    <t>10/02 ult.neg.</t>
  </si>
  <si>
    <t xml:space="preserve"> 312.1</t>
  </si>
  <si>
    <t>R$16.000,00</t>
  </si>
  <si>
    <t>Valor de 16.500,00 aceito</t>
  </si>
  <si>
    <t>15 de out</t>
  </si>
  <si>
    <t>602.3</t>
  </si>
  <si>
    <t>contrato covid</t>
  </si>
  <si>
    <t>Sem assessoria</t>
  </si>
  <si>
    <t>Mensagem enviada ao cliente via whatsapp</t>
  </si>
  <si>
    <t>12/02 ulti .neg</t>
  </si>
  <si>
    <t xml:space="preserve"> 310.</t>
  </si>
  <si>
    <t>262.3</t>
  </si>
  <si>
    <t>Ver valores com cliente</t>
  </si>
  <si>
    <t>sem desconto 17/02</t>
  </si>
  <si>
    <t>Ass 032 99954-2526</t>
  </si>
  <si>
    <t xml:space="preserve"> 304.1</t>
  </si>
  <si>
    <t>Ligar novamente p/ cliente</t>
  </si>
  <si>
    <t>B HONDA</t>
  </si>
  <si>
    <t>CCB BRASIL</t>
  </si>
  <si>
    <t>Sem desconto - Cliente informou que março terá valores</t>
  </si>
  <si>
    <t>505</t>
  </si>
  <si>
    <t>Sem desconto - 17/02</t>
  </si>
  <si>
    <t>316.5.</t>
  </si>
  <si>
    <t>sem assessoria</t>
  </si>
  <si>
    <t xml:space="preserve"> 708.4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</si>
</sst>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dd/MM/yyyy"/>
    <numFmt numFmtId="165" formatCode="dd/mm/yyyy"/>
    <numFmt numFmtId="166" formatCode="d/m/yyyy"/>
    <numFmt numFmtId="167" formatCode="[$R$ -416]#,##0.00"/>
    <numFmt numFmtId="168" formatCode="d mmmm"/>
    <numFmt numFmtId="169" formatCode="dd mmmm"/>
    <numFmt numFmtId="170" formatCode="d mmmm yyyy"/>
    <numFmt numFmtId="171" formatCode="dd/mm"/>
    <numFmt numFmtId="172" formatCode="yyyy.m"/>
    <numFmt numFmtId="173" formatCode="dd.mm"/>
    <numFmt numFmtId="174" formatCode="mmmm yyyy"/>
  </numFmts>
  <fonts count="24">
    <font>
      <sz val="10.0"/>
      <color rgb="FF000000"/>
      <name val="Arial"/>
      <scheme val="minor"/>
    </font>
    <font>
      <b/>
      <i/>
      <sz val="10.0"/>
      <color rgb="FF000000"/>
      <name val="Arial"/>
    </font>
    <font>
      <b/>
      <i/>
      <sz val="9.0"/>
      <color rgb="FF000000"/>
      <name val="Arial"/>
    </font>
    <font>
      <b/>
      <i/>
      <sz val="9.0"/>
      <color theme="1"/>
      <name val="Arial"/>
    </font>
    <font>
      <b/>
      <i/>
      <sz val="9.0"/>
      <color theme="1"/>
      <name val="Calibri"/>
    </font>
    <font>
      <b/>
      <i/>
      <sz val="9.0"/>
      <color rgb="FFFFFFFF"/>
      <name val="Calibri"/>
    </font>
    <font/>
    <font>
      <i/>
      <sz val="9.0"/>
      <color theme="1"/>
      <name val="Arial"/>
    </font>
    <font>
      <b/>
      <i/>
      <color theme="1"/>
      <name val="Arial"/>
      <scheme val="minor"/>
    </font>
    <font>
      <i/>
      <sz val="9.0"/>
      <color theme="1"/>
      <name val="Arial"/>
      <scheme val="minor"/>
    </font>
    <font>
      <b/>
      <i/>
      <color rgb="FFFFFFFF"/>
      <name val="Lexend"/>
    </font>
    <font>
      <b/>
      <i/>
      <color theme="1"/>
      <name val="Lexend"/>
    </font>
    <font>
      <b/>
      <i/>
      <sz val="25.0"/>
      <color rgb="FFFFFFFF"/>
      <name val="Lexend"/>
    </font>
    <font>
      <b/>
      <sz val="9.0"/>
      <color theme="1"/>
      <name val="Arial"/>
    </font>
    <font>
      <b/>
      <sz val="9.0"/>
      <color theme="1"/>
      <name val="Calibri"/>
    </font>
    <font>
      <b/>
      <color theme="1"/>
      <name val="Arial"/>
      <scheme val="minor"/>
    </font>
    <font>
      <b/>
      <sz val="8.0"/>
      <color theme="1"/>
      <name val="Calibri"/>
    </font>
    <font>
      <b/>
      <i/>
      <sz val="9.0"/>
      <color rgb="FF000000"/>
      <name val="Calibri"/>
    </font>
    <font>
      <color theme="1"/>
      <name val="Arial"/>
    </font>
    <font>
      <b/>
      <sz val="9.0"/>
      <color rgb="FF000000"/>
      <name val="Calibri"/>
    </font>
    <font>
      <sz val="11.0"/>
      <color rgb="FF454147"/>
      <name val="Roboto"/>
    </font>
    <font>
      <b/>
      <sz val="9.0"/>
      <color theme="1"/>
      <name val="Arial"/>
      <scheme val="minor"/>
    </font>
    <font>
      <b/>
      <i/>
      <sz val="9.0"/>
      <color theme="1"/>
      <name val="Arial"/>
      <scheme val="minor"/>
    </font>
    <font>
      <b/>
      <i/>
      <color theme="1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F1C232"/>
        <bgColor rgb="FFF1C232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D5A6BD"/>
        <bgColor rgb="FFD5A6BD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rgb="FFFF00FF"/>
        <bgColor rgb="FFFF00FF"/>
      </patternFill>
    </fill>
    <fill>
      <patternFill patternType="solid">
        <fgColor rgb="FFEAD1DC"/>
        <bgColor rgb="FFEAD1DC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49" xfId="0" applyAlignment="1" applyBorder="1" applyFont="1" applyNumberFormat="1">
      <alignment horizontal="center" readingOrder="0" shrinkToFit="0" vertical="center" wrapText="0"/>
    </xf>
    <xf borderId="1" fillId="2" fontId="1" numFmtId="164" xfId="0" applyAlignment="1" applyBorder="1" applyFont="1" applyNumberFormat="1">
      <alignment horizontal="center" shrinkToFit="0" vertical="center" wrapText="0"/>
    </xf>
    <xf borderId="1" fillId="2" fontId="1" numFmtId="49" xfId="0" applyAlignment="1" applyBorder="1" applyFont="1" applyNumberFormat="1">
      <alignment horizontal="center" shrinkToFit="0" vertical="center" wrapText="0"/>
    </xf>
    <xf borderId="0" fillId="2" fontId="2" numFmtId="49" xfId="0" applyAlignment="1" applyFont="1" applyNumberFormat="1">
      <alignment horizontal="center" vertical="center"/>
    </xf>
    <xf borderId="1" fillId="0" fontId="3" numFmtId="165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2" fillId="4" fontId="5" numFmtId="0" xfId="0" applyAlignment="1" applyBorder="1" applyFill="1" applyFont="1">
      <alignment horizontal="center" vertical="bottom"/>
    </xf>
    <xf borderId="3" fillId="0" fontId="6" numFmtId="0" xfId="0" applyBorder="1" applyFont="1"/>
    <xf borderId="1" fillId="3" fontId="4" numFmtId="14" xfId="0" applyAlignment="1" applyBorder="1" applyFont="1" applyNumberFormat="1">
      <alignment horizontal="center" vertical="bottom"/>
    </xf>
    <xf borderId="2" fillId="4" fontId="5" numFmtId="0" xfId="0" applyAlignment="1" applyBorder="1" applyFont="1">
      <alignment horizontal="center" readingOrder="0" vertical="bottom"/>
    </xf>
    <xf borderId="1" fillId="5" fontId="4" numFmtId="0" xfId="0" applyAlignment="1" applyBorder="1" applyFill="1" applyFont="1">
      <alignment horizontal="center" readingOrder="0" vertical="bottom"/>
    </xf>
    <xf borderId="1" fillId="5" fontId="4" numFmtId="49" xfId="0" applyAlignment="1" applyBorder="1" applyFont="1" applyNumberFormat="1">
      <alignment horizontal="center" vertical="bottom"/>
    </xf>
    <xf borderId="4" fillId="3" fontId="7" numFmtId="2" xfId="0" applyAlignment="1" applyBorder="1" applyFont="1" applyNumberFormat="1">
      <alignment vertical="bottom"/>
    </xf>
    <xf borderId="5" fillId="0" fontId="6" numFmtId="0" xfId="0" applyBorder="1" applyFont="1"/>
    <xf borderId="0" fillId="0" fontId="8" numFmtId="0" xfId="0" applyAlignment="1" applyFont="1">
      <alignment horizontal="center"/>
    </xf>
    <xf borderId="1" fillId="5" fontId="4" numFmtId="0" xfId="0" applyAlignment="1" applyBorder="1" applyFont="1">
      <alignment horizontal="center" readingOrder="0" shrinkToFit="0" wrapText="1"/>
    </xf>
    <xf borderId="1" fillId="4" fontId="5" numFmtId="164" xfId="0" applyAlignment="1" applyBorder="1" applyFont="1" applyNumberFormat="1">
      <alignment horizontal="center" vertical="bottom"/>
    </xf>
    <xf borderId="1" fillId="4" fontId="5" numFmtId="49" xfId="0" applyAlignment="1" applyBorder="1" applyFont="1" applyNumberFormat="1">
      <alignment horizontal="center" vertical="bottom"/>
    </xf>
    <xf borderId="6" fillId="0" fontId="6" numFmtId="0" xfId="0" applyBorder="1" applyFont="1"/>
    <xf borderId="0" fillId="0" fontId="9" numFmtId="0" xfId="0" applyFont="1"/>
    <xf borderId="2" fillId="4" fontId="10" numFmtId="0" xfId="0" applyAlignment="1" applyBorder="1" applyFont="1">
      <alignment horizontal="center" readingOrder="0" vertical="center"/>
    </xf>
    <xf borderId="7" fillId="0" fontId="6" numFmtId="0" xfId="0" applyBorder="1" applyFont="1"/>
    <xf borderId="8" fillId="0" fontId="11" numFmtId="0" xfId="0" applyAlignment="1" applyBorder="1" applyFont="1">
      <alignment horizontal="center" vertical="center"/>
    </xf>
    <xf borderId="9" fillId="0" fontId="6" numFmtId="0" xfId="0" applyBorder="1" applyFont="1"/>
    <xf borderId="0" fillId="0" fontId="11" numFmtId="0" xfId="0" applyAlignment="1" applyFont="1">
      <alignment horizontal="center" vertical="center"/>
    </xf>
    <xf borderId="2" fillId="2" fontId="11" numFmtId="0" xfId="0" applyAlignment="1" applyBorder="1" applyFont="1">
      <alignment horizontal="center" readingOrder="0" vertical="center"/>
    </xf>
    <xf borderId="4" fillId="0" fontId="11" numFmtId="0" xfId="0" applyAlignment="1" applyBorder="1" applyFont="1">
      <alignment horizontal="center" vertical="center"/>
    </xf>
    <xf borderId="10" fillId="0" fontId="6" numFmtId="0" xfId="0" applyBorder="1" applyFont="1"/>
    <xf borderId="11" fillId="0" fontId="6" numFmtId="0" xfId="0" applyBorder="1" applyFont="1"/>
    <xf borderId="1" fillId="0" fontId="11" numFmtId="0" xfId="0" applyAlignment="1" applyBorder="1" applyFont="1">
      <alignment horizontal="center" vertical="center"/>
    </xf>
    <xf borderId="1" fillId="0" fontId="11" numFmtId="49" xfId="0" applyAlignment="1" applyBorder="1" applyFont="1" applyNumberFormat="1">
      <alignment horizontal="center" vertical="center"/>
    </xf>
    <xf borderId="1" fillId="2" fontId="11" numFmtId="164" xfId="0" applyAlignment="1" applyBorder="1" applyFont="1" applyNumberFormat="1">
      <alignment horizontal="center" vertical="center"/>
    </xf>
    <xf borderId="1" fillId="2" fontId="11" numFmtId="49" xfId="0" applyAlignment="1" applyBorder="1" applyFont="1" applyNumberFormat="1">
      <alignment horizontal="center" vertical="center"/>
    </xf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15" fillId="0" fontId="6" numFmtId="0" xfId="0" applyBorder="1" applyFont="1"/>
    <xf borderId="1" fillId="0" fontId="11" numFmtId="2" xfId="0" applyAlignment="1" applyBorder="1" applyFont="1" applyNumberFormat="1">
      <alignment horizontal="center" vertical="center"/>
    </xf>
    <xf borderId="1" fillId="0" fontId="11" numFmtId="164" xfId="0" applyAlignment="1" applyBorder="1" applyFont="1" applyNumberFormat="1">
      <alignment horizontal="center" vertical="center"/>
    </xf>
    <xf borderId="8" fillId="4" fontId="10" numFmtId="0" xfId="0" applyAlignment="1" applyBorder="1" applyFont="1">
      <alignment horizontal="center" vertical="center"/>
    </xf>
    <xf borderId="8" fillId="4" fontId="12" numFmtId="0" xfId="0" applyAlignment="1" applyBorder="1" applyFont="1">
      <alignment horizontal="center" readingOrder="0" vertical="center"/>
    </xf>
    <xf borderId="2" fillId="0" fontId="11" numFmtId="0" xfId="0" applyAlignment="1" applyBorder="1" applyFont="1">
      <alignment horizontal="center" vertical="center"/>
    </xf>
    <xf borderId="2" fillId="0" fontId="11" numFmtId="49" xfId="0" applyAlignment="1" applyBorder="1" applyFont="1" applyNumberFormat="1">
      <alignment horizontal="center" vertical="center"/>
    </xf>
    <xf borderId="2" fillId="4" fontId="10" numFmtId="164" xfId="0" applyAlignment="1" applyBorder="1" applyFont="1" applyNumberFormat="1">
      <alignment horizontal="center" vertical="center"/>
    </xf>
    <xf borderId="2" fillId="4" fontId="10" numFmtId="49" xfId="0" applyAlignment="1" applyBorder="1" applyFont="1" applyNumberFormat="1">
      <alignment horizontal="center" vertical="center"/>
    </xf>
    <xf borderId="1" fillId="2" fontId="3" numFmtId="49" xfId="0" applyAlignment="1" applyBorder="1" applyFont="1" applyNumberFormat="1">
      <alignment horizontal="center" shrinkToFit="0" vertical="center" wrapText="0"/>
    </xf>
    <xf borderId="1" fillId="2" fontId="1" numFmtId="167" xfId="0" applyAlignment="1" applyBorder="1" applyFont="1" applyNumberFormat="1">
      <alignment horizontal="center" shrinkToFit="0" vertical="center" wrapText="0"/>
    </xf>
    <xf borderId="1" fillId="0" fontId="13" numFmtId="0" xfId="0" applyAlignment="1" applyBorder="1" applyFont="1">
      <alignment horizontal="center" readingOrder="0" vertical="center"/>
    </xf>
    <xf borderId="1" fillId="0" fontId="13" numFmtId="165" xfId="0" applyAlignment="1" applyBorder="1" applyFont="1" applyNumberFormat="1">
      <alignment horizontal="center" readingOrder="0" vertical="center"/>
    </xf>
    <xf borderId="1" fillId="3" fontId="14" numFmtId="0" xfId="0" applyAlignment="1" applyBorder="1" applyFont="1">
      <alignment horizontal="center"/>
    </xf>
    <xf borderId="1" fillId="0" fontId="3" numFmtId="167" xfId="0" applyAlignment="1" applyBorder="1" applyFont="1" applyNumberFormat="1">
      <alignment horizontal="center" readingOrder="0" vertical="center"/>
    </xf>
    <xf borderId="1" fillId="6" fontId="3" numFmtId="0" xfId="0" applyAlignment="1" applyBorder="1" applyFill="1" applyFont="1">
      <alignment horizontal="center" readingOrder="0"/>
    </xf>
    <xf borderId="1" fillId="0" fontId="3" numFmtId="167" xfId="0" applyAlignment="1" applyBorder="1" applyFont="1" applyNumberFormat="1">
      <alignment horizontal="center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6" fontId="3" numFmtId="0" xfId="0" applyAlignment="1" applyBorder="1" applyFont="1">
      <alignment horizontal="center"/>
    </xf>
    <xf borderId="1" fillId="0" fontId="13" numFmtId="166" xfId="0" applyAlignment="1" applyBorder="1" applyFont="1" applyNumberFormat="1">
      <alignment horizontal="center" readingOrder="0" vertical="center"/>
    </xf>
    <xf borderId="0" fillId="0" fontId="15" numFmtId="165" xfId="0" applyAlignment="1" applyFont="1" applyNumberFormat="1">
      <alignment horizontal="center" readingOrder="0"/>
    </xf>
    <xf borderId="0" fillId="0" fontId="15" numFmtId="166" xfId="0" applyAlignment="1" applyFont="1" applyNumberFormat="1">
      <alignment horizontal="center" readingOrder="0"/>
    </xf>
    <xf borderId="1" fillId="0" fontId="3" numFmtId="169" xfId="0" applyAlignment="1" applyBorder="1" applyFont="1" applyNumberFormat="1">
      <alignment horizontal="center" readingOrder="0" vertical="center"/>
    </xf>
    <xf borderId="1" fillId="3" fontId="16" numFmtId="165" xfId="0" applyAlignment="1" applyBorder="1" applyFont="1" applyNumberFormat="1">
      <alignment horizontal="center" readingOrder="0" shrinkToFit="0" vertical="center" wrapText="1"/>
    </xf>
    <xf borderId="1" fillId="6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3" numFmtId="165" xfId="0" applyAlignment="1" applyBorder="1" applyFont="1" applyNumberFormat="1">
      <alignment horizontal="center"/>
    </xf>
    <xf borderId="1" fillId="3" fontId="4" numFmtId="0" xfId="0" applyAlignment="1" applyBorder="1" applyFont="1">
      <alignment horizontal="center" vertical="bottom"/>
    </xf>
    <xf borderId="1" fillId="6" fontId="3" numFmtId="0" xfId="0" applyAlignment="1" applyBorder="1" applyFont="1">
      <alignment horizontal="center" readingOrder="0" vertical="bottom"/>
    </xf>
    <xf borderId="1" fillId="0" fontId="3" numFmtId="166" xfId="0" applyAlignment="1" applyBorder="1" applyFont="1" applyNumberFormat="1">
      <alignment horizontal="center"/>
    </xf>
    <xf borderId="1" fillId="3" fontId="16" numFmtId="167" xfId="0" applyAlignment="1" applyBorder="1" applyFont="1" applyNumberFormat="1">
      <alignment horizontal="center" readingOrder="0" vertical="center"/>
    </xf>
    <xf borderId="1" fillId="7" fontId="3" numFmtId="0" xfId="0" applyAlignment="1" applyBorder="1" applyFill="1" applyFont="1">
      <alignment horizontal="center" readingOrder="0" vertical="bottom"/>
    </xf>
    <xf borderId="1" fillId="0" fontId="3" numFmtId="0" xfId="0" applyAlignment="1" applyBorder="1" applyFont="1">
      <alignment horizontal="center" readingOrder="0"/>
    </xf>
    <xf borderId="1" fillId="0" fontId="3" numFmtId="170" xfId="0" applyAlignment="1" applyBorder="1" applyFont="1" applyNumberFormat="1">
      <alignment horizontal="center" readingOrder="0" vertical="center"/>
    </xf>
    <xf borderId="1" fillId="3" fontId="16" numFmtId="165" xfId="0" applyAlignment="1" applyBorder="1" applyFont="1" applyNumberFormat="1">
      <alignment horizontal="center" shrinkToFit="0" vertical="center" wrapText="1"/>
    </xf>
    <xf borderId="1" fillId="0" fontId="13" numFmtId="0" xfId="0" applyAlignment="1" applyBorder="1" applyFont="1">
      <alignment horizontal="center" vertical="center"/>
    </xf>
    <xf borderId="1" fillId="3" fontId="14" numFmtId="0" xfId="0" applyAlignment="1" applyBorder="1" applyFont="1">
      <alignment horizontal="center"/>
    </xf>
    <xf borderId="1" fillId="3" fontId="4" numFmtId="0" xfId="0" applyAlignment="1" applyBorder="1" applyFont="1">
      <alignment horizontal="center"/>
    </xf>
    <xf borderId="1" fillId="0" fontId="3" numFmtId="171" xfId="0" applyAlignment="1" applyBorder="1" applyFont="1" applyNumberFormat="1">
      <alignment horizontal="center" readingOrder="0" vertical="center"/>
    </xf>
    <xf borderId="1" fillId="3" fontId="17" numFmtId="49" xfId="0" applyAlignment="1" applyBorder="1" applyFont="1" applyNumberFormat="1">
      <alignment horizontal="center" readingOrder="0" shrinkToFit="0" vertical="center" wrapText="0"/>
    </xf>
    <xf borderId="1" fillId="3" fontId="4" numFmtId="0" xfId="0" applyAlignment="1" applyBorder="1" applyFont="1">
      <alignment horizontal="center"/>
    </xf>
    <xf borderId="1" fillId="3" fontId="4" numFmtId="0" xfId="0" applyAlignment="1" applyBorder="1" applyFont="1">
      <alignment horizontal="center" readingOrder="0" shrinkToFit="0" vertical="center" wrapText="1"/>
    </xf>
    <xf borderId="0" fillId="3" fontId="18" numFmtId="0" xfId="0" applyFont="1"/>
    <xf borderId="1" fillId="8" fontId="3" numFmtId="165" xfId="0" applyAlignment="1" applyBorder="1" applyFill="1" applyFont="1" applyNumberFormat="1">
      <alignment horizontal="center" readingOrder="0" vertical="center"/>
    </xf>
    <xf borderId="0" fillId="0" fontId="8" numFmtId="165" xfId="0" applyAlignment="1" applyFont="1" applyNumberFormat="1">
      <alignment horizontal="center" readingOrder="0"/>
    </xf>
    <xf borderId="1" fillId="0" fontId="18" numFmtId="165" xfId="0" applyAlignment="1" applyBorder="1" applyFont="1" applyNumberFormat="1">
      <alignment readingOrder="0"/>
    </xf>
    <xf borderId="1" fillId="0" fontId="18" numFmtId="0" xfId="0" applyBorder="1" applyFont="1"/>
    <xf borderId="1" fillId="0" fontId="18" numFmtId="167" xfId="0" applyBorder="1" applyFont="1" applyNumberFormat="1"/>
    <xf borderId="1" fillId="9" fontId="3" numFmtId="0" xfId="0" applyAlignment="1" applyBorder="1" applyFill="1" applyFont="1">
      <alignment horizontal="center" vertical="center"/>
    </xf>
    <xf borderId="1" fillId="8" fontId="3" numFmtId="0" xfId="0" applyAlignment="1" applyBorder="1" applyFont="1">
      <alignment horizontal="center" vertical="center"/>
    </xf>
    <xf borderId="1" fillId="8" fontId="3" numFmtId="0" xfId="0" applyAlignment="1" applyBorder="1" applyFont="1">
      <alignment horizontal="center" readingOrder="0" vertical="center"/>
    </xf>
    <xf borderId="1" fillId="10" fontId="3" numFmtId="0" xfId="0" applyAlignment="1" applyBorder="1" applyFill="1" applyFont="1">
      <alignment horizontal="center" vertical="center"/>
    </xf>
    <xf borderId="1" fillId="11" fontId="3" numFmtId="165" xfId="0" applyAlignment="1" applyBorder="1" applyFill="1" applyFont="1" applyNumberFormat="1">
      <alignment horizontal="center" readingOrder="0" vertical="center"/>
    </xf>
    <xf borderId="1" fillId="3" fontId="16" numFmtId="167" xfId="0" applyAlignment="1" applyBorder="1" applyFont="1" applyNumberFormat="1">
      <alignment horizontal="center" readingOrder="0" shrinkToFit="0" vertical="center" wrapText="1"/>
    </xf>
    <xf borderId="1" fillId="3" fontId="19" numFmtId="167" xfId="0" applyAlignment="1" applyBorder="1" applyFont="1" applyNumberFormat="1">
      <alignment horizontal="center" readingOrder="0" vertical="center"/>
    </xf>
    <xf borderId="0" fillId="8" fontId="20" numFmtId="0" xfId="0" applyAlignment="1" applyFont="1">
      <alignment horizontal="left" readingOrder="0" shrinkToFit="0" wrapText="0"/>
    </xf>
    <xf borderId="1" fillId="3" fontId="14" numFmtId="167" xfId="0" applyAlignment="1" applyBorder="1" applyFont="1" applyNumberFormat="1">
      <alignment horizontal="center" readingOrder="0" vertical="center"/>
    </xf>
    <xf borderId="1" fillId="12" fontId="3" numFmtId="0" xfId="0" applyAlignment="1" applyBorder="1" applyFill="1" applyFont="1">
      <alignment horizontal="center" vertical="center"/>
    </xf>
    <xf borderId="1" fillId="3" fontId="4" numFmtId="0" xfId="0" applyAlignment="1" applyBorder="1" applyFont="1">
      <alignment horizontal="center" vertical="bottom"/>
    </xf>
    <xf borderId="1" fillId="6" fontId="3" numFmtId="0" xfId="0" applyAlignment="1" applyBorder="1" applyFont="1">
      <alignment horizontal="center" vertical="bottom"/>
    </xf>
    <xf borderId="1" fillId="0" fontId="3" numFmtId="4" xfId="0" applyAlignment="1" applyBorder="1" applyFont="1" applyNumberFormat="1">
      <alignment horizontal="center" readingOrder="0" vertical="center"/>
    </xf>
    <xf borderId="1" fillId="3" fontId="16" numFmtId="165" xfId="0" applyAlignment="1" applyBorder="1" applyFont="1" applyNumberFormat="1">
      <alignment horizontal="center" readingOrder="0" shrinkToFit="0" wrapText="1"/>
    </xf>
    <xf borderId="0" fillId="0" fontId="3" numFmtId="0" xfId="0" applyAlignment="1" applyFon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1" fillId="3" fontId="18" numFmtId="49" xfId="0" applyBorder="1" applyFont="1" applyNumberFormat="1"/>
    <xf borderId="1" fillId="0" fontId="18" numFmtId="0" xfId="0" applyAlignment="1" applyBorder="1" applyFont="1">
      <alignment horizontal="center" readingOrder="0"/>
    </xf>
    <xf borderId="1" fillId="0" fontId="3" numFmtId="172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2" fontId="3" numFmtId="49" xfId="0" applyAlignment="1" applyBorder="1" applyFont="1" applyNumberFormat="1">
      <alignment horizontal="center" shrinkToFit="0" wrapText="0"/>
    </xf>
    <xf borderId="1" fillId="6" fontId="3" numFmtId="0" xfId="0" applyAlignment="1" applyBorder="1" applyFont="1">
      <alignment horizontal="center" vertical="center"/>
    </xf>
    <xf borderId="1" fillId="6" fontId="3" numFmtId="0" xfId="0" applyAlignment="1" applyBorder="1" applyFont="1">
      <alignment horizontal="center" readingOrder="0" vertical="center"/>
    </xf>
    <xf borderId="1" fillId="6" fontId="3" numFmtId="0" xfId="0" applyAlignment="1" applyBorder="1" applyFont="1">
      <alignment horizontal="center" vertical="center"/>
    </xf>
    <xf borderId="1" fillId="13" fontId="3" numFmtId="0" xfId="0" applyAlignment="1" applyBorder="1" applyFill="1" applyFont="1">
      <alignment horizontal="center" readingOrder="0" vertical="center"/>
    </xf>
    <xf borderId="1" fillId="0" fontId="13" numFmtId="0" xfId="0" applyAlignment="1" applyBorder="1" applyFont="1">
      <alignment horizontal="center"/>
    </xf>
    <xf borderId="1" fillId="0" fontId="13" numFmtId="165" xfId="0" applyAlignment="1" applyBorder="1" applyFont="1" applyNumberFormat="1">
      <alignment horizontal="center"/>
    </xf>
    <xf borderId="1" fillId="3" fontId="14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/>
    </xf>
    <xf borderId="1" fillId="0" fontId="3" numFmtId="168" xfId="0" applyAlignment="1" applyBorder="1" applyFont="1" applyNumberFormat="1">
      <alignment horizontal="center"/>
    </xf>
    <xf borderId="1" fillId="14" fontId="3" numFmtId="0" xfId="0" applyAlignment="1" applyBorder="1" applyFill="1" applyFont="1">
      <alignment horizontal="center" readingOrder="0" vertical="center"/>
    </xf>
    <xf borderId="1" fillId="3" fontId="21" numFmtId="167" xfId="0" applyAlignment="1" applyBorder="1" applyFont="1" applyNumberFormat="1">
      <alignment horizontal="center" readingOrder="0" shrinkToFit="0" vertical="center" wrapText="1"/>
    </xf>
    <xf borderId="1" fillId="3" fontId="21" numFmtId="167" xfId="0" applyAlignment="1" applyBorder="1" applyFont="1" applyNumberFormat="1">
      <alignment horizontal="center" readingOrder="0" vertical="center"/>
    </xf>
    <xf borderId="1" fillId="0" fontId="22" numFmtId="0" xfId="0" applyAlignment="1" applyBorder="1" applyFont="1">
      <alignment horizontal="center" readingOrder="0" vertical="center"/>
    </xf>
    <xf borderId="1" fillId="3" fontId="3" numFmtId="165" xfId="0" applyAlignment="1" applyBorder="1" applyFont="1" applyNumberFormat="1">
      <alignment horizontal="center"/>
    </xf>
    <xf borderId="1" fillId="3" fontId="14" numFmtId="0" xfId="0" applyAlignment="1" applyBorder="1" applyFont="1">
      <alignment horizontal="center" vertical="bottom"/>
    </xf>
    <xf borderId="1" fillId="0" fontId="3" numFmtId="3" xfId="0" applyAlignment="1" applyBorder="1" applyFont="1" applyNumberFormat="1">
      <alignment horizontal="center" readingOrder="0" vertical="center"/>
    </xf>
    <xf borderId="1" fillId="0" fontId="18" numFmtId="165" xfId="0" applyBorder="1" applyFont="1" applyNumberFormat="1"/>
    <xf borderId="1" fillId="3" fontId="16" numFmtId="4" xfId="0" applyAlignment="1" applyBorder="1" applyFont="1" applyNumberFormat="1">
      <alignment horizontal="center" readingOrder="0" shrinkToFit="0" vertical="center" wrapText="1"/>
    </xf>
    <xf borderId="1" fillId="3" fontId="16" numFmtId="167" xfId="0" applyAlignment="1" applyBorder="1" applyFont="1" applyNumberFormat="1">
      <alignment horizontal="center" vertical="center"/>
    </xf>
    <xf borderId="1" fillId="3" fontId="16" numFmtId="165" xfId="0" applyAlignment="1" applyBorder="1" applyFont="1" applyNumberFormat="1">
      <alignment horizontal="center" shrinkToFit="0" wrapText="1"/>
    </xf>
    <xf borderId="1" fillId="3" fontId="16" numFmtId="49" xfId="0" applyAlignment="1" applyBorder="1" applyFont="1" applyNumberFormat="1">
      <alignment horizontal="center" shrinkToFit="0" wrapText="0"/>
    </xf>
    <xf borderId="1" fillId="0" fontId="3" numFmtId="173" xfId="0" applyAlignment="1" applyBorder="1" applyFont="1" applyNumberFormat="1">
      <alignment horizontal="center" readingOrder="0" vertical="center"/>
    </xf>
    <xf borderId="1" fillId="3" fontId="14" numFmtId="0" xfId="0" applyAlignment="1" applyBorder="1" applyFont="1">
      <alignment horizontal="center" readingOrder="0"/>
    </xf>
    <xf borderId="1" fillId="0" fontId="18" numFmtId="0" xfId="0" applyAlignment="1" applyBorder="1" applyFont="1">
      <alignment readingOrder="0"/>
    </xf>
    <xf borderId="1" fillId="3" fontId="19" numFmtId="49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center" vertical="center"/>
    </xf>
    <xf borderId="0" fillId="0" fontId="23" numFmtId="165" xfId="0" applyAlignment="1" applyFont="1" applyNumberFormat="1">
      <alignment horizontal="center" vertical="center"/>
    </xf>
    <xf borderId="1" fillId="3" fontId="4" numFmtId="0" xfId="0" applyAlignment="1" applyBorder="1" applyFont="1">
      <alignment horizontal="center" vertical="center"/>
    </xf>
    <xf borderId="2" fillId="4" fontId="5" numFmtId="0" xfId="0" applyAlignment="1" applyBorder="1" applyFont="1">
      <alignment horizontal="center" vertical="center"/>
    </xf>
    <xf borderId="1" fillId="3" fontId="4" numFmtId="14" xfId="0" applyAlignment="1" applyBorder="1" applyFont="1" applyNumberFormat="1">
      <alignment horizontal="center" vertical="center"/>
    </xf>
    <xf borderId="2" fillId="4" fontId="5" numFmtId="0" xfId="0" applyAlignment="1" applyBorder="1" applyFont="1">
      <alignment horizontal="center" readingOrder="0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horizontal="center" vertical="center"/>
    </xf>
    <xf borderId="1" fillId="0" fontId="4" numFmtId="165" xfId="0" applyAlignment="1" applyBorder="1" applyFont="1" applyNumberFormat="1">
      <alignment horizontal="center" readingOrder="0" vertical="center"/>
    </xf>
    <xf borderId="1" fillId="5" fontId="4" numFmtId="0" xfId="0" applyAlignment="1" applyBorder="1" applyFont="1">
      <alignment horizontal="center" readingOrder="0" vertical="center"/>
    </xf>
    <xf borderId="1" fillId="5" fontId="4" numFmtId="49" xfId="0" applyAlignment="1" applyBorder="1" applyFont="1" applyNumberFormat="1">
      <alignment horizontal="center" vertical="center"/>
    </xf>
    <xf borderId="4" fillId="3" fontId="7" numFmtId="2" xfId="0" applyAlignment="1" applyBorder="1" applyFont="1" applyNumberFormat="1">
      <alignment vertical="center"/>
    </xf>
    <xf borderId="1" fillId="5" fontId="4" numFmtId="0" xfId="0" applyAlignment="1" applyBorder="1" applyFont="1">
      <alignment horizontal="center" readingOrder="0" shrinkToFit="0" vertical="center" wrapText="1"/>
    </xf>
    <xf borderId="1" fillId="4" fontId="5" numFmtId="164" xfId="0" applyAlignment="1" applyBorder="1" applyFont="1" applyNumberFormat="1">
      <alignment horizontal="center" vertical="center"/>
    </xf>
    <xf borderId="1" fillId="4" fontId="5" numFmtId="49" xfId="0" applyAlignment="1" applyBorder="1" applyFont="1" applyNumberFormat="1">
      <alignment horizontal="center" vertical="center"/>
    </xf>
    <xf borderId="0" fillId="0" fontId="9" numFmtId="0" xfId="0" applyAlignment="1" applyFont="1">
      <alignment vertical="center"/>
    </xf>
    <xf borderId="1" fillId="0" fontId="4" numFmtId="0" xfId="0" applyAlignment="1" applyBorder="1" applyFont="1">
      <alignment horizontal="center" vertical="center"/>
    </xf>
    <xf borderId="1" fillId="7" fontId="3" numFmtId="0" xfId="0" applyAlignment="1" applyBorder="1" applyFont="1">
      <alignment horizontal="center" vertical="bottom"/>
    </xf>
    <xf borderId="1" fillId="3" fontId="4" numFmtId="0" xfId="0" applyAlignment="1" applyBorder="1" applyFont="1">
      <alignment horizontal="center" vertical="center"/>
    </xf>
    <xf borderId="0" fillId="3" fontId="18" numFmtId="0" xfId="0" applyAlignment="1" applyFont="1">
      <alignment vertical="center"/>
    </xf>
    <xf borderId="0" fillId="0" fontId="8" numFmtId="166" xfId="0" applyAlignment="1" applyFont="1" applyNumberFormat="1">
      <alignment horizontal="center" readingOrder="0"/>
    </xf>
    <xf borderId="1" fillId="0" fontId="7" numFmtId="165" xfId="0" applyAlignment="1" applyBorder="1" applyFont="1" applyNumberFormat="1">
      <alignment horizontal="center" readingOrder="0" vertical="center"/>
    </xf>
    <xf borderId="1" fillId="3" fontId="3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/>
    </xf>
    <xf borderId="1" fillId="6" fontId="3" numFmtId="0" xfId="0" applyAlignment="1" applyBorder="1" applyFont="1">
      <alignment horizontal="center" vertical="bottom"/>
    </xf>
    <xf borderId="1" fillId="3" fontId="16" numFmtId="49" xfId="0" applyAlignment="1" applyBorder="1" applyFont="1" applyNumberFormat="1">
      <alignment horizontal="center" readingOrder="0" shrinkToFit="0" wrapText="0"/>
    </xf>
    <xf borderId="1" fillId="15" fontId="3" numFmtId="166" xfId="0" applyAlignment="1" applyBorder="1" applyFill="1" applyFont="1" applyNumberFormat="1">
      <alignment horizontal="center" readingOrder="0" vertical="center"/>
    </xf>
    <xf borderId="1" fillId="8" fontId="3" numFmtId="167" xfId="0" applyAlignment="1" applyBorder="1" applyFont="1" applyNumberFormat="1">
      <alignment horizontal="center" readingOrder="0" vertical="center"/>
    </xf>
    <xf borderId="1" fillId="0" fontId="3" numFmtId="174" xfId="0" applyAlignment="1" applyBorder="1" applyFont="1" applyNumberFormat="1">
      <alignment horizontal="center" readingOrder="0" vertical="center"/>
    </xf>
    <xf borderId="1" fillId="15" fontId="3" numFmtId="165" xfId="0" applyAlignment="1" applyBorder="1" applyFont="1" applyNumberFormat="1">
      <alignment horizontal="center" readingOrder="0" vertical="center"/>
    </xf>
    <xf borderId="1" fillId="15" fontId="3" numFmtId="0" xfId="0" applyAlignment="1" applyBorder="1" applyFont="1">
      <alignment horizontal="center" readingOrder="0" vertical="center"/>
    </xf>
    <xf borderId="1" fillId="8" fontId="3" numFmtId="167" xfId="0" applyAlignment="1" applyBorder="1" applyFont="1" applyNumberFormat="1">
      <alignment horizontal="center" vertical="center"/>
    </xf>
    <xf borderId="1" fillId="15" fontId="3" numFmtId="167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10">
    <dxf>
      <font/>
      <fill>
        <patternFill patternType="solid">
          <fgColor rgb="FFE06666"/>
          <bgColor rgb="FFE06666"/>
        </patternFill>
      </fill>
      <border/>
    </dxf>
    <dxf>
      <font>
        <color rgb="FFFFFFFF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1C232"/>
          <bgColor rgb="FFF1C232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A64D79"/>
          <bgColor rgb="FFA64D79"/>
        </patternFill>
      </fill>
      <border/>
    </dxf>
    <dxf>
      <font>
        <color rgb="FFFFFFFF"/>
      </font>
      <fill>
        <patternFill patternType="solid">
          <fgColor rgb="FF274E13"/>
          <bgColor rgb="FF274E13"/>
        </patternFill>
      </fill>
      <border/>
    </dxf>
    <dxf>
      <font>
        <color rgb="FFFFFFFF"/>
      </font>
      <fill>
        <patternFill patternType="solid">
          <fgColor rgb="FF1155CC"/>
          <bgColor rgb="FF1155CC"/>
        </patternFill>
      </fill>
      <border/>
    </dxf>
    <dxf>
      <font>
        <color rgb="FF000000"/>
      </font>
      <fill>
        <patternFill patternType="solid">
          <fgColor rgb="FFBF9000"/>
          <bgColor rgb="FFBF9000"/>
        </patternFill>
      </fill>
      <border/>
    </dxf>
    <dxf>
      <font/>
      <fill>
        <patternFill patternType="solid">
          <fgColor rgb="FF980000"/>
          <bgColor rgb="FF98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2.v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0.88"/>
    <col customWidth="1" min="2" max="2" width="13.5"/>
    <col customWidth="1" min="3" max="3" width="10.75"/>
    <col customWidth="1" min="4" max="4" width="18.25"/>
    <col customWidth="1" min="5" max="5" width="18.5"/>
    <col customWidth="1" min="8" max="8" width="11.88"/>
    <col customWidth="1" min="9" max="9" width="16.25"/>
    <col customWidth="1" min="10" max="10" width="9.5"/>
    <col customWidth="1" min="11" max="11" width="17.63"/>
    <col customWidth="1" min="12" max="12" width="16.5"/>
    <col customWidth="1" min="13" max="13" width="18.13"/>
    <col customWidth="1" min="14" max="14" width="19.0"/>
    <col customWidth="1" min="15" max="15" width="24.0"/>
    <col customWidth="1" min="16" max="16" width="18.0"/>
    <col customWidth="1" min="17" max="17" width="14.63"/>
    <col customWidth="1" min="18" max="18" width="9.38"/>
    <col customWidth="1" min="19" max="19" width="8.63"/>
    <col customWidth="1" min="20" max="20" width="13.13"/>
    <col customWidth="1" min="21" max="21" width="10.13"/>
  </cols>
  <sheetData>
    <row r="1" ht="24.0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5</v>
      </c>
      <c r="I1" s="2" t="s">
        <v>7</v>
      </c>
      <c r="J1" s="4" t="s">
        <v>8</v>
      </c>
      <c r="K1" s="4" t="s">
        <v>9</v>
      </c>
      <c r="L1" s="4" t="s">
        <v>10</v>
      </c>
      <c r="M1" s="2" t="s">
        <v>11</v>
      </c>
      <c r="N1" s="4" t="s">
        <v>12</v>
      </c>
      <c r="O1" s="4" t="s">
        <v>13</v>
      </c>
      <c r="P1" s="5"/>
      <c r="Q1" s="5"/>
      <c r="R1" s="5"/>
      <c r="S1" s="5"/>
      <c r="T1" s="5"/>
      <c r="U1" s="5"/>
    </row>
    <row r="2" ht="15.75" customHeight="1">
      <c r="A2" s="6"/>
      <c r="B2" s="6"/>
      <c r="C2" s="7"/>
      <c r="D2" s="7"/>
      <c r="E2" s="6"/>
      <c r="F2" s="8"/>
      <c r="G2" s="9"/>
      <c r="H2" s="8"/>
      <c r="I2" s="7"/>
      <c r="J2" s="10"/>
      <c r="K2" s="10"/>
      <c r="L2" s="7"/>
      <c r="M2" s="10"/>
      <c r="N2" s="7"/>
      <c r="O2" s="10"/>
      <c r="P2" s="11"/>
      <c r="Q2" s="12" t="s">
        <v>14</v>
      </c>
      <c r="R2" s="13"/>
      <c r="S2" s="14">
        <f>TODAY()</f>
        <v>45706</v>
      </c>
      <c r="T2" s="15" t="s">
        <v>15</v>
      </c>
      <c r="U2" s="13"/>
    </row>
    <row r="3" ht="15.75" customHeight="1">
      <c r="A3" s="6"/>
      <c r="B3" s="6"/>
      <c r="C3" s="7"/>
      <c r="D3" s="7"/>
      <c r="E3" s="6"/>
      <c r="F3" s="7"/>
      <c r="G3" s="6"/>
      <c r="H3" s="7"/>
      <c r="I3" s="7"/>
      <c r="J3" s="10"/>
      <c r="K3" s="10"/>
      <c r="L3" s="10"/>
      <c r="M3" s="10"/>
      <c r="N3" s="7"/>
      <c r="O3" s="10"/>
      <c r="Q3" s="16" t="s">
        <v>16</v>
      </c>
      <c r="R3" s="17">
        <f>COUNTIFS(N:N,"VERIFICADO",B:B,S2)</f>
        <v>0</v>
      </c>
      <c r="S3" s="18"/>
      <c r="T3" s="16" t="s">
        <v>16</v>
      </c>
      <c r="U3" s="17">
        <f>COUNTIFS(N:N,"VERIFICADO")</f>
        <v>0</v>
      </c>
    </row>
    <row r="4" ht="15.75" customHeight="1">
      <c r="A4" s="6"/>
      <c r="B4" s="6"/>
      <c r="C4" s="7"/>
      <c r="D4" s="7"/>
      <c r="E4" s="6"/>
      <c r="F4" s="7"/>
      <c r="G4" s="6"/>
      <c r="H4" s="7"/>
      <c r="I4" s="7"/>
      <c r="J4" s="10"/>
      <c r="K4" s="10"/>
      <c r="L4" s="10"/>
      <c r="M4" s="10"/>
      <c r="N4" s="7"/>
      <c r="O4" s="10"/>
      <c r="Q4" s="16" t="s">
        <v>17</v>
      </c>
      <c r="R4" s="17">
        <f>COUNTIFS(N:N,"análise",B:B,S2)</f>
        <v>0</v>
      </c>
      <c r="S4" s="19"/>
      <c r="T4" s="16" t="s">
        <v>17</v>
      </c>
      <c r="U4" s="17">
        <f>COUNTIFS(N:N,"ANÁLISE")</f>
        <v>0</v>
      </c>
    </row>
    <row r="5" ht="15.75" customHeight="1">
      <c r="A5" s="6"/>
      <c r="B5" s="6"/>
      <c r="C5" s="7"/>
      <c r="D5" s="7"/>
      <c r="E5" s="6"/>
      <c r="F5" s="7"/>
      <c r="G5" s="6"/>
      <c r="H5" s="7"/>
      <c r="I5" s="7"/>
      <c r="J5" s="10"/>
      <c r="K5" s="10"/>
      <c r="L5" s="10"/>
      <c r="M5" s="10"/>
      <c r="N5" s="7"/>
      <c r="O5" s="10"/>
      <c r="Q5" s="16" t="s">
        <v>18</v>
      </c>
      <c r="R5" s="17">
        <f>COUNTIFS(N:N,"pendente",B:B,S2)</f>
        <v>0</v>
      </c>
      <c r="S5" s="19"/>
      <c r="T5" s="16" t="s">
        <v>18</v>
      </c>
      <c r="U5" s="17">
        <f>COUNTIFS(N:N,"PENDENTE")</f>
        <v>0</v>
      </c>
    </row>
    <row r="6" ht="15.75" customHeight="1">
      <c r="A6" s="6"/>
      <c r="B6" s="6"/>
      <c r="C6" s="7"/>
      <c r="D6" s="7"/>
      <c r="E6" s="6"/>
      <c r="F6" s="7"/>
      <c r="G6" s="6"/>
      <c r="H6" s="7"/>
      <c r="I6" s="7"/>
      <c r="J6" s="10"/>
      <c r="K6" s="10"/>
      <c r="L6" s="10"/>
      <c r="M6" s="10"/>
      <c r="N6" s="7"/>
      <c r="O6" s="10"/>
      <c r="Q6" s="16" t="s">
        <v>19</v>
      </c>
      <c r="R6" s="17">
        <f>COUNTIFS(N:N,"prioridade",B:B,S2)</f>
        <v>0</v>
      </c>
      <c r="S6" s="19"/>
      <c r="T6" s="16" t="s">
        <v>19</v>
      </c>
      <c r="U6" s="17">
        <f>COUNTIFS(N:N,"PRIORIDADE")</f>
        <v>0</v>
      </c>
    </row>
    <row r="7" ht="15.75" customHeight="1">
      <c r="A7" s="6"/>
      <c r="B7" s="6"/>
      <c r="C7" s="7"/>
      <c r="D7" s="7"/>
      <c r="E7" s="6"/>
      <c r="F7" s="7"/>
      <c r="G7" s="9"/>
      <c r="H7" s="7"/>
      <c r="I7" s="7"/>
      <c r="J7" s="10"/>
      <c r="K7" s="10"/>
      <c r="L7" s="10"/>
      <c r="M7" s="10"/>
      <c r="N7" s="7"/>
      <c r="O7" s="10"/>
      <c r="Q7" s="16" t="s">
        <v>20</v>
      </c>
      <c r="R7" s="17">
        <f>COUNTIFS(N:N,"prioridade total",B:B,S2)</f>
        <v>0</v>
      </c>
      <c r="S7" s="19"/>
      <c r="T7" s="16" t="s">
        <v>20</v>
      </c>
      <c r="U7" s="17">
        <f>COUNTIFS(N:N,"PRIORIDADE TOTAL")</f>
        <v>0</v>
      </c>
    </row>
    <row r="8" ht="15.75" customHeight="1">
      <c r="A8" s="9"/>
      <c r="B8" s="6"/>
      <c r="C8" s="7"/>
      <c r="D8" s="7"/>
      <c r="E8" s="20"/>
      <c r="F8" s="7"/>
      <c r="G8" s="20"/>
      <c r="H8" s="7"/>
      <c r="I8" s="7"/>
      <c r="J8" s="10"/>
      <c r="K8" s="10"/>
      <c r="L8" s="10"/>
      <c r="M8" s="10"/>
      <c r="N8" s="7"/>
      <c r="O8" s="10"/>
      <c r="Q8" s="16" t="s">
        <v>21</v>
      </c>
      <c r="R8" s="17">
        <f>COUNTIFS(N:N,"aprovado",B:B,S2)</f>
        <v>0</v>
      </c>
      <c r="S8" s="19"/>
      <c r="T8" s="16" t="s">
        <v>21</v>
      </c>
      <c r="U8" s="17">
        <f>COUNTIFS(N:N,"APROVADO")</f>
        <v>0</v>
      </c>
    </row>
    <row r="9" ht="15.75" customHeight="1">
      <c r="A9" s="6"/>
      <c r="B9" s="6"/>
      <c r="C9" s="7"/>
      <c r="D9" s="7"/>
      <c r="E9" s="6"/>
      <c r="F9" s="7"/>
      <c r="G9" s="9"/>
      <c r="H9" s="7"/>
      <c r="I9" s="7"/>
      <c r="J9" s="10"/>
      <c r="K9" s="10"/>
      <c r="L9" s="10"/>
      <c r="M9" s="10"/>
      <c r="N9" s="7"/>
      <c r="O9" s="10"/>
      <c r="Q9" s="21" t="s">
        <v>22</v>
      </c>
      <c r="R9" s="17">
        <f>COUNTIFS(N:N,"quitado",B:B,S2)</f>
        <v>0</v>
      </c>
      <c r="S9" s="19"/>
      <c r="T9" s="21" t="s">
        <v>22</v>
      </c>
      <c r="U9" s="17">
        <f>COUNTIFS(N:N,"QUITADO")</f>
        <v>0</v>
      </c>
    </row>
    <row r="10" ht="15.75" customHeight="1">
      <c r="A10" s="6"/>
      <c r="B10" s="6"/>
      <c r="C10" s="7"/>
      <c r="D10" s="7"/>
      <c r="E10" s="6"/>
      <c r="F10" s="7"/>
      <c r="G10" s="6"/>
      <c r="H10" s="7"/>
      <c r="I10" s="7"/>
      <c r="J10" s="10"/>
      <c r="K10" s="10"/>
      <c r="L10" s="10"/>
      <c r="M10" s="10"/>
      <c r="N10" s="7"/>
      <c r="O10" s="10"/>
      <c r="Q10" s="16" t="s">
        <v>23</v>
      </c>
      <c r="R10" s="17">
        <f>COUNTIFS(N:N,"apreendido",B:B,S2)</f>
        <v>0</v>
      </c>
      <c r="S10" s="19"/>
      <c r="T10" s="16" t="s">
        <v>23</v>
      </c>
      <c r="U10" s="17">
        <f>COUNTIFS(N:N,"APREENDIDO")</f>
        <v>0</v>
      </c>
    </row>
    <row r="11" ht="15.75" customHeight="1">
      <c r="A11" s="6"/>
      <c r="B11" s="6"/>
      <c r="C11" s="7"/>
      <c r="D11" s="7"/>
      <c r="E11" s="6"/>
      <c r="F11" s="7"/>
      <c r="G11" s="6"/>
      <c r="H11" s="7"/>
      <c r="I11" s="7"/>
      <c r="J11" s="10"/>
      <c r="K11" s="10"/>
      <c r="L11" s="10"/>
      <c r="M11" s="10"/>
      <c r="N11" s="7"/>
      <c r="O11" s="10"/>
      <c r="Q11" s="16" t="s">
        <v>24</v>
      </c>
      <c r="R11" s="17">
        <f>COUNTIFS(N:N,"cancelado",B:B,S2)</f>
        <v>0</v>
      </c>
      <c r="S11" s="19"/>
      <c r="T11" s="16" t="s">
        <v>24</v>
      </c>
      <c r="U11" s="17">
        <f>COUNTIFS(N:N,"CANCELADO")</f>
        <v>0</v>
      </c>
    </row>
    <row r="12" ht="15.75" customHeight="1">
      <c r="A12" s="10"/>
      <c r="B12" s="10"/>
      <c r="C12" s="10"/>
      <c r="D12" s="7"/>
      <c r="E12" s="10"/>
      <c r="F12" s="10"/>
      <c r="G12" s="10"/>
      <c r="H12" s="10"/>
      <c r="I12" s="7"/>
      <c r="J12" s="10"/>
      <c r="K12" s="10"/>
      <c r="L12" s="10"/>
      <c r="M12" s="10"/>
      <c r="N12" s="7"/>
      <c r="O12" s="10"/>
      <c r="Q12" s="22" t="s">
        <v>25</v>
      </c>
      <c r="R12" s="23">
        <f>SUM(R3,R4,R8,R9)</f>
        <v>0</v>
      </c>
      <c r="S12" s="24"/>
      <c r="T12" s="22" t="s">
        <v>25</v>
      </c>
      <c r="U12" s="23">
        <f>SUM(U3:U11)</f>
        <v>0</v>
      </c>
    </row>
    <row r="13">
      <c r="A13" s="10"/>
      <c r="B13" s="10"/>
      <c r="C13" s="10"/>
      <c r="D13" s="7"/>
      <c r="E13" s="10"/>
      <c r="F13" s="10"/>
      <c r="G13" s="10"/>
      <c r="H13" s="10"/>
      <c r="I13" s="7"/>
      <c r="J13" s="10"/>
      <c r="K13" s="10"/>
      <c r="L13" s="10"/>
      <c r="M13" s="10"/>
      <c r="N13" s="7"/>
      <c r="O13" s="10"/>
      <c r="Q13" s="25"/>
    </row>
    <row r="14">
      <c r="A14" s="10"/>
      <c r="B14" s="10"/>
      <c r="C14" s="10"/>
      <c r="D14" s="7"/>
      <c r="E14" s="10"/>
      <c r="F14" s="10"/>
      <c r="G14" s="10"/>
      <c r="H14" s="10"/>
      <c r="I14" s="7"/>
      <c r="J14" s="10"/>
      <c r="K14" s="10"/>
      <c r="L14" s="10"/>
      <c r="M14" s="10"/>
      <c r="N14" s="10"/>
      <c r="O14" s="10"/>
    </row>
    <row r="15">
      <c r="A15" s="10"/>
      <c r="B15" s="10"/>
      <c r="C15" s="10"/>
      <c r="D15" s="7"/>
      <c r="E15" s="10"/>
      <c r="F15" s="10"/>
      <c r="G15" s="10"/>
      <c r="H15" s="10"/>
      <c r="I15" s="7"/>
      <c r="J15" s="10"/>
      <c r="K15" s="10"/>
      <c r="L15" s="10"/>
      <c r="M15" s="10"/>
      <c r="N15" s="10"/>
      <c r="O15" s="10"/>
    </row>
    <row r="16">
      <c r="A16" s="10"/>
      <c r="B16" s="10"/>
      <c r="C16" s="10"/>
      <c r="D16" s="7"/>
      <c r="E16" s="10"/>
      <c r="F16" s="10"/>
      <c r="G16" s="10"/>
      <c r="H16" s="10"/>
      <c r="I16" s="7"/>
      <c r="J16" s="10"/>
      <c r="K16" s="10"/>
      <c r="L16" s="10"/>
      <c r="M16" s="10"/>
      <c r="N16" s="10"/>
      <c r="O16" s="10"/>
    </row>
    <row r="17">
      <c r="A17" s="10"/>
      <c r="B17" s="10"/>
      <c r="C17" s="10"/>
      <c r="D17" s="7"/>
      <c r="E17" s="10"/>
      <c r="F17" s="10"/>
      <c r="G17" s="10"/>
      <c r="H17" s="10"/>
      <c r="I17" s="7"/>
      <c r="J17" s="10"/>
      <c r="K17" s="10"/>
      <c r="L17" s="10"/>
      <c r="M17" s="10"/>
      <c r="N17" s="10"/>
      <c r="O17" s="10"/>
    </row>
    <row r="18">
      <c r="A18" s="10"/>
      <c r="B18" s="10"/>
      <c r="C18" s="10"/>
      <c r="D18" s="7"/>
      <c r="E18" s="10"/>
      <c r="F18" s="10"/>
      <c r="G18" s="10"/>
      <c r="H18" s="10"/>
      <c r="I18" s="7"/>
      <c r="J18" s="10"/>
      <c r="K18" s="10"/>
      <c r="L18" s="10"/>
      <c r="M18" s="10"/>
      <c r="N18" s="10"/>
      <c r="O18" s="10"/>
    </row>
    <row r="19">
      <c r="A19" s="10"/>
      <c r="B19" s="10"/>
      <c r="C19" s="10"/>
      <c r="D19" s="7"/>
      <c r="E19" s="10"/>
      <c r="F19" s="10"/>
      <c r="G19" s="10"/>
      <c r="H19" s="10"/>
      <c r="I19" s="7"/>
      <c r="J19" s="10"/>
      <c r="K19" s="10"/>
      <c r="L19" s="10"/>
      <c r="M19" s="10"/>
      <c r="N19" s="10"/>
      <c r="O19" s="10"/>
    </row>
    <row r="20">
      <c r="A20" s="10"/>
      <c r="B20" s="10"/>
      <c r="C20" s="10"/>
      <c r="D20" s="7"/>
      <c r="E20" s="10"/>
      <c r="F20" s="10"/>
      <c r="G20" s="10"/>
      <c r="H20" s="10"/>
      <c r="I20" s="7"/>
      <c r="J20" s="10"/>
      <c r="K20" s="10"/>
      <c r="L20" s="10"/>
      <c r="M20" s="10"/>
      <c r="N20" s="10"/>
      <c r="O20" s="10"/>
    </row>
    <row r="21">
      <c r="A21" s="10"/>
      <c r="B21" s="10"/>
      <c r="C21" s="10"/>
      <c r="D21" s="7"/>
      <c r="E21" s="10"/>
      <c r="F21" s="10"/>
      <c r="G21" s="10"/>
      <c r="H21" s="10"/>
      <c r="I21" s="7"/>
      <c r="J21" s="10"/>
      <c r="K21" s="10"/>
      <c r="L21" s="10"/>
      <c r="M21" s="10"/>
      <c r="N21" s="10"/>
      <c r="O21" s="10"/>
    </row>
    <row r="22">
      <c r="A22" s="10"/>
      <c r="B22" s="10"/>
      <c r="C22" s="10"/>
      <c r="D22" s="7"/>
      <c r="E22" s="10"/>
      <c r="F22" s="10"/>
      <c r="G22" s="10"/>
      <c r="H22" s="10"/>
      <c r="I22" s="7"/>
      <c r="J22" s="10"/>
      <c r="K22" s="10"/>
      <c r="L22" s="10"/>
      <c r="M22" s="10"/>
      <c r="N22" s="10"/>
      <c r="O22" s="10"/>
    </row>
    <row r="23">
      <c r="A23" s="10"/>
      <c r="B23" s="10"/>
      <c r="C23" s="10"/>
      <c r="D23" s="7"/>
      <c r="E23" s="10"/>
      <c r="F23" s="10"/>
      <c r="G23" s="10"/>
      <c r="H23" s="10"/>
      <c r="I23" s="7"/>
      <c r="J23" s="10"/>
      <c r="K23" s="10"/>
      <c r="L23" s="10"/>
      <c r="M23" s="10"/>
      <c r="N23" s="10"/>
      <c r="O23" s="10"/>
    </row>
    <row r="24">
      <c r="A24" s="10"/>
      <c r="B24" s="10"/>
      <c r="C24" s="10"/>
      <c r="D24" s="7"/>
      <c r="E24" s="10"/>
      <c r="F24" s="10"/>
      <c r="G24" s="10"/>
      <c r="H24" s="10"/>
      <c r="I24" s="7"/>
      <c r="J24" s="10"/>
      <c r="K24" s="10"/>
      <c r="L24" s="10"/>
      <c r="M24" s="10"/>
      <c r="N24" s="10"/>
      <c r="O24" s="10"/>
    </row>
    <row r="25">
      <c r="A25" s="10"/>
      <c r="B25" s="10"/>
      <c r="C25" s="10"/>
      <c r="D25" s="7"/>
      <c r="E25" s="10"/>
      <c r="F25" s="10"/>
      <c r="G25" s="10"/>
      <c r="H25" s="10"/>
      <c r="I25" s="7"/>
      <c r="J25" s="10"/>
      <c r="K25" s="10"/>
      <c r="L25" s="10"/>
      <c r="M25" s="10"/>
      <c r="N25" s="10"/>
      <c r="O25" s="10"/>
    </row>
    <row r="26">
      <c r="A26" s="10"/>
      <c r="B26" s="10"/>
      <c r="C26" s="10"/>
      <c r="D26" s="7"/>
      <c r="E26" s="10"/>
      <c r="F26" s="10"/>
      <c r="G26" s="10"/>
      <c r="H26" s="10"/>
      <c r="I26" s="7"/>
      <c r="J26" s="10"/>
      <c r="K26" s="10"/>
      <c r="L26" s="10"/>
      <c r="M26" s="10"/>
      <c r="N26" s="10"/>
      <c r="O26" s="10"/>
    </row>
    <row r="27">
      <c r="A27" s="10"/>
      <c r="B27" s="10"/>
      <c r="C27" s="10"/>
      <c r="D27" s="7"/>
      <c r="E27" s="10"/>
      <c r="F27" s="10"/>
      <c r="G27" s="10"/>
      <c r="H27" s="10"/>
      <c r="I27" s="7"/>
      <c r="J27" s="10"/>
      <c r="K27" s="10"/>
      <c r="L27" s="10"/>
      <c r="M27" s="10"/>
      <c r="N27" s="10"/>
      <c r="O27" s="10"/>
    </row>
    <row r="28">
      <c r="A28" s="10"/>
      <c r="B28" s="10"/>
      <c r="C28" s="10"/>
      <c r="D28" s="7"/>
      <c r="E28" s="10"/>
      <c r="F28" s="10"/>
      <c r="G28" s="10"/>
      <c r="H28" s="10"/>
      <c r="I28" s="7"/>
      <c r="J28" s="10"/>
      <c r="K28" s="10"/>
      <c r="L28" s="10"/>
      <c r="M28" s="10"/>
      <c r="N28" s="10"/>
      <c r="O28" s="10"/>
    </row>
    <row r="29">
      <c r="A29" s="10"/>
      <c r="B29" s="10"/>
      <c r="C29" s="10"/>
      <c r="D29" s="7"/>
      <c r="E29" s="10"/>
      <c r="F29" s="10"/>
      <c r="G29" s="10"/>
      <c r="H29" s="10"/>
      <c r="I29" s="7"/>
      <c r="J29" s="10"/>
      <c r="K29" s="10"/>
      <c r="L29" s="10"/>
      <c r="M29" s="10"/>
      <c r="N29" s="10"/>
      <c r="O29" s="10"/>
    </row>
    <row r="30">
      <c r="A30" s="10"/>
      <c r="B30" s="10"/>
      <c r="C30" s="10"/>
      <c r="D30" s="7"/>
      <c r="E30" s="10"/>
      <c r="F30" s="10"/>
      <c r="G30" s="10"/>
      <c r="H30" s="10"/>
      <c r="I30" s="7"/>
      <c r="J30" s="10"/>
      <c r="K30" s="10"/>
      <c r="L30" s="10"/>
      <c r="M30" s="10"/>
      <c r="N30" s="10"/>
      <c r="O30" s="10"/>
    </row>
    <row r="31">
      <c r="A31" s="10"/>
      <c r="B31" s="10"/>
      <c r="C31" s="10"/>
      <c r="D31" s="7"/>
      <c r="E31" s="10"/>
      <c r="F31" s="10"/>
      <c r="G31" s="10"/>
      <c r="H31" s="10"/>
      <c r="I31" s="7"/>
      <c r="J31" s="10"/>
      <c r="K31" s="10"/>
      <c r="L31" s="10"/>
      <c r="M31" s="10"/>
      <c r="N31" s="10"/>
      <c r="O31" s="10"/>
    </row>
    <row r="32">
      <c r="A32" s="10"/>
      <c r="B32" s="10"/>
      <c r="C32" s="10"/>
      <c r="D32" s="7"/>
      <c r="E32" s="10"/>
      <c r="F32" s="10"/>
      <c r="G32" s="10"/>
      <c r="H32" s="10"/>
      <c r="I32" s="7"/>
      <c r="J32" s="10"/>
      <c r="K32" s="10"/>
      <c r="L32" s="10"/>
      <c r="M32" s="10"/>
      <c r="N32" s="10"/>
      <c r="O32" s="10"/>
    </row>
    <row r="33">
      <c r="A33" s="10"/>
      <c r="B33" s="10"/>
      <c r="C33" s="10"/>
      <c r="D33" s="7"/>
      <c r="E33" s="10"/>
      <c r="F33" s="10"/>
      <c r="G33" s="10"/>
      <c r="H33" s="10"/>
      <c r="I33" s="7"/>
      <c r="J33" s="10"/>
      <c r="K33" s="10"/>
      <c r="L33" s="10"/>
      <c r="M33" s="10"/>
      <c r="N33" s="10"/>
      <c r="O33" s="10"/>
    </row>
    <row r="34">
      <c r="A34" s="10"/>
      <c r="B34" s="10"/>
      <c r="C34" s="10"/>
      <c r="D34" s="7"/>
      <c r="E34" s="10"/>
      <c r="F34" s="10"/>
      <c r="G34" s="10"/>
      <c r="H34" s="10"/>
      <c r="I34" s="7"/>
      <c r="J34" s="10"/>
      <c r="K34" s="10"/>
      <c r="L34" s="10"/>
      <c r="M34" s="10"/>
      <c r="N34" s="10"/>
      <c r="O34" s="10"/>
    </row>
    <row r="35">
      <c r="A35" s="10"/>
      <c r="B35" s="10"/>
      <c r="C35" s="10"/>
      <c r="D35" s="7"/>
      <c r="E35" s="10"/>
      <c r="F35" s="10"/>
      <c r="G35" s="10"/>
      <c r="H35" s="10"/>
      <c r="I35" s="7"/>
      <c r="J35" s="10"/>
      <c r="K35" s="10"/>
      <c r="L35" s="10"/>
      <c r="M35" s="10"/>
      <c r="N35" s="10"/>
      <c r="O35" s="10"/>
    </row>
    <row r="36">
      <c r="A36" s="10"/>
      <c r="B36" s="10"/>
      <c r="C36" s="10"/>
      <c r="D36" s="7"/>
      <c r="E36" s="10"/>
      <c r="F36" s="10"/>
      <c r="G36" s="10"/>
      <c r="H36" s="10"/>
      <c r="I36" s="7"/>
      <c r="J36" s="10"/>
      <c r="K36" s="10"/>
      <c r="L36" s="10"/>
      <c r="M36" s="10"/>
      <c r="N36" s="10"/>
      <c r="O36" s="10"/>
    </row>
    <row r="37">
      <c r="A37" s="10"/>
      <c r="B37" s="10"/>
      <c r="C37" s="10"/>
      <c r="D37" s="7"/>
      <c r="E37" s="10"/>
      <c r="F37" s="10"/>
      <c r="G37" s="10"/>
      <c r="H37" s="10"/>
      <c r="I37" s="7"/>
      <c r="J37" s="10"/>
      <c r="K37" s="10"/>
      <c r="L37" s="10"/>
      <c r="M37" s="10"/>
      <c r="N37" s="10"/>
      <c r="O37" s="10"/>
    </row>
    <row r="38">
      <c r="A38" s="10"/>
      <c r="B38" s="10"/>
      <c r="C38" s="10"/>
      <c r="D38" s="7"/>
      <c r="E38" s="10"/>
      <c r="F38" s="10"/>
      <c r="G38" s="10"/>
      <c r="H38" s="10"/>
      <c r="I38" s="7"/>
      <c r="J38" s="10"/>
      <c r="K38" s="10"/>
      <c r="L38" s="10"/>
      <c r="M38" s="10"/>
      <c r="N38" s="10"/>
      <c r="O38" s="10"/>
    </row>
    <row r="39">
      <c r="A39" s="10"/>
      <c r="B39" s="10"/>
      <c r="C39" s="10"/>
      <c r="D39" s="7"/>
      <c r="E39" s="10"/>
      <c r="F39" s="10"/>
      <c r="G39" s="10"/>
      <c r="H39" s="10"/>
      <c r="I39" s="7"/>
      <c r="J39" s="10"/>
      <c r="K39" s="10"/>
      <c r="L39" s="10"/>
      <c r="M39" s="10"/>
      <c r="N39" s="10"/>
      <c r="O39" s="10"/>
    </row>
    <row r="40">
      <c r="A40" s="10"/>
      <c r="B40" s="10"/>
      <c r="C40" s="10"/>
      <c r="D40" s="7"/>
      <c r="E40" s="10"/>
      <c r="F40" s="10"/>
      <c r="G40" s="10"/>
      <c r="H40" s="10"/>
      <c r="I40" s="7"/>
      <c r="J40" s="10"/>
      <c r="K40" s="10"/>
      <c r="L40" s="10"/>
      <c r="M40" s="10"/>
      <c r="N40" s="10"/>
      <c r="O40" s="10"/>
    </row>
    <row r="41">
      <c r="A41" s="10"/>
      <c r="B41" s="10"/>
      <c r="C41" s="10"/>
      <c r="D41" s="7"/>
      <c r="E41" s="10"/>
      <c r="F41" s="10"/>
      <c r="G41" s="10"/>
      <c r="H41" s="10"/>
      <c r="I41" s="7"/>
      <c r="J41" s="10"/>
      <c r="K41" s="10"/>
      <c r="L41" s="10"/>
      <c r="M41" s="10"/>
      <c r="N41" s="10"/>
      <c r="O41" s="10"/>
    </row>
    <row r="42">
      <c r="A42" s="10"/>
      <c r="B42" s="10"/>
      <c r="C42" s="10"/>
      <c r="D42" s="7"/>
      <c r="E42" s="10"/>
      <c r="F42" s="10"/>
      <c r="G42" s="10"/>
      <c r="H42" s="10"/>
      <c r="I42" s="7"/>
      <c r="J42" s="10"/>
      <c r="K42" s="10"/>
      <c r="L42" s="10"/>
      <c r="M42" s="10"/>
      <c r="N42" s="10"/>
      <c r="O42" s="10"/>
    </row>
    <row r="43">
      <c r="A43" s="10"/>
      <c r="B43" s="10"/>
      <c r="C43" s="10"/>
      <c r="D43" s="7"/>
      <c r="E43" s="10"/>
      <c r="F43" s="10"/>
      <c r="G43" s="10"/>
      <c r="H43" s="10"/>
      <c r="I43" s="7"/>
      <c r="J43" s="10"/>
      <c r="K43" s="10"/>
      <c r="L43" s="10"/>
      <c r="M43" s="10"/>
      <c r="N43" s="10"/>
      <c r="O43" s="10"/>
    </row>
    <row r="44">
      <c r="A44" s="10"/>
      <c r="B44" s="10"/>
      <c r="C44" s="10"/>
      <c r="D44" s="7"/>
      <c r="E44" s="10"/>
      <c r="F44" s="10"/>
      <c r="G44" s="10"/>
      <c r="H44" s="10"/>
      <c r="I44" s="7"/>
      <c r="J44" s="10"/>
      <c r="K44" s="10"/>
      <c r="L44" s="10"/>
      <c r="M44" s="10"/>
      <c r="N44" s="10"/>
      <c r="O44" s="10"/>
    </row>
    <row r="45">
      <c r="A45" s="10"/>
      <c r="B45" s="10"/>
      <c r="C45" s="10"/>
      <c r="D45" s="7"/>
      <c r="E45" s="10"/>
      <c r="F45" s="10"/>
      <c r="G45" s="10"/>
      <c r="H45" s="10"/>
      <c r="I45" s="7"/>
      <c r="J45" s="10"/>
      <c r="K45" s="10"/>
      <c r="L45" s="10"/>
      <c r="M45" s="10"/>
      <c r="N45" s="10"/>
      <c r="O45" s="10"/>
    </row>
    <row r="46">
      <c r="A46" s="10"/>
      <c r="B46" s="10"/>
      <c r="C46" s="10"/>
      <c r="D46" s="7"/>
      <c r="E46" s="10"/>
      <c r="F46" s="10"/>
      <c r="G46" s="10"/>
      <c r="H46" s="10"/>
      <c r="I46" s="7"/>
      <c r="J46" s="10"/>
      <c r="K46" s="10"/>
      <c r="L46" s="10"/>
      <c r="M46" s="10"/>
      <c r="N46" s="10"/>
      <c r="O46" s="10"/>
    </row>
    <row r="47">
      <c r="A47" s="10"/>
      <c r="B47" s="10"/>
      <c r="C47" s="10"/>
      <c r="D47" s="7"/>
      <c r="E47" s="10"/>
      <c r="F47" s="10"/>
      <c r="G47" s="10"/>
      <c r="H47" s="10"/>
      <c r="I47" s="7"/>
      <c r="J47" s="10"/>
      <c r="K47" s="10"/>
      <c r="L47" s="10"/>
      <c r="M47" s="10"/>
      <c r="N47" s="10"/>
      <c r="O47" s="10"/>
    </row>
    <row r="48">
      <c r="A48" s="10"/>
      <c r="B48" s="10"/>
      <c r="C48" s="10"/>
      <c r="D48" s="7"/>
      <c r="E48" s="10"/>
      <c r="F48" s="10"/>
      <c r="G48" s="10"/>
      <c r="H48" s="10"/>
      <c r="I48" s="7"/>
      <c r="J48" s="10"/>
      <c r="K48" s="10"/>
      <c r="L48" s="10"/>
      <c r="M48" s="10"/>
      <c r="N48" s="10"/>
      <c r="O48" s="10"/>
    </row>
    <row r="49">
      <c r="A49" s="10"/>
      <c r="B49" s="10"/>
      <c r="C49" s="10"/>
      <c r="D49" s="7"/>
      <c r="E49" s="10"/>
      <c r="F49" s="10"/>
      <c r="G49" s="10"/>
      <c r="H49" s="10"/>
      <c r="I49" s="7"/>
      <c r="J49" s="10"/>
      <c r="K49" s="10"/>
      <c r="L49" s="10"/>
      <c r="M49" s="10"/>
      <c r="N49" s="10"/>
      <c r="O49" s="10"/>
    </row>
    <row r="50">
      <c r="A50" s="10"/>
      <c r="B50" s="10"/>
      <c r="C50" s="10"/>
      <c r="D50" s="7"/>
      <c r="E50" s="10"/>
      <c r="F50" s="10"/>
      <c r="G50" s="10"/>
      <c r="H50" s="10"/>
      <c r="I50" s="7"/>
      <c r="J50" s="10"/>
      <c r="K50" s="10"/>
      <c r="L50" s="10"/>
      <c r="M50" s="10"/>
      <c r="N50" s="10"/>
      <c r="O50" s="10"/>
    </row>
    <row r="51">
      <c r="A51" s="10"/>
      <c r="B51" s="10"/>
      <c r="C51" s="10"/>
      <c r="D51" s="7"/>
      <c r="E51" s="10"/>
      <c r="F51" s="10"/>
      <c r="G51" s="10"/>
      <c r="H51" s="10"/>
      <c r="I51" s="7"/>
      <c r="J51" s="10"/>
      <c r="K51" s="10"/>
      <c r="L51" s="10"/>
      <c r="M51" s="10"/>
      <c r="N51" s="10"/>
      <c r="O51" s="10"/>
    </row>
    <row r="52">
      <c r="A52" s="10"/>
      <c r="B52" s="10"/>
      <c r="C52" s="10"/>
      <c r="D52" s="7"/>
      <c r="E52" s="10"/>
      <c r="F52" s="10"/>
      <c r="G52" s="10"/>
      <c r="H52" s="10"/>
      <c r="I52" s="7"/>
      <c r="J52" s="10"/>
      <c r="K52" s="10"/>
      <c r="L52" s="10"/>
      <c r="M52" s="10"/>
      <c r="N52" s="10"/>
      <c r="O52" s="10"/>
    </row>
    <row r="53">
      <c r="A53" s="10"/>
      <c r="B53" s="10"/>
      <c r="C53" s="10"/>
      <c r="D53" s="7"/>
      <c r="E53" s="10"/>
      <c r="F53" s="10"/>
      <c r="G53" s="10"/>
      <c r="H53" s="10"/>
      <c r="I53" s="7"/>
      <c r="J53" s="10"/>
      <c r="K53" s="10"/>
      <c r="L53" s="10"/>
      <c r="M53" s="10"/>
      <c r="N53" s="10"/>
      <c r="O53" s="10"/>
    </row>
    <row r="54">
      <c r="A54" s="10"/>
      <c r="B54" s="10"/>
      <c r="C54" s="10"/>
      <c r="D54" s="7"/>
      <c r="E54" s="10"/>
      <c r="F54" s="10"/>
      <c r="G54" s="10"/>
      <c r="H54" s="10"/>
      <c r="I54" s="7"/>
      <c r="J54" s="10"/>
      <c r="K54" s="10"/>
      <c r="L54" s="10"/>
      <c r="M54" s="10"/>
      <c r="N54" s="10"/>
      <c r="O54" s="10"/>
    </row>
    <row r="55">
      <c r="A55" s="10"/>
      <c r="B55" s="10"/>
      <c r="C55" s="10"/>
      <c r="D55" s="7"/>
      <c r="E55" s="10"/>
      <c r="F55" s="10"/>
      <c r="G55" s="10"/>
      <c r="H55" s="10"/>
      <c r="I55" s="7"/>
      <c r="J55" s="10"/>
      <c r="K55" s="10"/>
      <c r="L55" s="10"/>
      <c r="M55" s="10"/>
      <c r="N55" s="10"/>
      <c r="O55" s="10"/>
    </row>
    <row r="56">
      <c r="A56" s="10"/>
      <c r="B56" s="10"/>
      <c r="C56" s="10"/>
      <c r="D56" s="7"/>
      <c r="E56" s="10"/>
      <c r="F56" s="10"/>
      <c r="G56" s="10"/>
      <c r="H56" s="10"/>
      <c r="I56" s="7"/>
      <c r="J56" s="10"/>
      <c r="K56" s="10"/>
      <c r="L56" s="10"/>
      <c r="M56" s="10"/>
      <c r="N56" s="10"/>
      <c r="O56" s="10"/>
    </row>
    <row r="57">
      <c r="A57" s="10"/>
      <c r="B57" s="10"/>
      <c r="C57" s="10"/>
      <c r="D57" s="7"/>
      <c r="E57" s="10"/>
      <c r="F57" s="10"/>
      <c r="G57" s="10"/>
      <c r="H57" s="10"/>
      <c r="I57" s="7"/>
      <c r="J57" s="10"/>
      <c r="K57" s="10"/>
      <c r="L57" s="10"/>
      <c r="M57" s="10"/>
      <c r="N57" s="10"/>
      <c r="O57" s="10"/>
    </row>
    <row r="58">
      <c r="A58" s="10"/>
      <c r="B58" s="10"/>
      <c r="C58" s="10"/>
      <c r="D58" s="7"/>
      <c r="E58" s="10"/>
      <c r="F58" s="10"/>
      <c r="G58" s="10"/>
      <c r="H58" s="10"/>
      <c r="I58" s="7"/>
      <c r="J58" s="10"/>
      <c r="K58" s="10"/>
      <c r="L58" s="10"/>
      <c r="M58" s="10"/>
      <c r="N58" s="10"/>
      <c r="O58" s="10"/>
    </row>
    <row r="59">
      <c r="A59" s="10"/>
      <c r="B59" s="10"/>
      <c r="C59" s="10"/>
      <c r="D59" s="7"/>
      <c r="E59" s="10"/>
      <c r="F59" s="10"/>
      <c r="G59" s="10"/>
      <c r="H59" s="10"/>
      <c r="I59" s="7"/>
      <c r="J59" s="10"/>
      <c r="K59" s="10"/>
      <c r="L59" s="10"/>
      <c r="M59" s="10"/>
      <c r="N59" s="10"/>
      <c r="O59" s="10"/>
    </row>
    <row r="60">
      <c r="A60" s="10"/>
      <c r="B60" s="10"/>
      <c r="C60" s="10"/>
      <c r="D60" s="7"/>
      <c r="E60" s="10"/>
      <c r="F60" s="10"/>
      <c r="G60" s="10"/>
      <c r="H60" s="10"/>
      <c r="I60" s="7"/>
      <c r="J60" s="10"/>
      <c r="K60" s="10"/>
      <c r="L60" s="10"/>
      <c r="M60" s="10"/>
      <c r="N60" s="10"/>
      <c r="O60" s="10"/>
    </row>
    <row r="61">
      <c r="A61" s="10"/>
      <c r="B61" s="10"/>
      <c r="C61" s="10"/>
      <c r="D61" s="7"/>
      <c r="E61" s="10"/>
      <c r="F61" s="10"/>
      <c r="G61" s="10"/>
      <c r="H61" s="10"/>
      <c r="I61" s="7"/>
      <c r="J61" s="10"/>
      <c r="K61" s="10"/>
      <c r="L61" s="10"/>
      <c r="M61" s="10"/>
      <c r="N61" s="10"/>
      <c r="O61" s="10"/>
    </row>
    <row r="62">
      <c r="A62" s="10"/>
      <c r="B62" s="10"/>
      <c r="C62" s="10"/>
      <c r="D62" s="7"/>
      <c r="E62" s="10"/>
      <c r="F62" s="10"/>
      <c r="G62" s="10"/>
      <c r="H62" s="10"/>
      <c r="I62" s="7"/>
      <c r="J62" s="10"/>
      <c r="K62" s="10"/>
      <c r="L62" s="10"/>
      <c r="M62" s="10"/>
      <c r="N62" s="10"/>
      <c r="O62" s="10"/>
    </row>
    <row r="63">
      <c r="A63" s="10"/>
      <c r="B63" s="10"/>
      <c r="C63" s="10"/>
      <c r="D63" s="7"/>
      <c r="E63" s="10"/>
      <c r="F63" s="10"/>
      <c r="G63" s="10"/>
      <c r="H63" s="10"/>
      <c r="I63" s="7"/>
      <c r="J63" s="10"/>
      <c r="K63" s="10"/>
      <c r="L63" s="10"/>
      <c r="M63" s="10"/>
      <c r="N63" s="10"/>
      <c r="O63" s="10"/>
    </row>
    <row r="64">
      <c r="A64" s="10"/>
      <c r="B64" s="10"/>
      <c r="C64" s="10"/>
      <c r="D64" s="7"/>
      <c r="E64" s="10"/>
      <c r="F64" s="10"/>
      <c r="G64" s="10"/>
      <c r="H64" s="10"/>
      <c r="I64" s="7"/>
      <c r="J64" s="10"/>
      <c r="K64" s="10"/>
      <c r="L64" s="10"/>
      <c r="M64" s="10"/>
      <c r="N64" s="10"/>
      <c r="O64" s="10"/>
    </row>
    <row r="65">
      <c r="A65" s="10"/>
      <c r="B65" s="10"/>
      <c r="C65" s="10"/>
      <c r="D65" s="7"/>
      <c r="E65" s="10"/>
      <c r="F65" s="10"/>
      <c r="G65" s="10"/>
      <c r="H65" s="10"/>
      <c r="I65" s="7"/>
      <c r="J65" s="10"/>
      <c r="K65" s="10"/>
      <c r="L65" s="10"/>
      <c r="M65" s="10"/>
      <c r="N65" s="10"/>
      <c r="O65" s="10"/>
    </row>
    <row r="66">
      <c r="A66" s="10"/>
      <c r="B66" s="10"/>
      <c r="C66" s="10"/>
      <c r="D66" s="7"/>
      <c r="E66" s="10"/>
      <c r="F66" s="10"/>
      <c r="G66" s="10"/>
      <c r="H66" s="10"/>
      <c r="I66" s="7"/>
      <c r="J66" s="10"/>
      <c r="K66" s="10"/>
      <c r="L66" s="10"/>
      <c r="M66" s="10"/>
      <c r="N66" s="10"/>
      <c r="O66" s="10"/>
    </row>
    <row r="67">
      <c r="A67" s="10"/>
      <c r="B67" s="10"/>
      <c r="C67" s="10"/>
      <c r="D67" s="7"/>
      <c r="E67" s="10"/>
      <c r="F67" s="10"/>
      <c r="G67" s="10"/>
      <c r="H67" s="10"/>
      <c r="I67" s="7"/>
      <c r="J67" s="10"/>
      <c r="K67" s="10"/>
      <c r="L67" s="10"/>
      <c r="M67" s="10"/>
      <c r="N67" s="10"/>
      <c r="O67" s="10"/>
    </row>
    <row r="68">
      <c r="A68" s="10"/>
      <c r="B68" s="10"/>
      <c r="C68" s="10"/>
      <c r="D68" s="7"/>
      <c r="E68" s="10"/>
      <c r="F68" s="10"/>
      <c r="G68" s="10"/>
      <c r="H68" s="10"/>
      <c r="I68" s="7"/>
      <c r="J68" s="10"/>
      <c r="K68" s="10"/>
      <c r="L68" s="10"/>
      <c r="M68" s="10"/>
      <c r="N68" s="10"/>
      <c r="O68" s="10"/>
    </row>
    <row r="69">
      <c r="A69" s="10"/>
      <c r="B69" s="10"/>
      <c r="C69" s="10"/>
      <c r="D69" s="7"/>
      <c r="E69" s="10"/>
      <c r="F69" s="10"/>
      <c r="G69" s="10"/>
      <c r="H69" s="10"/>
      <c r="I69" s="7"/>
      <c r="J69" s="10"/>
      <c r="K69" s="10"/>
      <c r="L69" s="10"/>
      <c r="M69" s="10"/>
      <c r="N69" s="10"/>
      <c r="O69" s="10"/>
    </row>
    <row r="70">
      <c r="A70" s="10"/>
      <c r="B70" s="10"/>
      <c r="C70" s="10"/>
      <c r="D70" s="7"/>
      <c r="E70" s="10"/>
      <c r="F70" s="10"/>
      <c r="G70" s="10"/>
      <c r="H70" s="10"/>
      <c r="I70" s="7"/>
      <c r="J70" s="10"/>
      <c r="K70" s="10"/>
      <c r="L70" s="10"/>
      <c r="M70" s="10"/>
      <c r="N70" s="10"/>
      <c r="O70" s="10"/>
    </row>
    <row r="71">
      <c r="A71" s="10"/>
      <c r="B71" s="10"/>
      <c r="C71" s="10"/>
      <c r="D71" s="7"/>
      <c r="E71" s="10"/>
      <c r="F71" s="10"/>
      <c r="G71" s="10"/>
      <c r="H71" s="10"/>
      <c r="I71" s="7"/>
      <c r="J71" s="10"/>
      <c r="K71" s="10"/>
      <c r="L71" s="10"/>
      <c r="M71" s="10"/>
      <c r="N71" s="10"/>
      <c r="O71" s="10"/>
    </row>
    <row r="72">
      <c r="A72" s="10"/>
      <c r="B72" s="10"/>
      <c r="C72" s="10"/>
      <c r="D72" s="7"/>
      <c r="E72" s="10"/>
      <c r="F72" s="10"/>
      <c r="G72" s="10"/>
      <c r="H72" s="10"/>
      <c r="I72" s="7"/>
      <c r="J72" s="10"/>
      <c r="K72" s="10"/>
      <c r="L72" s="10"/>
      <c r="M72" s="10"/>
      <c r="N72" s="10"/>
      <c r="O72" s="10"/>
    </row>
    <row r="73">
      <c r="A73" s="10"/>
      <c r="B73" s="10"/>
      <c r="C73" s="10"/>
      <c r="D73" s="7"/>
      <c r="E73" s="10"/>
      <c r="F73" s="10"/>
      <c r="G73" s="10"/>
      <c r="H73" s="10"/>
      <c r="I73" s="7"/>
      <c r="J73" s="10"/>
      <c r="K73" s="10"/>
      <c r="L73" s="10"/>
      <c r="M73" s="10"/>
      <c r="N73" s="10"/>
      <c r="O73" s="10"/>
    </row>
    <row r="74">
      <c r="A74" s="10"/>
      <c r="B74" s="10"/>
      <c r="C74" s="10"/>
      <c r="D74" s="7"/>
      <c r="E74" s="10"/>
      <c r="F74" s="10"/>
      <c r="G74" s="10"/>
      <c r="H74" s="10"/>
      <c r="I74" s="7"/>
      <c r="J74" s="10"/>
      <c r="K74" s="10"/>
      <c r="L74" s="10"/>
      <c r="M74" s="10"/>
      <c r="N74" s="10"/>
      <c r="O74" s="10"/>
    </row>
    <row r="75">
      <c r="A75" s="10"/>
      <c r="B75" s="10"/>
      <c r="C75" s="10"/>
      <c r="D75" s="7"/>
      <c r="E75" s="10"/>
      <c r="F75" s="10"/>
      <c r="G75" s="10"/>
      <c r="H75" s="10"/>
      <c r="I75" s="7"/>
      <c r="J75" s="10"/>
      <c r="K75" s="10"/>
      <c r="L75" s="10"/>
      <c r="M75" s="10"/>
      <c r="N75" s="10"/>
      <c r="O75" s="10"/>
    </row>
    <row r="76">
      <c r="A76" s="10"/>
      <c r="B76" s="10"/>
      <c r="C76" s="10"/>
      <c r="D76" s="7"/>
      <c r="E76" s="10"/>
      <c r="F76" s="10"/>
      <c r="G76" s="10"/>
      <c r="H76" s="10"/>
      <c r="I76" s="7"/>
      <c r="J76" s="10"/>
      <c r="K76" s="10"/>
      <c r="L76" s="10"/>
      <c r="M76" s="10"/>
      <c r="N76" s="10"/>
      <c r="O76" s="10"/>
    </row>
    <row r="77">
      <c r="A77" s="10"/>
      <c r="B77" s="10"/>
      <c r="C77" s="10"/>
      <c r="D77" s="7"/>
      <c r="E77" s="10"/>
      <c r="F77" s="10"/>
      <c r="G77" s="10"/>
      <c r="H77" s="10"/>
      <c r="I77" s="7"/>
      <c r="J77" s="10"/>
      <c r="K77" s="10"/>
      <c r="L77" s="10"/>
      <c r="M77" s="10"/>
      <c r="N77" s="10"/>
      <c r="O77" s="10"/>
    </row>
    <row r="78">
      <c r="A78" s="10"/>
      <c r="B78" s="10"/>
      <c r="C78" s="10"/>
      <c r="D78" s="7"/>
      <c r="E78" s="10"/>
      <c r="F78" s="10"/>
      <c r="G78" s="10"/>
      <c r="H78" s="10"/>
      <c r="I78" s="7"/>
      <c r="J78" s="10"/>
      <c r="K78" s="10"/>
      <c r="L78" s="10"/>
      <c r="M78" s="10"/>
      <c r="N78" s="10"/>
      <c r="O78" s="10"/>
    </row>
    <row r="79">
      <c r="A79" s="10"/>
      <c r="B79" s="10"/>
      <c r="C79" s="10"/>
      <c r="D79" s="7"/>
      <c r="E79" s="10"/>
      <c r="F79" s="10"/>
      <c r="G79" s="10"/>
      <c r="H79" s="10"/>
      <c r="I79" s="7"/>
      <c r="J79" s="10"/>
      <c r="K79" s="10"/>
      <c r="L79" s="10"/>
      <c r="M79" s="10"/>
      <c r="N79" s="10"/>
      <c r="O79" s="10"/>
    </row>
    <row r="80">
      <c r="A80" s="10"/>
      <c r="B80" s="10"/>
      <c r="C80" s="10"/>
      <c r="D80" s="7"/>
      <c r="E80" s="10"/>
      <c r="F80" s="10"/>
      <c r="G80" s="10"/>
      <c r="H80" s="10"/>
      <c r="I80" s="7"/>
      <c r="J80" s="10"/>
      <c r="K80" s="10"/>
      <c r="L80" s="10"/>
      <c r="M80" s="10"/>
      <c r="N80" s="10"/>
      <c r="O80" s="10"/>
    </row>
    <row r="81">
      <c r="A81" s="10"/>
      <c r="B81" s="10"/>
      <c r="C81" s="10"/>
      <c r="D81" s="7"/>
      <c r="E81" s="10"/>
      <c r="F81" s="10"/>
      <c r="G81" s="10"/>
      <c r="H81" s="10"/>
      <c r="I81" s="7"/>
      <c r="J81" s="10"/>
      <c r="K81" s="10"/>
      <c r="L81" s="10"/>
      <c r="M81" s="10"/>
      <c r="N81" s="10"/>
      <c r="O81" s="10"/>
    </row>
    <row r="82">
      <c r="A82" s="10"/>
      <c r="B82" s="10"/>
      <c r="C82" s="10"/>
      <c r="D82" s="7"/>
      <c r="E82" s="10"/>
      <c r="F82" s="10"/>
      <c r="G82" s="10"/>
      <c r="H82" s="10"/>
      <c r="I82" s="7"/>
      <c r="J82" s="10"/>
      <c r="K82" s="10"/>
      <c r="L82" s="10"/>
      <c r="M82" s="10"/>
      <c r="N82" s="10"/>
      <c r="O82" s="10"/>
    </row>
    <row r="83">
      <c r="A83" s="10"/>
      <c r="B83" s="10"/>
      <c r="C83" s="10"/>
      <c r="D83" s="7"/>
      <c r="E83" s="10"/>
      <c r="F83" s="10"/>
      <c r="G83" s="10"/>
      <c r="H83" s="10"/>
      <c r="I83" s="7"/>
      <c r="J83" s="10"/>
      <c r="K83" s="10"/>
      <c r="L83" s="10"/>
      <c r="M83" s="10"/>
      <c r="N83" s="10"/>
      <c r="O83" s="10"/>
    </row>
    <row r="84">
      <c r="A84" s="10"/>
      <c r="B84" s="10"/>
      <c r="C84" s="10"/>
      <c r="D84" s="7"/>
      <c r="E84" s="10"/>
      <c r="F84" s="10"/>
      <c r="G84" s="10"/>
      <c r="H84" s="10"/>
      <c r="I84" s="7"/>
      <c r="J84" s="10"/>
      <c r="K84" s="10"/>
      <c r="L84" s="10"/>
      <c r="M84" s="10"/>
      <c r="N84" s="10"/>
      <c r="O84" s="10"/>
    </row>
    <row r="85">
      <c r="A85" s="10"/>
      <c r="B85" s="10"/>
      <c r="C85" s="10"/>
      <c r="D85" s="7"/>
      <c r="E85" s="10"/>
      <c r="F85" s="10"/>
      <c r="G85" s="10"/>
      <c r="H85" s="10"/>
      <c r="I85" s="7"/>
      <c r="J85" s="10"/>
      <c r="K85" s="10"/>
      <c r="L85" s="10"/>
      <c r="M85" s="10"/>
      <c r="N85" s="10"/>
      <c r="O85" s="10"/>
    </row>
    <row r="86">
      <c r="A86" s="10"/>
      <c r="B86" s="10"/>
      <c r="C86" s="10"/>
      <c r="D86" s="7"/>
      <c r="E86" s="10"/>
      <c r="F86" s="10"/>
      <c r="G86" s="10"/>
      <c r="H86" s="10"/>
      <c r="I86" s="7"/>
      <c r="J86" s="10"/>
      <c r="K86" s="10"/>
      <c r="L86" s="10"/>
      <c r="M86" s="10"/>
      <c r="N86" s="10"/>
      <c r="O86" s="10"/>
    </row>
    <row r="87">
      <c r="A87" s="10"/>
      <c r="B87" s="10"/>
      <c r="C87" s="10"/>
      <c r="D87" s="7"/>
      <c r="E87" s="10"/>
      <c r="F87" s="10"/>
      <c r="G87" s="10"/>
      <c r="H87" s="10"/>
      <c r="I87" s="7"/>
      <c r="J87" s="10"/>
      <c r="K87" s="10"/>
      <c r="L87" s="10"/>
      <c r="M87" s="10"/>
      <c r="N87" s="10"/>
      <c r="O87" s="10"/>
    </row>
    <row r="88">
      <c r="A88" s="10"/>
      <c r="B88" s="10"/>
      <c r="C88" s="10"/>
      <c r="D88" s="7"/>
      <c r="E88" s="10"/>
      <c r="F88" s="10"/>
      <c r="G88" s="10"/>
      <c r="H88" s="10"/>
      <c r="I88" s="7"/>
      <c r="J88" s="10"/>
      <c r="K88" s="10"/>
      <c r="L88" s="10"/>
      <c r="M88" s="10"/>
      <c r="N88" s="10"/>
      <c r="O88" s="10"/>
    </row>
    <row r="89">
      <c r="A89" s="10"/>
      <c r="B89" s="10"/>
      <c r="C89" s="10"/>
      <c r="D89" s="7"/>
      <c r="E89" s="10"/>
      <c r="F89" s="10"/>
      <c r="G89" s="10"/>
      <c r="H89" s="10"/>
      <c r="I89" s="7"/>
      <c r="J89" s="10"/>
      <c r="K89" s="10"/>
      <c r="L89" s="10"/>
      <c r="M89" s="10"/>
      <c r="N89" s="10"/>
      <c r="O89" s="10"/>
    </row>
    <row r="90">
      <c r="A90" s="10"/>
      <c r="B90" s="10"/>
      <c r="C90" s="10"/>
      <c r="D90" s="7"/>
      <c r="E90" s="10"/>
      <c r="F90" s="10"/>
      <c r="G90" s="10"/>
      <c r="H90" s="10"/>
      <c r="I90" s="7"/>
      <c r="J90" s="10"/>
      <c r="K90" s="10"/>
      <c r="L90" s="10"/>
      <c r="M90" s="10"/>
      <c r="N90" s="10"/>
      <c r="O90" s="10"/>
    </row>
    <row r="91">
      <c r="A91" s="10"/>
      <c r="B91" s="10"/>
      <c r="C91" s="10"/>
      <c r="D91" s="7"/>
      <c r="E91" s="10"/>
      <c r="F91" s="10"/>
      <c r="G91" s="10"/>
      <c r="H91" s="10"/>
      <c r="I91" s="7"/>
      <c r="J91" s="10"/>
      <c r="K91" s="10"/>
      <c r="L91" s="10"/>
      <c r="M91" s="10"/>
      <c r="N91" s="10"/>
      <c r="O91" s="10"/>
    </row>
    <row r="92">
      <c r="A92" s="10"/>
      <c r="B92" s="10"/>
      <c r="C92" s="10"/>
      <c r="D92" s="7"/>
      <c r="E92" s="10"/>
      <c r="F92" s="10"/>
      <c r="G92" s="10"/>
      <c r="H92" s="10"/>
      <c r="I92" s="7"/>
      <c r="J92" s="10"/>
      <c r="K92" s="10"/>
      <c r="L92" s="10"/>
      <c r="M92" s="10"/>
      <c r="N92" s="10"/>
      <c r="O92" s="10"/>
    </row>
    <row r="93">
      <c r="A93" s="10"/>
      <c r="B93" s="10"/>
      <c r="C93" s="10"/>
      <c r="D93" s="7"/>
      <c r="E93" s="10"/>
      <c r="F93" s="10"/>
      <c r="G93" s="10"/>
      <c r="H93" s="10"/>
      <c r="I93" s="7"/>
      <c r="J93" s="10"/>
      <c r="K93" s="10"/>
      <c r="L93" s="10"/>
      <c r="M93" s="10"/>
      <c r="N93" s="10"/>
      <c r="O93" s="10"/>
    </row>
    <row r="94">
      <c r="A94" s="10"/>
      <c r="B94" s="10"/>
      <c r="C94" s="10"/>
      <c r="D94" s="7"/>
      <c r="E94" s="10"/>
      <c r="F94" s="10"/>
      <c r="G94" s="10"/>
      <c r="H94" s="10"/>
      <c r="I94" s="7"/>
      <c r="J94" s="10"/>
      <c r="K94" s="10"/>
      <c r="L94" s="10"/>
      <c r="M94" s="10"/>
      <c r="N94" s="10"/>
      <c r="O94" s="10"/>
    </row>
    <row r="95">
      <c r="A95" s="10"/>
      <c r="B95" s="10"/>
      <c r="C95" s="10"/>
      <c r="D95" s="7"/>
      <c r="E95" s="10"/>
      <c r="F95" s="10"/>
      <c r="G95" s="10"/>
      <c r="H95" s="10"/>
      <c r="I95" s="7"/>
      <c r="J95" s="10"/>
      <c r="K95" s="10"/>
      <c r="L95" s="10"/>
      <c r="M95" s="10"/>
      <c r="N95" s="10"/>
      <c r="O95" s="10"/>
    </row>
    <row r="96">
      <c r="A96" s="10"/>
      <c r="B96" s="10"/>
      <c r="C96" s="10"/>
      <c r="D96" s="7"/>
      <c r="E96" s="10"/>
      <c r="F96" s="10"/>
      <c r="G96" s="10"/>
      <c r="H96" s="10"/>
      <c r="I96" s="7"/>
      <c r="J96" s="10"/>
      <c r="K96" s="10"/>
      <c r="L96" s="10"/>
      <c r="M96" s="10"/>
      <c r="N96" s="10"/>
      <c r="O96" s="10"/>
    </row>
    <row r="97">
      <c r="A97" s="10"/>
      <c r="B97" s="10"/>
      <c r="C97" s="10"/>
      <c r="D97" s="7"/>
      <c r="E97" s="10"/>
      <c r="F97" s="10"/>
      <c r="G97" s="10"/>
      <c r="H97" s="10"/>
      <c r="I97" s="7"/>
      <c r="J97" s="10"/>
      <c r="K97" s="10"/>
      <c r="L97" s="10"/>
      <c r="M97" s="10"/>
      <c r="N97" s="10"/>
      <c r="O97" s="10"/>
    </row>
    <row r="98">
      <c r="A98" s="10"/>
      <c r="B98" s="10"/>
      <c r="C98" s="10"/>
      <c r="D98" s="7"/>
      <c r="E98" s="10"/>
      <c r="F98" s="10"/>
      <c r="G98" s="10"/>
      <c r="H98" s="10"/>
      <c r="I98" s="7"/>
      <c r="J98" s="10"/>
      <c r="K98" s="10"/>
      <c r="L98" s="10"/>
      <c r="M98" s="10"/>
      <c r="N98" s="10"/>
      <c r="O98" s="10"/>
    </row>
    <row r="99">
      <c r="A99" s="10"/>
      <c r="B99" s="10"/>
      <c r="C99" s="10"/>
      <c r="D99" s="7"/>
      <c r="E99" s="10"/>
      <c r="F99" s="10"/>
      <c r="G99" s="10"/>
      <c r="H99" s="10"/>
      <c r="I99" s="7"/>
      <c r="J99" s="10"/>
      <c r="K99" s="10"/>
      <c r="L99" s="10"/>
      <c r="M99" s="10"/>
      <c r="N99" s="10"/>
      <c r="O99" s="10"/>
    </row>
    <row r="100">
      <c r="A100" s="10"/>
      <c r="B100" s="10"/>
      <c r="C100" s="10"/>
      <c r="D100" s="7"/>
      <c r="E100" s="10"/>
      <c r="F100" s="10"/>
      <c r="G100" s="10"/>
      <c r="H100" s="10"/>
      <c r="I100" s="7"/>
      <c r="J100" s="10"/>
      <c r="K100" s="10"/>
      <c r="L100" s="10"/>
      <c r="M100" s="10"/>
      <c r="N100" s="10"/>
      <c r="O100" s="10"/>
    </row>
    <row r="101">
      <c r="A101" s="10"/>
      <c r="B101" s="10"/>
      <c r="C101" s="10"/>
      <c r="D101" s="7"/>
      <c r="E101" s="10"/>
      <c r="F101" s="10"/>
      <c r="G101" s="10"/>
      <c r="H101" s="10"/>
      <c r="I101" s="7"/>
      <c r="J101" s="10"/>
      <c r="K101" s="10"/>
      <c r="L101" s="10"/>
      <c r="M101" s="10"/>
      <c r="N101" s="10"/>
      <c r="O101" s="10"/>
    </row>
    <row r="102">
      <c r="A102" s="10"/>
      <c r="B102" s="10"/>
      <c r="C102" s="10"/>
      <c r="D102" s="7"/>
      <c r="E102" s="10"/>
      <c r="F102" s="10"/>
      <c r="G102" s="10"/>
      <c r="H102" s="10"/>
      <c r="I102" s="7"/>
      <c r="J102" s="10"/>
      <c r="K102" s="10"/>
      <c r="L102" s="10"/>
      <c r="M102" s="10"/>
      <c r="N102" s="10"/>
      <c r="O102" s="10"/>
    </row>
    <row r="103">
      <c r="A103" s="10"/>
      <c r="B103" s="10"/>
      <c r="C103" s="10"/>
      <c r="D103" s="7"/>
      <c r="E103" s="10"/>
      <c r="F103" s="10"/>
      <c r="G103" s="10"/>
      <c r="H103" s="10"/>
      <c r="I103" s="7"/>
      <c r="J103" s="10"/>
      <c r="K103" s="10"/>
      <c r="L103" s="10"/>
      <c r="M103" s="10"/>
      <c r="N103" s="10"/>
      <c r="O103" s="10"/>
    </row>
    <row r="104">
      <c r="A104" s="10"/>
      <c r="B104" s="10"/>
      <c r="C104" s="10"/>
      <c r="D104" s="7"/>
      <c r="E104" s="10"/>
      <c r="F104" s="10"/>
      <c r="G104" s="10"/>
      <c r="H104" s="10"/>
      <c r="I104" s="7"/>
      <c r="J104" s="10"/>
      <c r="K104" s="10"/>
      <c r="L104" s="10"/>
      <c r="M104" s="10"/>
      <c r="N104" s="10"/>
      <c r="O104" s="10"/>
    </row>
    <row r="105">
      <c r="A105" s="10"/>
      <c r="B105" s="10"/>
      <c r="C105" s="10"/>
      <c r="D105" s="7"/>
      <c r="E105" s="10"/>
      <c r="F105" s="10"/>
      <c r="G105" s="10"/>
      <c r="H105" s="10"/>
      <c r="I105" s="7"/>
      <c r="J105" s="10"/>
      <c r="K105" s="10"/>
      <c r="L105" s="10"/>
      <c r="M105" s="10"/>
      <c r="N105" s="10"/>
      <c r="O105" s="10"/>
    </row>
    <row r="106">
      <c r="A106" s="10"/>
      <c r="B106" s="10"/>
      <c r="C106" s="10"/>
      <c r="D106" s="7"/>
      <c r="E106" s="10"/>
      <c r="F106" s="10"/>
      <c r="G106" s="10"/>
      <c r="H106" s="10"/>
      <c r="I106" s="7"/>
      <c r="J106" s="10"/>
      <c r="K106" s="10"/>
      <c r="L106" s="10"/>
      <c r="M106" s="10"/>
      <c r="N106" s="10"/>
      <c r="O106" s="10"/>
    </row>
    <row r="107">
      <c r="A107" s="10"/>
      <c r="B107" s="10"/>
      <c r="C107" s="10"/>
      <c r="D107" s="7"/>
      <c r="E107" s="10"/>
      <c r="F107" s="10"/>
      <c r="G107" s="10"/>
      <c r="H107" s="10"/>
      <c r="I107" s="7"/>
      <c r="J107" s="10"/>
      <c r="K107" s="10"/>
      <c r="L107" s="10"/>
      <c r="M107" s="10"/>
      <c r="N107" s="10"/>
      <c r="O107" s="10"/>
    </row>
    <row r="108">
      <c r="A108" s="10"/>
      <c r="B108" s="10"/>
      <c r="C108" s="10"/>
      <c r="D108" s="7"/>
      <c r="E108" s="10"/>
      <c r="F108" s="10"/>
      <c r="G108" s="10"/>
      <c r="H108" s="10"/>
      <c r="I108" s="7"/>
      <c r="J108" s="10"/>
      <c r="K108" s="10"/>
      <c r="L108" s="10"/>
      <c r="M108" s="10"/>
      <c r="N108" s="10"/>
      <c r="O108" s="10"/>
    </row>
    <row r="109">
      <c r="A109" s="10"/>
      <c r="B109" s="10"/>
      <c r="C109" s="10"/>
      <c r="D109" s="7"/>
      <c r="E109" s="10"/>
      <c r="F109" s="10"/>
      <c r="G109" s="10"/>
      <c r="H109" s="10"/>
      <c r="I109" s="7"/>
      <c r="J109" s="10"/>
      <c r="K109" s="10"/>
      <c r="L109" s="10"/>
      <c r="M109" s="10"/>
      <c r="N109" s="10"/>
      <c r="O109" s="10"/>
    </row>
    <row r="110">
      <c r="A110" s="10"/>
      <c r="B110" s="10"/>
      <c r="C110" s="10"/>
      <c r="D110" s="7"/>
      <c r="E110" s="10"/>
      <c r="F110" s="10"/>
      <c r="G110" s="10"/>
      <c r="H110" s="10"/>
      <c r="I110" s="7"/>
      <c r="J110" s="10"/>
      <c r="K110" s="10"/>
      <c r="L110" s="10"/>
      <c r="M110" s="10"/>
      <c r="N110" s="10"/>
      <c r="O110" s="10"/>
    </row>
    <row r="111">
      <c r="A111" s="10"/>
      <c r="B111" s="10"/>
      <c r="C111" s="10"/>
      <c r="D111" s="7"/>
      <c r="E111" s="10"/>
      <c r="F111" s="10"/>
      <c r="G111" s="10"/>
      <c r="H111" s="10"/>
      <c r="I111" s="7"/>
      <c r="J111" s="10"/>
      <c r="K111" s="10"/>
      <c r="L111" s="10"/>
      <c r="M111" s="10"/>
      <c r="N111" s="10"/>
      <c r="O111" s="10"/>
    </row>
    <row r="112">
      <c r="A112" s="10"/>
      <c r="B112" s="10"/>
      <c r="C112" s="10"/>
      <c r="D112" s="7"/>
      <c r="E112" s="10"/>
      <c r="F112" s="10"/>
      <c r="G112" s="10"/>
      <c r="H112" s="10"/>
      <c r="I112" s="7"/>
      <c r="J112" s="10"/>
      <c r="K112" s="10"/>
      <c r="L112" s="10"/>
      <c r="M112" s="10"/>
      <c r="N112" s="10"/>
      <c r="O112" s="10"/>
    </row>
    <row r="113">
      <c r="A113" s="10"/>
      <c r="B113" s="10"/>
      <c r="C113" s="10"/>
      <c r="D113" s="7"/>
      <c r="E113" s="10"/>
      <c r="F113" s="10"/>
      <c r="G113" s="10"/>
      <c r="H113" s="10"/>
      <c r="I113" s="7"/>
      <c r="J113" s="10"/>
      <c r="K113" s="10"/>
      <c r="L113" s="10"/>
      <c r="M113" s="10"/>
      <c r="N113" s="10"/>
      <c r="O113" s="10"/>
    </row>
    <row r="114">
      <c r="A114" s="10"/>
      <c r="B114" s="10"/>
      <c r="C114" s="10"/>
      <c r="D114" s="7"/>
      <c r="E114" s="10"/>
      <c r="F114" s="10"/>
      <c r="G114" s="10"/>
      <c r="H114" s="10"/>
      <c r="I114" s="7"/>
      <c r="J114" s="10"/>
      <c r="K114" s="10"/>
      <c r="L114" s="10"/>
      <c r="M114" s="10"/>
      <c r="N114" s="10"/>
      <c r="O114" s="10"/>
    </row>
    <row r="115">
      <c r="A115" s="10"/>
      <c r="B115" s="10"/>
      <c r="C115" s="10"/>
      <c r="D115" s="7"/>
      <c r="E115" s="10"/>
      <c r="F115" s="10"/>
      <c r="G115" s="10"/>
      <c r="H115" s="10"/>
      <c r="I115" s="7"/>
      <c r="J115" s="10"/>
      <c r="K115" s="10"/>
      <c r="L115" s="10"/>
      <c r="M115" s="10"/>
      <c r="N115" s="10"/>
      <c r="O115" s="10"/>
    </row>
    <row r="116">
      <c r="A116" s="10"/>
      <c r="B116" s="10"/>
      <c r="C116" s="10"/>
      <c r="D116" s="7"/>
      <c r="E116" s="10"/>
      <c r="F116" s="10"/>
      <c r="G116" s="10"/>
      <c r="H116" s="10"/>
      <c r="I116" s="7"/>
      <c r="J116" s="10"/>
      <c r="K116" s="10"/>
      <c r="L116" s="10"/>
      <c r="M116" s="10"/>
      <c r="N116" s="10"/>
      <c r="O116" s="10"/>
    </row>
    <row r="117">
      <c r="A117" s="10"/>
      <c r="B117" s="10"/>
      <c r="C117" s="10"/>
      <c r="D117" s="7"/>
      <c r="E117" s="10"/>
      <c r="F117" s="10"/>
      <c r="G117" s="10"/>
      <c r="H117" s="10"/>
      <c r="I117" s="7"/>
      <c r="J117" s="10"/>
      <c r="K117" s="10"/>
      <c r="L117" s="10"/>
      <c r="M117" s="10"/>
      <c r="N117" s="10"/>
      <c r="O117" s="10"/>
    </row>
    <row r="118">
      <c r="A118" s="10"/>
      <c r="B118" s="10"/>
      <c r="C118" s="10"/>
      <c r="D118" s="7"/>
      <c r="E118" s="10"/>
      <c r="F118" s="10"/>
      <c r="G118" s="10"/>
      <c r="H118" s="10"/>
      <c r="I118" s="7"/>
      <c r="J118" s="10"/>
      <c r="K118" s="10"/>
      <c r="L118" s="10"/>
      <c r="M118" s="10"/>
      <c r="N118" s="10"/>
      <c r="O118" s="10"/>
    </row>
    <row r="119">
      <c r="A119" s="10"/>
      <c r="B119" s="10"/>
      <c r="C119" s="10"/>
      <c r="D119" s="7"/>
      <c r="E119" s="10"/>
      <c r="F119" s="10"/>
      <c r="G119" s="10"/>
      <c r="H119" s="10"/>
      <c r="I119" s="7"/>
      <c r="J119" s="10"/>
      <c r="K119" s="10"/>
      <c r="L119" s="10"/>
      <c r="M119" s="10"/>
      <c r="N119" s="10"/>
      <c r="O119" s="10"/>
    </row>
    <row r="120">
      <c r="A120" s="10"/>
      <c r="B120" s="10"/>
      <c r="C120" s="10"/>
      <c r="D120" s="7"/>
      <c r="E120" s="10"/>
      <c r="F120" s="10"/>
      <c r="G120" s="10"/>
      <c r="H120" s="10"/>
      <c r="I120" s="7"/>
      <c r="J120" s="10"/>
      <c r="K120" s="10"/>
      <c r="L120" s="10"/>
      <c r="M120" s="10"/>
      <c r="N120" s="10"/>
      <c r="O120" s="10"/>
    </row>
    <row r="121">
      <c r="A121" s="10"/>
      <c r="B121" s="10"/>
      <c r="C121" s="10"/>
      <c r="D121" s="7"/>
      <c r="E121" s="10"/>
      <c r="F121" s="10"/>
      <c r="G121" s="10"/>
      <c r="H121" s="10"/>
      <c r="I121" s="7"/>
      <c r="J121" s="10"/>
      <c r="K121" s="10"/>
      <c r="L121" s="10"/>
      <c r="M121" s="10"/>
      <c r="N121" s="10"/>
      <c r="O121" s="10"/>
    </row>
    <row r="122">
      <c r="A122" s="10"/>
      <c r="B122" s="10"/>
      <c r="C122" s="10"/>
      <c r="D122" s="7"/>
      <c r="E122" s="10"/>
      <c r="F122" s="10"/>
      <c r="G122" s="10"/>
      <c r="H122" s="10"/>
      <c r="I122" s="7"/>
      <c r="J122" s="10"/>
      <c r="K122" s="10"/>
      <c r="L122" s="10"/>
      <c r="M122" s="10"/>
      <c r="N122" s="10"/>
      <c r="O122" s="10"/>
    </row>
    <row r="123">
      <c r="A123" s="10"/>
      <c r="B123" s="10"/>
      <c r="C123" s="10"/>
      <c r="D123" s="7"/>
      <c r="E123" s="10"/>
      <c r="F123" s="10"/>
      <c r="G123" s="10"/>
      <c r="H123" s="10"/>
      <c r="I123" s="7"/>
      <c r="J123" s="10"/>
      <c r="K123" s="10"/>
      <c r="L123" s="10"/>
      <c r="M123" s="10"/>
      <c r="N123" s="10"/>
      <c r="O123" s="10"/>
    </row>
    <row r="124">
      <c r="A124" s="10"/>
      <c r="B124" s="10"/>
      <c r="C124" s="10"/>
      <c r="D124" s="7"/>
      <c r="E124" s="10"/>
      <c r="F124" s="10"/>
      <c r="G124" s="10"/>
      <c r="H124" s="10"/>
      <c r="I124" s="7"/>
      <c r="J124" s="10"/>
      <c r="K124" s="10"/>
      <c r="L124" s="10"/>
      <c r="M124" s="10"/>
      <c r="N124" s="10"/>
      <c r="O124" s="10"/>
    </row>
    <row r="125">
      <c r="A125" s="10"/>
      <c r="B125" s="10"/>
      <c r="C125" s="10"/>
      <c r="D125" s="7"/>
      <c r="E125" s="10"/>
      <c r="F125" s="10"/>
      <c r="G125" s="10"/>
      <c r="H125" s="10"/>
      <c r="I125" s="7"/>
      <c r="J125" s="10"/>
      <c r="K125" s="10"/>
      <c r="L125" s="10"/>
      <c r="M125" s="10"/>
      <c r="N125" s="10"/>
      <c r="O125" s="10"/>
    </row>
    <row r="126">
      <c r="A126" s="10"/>
      <c r="B126" s="10"/>
      <c r="C126" s="10"/>
      <c r="D126" s="7"/>
      <c r="E126" s="10"/>
      <c r="F126" s="10"/>
      <c r="G126" s="10"/>
      <c r="H126" s="10"/>
      <c r="I126" s="7"/>
      <c r="J126" s="10"/>
      <c r="K126" s="10"/>
      <c r="L126" s="10"/>
      <c r="M126" s="10"/>
      <c r="N126" s="10"/>
      <c r="O126" s="10"/>
    </row>
    <row r="127">
      <c r="A127" s="10"/>
      <c r="B127" s="10"/>
      <c r="C127" s="10"/>
      <c r="D127" s="7"/>
      <c r="E127" s="10"/>
      <c r="F127" s="10"/>
      <c r="G127" s="10"/>
      <c r="H127" s="10"/>
      <c r="I127" s="7"/>
      <c r="J127" s="10"/>
      <c r="K127" s="10"/>
      <c r="L127" s="10"/>
      <c r="M127" s="10"/>
      <c r="N127" s="10"/>
      <c r="O127" s="10"/>
    </row>
    <row r="128">
      <c r="A128" s="10"/>
      <c r="B128" s="10"/>
      <c r="C128" s="10"/>
      <c r="D128" s="7"/>
      <c r="E128" s="10"/>
      <c r="F128" s="10"/>
      <c r="G128" s="10"/>
      <c r="H128" s="10"/>
      <c r="I128" s="7"/>
      <c r="J128" s="10"/>
      <c r="K128" s="10"/>
      <c r="L128" s="10"/>
      <c r="M128" s="10"/>
      <c r="N128" s="10"/>
      <c r="O128" s="10"/>
    </row>
    <row r="129">
      <c r="A129" s="10"/>
      <c r="B129" s="10"/>
      <c r="C129" s="10"/>
      <c r="D129" s="7"/>
      <c r="E129" s="10"/>
      <c r="F129" s="10"/>
      <c r="G129" s="10"/>
      <c r="H129" s="10"/>
      <c r="I129" s="7"/>
      <c r="J129" s="10"/>
      <c r="K129" s="10"/>
      <c r="L129" s="10"/>
      <c r="M129" s="10"/>
      <c r="N129" s="10"/>
      <c r="O129" s="10"/>
    </row>
    <row r="130">
      <c r="A130" s="10"/>
      <c r="B130" s="10"/>
      <c r="C130" s="10"/>
      <c r="D130" s="7"/>
      <c r="E130" s="10"/>
      <c r="F130" s="10"/>
      <c r="G130" s="10"/>
      <c r="H130" s="10"/>
      <c r="I130" s="7"/>
      <c r="J130" s="10"/>
      <c r="K130" s="10"/>
      <c r="L130" s="10"/>
      <c r="M130" s="10"/>
      <c r="N130" s="10"/>
      <c r="O130" s="10"/>
    </row>
    <row r="131">
      <c r="A131" s="10"/>
      <c r="B131" s="10"/>
      <c r="C131" s="10"/>
      <c r="D131" s="7"/>
      <c r="E131" s="10"/>
      <c r="F131" s="10"/>
      <c r="G131" s="10"/>
      <c r="H131" s="10"/>
      <c r="I131" s="7"/>
      <c r="J131" s="10"/>
      <c r="K131" s="10"/>
      <c r="L131" s="10"/>
      <c r="M131" s="10"/>
      <c r="N131" s="10"/>
      <c r="O131" s="10"/>
    </row>
    <row r="132">
      <c r="A132" s="10"/>
      <c r="B132" s="10"/>
      <c r="C132" s="10"/>
      <c r="D132" s="7"/>
      <c r="E132" s="10"/>
      <c r="F132" s="10"/>
      <c r="G132" s="10"/>
      <c r="H132" s="10"/>
      <c r="I132" s="7"/>
      <c r="J132" s="10"/>
      <c r="K132" s="10"/>
      <c r="L132" s="10"/>
      <c r="M132" s="10"/>
      <c r="N132" s="10"/>
      <c r="O132" s="10"/>
    </row>
    <row r="133">
      <c r="A133" s="10"/>
      <c r="B133" s="10"/>
      <c r="C133" s="10"/>
      <c r="D133" s="7"/>
      <c r="E133" s="10"/>
      <c r="F133" s="10"/>
      <c r="G133" s="10"/>
      <c r="H133" s="10"/>
      <c r="I133" s="7"/>
      <c r="J133" s="10"/>
      <c r="K133" s="10"/>
      <c r="L133" s="10"/>
      <c r="M133" s="10"/>
      <c r="N133" s="10"/>
      <c r="O133" s="10"/>
    </row>
    <row r="134">
      <c r="A134" s="10"/>
      <c r="B134" s="10"/>
      <c r="C134" s="10"/>
      <c r="D134" s="7"/>
      <c r="E134" s="10"/>
      <c r="F134" s="10"/>
      <c r="G134" s="10"/>
      <c r="H134" s="10"/>
      <c r="I134" s="7"/>
      <c r="J134" s="10"/>
      <c r="K134" s="10"/>
      <c r="L134" s="10"/>
      <c r="M134" s="10"/>
      <c r="N134" s="10"/>
      <c r="O134" s="10"/>
    </row>
    <row r="135">
      <c r="A135" s="10"/>
      <c r="B135" s="10"/>
      <c r="C135" s="10"/>
      <c r="D135" s="7"/>
      <c r="E135" s="10"/>
      <c r="F135" s="10"/>
      <c r="G135" s="10"/>
      <c r="H135" s="10"/>
      <c r="I135" s="7"/>
      <c r="J135" s="10"/>
      <c r="K135" s="10"/>
      <c r="L135" s="10"/>
      <c r="M135" s="10"/>
      <c r="N135" s="10"/>
      <c r="O135" s="10"/>
    </row>
    <row r="136">
      <c r="A136" s="10"/>
      <c r="B136" s="10"/>
      <c r="C136" s="10"/>
      <c r="D136" s="7"/>
      <c r="E136" s="10"/>
      <c r="F136" s="10"/>
      <c r="G136" s="10"/>
      <c r="H136" s="10"/>
      <c r="I136" s="7"/>
      <c r="J136" s="10"/>
      <c r="K136" s="10"/>
      <c r="L136" s="10"/>
      <c r="M136" s="10"/>
      <c r="N136" s="10"/>
      <c r="O136" s="10"/>
    </row>
    <row r="137">
      <c r="A137" s="10"/>
      <c r="B137" s="10"/>
      <c r="C137" s="10"/>
      <c r="D137" s="7"/>
      <c r="E137" s="10"/>
      <c r="F137" s="10"/>
      <c r="G137" s="10"/>
      <c r="H137" s="10"/>
      <c r="I137" s="7"/>
      <c r="J137" s="10"/>
      <c r="K137" s="10"/>
      <c r="L137" s="10"/>
      <c r="M137" s="10"/>
      <c r="N137" s="10"/>
      <c r="O137" s="10"/>
    </row>
    <row r="138">
      <c r="A138" s="10"/>
      <c r="B138" s="10"/>
      <c r="C138" s="10"/>
      <c r="D138" s="7"/>
      <c r="E138" s="10"/>
      <c r="F138" s="10"/>
      <c r="G138" s="10"/>
      <c r="H138" s="10"/>
      <c r="I138" s="7"/>
      <c r="J138" s="10"/>
      <c r="K138" s="10"/>
      <c r="L138" s="10"/>
      <c r="M138" s="10"/>
      <c r="N138" s="10"/>
      <c r="O138" s="10"/>
    </row>
    <row r="139">
      <c r="A139" s="10"/>
      <c r="B139" s="10"/>
      <c r="C139" s="10"/>
      <c r="D139" s="7"/>
      <c r="E139" s="10"/>
      <c r="F139" s="10"/>
      <c r="G139" s="10"/>
      <c r="H139" s="10"/>
      <c r="I139" s="7"/>
      <c r="J139" s="10"/>
      <c r="K139" s="10"/>
      <c r="L139" s="10"/>
      <c r="M139" s="10"/>
      <c r="N139" s="10"/>
      <c r="O139" s="10"/>
    </row>
    <row r="140">
      <c r="A140" s="10"/>
      <c r="B140" s="10"/>
      <c r="C140" s="10"/>
      <c r="D140" s="7"/>
      <c r="E140" s="10"/>
      <c r="F140" s="10"/>
      <c r="G140" s="10"/>
      <c r="H140" s="10"/>
      <c r="I140" s="7"/>
      <c r="J140" s="10"/>
      <c r="K140" s="10"/>
      <c r="L140" s="10"/>
      <c r="M140" s="10"/>
      <c r="N140" s="10"/>
      <c r="O140" s="10"/>
    </row>
    <row r="141">
      <c r="A141" s="10"/>
      <c r="B141" s="10"/>
      <c r="C141" s="10"/>
      <c r="D141" s="7"/>
      <c r="E141" s="10"/>
      <c r="F141" s="10"/>
      <c r="G141" s="10"/>
      <c r="H141" s="10"/>
      <c r="I141" s="7"/>
      <c r="J141" s="10"/>
      <c r="K141" s="10"/>
      <c r="L141" s="10"/>
      <c r="M141" s="10"/>
      <c r="N141" s="10"/>
      <c r="O141" s="10"/>
    </row>
    <row r="142">
      <c r="A142" s="10"/>
      <c r="B142" s="10"/>
      <c r="C142" s="10"/>
      <c r="D142" s="7"/>
      <c r="E142" s="10"/>
      <c r="F142" s="10"/>
      <c r="G142" s="10"/>
      <c r="H142" s="10"/>
      <c r="I142" s="7"/>
      <c r="J142" s="10"/>
      <c r="K142" s="10"/>
      <c r="L142" s="10"/>
      <c r="M142" s="10"/>
      <c r="N142" s="10"/>
      <c r="O142" s="10"/>
    </row>
    <row r="143">
      <c r="A143" s="10"/>
      <c r="B143" s="10"/>
      <c r="C143" s="10"/>
      <c r="D143" s="7"/>
      <c r="E143" s="10"/>
      <c r="F143" s="10"/>
      <c r="G143" s="10"/>
      <c r="H143" s="10"/>
      <c r="I143" s="7"/>
      <c r="J143" s="10"/>
      <c r="K143" s="10"/>
      <c r="L143" s="10"/>
      <c r="M143" s="10"/>
      <c r="N143" s="10"/>
      <c r="O143" s="10"/>
    </row>
    <row r="144">
      <c r="A144" s="10"/>
      <c r="B144" s="10"/>
      <c r="C144" s="10"/>
      <c r="D144" s="7"/>
      <c r="E144" s="10"/>
      <c r="F144" s="10"/>
      <c r="G144" s="10"/>
      <c r="H144" s="10"/>
      <c r="I144" s="7"/>
      <c r="J144" s="10"/>
      <c r="K144" s="10"/>
      <c r="L144" s="10"/>
      <c r="M144" s="10"/>
      <c r="N144" s="10"/>
      <c r="O144" s="10"/>
    </row>
    <row r="145">
      <c r="A145" s="10"/>
      <c r="B145" s="10"/>
      <c r="C145" s="10"/>
      <c r="D145" s="7"/>
      <c r="E145" s="10"/>
      <c r="F145" s="10"/>
      <c r="G145" s="10"/>
      <c r="H145" s="10"/>
      <c r="I145" s="7"/>
      <c r="J145" s="10"/>
      <c r="K145" s="10"/>
      <c r="L145" s="10"/>
      <c r="M145" s="10"/>
      <c r="N145" s="10"/>
      <c r="O145" s="10"/>
    </row>
    <row r="146">
      <c r="A146" s="10"/>
      <c r="B146" s="10"/>
      <c r="C146" s="10"/>
      <c r="D146" s="7"/>
      <c r="E146" s="10"/>
      <c r="F146" s="10"/>
      <c r="G146" s="10"/>
      <c r="H146" s="10"/>
      <c r="I146" s="7"/>
      <c r="J146" s="10"/>
      <c r="K146" s="10"/>
      <c r="L146" s="10"/>
      <c r="M146" s="10"/>
      <c r="N146" s="10"/>
      <c r="O146" s="10"/>
    </row>
    <row r="147">
      <c r="A147" s="10"/>
      <c r="B147" s="10"/>
      <c r="C147" s="10"/>
      <c r="D147" s="7"/>
      <c r="E147" s="10"/>
      <c r="F147" s="10"/>
      <c r="G147" s="10"/>
      <c r="H147" s="10"/>
      <c r="I147" s="7"/>
      <c r="J147" s="10"/>
      <c r="K147" s="10"/>
      <c r="L147" s="10"/>
      <c r="M147" s="10"/>
      <c r="N147" s="10"/>
      <c r="O147" s="10"/>
    </row>
    <row r="148">
      <c r="A148" s="10"/>
      <c r="B148" s="10"/>
      <c r="C148" s="10"/>
      <c r="D148" s="7"/>
      <c r="E148" s="10"/>
      <c r="F148" s="10"/>
      <c r="G148" s="10"/>
      <c r="H148" s="10"/>
      <c r="I148" s="7"/>
      <c r="J148" s="10"/>
      <c r="K148" s="10"/>
      <c r="L148" s="10"/>
      <c r="M148" s="10"/>
      <c r="N148" s="10"/>
      <c r="O148" s="10"/>
    </row>
    <row r="149">
      <c r="A149" s="10"/>
      <c r="B149" s="10"/>
      <c r="C149" s="10"/>
      <c r="D149" s="7"/>
      <c r="E149" s="10"/>
      <c r="F149" s="10"/>
      <c r="G149" s="10"/>
      <c r="H149" s="10"/>
      <c r="I149" s="7"/>
      <c r="J149" s="10"/>
      <c r="K149" s="10"/>
      <c r="L149" s="10"/>
      <c r="M149" s="10"/>
      <c r="N149" s="10"/>
      <c r="O149" s="10"/>
    </row>
    <row r="150">
      <c r="A150" s="10"/>
      <c r="B150" s="10"/>
      <c r="C150" s="10"/>
      <c r="D150" s="7"/>
      <c r="E150" s="10"/>
      <c r="F150" s="10"/>
      <c r="G150" s="10"/>
      <c r="H150" s="10"/>
      <c r="I150" s="7"/>
      <c r="J150" s="10"/>
      <c r="K150" s="10"/>
      <c r="L150" s="10"/>
      <c r="M150" s="10"/>
      <c r="N150" s="10"/>
      <c r="O150" s="10"/>
    </row>
    <row r="151">
      <c r="A151" s="10"/>
      <c r="B151" s="10"/>
      <c r="C151" s="10"/>
      <c r="D151" s="7"/>
      <c r="E151" s="10"/>
      <c r="F151" s="10"/>
      <c r="G151" s="10"/>
      <c r="H151" s="10"/>
      <c r="I151" s="7"/>
      <c r="J151" s="10"/>
      <c r="K151" s="10"/>
      <c r="L151" s="10"/>
      <c r="M151" s="10"/>
      <c r="N151" s="10"/>
      <c r="O151" s="10"/>
    </row>
    <row r="152">
      <c r="A152" s="10"/>
      <c r="B152" s="10"/>
      <c r="C152" s="10"/>
      <c r="D152" s="7"/>
      <c r="E152" s="10"/>
      <c r="F152" s="10"/>
      <c r="G152" s="10"/>
      <c r="H152" s="10"/>
      <c r="I152" s="7"/>
      <c r="J152" s="10"/>
      <c r="K152" s="10"/>
      <c r="L152" s="10"/>
      <c r="M152" s="10"/>
      <c r="N152" s="10"/>
      <c r="O152" s="10"/>
    </row>
    <row r="153">
      <c r="A153" s="10"/>
      <c r="B153" s="10"/>
      <c r="C153" s="10"/>
      <c r="D153" s="7"/>
      <c r="E153" s="10"/>
      <c r="F153" s="10"/>
      <c r="G153" s="10"/>
      <c r="H153" s="10"/>
      <c r="I153" s="7"/>
      <c r="J153" s="10"/>
      <c r="K153" s="10"/>
      <c r="L153" s="10"/>
      <c r="M153" s="10"/>
      <c r="N153" s="10"/>
      <c r="O153" s="10"/>
    </row>
    <row r="154">
      <c r="A154" s="10"/>
      <c r="B154" s="10"/>
      <c r="C154" s="10"/>
      <c r="D154" s="7"/>
      <c r="E154" s="10"/>
      <c r="F154" s="10"/>
      <c r="G154" s="10"/>
      <c r="H154" s="10"/>
      <c r="I154" s="7"/>
      <c r="J154" s="10"/>
      <c r="K154" s="10"/>
      <c r="L154" s="10"/>
      <c r="M154" s="10"/>
      <c r="N154" s="10"/>
      <c r="O154" s="10"/>
    </row>
    <row r="155">
      <c r="A155" s="10"/>
      <c r="B155" s="10"/>
      <c r="C155" s="10"/>
      <c r="D155" s="7"/>
      <c r="E155" s="10"/>
      <c r="F155" s="10"/>
      <c r="G155" s="10"/>
      <c r="H155" s="10"/>
      <c r="I155" s="7"/>
      <c r="J155" s="10"/>
      <c r="K155" s="10"/>
      <c r="L155" s="10"/>
      <c r="M155" s="10"/>
      <c r="N155" s="10"/>
      <c r="O155" s="10"/>
    </row>
    <row r="156">
      <c r="A156" s="10"/>
      <c r="B156" s="10"/>
      <c r="C156" s="10"/>
      <c r="D156" s="7"/>
      <c r="E156" s="10"/>
      <c r="F156" s="10"/>
      <c r="G156" s="10"/>
      <c r="H156" s="10"/>
      <c r="I156" s="7"/>
      <c r="J156" s="10"/>
      <c r="K156" s="10"/>
      <c r="L156" s="10"/>
      <c r="M156" s="10"/>
      <c r="N156" s="10"/>
      <c r="O156" s="10"/>
    </row>
    <row r="157">
      <c r="A157" s="10"/>
      <c r="B157" s="10"/>
      <c r="C157" s="10"/>
      <c r="D157" s="7"/>
      <c r="E157" s="10"/>
      <c r="F157" s="10"/>
      <c r="G157" s="10"/>
      <c r="H157" s="10"/>
      <c r="I157" s="7"/>
      <c r="J157" s="10"/>
      <c r="K157" s="10"/>
      <c r="L157" s="10"/>
      <c r="M157" s="10"/>
      <c r="N157" s="10"/>
      <c r="O157" s="10"/>
    </row>
    <row r="158">
      <c r="A158" s="10"/>
      <c r="B158" s="10"/>
      <c r="C158" s="10"/>
      <c r="D158" s="7"/>
      <c r="E158" s="10"/>
      <c r="F158" s="10"/>
      <c r="G158" s="10"/>
      <c r="H158" s="10"/>
      <c r="I158" s="7"/>
      <c r="J158" s="10"/>
      <c r="K158" s="10"/>
      <c r="L158" s="10"/>
      <c r="M158" s="10"/>
      <c r="N158" s="10"/>
      <c r="O158" s="10"/>
    </row>
    <row r="159">
      <c r="A159" s="10"/>
      <c r="B159" s="10"/>
      <c r="C159" s="10"/>
      <c r="D159" s="7"/>
      <c r="E159" s="10"/>
      <c r="F159" s="10"/>
      <c r="G159" s="10"/>
      <c r="H159" s="10"/>
      <c r="I159" s="7"/>
      <c r="J159" s="10"/>
      <c r="K159" s="10"/>
      <c r="L159" s="10"/>
      <c r="M159" s="10"/>
      <c r="N159" s="10"/>
      <c r="O159" s="10"/>
    </row>
    <row r="160">
      <c r="A160" s="10"/>
      <c r="B160" s="10"/>
      <c r="C160" s="10"/>
      <c r="D160" s="7"/>
      <c r="E160" s="10"/>
      <c r="F160" s="10"/>
      <c r="G160" s="10"/>
      <c r="H160" s="10"/>
      <c r="I160" s="7"/>
      <c r="J160" s="10"/>
      <c r="K160" s="10"/>
      <c r="L160" s="10"/>
      <c r="M160" s="10"/>
      <c r="N160" s="10"/>
      <c r="O160" s="10"/>
    </row>
    <row r="161">
      <c r="A161" s="10"/>
      <c r="B161" s="10"/>
      <c r="C161" s="10"/>
      <c r="D161" s="7"/>
      <c r="E161" s="10"/>
      <c r="F161" s="10"/>
      <c r="G161" s="10"/>
      <c r="H161" s="10"/>
      <c r="I161" s="7"/>
      <c r="J161" s="10"/>
      <c r="K161" s="10"/>
      <c r="L161" s="10"/>
      <c r="M161" s="10"/>
      <c r="N161" s="10"/>
      <c r="O161" s="10"/>
    </row>
    <row r="162">
      <c r="A162" s="10"/>
      <c r="B162" s="10"/>
      <c r="C162" s="10"/>
      <c r="D162" s="7"/>
      <c r="E162" s="10"/>
      <c r="F162" s="10"/>
      <c r="G162" s="10"/>
      <c r="H162" s="10"/>
      <c r="I162" s="7"/>
      <c r="J162" s="10"/>
      <c r="K162" s="10"/>
      <c r="L162" s="10"/>
      <c r="M162" s="10"/>
      <c r="N162" s="10"/>
      <c r="O162" s="10"/>
    </row>
    <row r="163">
      <c r="A163" s="10"/>
      <c r="B163" s="10"/>
      <c r="C163" s="10"/>
      <c r="D163" s="7"/>
      <c r="E163" s="10"/>
      <c r="F163" s="10"/>
      <c r="G163" s="10"/>
      <c r="H163" s="10"/>
      <c r="I163" s="7"/>
      <c r="J163" s="10"/>
      <c r="K163" s="10"/>
      <c r="L163" s="10"/>
      <c r="M163" s="10"/>
      <c r="N163" s="10"/>
      <c r="O163" s="10"/>
    </row>
    <row r="164">
      <c r="A164" s="10"/>
      <c r="B164" s="10"/>
      <c r="C164" s="10"/>
      <c r="D164" s="7"/>
      <c r="E164" s="10"/>
      <c r="F164" s="10"/>
      <c r="G164" s="10"/>
      <c r="H164" s="10"/>
      <c r="I164" s="7"/>
      <c r="J164" s="10"/>
      <c r="K164" s="10"/>
      <c r="L164" s="10"/>
      <c r="M164" s="10"/>
      <c r="N164" s="10"/>
      <c r="O164" s="10"/>
    </row>
    <row r="165">
      <c r="A165" s="10"/>
      <c r="B165" s="10"/>
      <c r="C165" s="10"/>
      <c r="D165" s="7"/>
      <c r="E165" s="10"/>
      <c r="F165" s="10"/>
      <c r="G165" s="10"/>
      <c r="H165" s="10"/>
      <c r="I165" s="7"/>
      <c r="J165" s="10"/>
      <c r="K165" s="10"/>
      <c r="L165" s="10"/>
      <c r="M165" s="10"/>
      <c r="N165" s="10"/>
      <c r="O165" s="10"/>
    </row>
    <row r="166">
      <c r="A166" s="10"/>
      <c r="B166" s="10"/>
      <c r="C166" s="10"/>
      <c r="D166" s="7"/>
      <c r="E166" s="10"/>
      <c r="F166" s="10"/>
      <c r="G166" s="10"/>
      <c r="H166" s="10"/>
      <c r="I166" s="7"/>
      <c r="J166" s="10"/>
      <c r="K166" s="10"/>
      <c r="L166" s="10"/>
      <c r="M166" s="10"/>
      <c r="N166" s="10"/>
      <c r="O166" s="10"/>
    </row>
    <row r="167">
      <c r="A167" s="10"/>
      <c r="B167" s="10"/>
      <c r="C167" s="10"/>
      <c r="D167" s="7"/>
      <c r="E167" s="10"/>
      <c r="F167" s="10"/>
      <c r="G167" s="10"/>
      <c r="H167" s="10"/>
      <c r="I167" s="7"/>
      <c r="J167" s="10"/>
      <c r="K167" s="10"/>
      <c r="L167" s="10"/>
      <c r="M167" s="10"/>
      <c r="N167" s="10"/>
      <c r="O167" s="10"/>
    </row>
    <row r="168">
      <c r="A168" s="10"/>
      <c r="B168" s="10"/>
      <c r="C168" s="10"/>
      <c r="D168" s="7"/>
      <c r="E168" s="10"/>
      <c r="F168" s="10"/>
      <c r="G168" s="10"/>
      <c r="H168" s="10"/>
      <c r="I168" s="7"/>
      <c r="J168" s="10"/>
      <c r="K168" s="10"/>
      <c r="L168" s="10"/>
      <c r="M168" s="10"/>
      <c r="N168" s="10"/>
      <c r="O168" s="10"/>
    </row>
    <row r="169">
      <c r="A169" s="10"/>
      <c r="B169" s="10"/>
      <c r="C169" s="10"/>
      <c r="D169" s="7"/>
      <c r="E169" s="10"/>
      <c r="F169" s="10"/>
      <c r="G169" s="10"/>
      <c r="H169" s="10"/>
      <c r="I169" s="7"/>
      <c r="J169" s="10"/>
      <c r="K169" s="10"/>
      <c r="L169" s="10"/>
      <c r="M169" s="10"/>
      <c r="N169" s="10"/>
      <c r="O169" s="10"/>
    </row>
    <row r="170">
      <c r="A170" s="10"/>
      <c r="B170" s="10"/>
      <c r="C170" s="10"/>
      <c r="D170" s="7"/>
      <c r="E170" s="10"/>
      <c r="F170" s="10"/>
      <c r="G170" s="10"/>
      <c r="H170" s="10"/>
      <c r="I170" s="7"/>
      <c r="J170" s="10"/>
      <c r="K170" s="10"/>
      <c r="L170" s="10"/>
      <c r="M170" s="10"/>
      <c r="N170" s="10"/>
      <c r="O170" s="10"/>
    </row>
    <row r="171">
      <c r="A171" s="10"/>
      <c r="B171" s="10"/>
      <c r="C171" s="10"/>
      <c r="D171" s="7"/>
      <c r="E171" s="10"/>
      <c r="F171" s="10"/>
      <c r="G171" s="10"/>
      <c r="H171" s="10"/>
      <c r="I171" s="7"/>
      <c r="J171" s="10"/>
      <c r="K171" s="10"/>
      <c r="L171" s="10"/>
      <c r="M171" s="10"/>
      <c r="N171" s="10"/>
      <c r="O171" s="10"/>
    </row>
    <row r="172">
      <c r="A172" s="10"/>
      <c r="B172" s="10"/>
      <c r="C172" s="10"/>
      <c r="D172" s="7"/>
      <c r="E172" s="10"/>
      <c r="F172" s="10"/>
      <c r="G172" s="10"/>
      <c r="H172" s="10"/>
      <c r="I172" s="7"/>
      <c r="J172" s="10"/>
      <c r="K172" s="10"/>
      <c r="L172" s="10"/>
      <c r="M172" s="10"/>
      <c r="N172" s="10"/>
      <c r="O172" s="10"/>
    </row>
    <row r="173">
      <c r="A173" s="10"/>
      <c r="B173" s="10"/>
      <c r="C173" s="10"/>
      <c r="D173" s="7"/>
      <c r="E173" s="10"/>
      <c r="F173" s="10"/>
      <c r="G173" s="10"/>
      <c r="H173" s="10"/>
      <c r="I173" s="7"/>
      <c r="J173" s="10"/>
      <c r="K173" s="10"/>
      <c r="L173" s="10"/>
      <c r="M173" s="10"/>
      <c r="N173" s="10"/>
      <c r="O173" s="10"/>
    </row>
    <row r="174">
      <c r="A174" s="10"/>
      <c r="B174" s="10"/>
      <c r="C174" s="10"/>
      <c r="D174" s="7"/>
      <c r="E174" s="10"/>
      <c r="F174" s="10"/>
      <c r="G174" s="10"/>
      <c r="H174" s="10"/>
      <c r="I174" s="7"/>
      <c r="J174" s="10"/>
      <c r="K174" s="10"/>
      <c r="L174" s="10"/>
      <c r="M174" s="10"/>
      <c r="N174" s="10"/>
      <c r="O174" s="10"/>
    </row>
    <row r="175">
      <c r="A175" s="10"/>
      <c r="B175" s="10"/>
      <c r="C175" s="10"/>
      <c r="D175" s="7"/>
      <c r="E175" s="10"/>
      <c r="F175" s="10"/>
      <c r="G175" s="10"/>
      <c r="H175" s="10"/>
      <c r="I175" s="7"/>
      <c r="J175" s="10"/>
      <c r="K175" s="10"/>
      <c r="L175" s="10"/>
      <c r="M175" s="10"/>
      <c r="N175" s="10"/>
      <c r="O175" s="10"/>
    </row>
    <row r="176">
      <c r="A176" s="10"/>
      <c r="B176" s="10"/>
      <c r="C176" s="10"/>
      <c r="D176" s="7"/>
      <c r="E176" s="10"/>
      <c r="F176" s="10"/>
      <c r="G176" s="10"/>
      <c r="H176" s="10"/>
      <c r="I176" s="7"/>
      <c r="J176" s="10"/>
      <c r="K176" s="10"/>
      <c r="L176" s="10"/>
      <c r="M176" s="10"/>
      <c r="N176" s="10"/>
      <c r="O176" s="10"/>
    </row>
    <row r="177">
      <c r="A177" s="10"/>
      <c r="B177" s="10"/>
      <c r="C177" s="10"/>
      <c r="D177" s="7"/>
      <c r="E177" s="10"/>
      <c r="F177" s="10"/>
      <c r="G177" s="10"/>
      <c r="H177" s="10"/>
      <c r="I177" s="7"/>
      <c r="J177" s="10"/>
      <c r="K177" s="10"/>
      <c r="L177" s="10"/>
      <c r="M177" s="10"/>
      <c r="N177" s="10"/>
      <c r="O177" s="10"/>
    </row>
    <row r="178">
      <c r="A178" s="10"/>
      <c r="B178" s="10"/>
      <c r="C178" s="10"/>
      <c r="D178" s="7"/>
      <c r="E178" s="10"/>
      <c r="F178" s="10"/>
      <c r="G178" s="10"/>
      <c r="H178" s="10"/>
      <c r="I178" s="7"/>
      <c r="J178" s="10"/>
      <c r="K178" s="10"/>
      <c r="L178" s="10"/>
      <c r="M178" s="10"/>
      <c r="N178" s="10"/>
      <c r="O178" s="10"/>
    </row>
    <row r="179">
      <c r="A179" s="10"/>
      <c r="B179" s="10"/>
      <c r="C179" s="10"/>
      <c r="D179" s="7"/>
      <c r="E179" s="10"/>
      <c r="F179" s="10"/>
      <c r="G179" s="10"/>
      <c r="H179" s="10"/>
      <c r="I179" s="7"/>
      <c r="J179" s="10"/>
      <c r="K179" s="10"/>
      <c r="L179" s="10"/>
      <c r="M179" s="10"/>
      <c r="N179" s="10"/>
      <c r="O179" s="10"/>
    </row>
    <row r="180">
      <c r="A180" s="10"/>
      <c r="B180" s="10"/>
      <c r="C180" s="10"/>
      <c r="D180" s="7"/>
      <c r="E180" s="10"/>
      <c r="F180" s="10"/>
      <c r="G180" s="10"/>
      <c r="H180" s="10"/>
      <c r="I180" s="7"/>
      <c r="J180" s="10"/>
      <c r="K180" s="10"/>
      <c r="L180" s="10"/>
      <c r="M180" s="10"/>
      <c r="N180" s="10"/>
      <c r="O180" s="10"/>
    </row>
    <row r="181">
      <c r="A181" s="10"/>
      <c r="B181" s="10"/>
      <c r="C181" s="10"/>
      <c r="D181" s="7"/>
      <c r="E181" s="10"/>
      <c r="F181" s="10"/>
      <c r="G181" s="10"/>
      <c r="H181" s="10"/>
      <c r="I181" s="7"/>
      <c r="J181" s="10"/>
      <c r="K181" s="10"/>
      <c r="L181" s="10"/>
      <c r="M181" s="10"/>
      <c r="N181" s="10"/>
      <c r="O181" s="10"/>
    </row>
    <row r="182">
      <c r="A182" s="10"/>
      <c r="B182" s="10"/>
      <c r="C182" s="10"/>
      <c r="D182" s="7"/>
      <c r="E182" s="10"/>
      <c r="F182" s="10"/>
      <c r="G182" s="10"/>
      <c r="H182" s="10"/>
      <c r="I182" s="7"/>
      <c r="J182" s="10"/>
      <c r="K182" s="10"/>
      <c r="L182" s="10"/>
      <c r="M182" s="10"/>
      <c r="N182" s="10"/>
      <c r="O182" s="10"/>
    </row>
    <row r="183">
      <c r="A183" s="10"/>
      <c r="B183" s="10"/>
      <c r="C183" s="10"/>
      <c r="D183" s="7"/>
      <c r="E183" s="10"/>
      <c r="F183" s="10"/>
      <c r="G183" s="10"/>
      <c r="H183" s="10"/>
      <c r="I183" s="7"/>
      <c r="J183" s="10"/>
      <c r="K183" s="10"/>
      <c r="L183" s="10"/>
      <c r="M183" s="10"/>
      <c r="N183" s="10"/>
      <c r="O183" s="10"/>
    </row>
    <row r="184">
      <c r="A184" s="10"/>
      <c r="B184" s="10"/>
      <c r="C184" s="10"/>
      <c r="D184" s="7"/>
      <c r="E184" s="10"/>
      <c r="F184" s="10"/>
      <c r="G184" s="10"/>
      <c r="H184" s="10"/>
      <c r="I184" s="7"/>
      <c r="J184" s="10"/>
      <c r="K184" s="10"/>
      <c r="L184" s="10"/>
      <c r="M184" s="10"/>
      <c r="N184" s="10"/>
      <c r="O184" s="10"/>
    </row>
    <row r="185">
      <c r="A185" s="10"/>
      <c r="B185" s="10"/>
      <c r="C185" s="10"/>
      <c r="D185" s="7"/>
      <c r="E185" s="10"/>
      <c r="F185" s="10"/>
      <c r="G185" s="10"/>
      <c r="H185" s="10"/>
      <c r="I185" s="7"/>
      <c r="J185" s="10"/>
      <c r="K185" s="10"/>
      <c r="L185" s="10"/>
      <c r="M185" s="10"/>
      <c r="N185" s="10"/>
      <c r="O185" s="10"/>
    </row>
    <row r="186">
      <c r="A186" s="10"/>
      <c r="B186" s="10"/>
      <c r="C186" s="10"/>
      <c r="D186" s="7"/>
      <c r="E186" s="10"/>
      <c r="F186" s="10"/>
      <c r="G186" s="10"/>
      <c r="H186" s="10"/>
      <c r="I186" s="7"/>
      <c r="J186" s="10"/>
      <c r="K186" s="10"/>
      <c r="L186" s="10"/>
      <c r="M186" s="10"/>
      <c r="N186" s="10"/>
      <c r="O186" s="10"/>
    </row>
    <row r="187">
      <c r="A187" s="10"/>
      <c r="B187" s="10"/>
      <c r="C187" s="10"/>
      <c r="D187" s="7"/>
      <c r="E187" s="10"/>
      <c r="F187" s="10"/>
      <c r="G187" s="10"/>
      <c r="H187" s="10"/>
      <c r="I187" s="7"/>
      <c r="J187" s="10"/>
      <c r="K187" s="10"/>
      <c r="L187" s="10"/>
      <c r="M187" s="10"/>
      <c r="N187" s="10"/>
      <c r="O187" s="10"/>
    </row>
    <row r="188">
      <c r="A188" s="10"/>
      <c r="B188" s="10"/>
      <c r="C188" s="10"/>
      <c r="D188" s="7"/>
      <c r="E188" s="10"/>
      <c r="F188" s="10"/>
      <c r="G188" s="10"/>
      <c r="H188" s="10"/>
      <c r="I188" s="7"/>
      <c r="J188" s="10"/>
      <c r="K188" s="10"/>
      <c r="L188" s="10"/>
      <c r="M188" s="10"/>
      <c r="N188" s="10"/>
      <c r="O188" s="10"/>
    </row>
    <row r="189">
      <c r="A189" s="10"/>
      <c r="B189" s="10"/>
      <c r="C189" s="10"/>
      <c r="D189" s="7"/>
      <c r="E189" s="10"/>
      <c r="F189" s="10"/>
      <c r="G189" s="10"/>
      <c r="H189" s="10"/>
      <c r="I189" s="7"/>
      <c r="J189" s="10"/>
      <c r="K189" s="10"/>
      <c r="L189" s="10"/>
      <c r="M189" s="10"/>
      <c r="N189" s="10"/>
      <c r="O189" s="10"/>
    </row>
    <row r="190">
      <c r="A190" s="10"/>
      <c r="B190" s="10"/>
      <c r="C190" s="10"/>
      <c r="D190" s="7"/>
      <c r="E190" s="10"/>
      <c r="F190" s="10"/>
      <c r="G190" s="10"/>
      <c r="H190" s="10"/>
      <c r="I190" s="7"/>
      <c r="J190" s="10"/>
      <c r="K190" s="10"/>
      <c r="L190" s="10"/>
      <c r="M190" s="10"/>
      <c r="N190" s="10"/>
      <c r="O190" s="10"/>
    </row>
    <row r="191">
      <c r="A191" s="10"/>
      <c r="B191" s="10"/>
      <c r="C191" s="10"/>
      <c r="D191" s="7"/>
      <c r="E191" s="10"/>
      <c r="F191" s="10"/>
      <c r="G191" s="10"/>
      <c r="H191" s="10"/>
      <c r="I191" s="7"/>
      <c r="J191" s="10"/>
      <c r="K191" s="10"/>
      <c r="L191" s="10"/>
      <c r="M191" s="10"/>
      <c r="N191" s="10"/>
      <c r="O191" s="10"/>
    </row>
    <row r="192">
      <c r="A192" s="10"/>
      <c r="B192" s="10"/>
      <c r="C192" s="10"/>
      <c r="D192" s="7"/>
      <c r="E192" s="10"/>
      <c r="F192" s="10"/>
      <c r="G192" s="10"/>
      <c r="H192" s="10"/>
      <c r="I192" s="7"/>
      <c r="J192" s="10"/>
      <c r="K192" s="10"/>
      <c r="L192" s="10"/>
      <c r="M192" s="10"/>
      <c r="N192" s="10"/>
      <c r="O192" s="10"/>
    </row>
    <row r="193">
      <c r="A193" s="10"/>
      <c r="B193" s="10"/>
      <c r="C193" s="10"/>
      <c r="D193" s="7"/>
      <c r="E193" s="10"/>
      <c r="F193" s="10"/>
      <c r="G193" s="10"/>
      <c r="H193" s="10"/>
      <c r="I193" s="7"/>
      <c r="J193" s="10"/>
      <c r="K193" s="10"/>
      <c r="L193" s="10"/>
      <c r="M193" s="10"/>
      <c r="N193" s="10"/>
      <c r="O193" s="10"/>
    </row>
    <row r="194">
      <c r="A194" s="10"/>
      <c r="B194" s="10"/>
      <c r="C194" s="10"/>
      <c r="D194" s="7"/>
      <c r="E194" s="10"/>
      <c r="F194" s="10"/>
      <c r="G194" s="10"/>
      <c r="H194" s="10"/>
      <c r="I194" s="7"/>
      <c r="J194" s="10"/>
      <c r="K194" s="10"/>
      <c r="L194" s="10"/>
      <c r="M194" s="10"/>
      <c r="N194" s="10"/>
      <c r="O194" s="10"/>
    </row>
    <row r="195">
      <c r="A195" s="10"/>
      <c r="B195" s="10"/>
      <c r="C195" s="10"/>
      <c r="D195" s="7"/>
      <c r="E195" s="10"/>
      <c r="F195" s="10"/>
      <c r="G195" s="10"/>
      <c r="H195" s="10"/>
      <c r="I195" s="7"/>
      <c r="J195" s="10"/>
      <c r="K195" s="10"/>
      <c r="L195" s="10"/>
      <c r="M195" s="10"/>
      <c r="N195" s="10"/>
      <c r="O195" s="10"/>
    </row>
    <row r="196">
      <c r="A196" s="10"/>
      <c r="B196" s="10"/>
      <c r="C196" s="10"/>
      <c r="D196" s="7"/>
      <c r="E196" s="10"/>
      <c r="F196" s="10"/>
      <c r="G196" s="10"/>
      <c r="H196" s="10"/>
      <c r="I196" s="7"/>
      <c r="J196" s="10"/>
      <c r="K196" s="10"/>
      <c r="L196" s="10"/>
      <c r="M196" s="10"/>
      <c r="N196" s="10"/>
      <c r="O196" s="10"/>
    </row>
    <row r="197">
      <c r="A197" s="10"/>
      <c r="B197" s="10"/>
      <c r="C197" s="10"/>
      <c r="D197" s="7"/>
      <c r="E197" s="10"/>
      <c r="F197" s="10"/>
      <c r="G197" s="10"/>
      <c r="H197" s="10"/>
      <c r="I197" s="7"/>
      <c r="J197" s="10"/>
      <c r="K197" s="10"/>
      <c r="L197" s="10"/>
      <c r="M197" s="10"/>
      <c r="N197" s="10"/>
      <c r="O197" s="10"/>
    </row>
    <row r="198">
      <c r="A198" s="10"/>
      <c r="B198" s="10"/>
      <c r="C198" s="10"/>
      <c r="D198" s="7"/>
      <c r="E198" s="10"/>
      <c r="F198" s="10"/>
      <c r="G198" s="10"/>
      <c r="H198" s="10"/>
      <c r="I198" s="7"/>
      <c r="J198" s="10"/>
      <c r="K198" s="10"/>
      <c r="L198" s="10"/>
      <c r="M198" s="10"/>
      <c r="N198" s="10"/>
      <c r="O198" s="10"/>
    </row>
    <row r="199">
      <c r="A199" s="10"/>
      <c r="B199" s="10"/>
      <c r="C199" s="10"/>
      <c r="D199" s="7"/>
      <c r="E199" s="10"/>
      <c r="F199" s="10"/>
      <c r="G199" s="10"/>
      <c r="H199" s="10"/>
      <c r="I199" s="7"/>
      <c r="J199" s="10"/>
      <c r="K199" s="10"/>
      <c r="L199" s="10"/>
      <c r="M199" s="10"/>
      <c r="N199" s="10"/>
      <c r="O199" s="10"/>
    </row>
    <row r="200">
      <c r="A200" s="10"/>
      <c r="B200" s="10"/>
      <c r="C200" s="10"/>
      <c r="D200" s="7"/>
      <c r="E200" s="10"/>
      <c r="F200" s="10"/>
      <c r="G200" s="10"/>
      <c r="H200" s="10"/>
      <c r="I200" s="7"/>
      <c r="J200" s="10"/>
      <c r="K200" s="10"/>
      <c r="L200" s="10"/>
      <c r="M200" s="10"/>
      <c r="N200" s="10"/>
      <c r="O200" s="10"/>
    </row>
    <row r="201">
      <c r="A201" s="10"/>
      <c r="B201" s="10"/>
      <c r="C201" s="10"/>
      <c r="D201" s="7"/>
      <c r="E201" s="10"/>
      <c r="F201" s="10"/>
      <c r="G201" s="10"/>
      <c r="H201" s="10"/>
      <c r="I201" s="7"/>
      <c r="J201" s="10"/>
      <c r="K201" s="10"/>
      <c r="L201" s="10"/>
      <c r="M201" s="10"/>
      <c r="N201" s="10"/>
      <c r="O201" s="10"/>
    </row>
    <row r="202">
      <c r="A202" s="10"/>
      <c r="B202" s="10"/>
      <c r="C202" s="10"/>
      <c r="D202" s="7"/>
      <c r="E202" s="10"/>
      <c r="F202" s="10"/>
      <c r="G202" s="10"/>
      <c r="H202" s="10"/>
      <c r="I202" s="7"/>
      <c r="J202" s="10"/>
      <c r="K202" s="10"/>
      <c r="L202" s="10"/>
      <c r="M202" s="10"/>
      <c r="N202" s="10"/>
      <c r="O202" s="10"/>
    </row>
    <row r="203">
      <c r="A203" s="10"/>
      <c r="B203" s="10"/>
      <c r="C203" s="10"/>
      <c r="D203" s="7"/>
      <c r="E203" s="10"/>
      <c r="F203" s="10"/>
      <c r="G203" s="10"/>
      <c r="H203" s="10"/>
      <c r="I203" s="7"/>
      <c r="J203" s="10"/>
      <c r="K203" s="10"/>
      <c r="L203" s="10"/>
      <c r="M203" s="10"/>
      <c r="N203" s="10"/>
      <c r="O203" s="10"/>
    </row>
    <row r="204">
      <c r="A204" s="10"/>
      <c r="B204" s="10"/>
      <c r="C204" s="10"/>
      <c r="D204" s="7"/>
      <c r="E204" s="10"/>
      <c r="F204" s="10"/>
      <c r="G204" s="10"/>
      <c r="H204" s="10"/>
      <c r="I204" s="7"/>
      <c r="J204" s="10"/>
      <c r="K204" s="10"/>
      <c r="L204" s="10"/>
      <c r="M204" s="10"/>
      <c r="N204" s="10"/>
      <c r="O204" s="10"/>
    </row>
    <row r="205">
      <c r="A205" s="10"/>
      <c r="B205" s="10"/>
      <c r="C205" s="10"/>
      <c r="D205" s="7"/>
      <c r="E205" s="10"/>
      <c r="F205" s="10"/>
      <c r="G205" s="10"/>
      <c r="H205" s="10"/>
      <c r="I205" s="7"/>
      <c r="J205" s="10"/>
      <c r="K205" s="10"/>
      <c r="L205" s="10"/>
      <c r="M205" s="10"/>
      <c r="N205" s="10"/>
      <c r="O205" s="10"/>
    </row>
    <row r="206">
      <c r="A206" s="10"/>
      <c r="B206" s="10"/>
      <c r="C206" s="10"/>
      <c r="D206" s="7"/>
      <c r="E206" s="10"/>
      <c r="F206" s="10"/>
      <c r="G206" s="10"/>
      <c r="H206" s="10"/>
      <c r="I206" s="7"/>
      <c r="J206" s="10"/>
      <c r="K206" s="10"/>
      <c r="L206" s="10"/>
      <c r="M206" s="10"/>
      <c r="N206" s="10"/>
      <c r="O206" s="10"/>
    </row>
    <row r="207">
      <c r="A207" s="10"/>
      <c r="B207" s="10"/>
      <c r="C207" s="10"/>
      <c r="D207" s="7"/>
      <c r="E207" s="10"/>
      <c r="F207" s="10"/>
      <c r="G207" s="10"/>
      <c r="H207" s="10"/>
      <c r="I207" s="7"/>
      <c r="J207" s="10"/>
      <c r="K207" s="10"/>
      <c r="L207" s="10"/>
      <c r="M207" s="10"/>
      <c r="N207" s="10"/>
      <c r="O207" s="10"/>
    </row>
    <row r="208">
      <c r="A208" s="10"/>
      <c r="B208" s="10"/>
      <c r="C208" s="10"/>
      <c r="D208" s="7"/>
      <c r="E208" s="10"/>
      <c r="F208" s="10"/>
      <c r="G208" s="10"/>
      <c r="H208" s="10"/>
      <c r="I208" s="7"/>
      <c r="J208" s="10"/>
      <c r="K208" s="10"/>
      <c r="L208" s="10"/>
      <c r="M208" s="10"/>
      <c r="N208" s="10"/>
      <c r="O208" s="10"/>
    </row>
    <row r="209">
      <c r="A209" s="10"/>
      <c r="B209" s="10"/>
      <c r="C209" s="10"/>
      <c r="D209" s="7"/>
      <c r="E209" s="10"/>
      <c r="F209" s="10"/>
      <c r="G209" s="10"/>
      <c r="H209" s="10"/>
      <c r="I209" s="7"/>
      <c r="J209" s="10"/>
      <c r="K209" s="10"/>
      <c r="L209" s="10"/>
      <c r="M209" s="10"/>
      <c r="N209" s="10"/>
      <c r="O209" s="10"/>
    </row>
    <row r="210">
      <c r="A210" s="10"/>
      <c r="B210" s="10"/>
      <c r="C210" s="10"/>
      <c r="D210" s="7"/>
      <c r="E210" s="10"/>
      <c r="F210" s="10"/>
      <c r="G210" s="10"/>
      <c r="H210" s="10"/>
      <c r="I210" s="7"/>
      <c r="J210" s="10"/>
      <c r="K210" s="10"/>
      <c r="L210" s="10"/>
      <c r="M210" s="10"/>
      <c r="N210" s="10"/>
      <c r="O210" s="10"/>
    </row>
    <row r="211">
      <c r="A211" s="10"/>
      <c r="B211" s="10"/>
      <c r="C211" s="10"/>
      <c r="D211" s="7"/>
      <c r="E211" s="10"/>
      <c r="F211" s="10"/>
      <c r="G211" s="10"/>
      <c r="H211" s="10"/>
      <c r="I211" s="7"/>
      <c r="J211" s="10"/>
      <c r="K211" s="10"/>
      <c r="L211" s="10"/>
      <c r="M211" s="10"/>
      <c r="N211" s="10"/>
      <c r="O211" s="10"/>
    </row>
    <row r="212">
      <c r="A212" s="10"/>
      <c r="B212" s="10"/>
      <c r="C212" s="10"/>
      <c r="D212" s="7"/>
      <c r="E212" s="10"/>
      <c r="F212" s="10"/>
      <c r="G212" s="10"/>
      <c r="H212" s="10"/>
      <c r="I212" s="7"/>
      <c r="J212" s="10"/>
      <c r="K212" s="10"/>
      <c r="L212" s="10"/>
      <c r="M212" s="10"/>
      <c r="N212" s="10"/>
      <c r="O212" s="10"/>
    </row>
    <row r="213">
      <c r="A213" s="10"/>
      <c r="B213" s="10"/>
      <c r="C213" s="10"/>
      <c r="D213" s="7"/>
      <c r="E213" s="10"/>
      <c r="F213" s="10"/>
      <c r="G213" s="10"/>
      <c r="H213" s="10"/>
      <c r="I213" s="7"/>
      <c r="J213" s="10"/>
      <c r="K213" s="10"/>
      <c r="L213" s="10"/>
      <c r="M213" s="10"/>
      <c r="N213" s="10"/>
      <c r="O213" s="10"/>
    </row>
    <row r="214">
      <c r="A214" s="10"/>
      <c r="B214" s="10"/>
      <c r="C214" s="10"/>
      <c r="D214" s="7"/>
      <c r="E214" s="10"/>
      <c r="F214" s="10"/>
      <c r="G214" s="10"/>
      <c r="H214" s="10"/>
      <c r="I214" s="7"/>
      <c r="J214" s="10"/>
      <c r="K214" s="10"/>
      <c r="L214" s="10"/>
      <c r="M214" s="10"/>
      <c r="N214" s="10"/>
      <c r="O214" s="10"/>
    </row>
    <row r="215">
      <c r="A215" s="10"/>
      <c r="B215" s="10"/>
      <c r="C215" s="10"/>
      <c r="D215" s="7"/>
      <c r="E215" s="10"/>
      <c r="F215" s="10"/>
      <c r="G215" s="10"/>
      <c r="H215" s="10"/>
      <c r="I215" s="7"/>
      <c r="J215" s="10"/>
      <c r="K215" s="10"/>
      <c r="L215" s="10"/>
      <c r="M215" s="10"/>
      <c r="N215" s="10"/>
      <c r="O215" s="10"/>
    </row>
    <row r="216">
      <c r="A216" s="10"/>
      <c r="B216" s="10"/>
      <c r="C216" s="10"/>
      <c r="D216" s="7"/>
      <c r="E216" s="10"/>
      <c r="F216" s="10"/>
      <c r="G216" s="10"/>
      <c r="H216" s="10"/>
      <c r="I216" s="7"/>
      <c r="J216" s="10"/>
      <c r="K216" s="10"/>
      <c r="L216" s="10"/>
      <c r="M216" s="10"/>
      <c r="N216" s="10"/>
      <c r="O216" s="10"/>
    </row>
    <row r="217">
      <c r="A217" s="10"/>
      <c r="B217" s="10"/>
      <c r="C217" s="10"/>
      <c r="D217" s="7"/>
      <c r="E217" s="10"/>
      <c r="F217" s="10"/>
      <c r="G217" s="10"/>
      <c r="H217" s="10"/>
      <c r="I217" s="7"/>
      <c r="J217" s="10"/>
      <c r="K217" s="10"/>
      <c r="L217" s="10"/>
      <c r="M217" s="10"/>
      <c r="N217" s="10"/>
      <c r="O217" s="10"/>
    </row>
    <row r="218">
      <c r="A218" s="10"/>
      <c r="B218" s="10"/>
      <c r="C218" s="10"/>
      <c r="D218" s="7"/>
      <c r="E218" s="10"/>
      <c r="F218" s="10"/>
      <c r="G218" s="10"/>
      <c r="H218" s="10"/>
      <c r="I218" s="7"/>
      <c r="J218" s="10"/>
      <c r="K218" s="10"/>
      <c r="L218" s="10"/>
      <c r="M218" s="10"/>
      <c r="N218" s="10"/>
      <c r="O218" s="10"/>
    </row>
    <row r="219">
      <c r="A219" s="10"/>
      <c r="B219" s="10"/>
      <c r="C219" s="10"/>
      <c r="D219" s="7"/>
      <c r="E219" s="10"/>
      <c r="F219" s="10"/>
      <c r="G219" s="10"/>
      <c r="H219" s="10"/>
      <c r="I219" s="7"/>
      <c r="J219" s="10"/>
      <c r="K219" s="10"/>
      <c r="L219" s="10"/>
      <c r="M219" s="10"/>
      <c r="N219" s="10"/>
      <c r="O219" s="10"/>
    </row>
    <row r="220">
      <c r="A220" s="10"/>
      <c r="B220" s="10"/>
      <c r="C220" s="10"/>
      <c r="D220" s="7"/>
      <c r="E220" s="10"/>
      <c r="F220" s="10"/>
      <c r="G220" s="10"/>
      <c r="H220" s="10"/>
      <c r="I220" s="7"/>
      <c r="J220" s="10"/>
      <c r="K220" s="10"/>
      <c r="L220" s="10"/>
      <c r="M220" s="10"/>
      <c r="N220" s="10"/>
      <c r="O220" s="10"/>
    </row>
    <row r="221">
      <c r="A221" s="10"/>
      <c r="B221" s="10"/>
      <c r="C221" s="10"/>
      <c r="D221" s="7"/>
      <c r="E221" s="10"/>
      <c r="F221" s="10"/>
      <c r="G221" s="10"/>
      <c r="H221" s="10"/>
      <c r="I221" s="7"/>
      <c r="J221" s="10"/>
      <c r="K221" s="10"/>
      <c r="L221" s="10"/>
      <c r="M221" s="10"/>
      <c r="N221" s="10"/>
      <c r="O221" s="10"/>
    </row>
    <row r="222">
      <c r="A222" s="10"/>
      <c r="B222" s="10"/>
      <c r="C222" s="10"/>
      <c r="D222" s="7"/>
      <c r="E222" s="10"/>
      <c r="F222" s="10"/>
      <c r="G222" s="10"/>
      <c r="H222" s="10"/>
      <c r="I222" s="7"/>
      <c r="J222" s="10"/>
      <c r="K222" s="10"/>
      <c r="L222" s="10"/>
      <c r="M222" s="10"/>
      <c r="N222" s="10"/>
      <c r="O222" s="10"/>
    </row>
    <row r="223">
      <c r="A223" s="10"/>
      <c r="B223" s="10"/>
      <c r="C223" s="10"/>
      <c r="D223" s="7"/>
      <c r="E223" s="10"/>
      <c r="F223" s="10"/>
      <c r="G223" s="10"/>
      <c r="H223" s="10"/>
      <c r="I223" s="7"/>
      <c r="J223" s="10"/>
      <c r="K223" s="10"/>
      <c r="L223" s="10"/>
      <c r="M223" s="10"/>
      <c r="N223" s="10"/>
      <c r="O223" s="10"/>
    </row>
    <row r="224">
      <c r="A224" s="10"/>
      <c r="B224" s="10"/>
      <c r="C224" s="10"/>
      <c r="D224" s="7"/>
      <c r="E224" s="10"/>
      <c r="F224" s="10"/>
      <c r="G224" s="10"/>
      <c r="H224" s="10"/>
      <c r="I224" s="7"/>
      <c r="J224" s="10"/>
      <c r="K224" s="10"/>
      <c r="L224" s="10"/>
      <c r="M224" s="10"/>
      <c r="N224" s="10"/>
      <c r="O224" s="10"/>
    </row>
    <row r="225">
      <c r="A225" s="10"/>
      <c r="B225" s="10"/>
      <c r="C225" s="10"/>
      <c r="D225" s="7"/>
      <c r="E225" s="10"/>
      <c r="F225" s="10"/>
      <c r="G225" s="10"/>
      <c r="H225" s="10"/>
      <c r="I225" s="7"/>
      <c r="J225" s="10"/>
      <c r="K225" s="10"/>
      <c r="L225" s="10"/>
      <c r="M225" s="10"/>
      <c r="N225" s="10"/>
      <c r="O225" s="10"/>
    </row>
    <row r="226">
      <c r="A226" s="10"/>
      <c r="B226" s="10"/>
      <c r="C226" s="10"/>
      <c r="D226" s="7"/>
      <c r="E226" s="10"/>
      <c r="F226" s="10"/>
      <c r="G226" s="10"/>
      <c r="H226" s="10"/>
      <c r="I226" s="7"/>
      <c r="J226" s="10"/>
      <c r="K226" s="10"/>
      <c r="L226" s="10"/>
      <c r="M226" s="10"/>
      <c r="N226" s="10"/>
      <c r="O226" s="10"/>
    </row>
    <row r="227">
      <c r="A227" s="10"/>
      <c r="B227" s="10"/>
      <c r="C227" s="10"/>
      <c r="D227" s="7"/>
      <c r="E227" s="10"/>
      <c r="F227" s="10"/>
      <c r="G227" s="10"/>
      <c r="H227" s="10"/>
      <c r="I227" s="7"/>
      <c r="J227" s="10"/>
      <c r="K227" s="10"/>
      <c r="L227" s="10"/>
      <c r="M227" s="10"/>
      <c r="N227" s="10"/>
      <c r="O227" s="10"/>
    </row>
    <row r="228">
      <c r="A228" s="10"/>
      <c r="B228" s="10"/>
      <c r="C228" s="10"/>
      <c r="D228" s="7"/>
      <c r="E228" s="10"/>
      <c r="F228" s="10"/>
      <c r="G228" s="10"/>
      <c r="H228" s="10"/>
      <c r="I228" s="7"/>
      <c r="J228" s="10"/>
      <c r="K228" s="10"/>
      <c r="L228" s="10"/>
      <c r="M228" s="10"/>
      <c r="N228" s="10"/>
      <c r="O228" s="10"/>
    </row>
    <row r="229">
      <c r="A229" s="10"/>
      <c r="B229" s="10"/>
      <c r="C229" s="10"/>
      <c r="D229" s="7"/>
      <c r="E229" s="10"/>
      <c r="F229" s="10"/>
      <c r="G229" s="10"/>
      <c r="H229" s="10"/>
      <c r="I229" s="7"/>
      <c r="J229" s="10"/>
      <c r="K229" s="10"/>
      <c r="L229" s="10"/>
      <c r="M229" s="10"/>
      <c r="N229" s="10"/>
      <c r="O229" s="10"/>
    </row>
    <row r="230">
      <c r="A230" s="10"/>
      <c r="B230" s="10"/>
      <c r="C230" s="10"/>
      <c r="D230" s="7"/>
      <c r="E230" s="10"/>
      <c r="F230" s="10"/>
      <c r="G230" s="10"/>
      <c r="H230" s="10"/>
      <c r="I230" s="7"/>
      <c r="J230" s="10"/>
      <c r="K230" s="10"/>
      <c r="L230" s="10"/>
      <c r="M230" s="10"/>
      <c r="N230" s="10"/>
      <c r="O230" s="10"/>
    </row>
    <row r="231">
      <c r="A231" s="10"/>
      <c r="B231" s="10"/>
      <c r="C231" s="10"/>
      <c r="D231" s="7"/>
      <c r="E231" s="10"/>
      <c r="F231" s="10"/>
      <c r="G231" s="10"/>
      <c r="H231" s="10"/>
      <c r="I231" s="7"/>
      <c r="J231" s="10"/>
      <c r="K231" s="10"/>
      <c r="L231" s="10"/>
      <c r="M231" s="10"/>
      <c r="N231" s="10"/>
      <c r="O231" s="10"/>
    </row>
    <row r="232">
      <c r="A232" s="10"/>
      <c r="B232" s="10"/>
      <c r="C232" s="10"/>
      <c r="D232" s="7"/>
      <c r="E232" s="10"/>
      <c r="F232" s="10"/>
      <c r="G232" s="10"/>
      <c r="H232" s="10"/>
      <c r="I232" s="7"/>
      <c r="J232" s="10"/>
      <c r="K232" s="10"/>
      <c r="L232" s="10"/>
      <c r="M232" s="10"/>
      <c r="N232" s="10"/>
      <c r="O232" s="10"/>
    </row>
    <row r="233">
      <c r="A233" s="10"/>
      <c r="B233" s="10"/>
      <c r="C233" s="10"/>
      <c r="D233" s="7"/>
      <c r="E233" s="10"/>
      <c r="F233" s="10"/>
      <c r="G233" s="10"/>
      <c r="H233" s="10"/>
      <c r="I233" s="7"/>
      <c r="J233" s="10"/>
      <c r="K233" s="10"/>
      <c r="L233" s="10"/>
      <c r="M233" s="10"/>
      <c r="N233" s="10"/>
      <c r="O233" s="10"/>
    </row>
    <row r="234">
      <c r="A234" s="10"/>
      <c r="B234" s="10"/>
      <c r="C234" s="10"/>
      <c r="D234" s="7"/>
      <c r="E234" s="10"/>
      <c r="F234" s="10"/>
      <c r="G234" s="10"/>
      <c r="H234" s="10"/>
      <c r="I234" s="7"/>
      <c r="J234" s="10"/>
      <c r="K234" s="10"/>
      <c r="L234" s="10"/>
      <c r="M234" s="10"/>
      <c r="N234" s="10"/>
      <c r="O234" s="10"/>
    </row>
    <row r="235">
      <c r="A235" s="10"/>
      <c r="B235" s="10"/>
      <c r="C235" s="10"/>
      <c r="D235" s="7"/>
      <c r="E235" s="10"/>
      <c r="F235" s="10"/>
      <c r="G235" s="10"/>
      <c r="H235" s="10"/>
      <c r="I235" s="7"/>
      <c r="J235" s="10"/>
      <c r="K235" s="10"/>
      <c r="L235" s="10"/>
      <c r="M235" s="10"/>
      <c r="N235" s="10"/>
      <c r="O235" s="10"/>
    </row>
    <row r="236">
      <c r="A236" s="10"/>
      <c r="B236" s="10"/>
      <c r="C236" s="10"/>
      <c r="D236" s="7"/>
      <c r="E236" s="10"/>
      <c r="F236" s="10"/>
      <c r="G236" s="10"/>
      <c r="H236" s="10"/>
      <c r="I236" s="7"/>
      <c r="J236" s="10"/>
      <c r="K236" s="10"/>
      <c r="L236" s="10"/>
      <c r="M236" s="10"/>
      <c r="N236" s="10"/>
      <c r="O236" s="10"/>
    </row>
    <row r="237">
      <c r="A237" s="10"/>
      <c r="B237" s="10"/>
      <c r="C237" s="10"/>
      <c r="D237" s="7"/>
      <c r="E237" s="10"/>
      <c r="F237" s="10"/>
      <c r="G237" s="10"/>
      <c r="H237" s="10"/>
      <c r="I237" s="7"/>
      <c r="J237" s="10"/>
      <c r="K237" s="10"/>
      <c r="L237" s="10"/>
      <c r="M237" s="10"/>
      <c r="N237" s="10"/>
      <c r="O237" s="10"/>
    </row>
    <row r="238">
      <c r="A238" s="10"/>
      <c r="B238" s="10"/>
      <c r="C238" s="10"/>
      <c r="D238" s="7"/>
      <c r="E238" s="10"/>
      <c r="F238" s="10"/>
      <c r="G238" s="10"/>
      <c r="H238" s="10"/>
      <c r="I238" s="7"/>
      <c r="J238" s="10"/>
      <c r="K238" s="10"/>
      <c r="L238" s="10"/>
      <c r="M238" s="10"/>
      <c r="N238" s="10"/>
      <c r="O238" s="10"/>
    </row>
    <row r="239">
      <c r="A239" s="10"/>
      <c r="B239" s="10"/>
      <c r="C239" s="10"/>
      <c r="D239" s="7"/>
      <c r="E239" s="10"/>
      <c r="F239" s="10"/>
      <c r="G239" s="10"/>
      <c r="H239" s="10"/>
      <c r="I239" s="7"/>
      <c r="J239" s="10"/>
      <c r="K239" s="10"/>
      <c r="L239" s="10"/>
      <c r="M239" s="10"/>
      <c r="N239" s="10"/>
      <c r="O239" s="10"/>
    </row>
    <row r="240">
      <c r="A240" s="10"/>
      <c r="B240" s="10"/>
      <c r="C240" s="10"/>
      <c r="D240" s="7"/>
      <c r="E240" s="10"/>
      <c r="F240" s="10"/>
      <c r="G240" s="10"/>
      <c r="H240" s="10"/>
      <c r="I240" s="7"/>
      <c r="J240" s="10"/>
      <c r="K240" s="10"/>
      <c r="L240" s="10"/>
      <c r="M240" s="10"/>
      <c r="N240" s="10"/>
      <c r="O240" s="10"/>
    </row>
    <row r="241">
      <c r="A241" s="10"/>
      <c r="B241" s="10"/>
      <c r="C241" s="10"/>
      <c r="D241" s="7"/>
      <c r="E241" s="10"/>
      <c r="F241" s="10"/>
      <c r="G241" s="10"/>
      <c r="H241" s="10"/>
      <c r="I241" s="7"/>
      <c r="J241" s="10"/>
      <c r="K241" s="10"/>
      <c r="L241" s="10"/>
      <c r="M241" s="10"/>
      <c r="N241" s="10"/>
      <c r="O241" s="10"/>
    </row>
    <row r="242">
      <c r="A242" s="10"/>
      <c r="B242" s="10"/>
      <c r="C242" s="10"/>
      <c r="D242" s="7"/>
      <c r="E242" s="10"/>
      <c r="F242" s="10"/>
      <c r="G242" s="10"/>
      <c r="H242" s="10"/>
      <c r="I242" s="7"/>
      <c r="J242" s="10"/>
      <c r="K242" s="10"/>
      <c r="L242" s="10"/>
      <c r="M242" s="10"/>
      <c r="N242" s="10"/>
      <c r="O242" s="10"/>
    </row>
    <row r="243">
      <c r="A243" s="10"/>
      <c r="B243" s="10"/>
      <c r="C243" s="10"/>
      <c r="D243" s="7"/>
      <c r="E243" s="10"/>
      <c r="F243" s="10"/>
      <c r="G243" s="10"/>
      <c r="H243" s="10"/>
      <c r="I243" s="7"/>
      <c r="J243" s="10"/>
      <c r="K243" s="10"/>
      <c r="L243" s="10"/>
      <c r="M243" s="10"/>
      <c r="N243" s="10"/>
      <c r="O243" s="10"/>
    </row>
    <row r="244">
      <c r="A244" s="10"/>
      <c r="B244" s="10"/>
      <c r="C244" s="10"/>
      <c r="D244" s="7"/>
      <c r="E244" s="10"/>
      <c r="F244" s="10"/>
      <c r="G244" s="10"/>
      <c r="H244" s="10"/>
      <c r="I244" s="7"/>
      <c r="J244" s="10"/>
      <c r="K244" s="10"/>
      <c r="L244" s="10"/>
      <c r="M244" s="10"/>
      <c r="N244" s="10"/>
      <c r="O244" s="10"/>
    </row>
    <row r="245">
      <c r="A245" s="10"/>
      <c r="B245" s="10"/>
      <c r="C245" s="10"/>
      <c r="D245" s="7"/>
      <c r="E245" s="10"/>
      <c r="F245" s="10"/>
      <c r="G245" s="10"/>
      <c r="H245" s="10"/>
      <c r="I245" s="7"/>
      <c r="J245" s="10"/>
      <c r="K245" s="10"/>
      <c r="L245" s="10"/>
      <c r="M245" s="10"/>
      <c r="N245" s="10"/>
      <c r="O245" s="10"/>
    </row>
    <row r="246">
      <c r="A246" s="10"/>
      <c r="B246" s="10"/>
      <c r="C246" s="10"/>
      <c r="D246" s="7"/>
      <c r="E246" s="10"/>
      <c r="F246" s="10"/>
      <c r="G246" s="10"/>
      <c r="H246" s="10"/>
      <c r="I246" s="7"/>
      <c r="J246" s="10"/>
      <c r="K246" s="10"/>
      <c r="L246" s="10"/>
      <c r="M246" s="10"/>
      <c r="N246" s="10"/>
      <c r="O246" s="10"/>
    </row>
    <row r="247">
      <c r="A247" s="10"/>
      <c r="B247" s="10"/>
      <c r="C247" s="10"/>
      <c r="D247" s="7"/>
      <c r="E247" s="10"/>
      <c r="F247" s="10"/>
      <c r="G247" s="10"/>
      <c r="H247" s="10"/>
      <c r="I247" s="7"/>
      <c r="J247" s="10"/>
      <c r="K247" s="10"/>
      <c r="L247" s="10"/>
      <c r="M247" s="10"/>
      <c r="N247" s="10"/>
      <c r="O247" s="10"/>
    </row>
    <row r="248">
      <c r="A248" s="10"/>
      <c r="B248" s="10"/>
      <c r="C248" s="10"/>
      <c r="D248" s="7"/>
      <c r="E248" s="10"/>
      <c r="F248" s="10"/>
      <c r="G248" s="10"/>
      <c r="H248" s="10"/>
      <c r="I248" s="7"/>
      <c r="J248" s="10"/>
      <c r="K248" s="10"/>
      <c r="L248" s="10"/>
      <c r="M248" s="10"/>
      <c r="N248" s="10"/>
      <c r="O248" s="10"/>
    </row>
    <row r="249">
      <c r="A249" s="10"/>
      <c r="B249" s="10"/>
      <c r="C249" s="10"/>
      <c r="D249" s="7"/>
      <c r="E249" s="10"/>
      <c r="F249" s="10"/>
      <c r="G249" s="10"/>
      <c r="H249" s="10"/>
      <c r="I249" s="7"/>
      <c r="J249" s="10"/>
      <c r="K249" s="10"/>
      <c r="L249" s="10"/>
      <c r="M249" s="10"/>
      <c r="N249" s="10"/>
      <c r="O249" s="10"/>
    </row>
    <row r="250">
      <c r="A250" s="10"/>
      <c r="B250" s="10"/>
      <c r="C250" s="10"/>
      <c r="D250" s="7"/>
      <c r="E250" s="10"/>
      <c r="F250" s="10"/>
      <c r="G250" s="10"/>
      <c r="H250" s="10"/>
      <c r="I250" s="7"/>
      <c r="J250" s="10"/>
      <c r="K250" s="10"/>
      <c r="L250" s="10"/>
      <c r="M250" s="10"/>
      <c r="N250" s="10"/>
      <c r="O250" s="10"/>
    </row>
    <row r="251">
      <c r="A251" s="10"/>
      <c r="B251" s="10"/>
      <c r="C251" s="10"/>
      <c r="D251" s="7"/>
      <c r="E251" s="10"/>
      <c r="F251" s="10"/>
      <c r="G251" s="10"/>
      <c r="H251" s="10"/>
      <c r="I251" s="7"/>
      <c r="J251" s="10"/>
      <c r="K251" s="10"/>
      <c r="L251" s="10"/>
      <c r="M251" s="10"/>
      <c r="N251" s="10"/>
      <c r="O251" s="10"/>
    </row>
    <row r="252">
      <c r="A252" s="10"/>
      <c r="B252" s="10"/>
      <c r="C252" s="10"/>
      <c r="D252" s="7"/>
      <c r="E252" s="10"/>
      <c r="F252" s="10"/>
      <c r="G252" s="10"/>
      <c r="H252" s="10"/>
      <c r="I252" s="7"/>
      <c r="J252" s="10"/>
      <c r="K252" s="10"/>
      <c r="L252" s="10"/>
      <c r="M252" s="10"/>
      <c r="N252" s="10"/>
      <c r="O252" s="10"/>
    </row>
    <row r="253">
      <c r="A253" s="10"/>
      <c r="B253" s="10"/>
      <c r="C253" s="10"/>
      <c r="D253" s="7"/>
      <c r="E253" s="10"/>
      <c r="F253" s="10"/>
      <c r="G253" s="10"/>
      <c r="H253" s="10"/>
      <c r="I253" s="7"/>
      <c r="J253" s="10"/>
      <c r="K253" s="10"/>
      <c r="L253" s="10"/>
      <c r="M253" s="10"/>
      <c r="N253" s="10"/>
      <c r="O253" s="10"/>
    </row>
    <row r="254">
      <c r="A254" s="10"/>
      <c r="B254" s="10"/>
      <c r="C254" s="10"/>
      <c r="D254" s="7"/>
      <c r="E254" s="10"/>
      <c r="F254" s="10"/>
      <c r="G254" s="10"/>
      <c r="H254" s="10"/>
      <c r="I254" s="7"/>
      <c r="J254" s="10"/>
      <c r="K254" s="10"/>
      <c r="L254" s="10"/>
      <c r="M254" s="10"/>
      <c r="N254" s="10"/>
      <c r="O254" s="10"/>
    </row>
    <row r="255">
      <c r="A255" s="10"/>
      <c r="B255" s="10"/>
      <c r="C255" s="10"/>
      <c r="D255" s="7"/>
      <c r="E255" s="10"/>
      <c r="F255" s="10"/>
      <c r="G255" s="10"/>
      <c r="H255" s="10"/>
      <c r="I255" s="7"/>
      <c r="J255" s="10"/>
      <c r="K255" s="10"/>
      <c r="L255" s="10"/>
      <c r="M255" s="10"/>
      <c r="N255" s="10"/>
      <c r="O255" s="10"/>
    </row>
    <row r="256">
      <c r="A256" s="10"/>
      <c r="B256" s="10"/>
      <c r="C256" s="10"/>
      <c r="D256" s="7"/>
      <c r="E256" s="10"/>
      <c r="F256" s="10"/>
      <c r="G256" s="10"/>
      <c r="H256" s="10"/>
      <c r="I256" s="7"/>
      <c r="J256" s="10"/>
      <c r="K256" s="10"/>
      <c r="L256" s="10"/>
      <c r="M256" s="10"/>
      <c r="N256" s="10"/>
      <c r="O256" s="10"/>
    </row>
    <row r="257">
      <c r="A257" s="10"/>
      <c r="B257" s="10"/>
      <c r="C257" s="10"/>
      <c r="D257" s="7"/>
      <c r="E257" s="10"/>
      <c r="F257" s="10"/>
      <c r="G257" s="10"/>
      <c r="H257" s="10"/>
      <c r="I257" s="7"/>
      <c r="J257" s="10"/>
      <c r="K257" s="10"/>
      <c r="L257" s="10"/>
      <c r="M257" s="10"/>
      <c r="N257" s="10"/>
      <c r="O257" s="10"/>
    </row>
    <row r="258">
      <c r="A258" s="10"/>
      <c r="B258" s="10"/>
      <c r="C258" s="10"/>
      <c r="D258" s="7"/>
      <c r="E258" s="10"/>
      <c r="F258" s="10"/>
      <c r="G258" s="10"/>
      <c r="H258" s="10"/>
      <c r="I258" s="7"/>
      <c r="J258" s="10"/>
      <c r="K258" s="10"/>
      <c r="L258" s="10"/>
      <c r="M258" s="10"/>
      <c r="N258" s="10"/>
      <c r="O258" s="10"/>
    </row>
    <row r="259">
      <c r="A259" s="10"/>
      <c r="B259" s="10"/>
      <c r="C259" s="10"/>
      <c r="D259" s="7"/>
      <c r="E259" s="10"/>
      <c r="F259" s="10"/>
      <c r="G259" s="10"/>
      <c r="H259" s="10"/>
      <c r="I259" s="7"/>
      <c r="J259" s="10"/>
      <c r="K259" s="10"/>
      <c r="L259" s="10"/>
      <c r="M259" s="10"/>
      <c r="N259" s="10"/>
      <c r="O259" s="10"/>
    </row>
    <row r="260">
      <c r="A260" s="10"/>
      <c r="B260" s="10"/>
      <c r="C260" s="10"/>
      <c r="D260" s="7"/>
      <c r="E260" s="10"/>
      <c r="F260" s="10"/>
      <c r="G260" s="10"/>
      <c r="H260" s="10"/>
      <c r="I260" s="7"/>
      <c r="J260" s="10"/>
      <c r="K260" s="10"/>
      <c r="L260" s="10"/>
      <c r="M260" s="10"/>
      <c r="N260" s="10"/>
      <c r="O260" s="10"/>
    </row>
    <row r="261">
      <c r="A261" s="10"/>
      <c r="B261" s="10"/>
      <c r="C261" s="10"/>
      <c r="D261" s="7"/>
      <c r="E261" s="10"/>
      <c r="F261" s="10"/>
      <c r="G261" s="10"/>
      <c r="H261" s="10"/>
      <c r="I261" s="7"/>
      <c r="J261" s="10"/>
      <c r="K261" s="10"/>
      <c r="L261" s="10"/>
      <c r="M261" s="10"/>
      <c r="N261" s="10"/>
      <c r="O261" s="10"/>
    </row>
    <row r="262">
      <c r="A262" s="10"/>
      <c r="B262" s="10"/>
      <c r="C262" s="10"/>
      <c r="D262" s="7"/>
      <c r="E262" s="10"/>
      <c r="F262" s="10"/>
      <c r="G262" s="10"/>
      <c r="H262" s="10"/>
      <c r="I262" s="7"/>
      <c r="J262" s="10"/>
      <c r="K262" s="10"/>
      <c r="L262" s="10"/>
      <c r="M262" s="10"/>
      <c r="N262" s="10"/>
      <c r="O262" s="10"/>
    </row>
    <row r="263">
      <c r="A263" s="10"/>
      <c r="B263" s="10"/>
      <c r="C263" s="10"/>
      <c r="D263" s="7"/>
      <c r="E263" s="10"/>
      <c r="F263" s="10"/>
      <c r="G263" s="10"/>
      <c r="H263" s="10"/>
      <c r="I263" s="7"/>
      <c r="J263" s="10"/>
      <c r="K263" s="10"/>
      <c r="L263" s="10"/>
      <c r="M263" s="10"/>
      <c r="N263" s="10"/>
      <c r="O263" s="10"/>
    </row>
    <row r="264">
      <c r="A264" s="10"/>
      <c r="B264" s="10"/>
      <c r="C264" s="10"/>
      <c r="D264" s="7"/>
      <c r="E264" s="10"/>
      <c r="F264" s="10"/>
      <c r="G264" s="10"/>
      <c r="H264" s="10"/>
      <c r="I264" s="7"/>
      <c r="J264" s="10"/>
      <c r="K264" s="10"/>
      <c r="L264" s="10"/>
      <c r="M264" s="10"/>
      <c r="N264" s="10"/>
      <c r="O264" s="10"/>
    </row>
    <row r="265">
      <c r="A265" s="10"/>
      <c r="B265" s="10"/>
      <c r="C265" s="10"/>
      <c r="D265" s="7"/>
      <c r="E265" s="10"/>
      <c r="F265" s="10"/>
      <c r="G265" s="10"/>
      <c r="H265" s="10"/>
      <c r="I265" s="7"/>
      <c r="J265" s="10"/>
      <c r="K265" s="10"/>
      <c r="L265" s="10"/>
      <c r="M265" s="10"/>
      <c r="N265" s="10"/>
      <c r="O265" s="10"/>
    </row>
    <row r="266">
      <c r="A266" s="10"/>
      <c r="B266" s="10"/>
      <c r="C266" s="10"/>
      <c r="D266" s="7"/>
      <c r="E266" s="10"/>
      <c r="F266" s="10"/>
      <c r="G266" s="10"/>
      <c r="H266" s="10"/>
      <c r="I266" s="7"/>
      <c r="J266" s="10"/>
      <c r="K266" s="10"/>
      <c r="L266" s="10"/>
      <c r="M266" s="10"/>
      <c r="N266" s="10"/>
      <c r="O266" s="10"/>
    </row>
    <row r="267">
      <c r="A267" s="10"/>
      <c r="B267" s="10"/>
      <c r="C267" s="10"/>
      <c r="D267" s="7"/>
      <c r="E267" s="10"/>
      <c r="F267" s="10"/>
      <c r="G267" s="10"/>
      <c r="H267" s="10"/>
      <c r="I267" s="7"/>
      <c r="J267" s="10"/>
      <c r="K267" s="10"/>
      <c r="L267" s="10"/>
      <c r="M267" s="10"/>
      <c r="N267" s="10"/>
      <c r="O267" s="10"/>
    </row>
    <row r="268">
      <c r="A268" s="10"/>
      <c r="B268" s="10"/>
      <c r="C268" s="10"/>
      <c r="D268" s="7"/>
      <c r="E268" s="10"/>
      <c r="F268" s="10"/>
      <c r="G268" s="10"/>
      <c r="H268" s="10"/>
      <c r="I268" s="7"/>
      <c r="J268" s="10"/>
      <c r="K268" s="10"/>
      <c r="L268" s="10"/>
      <c r="M268" s="10"/>
      <c r="N268" s="10"/>
      <c r="O268" s="10"/>
    </row>
    <row r="269">
      <c r="A269" s="10"/>
      <c r="B269" s="10"/>
      <c r="C269" s="10"/>
      <c r="D269" s="7"/>
      <c r="E269" s="10"/>
      <c r="F269" s="10"/>
      <c r="G269" s="10"/>
      <c r="H269" s="10"/>
      <c r="I269" s="7"/>
      <c r="J269" s="10"/>
      <c r="K269" s="10"/>
      <c r="L269" s="10"/>
      <c r="M269" s="10"/>
      <c r="N269" s="10"/>
      <c r="O269" s="10"/>
    </row>
    <row r="270">
      <c r="A270" s="10"/>
      <c r="B270" s="10"/>
      <c r="C270" s="10"/>
      <c r="D270" s="7"/>
      <c r="E270" s="10"/>
      <c r="F270" s="10"/>
      <c r="G270" s="10"/>
      <c r="H270" s="10"/>
      <c r="I270" s="7"/>
      <c r="J270" s="10"/>
      <c r="K270" s="10"/>
      <c r="L270" s="10"/>
      <c r="M270" s="10"/>
      <c r="N270" s="10"/>
      <c r="O270" s="10"/>
    </row>
    <row r="271">
      <c r="A271" s="10"/>
      <c r="B271" s="10"/>
      <c r="C271" s="10"/>
      <c r="D271" s="7"/>
      <c r="E271" s="10"/>
      <c r="F271" s="10"/>
      <c r="G271" s="10"/>
      <c r="H271" s="10"/>
      <c r="I271" s="7"/>
      <c r="J271" s="10"/>
      <c r="K271" s="10"/>
      <c r="L271" s="10"/>
      <c r="M271" s="10"/>
      <c r="N271" s="10"/>
      <c r="O271" s="10"/>
    </row>
    <row r="272">
      <c r="A272" s="10"/>
      <c r="B272" s="10"/>
      <c r="C272" s="10"/>
      <c r="D272" s="7"/>
      <c r="E272" s="10"/>
      <c r="F272" s="10"/>
      <c r="G272" s="10"/>
      <c r="H272" s="10"/>
      <c r="I272" s="7"/>
      <c r="J272" s="10"/>
      <c r="K272" s="10"/>
      <c r="L272" s="10"/>
      <c r="M272" s="10"/>
      <c r="N272" s="10"/>
      <c r="O272" s="10"/>
    </row>
    <row r="273">
      <c r="A273" s="10"/>
      <c r="B273" s="10"/>
      <c r="C273" s="10"/>
      <c r="D273" s="7"/>
      <c r="E273" s="10"/>
      <c r="F273" s="10"/>
      <c r="G273" s="10"/>
      <c r="H273" s="10"/>
      <c r="I273" s="7"/>
      <c r="J273" s="10"/>
      <c r="K273" s="10"/>
      <c r="L273" s="10"/>
      <c r="M273" s="10"/>
      <c r="N273" s="10"/>
      <c r="O273" s="10"/>
    </row>
    <row r="274">
      <c r="A274" s="10"/>
      <c r="B274" s="10"/>
      <c r="C274" s="10"/>
      <c r="D274" s="7"/>
      <c r="E274" s="10"/>
      <c r="F274" s="10"/>
      <c r="G274" s="10"/>
      <c r="H274" s="10"/>
      <c r="I274" s="7"/>
      <c r="J274" s="10"/>
      <c r="K274" s="10"/>
      <c r="L274" s="10"/>
      <c r="M274" s="10"/>
      <c r="N274" s="10"/>
      <c r="O274" s="10"/>
    </row>
    <row r="275">
      <c r="A275" s="10"/>
      <c r="B275" s="10"/>
      <c r="C275" s="10"/>
      <c r="D275" s="7"/>
      <c r="E275" s="10"/>
      <c r="F275" s="10"/>
      <c r="G275" s="10"/>
      <c r="H275" s="10"/>
      <c r="I275" s="7"/>
      <c r="J275" s="10"/>
      <c r="K275" s="10"/>
      <c r="L275" s="10"/>
      <c r="M275" s="10"/>
      <c r="N275" s="10"/>
      <c r="O275" s="10"/>
    </row>
    <row r="276">
      <c r="A276" s="10"/>
      <c r="B276" s="10"/>
      <c r="C276" s="10"/>
      <c r="D276" s="7"/>
      <c r="E276" s="10"/>
      <c r="F276" s="10"/>
      <c r="G276" s="10"/>
      <c r="H276" s="10"/>
      <c r="I276" s="7"/>
      <c r="J276" s="10"/>
      <c r="K276" s="10"/>
      <c r="L276" s="10"/>
      <c r="M276" s="10"/>
      <c r="N276" s="10"/>
      <c r="O276" s="10"/>
    </row>
    <row r="277">
      <c r="A277" s="10"/>
      <c r="B277" s="10"/>
      <c r="C277" s="10"/>
      <c r="D277" s="7"/>
      <c r="E277" s="10"/>
      <c r="F277" s="10"/>
      <c r="G277" s="10"/>
      <c r="H277" s="10"/>
      <c r="I277" s="7"/>
      <c r="J277" s="10"/>
      <c r="K277" s="10"/>
      <c r="L277" s="10"/>
      <c r="M277" s="10"/>
      <c r="N277" s="10"/>
      <c r="O277" s="10"/>
    </row>
    <row r="278">
      <c r="A278" s="10"/>
      <c r="B278" s="10"/>
      <c r="C278" s="10"/>
      <c r="D278" s="7"/>
      <c r="E278" s="10"/>
      <c r="F278" s="10"/>
      <c r="G278" s="10"/>
      <c r="H278" s="10"/>
      <c r="I278" s="7"/>
      <c r="J278" s="10"/>
      <c r="K278" s="10"/>
      <c r="L278" s="10"/>
      <c r="M278" s="10"/>
      <c r="N278" s="10"/>
      <c r="O278" s="10"/>
    </row>
    <row r="279">
      <c r="A279" s="10"/>
      <c r="B279" s="10"/>
      <c r="C279" s="10"/>
      <c r="D279" s="7"/>
      <c r="E279" s="10"/>
      <c r="F279" s="10"/>
      <c r="G279" s="10"/>
      <c r="H279" s="10"/>
      <c r="I279" s="7"/>
      <c r="J279" s="10"/>
      <c r="K279" s="10"/>
      <c r="L279" s="10"/>
      <c r="M279" s="10"/>
      <c r="N279" s="10"/>
      <c r="O279" s="10"/>
    </row>
    <row r="280">
      <c r="A280" s="10"/>
      <c r="B280" s="10"/>
      <c r="C280" s="10"/>
      <c r="D280" s="7"/>
      <c r="E280" s="10"/>
      <c r="F280" s="10"/>
      <c r="G280" s="10"/>
      <c r="H280" s="10"/>
      <c r="I280" s="7"/>
      <c r="J280" s="10"/>
      <c r="K280" s="10"/>
      <c r="L280" s="10"/>
      <c r="M280" s="10"/>
      <c r="N280" s="10"/>
      <c r="O280" s="10"/>
    </row>
    <row r="281">
      <c r="A281" s="10"/>
      <c r="B281" s="10"/>
      <c r="C281" s="10"/>
      <c r="D281" s="7"/>
      <c r="E281" s="10"/>
      <c r="F281" s="10"/>
      <c r="G281" s="10"/>
      <c r="H281" s="10"/>
      <c r="I281" s="7"/>
      <c r="J281" s="10"/>
      <c r="K281" s="10"/>
      <c r="L281" s="10"/>
      <c r="M281" s="10"/>
      <c r="N281" s="10"/>
      <c r="O281" s="10"/>
    </row>
    <row r="282">
      <c r="A282" s="10"/>
      <c r="B282" s="10"/>
      <c r="C282" s="10"/>
      <c r="D282" s="7"/>
      <c r="E282" s="10"/>
      <c r="F282" s="10"/>
      <c r="G282" s="10"/>
      <c r="H282" s="10"/>
      <c r="I282" s="7"/>
      <c r="J282" s="10"/>
      <c r="K282" s="10"/>
      <c r="L282" s="10"/>
      <c r="M282" s="10"/>
      <c r="N282" s="10"/>
      <c r="O282" s="10"/>
    </row>
    <row r="283">
      <c r="A283" s="10"/>
      <c r="B283" s="10"/>
      <c r="C283" s="10"/>
      <c r="D283" s="7"/>
      <c r="E283" s="10"/>
      <c r="F283" s="10"/>
      <c r="G283" s="10"/>
      <c r="H283" s="10"/>
      <c r="I283" s="7"/>
      <c r="J283" s="10"/>
      <c r="K283" s="10"/>
      <c r="L283" s="10"/>
      <c r="M283" s="10"/>
      <c r="N283" s="10"/>
      <c r="O283" s="10"/>
    </row>
    <row r="284">
      <c r="A284" s="10"/>
      <c r="B284" s="10"/>
      <c r="C284" s="10"/>
      <c r="D284" s="7"/>
      <c r="E284" s="10"/>
      <c r="F284" s="10"/>
      <c r="G284" s="10"/>
      <c r="H284" s="10"/>
      <c r="I284" s="7"/>
      <c r="J284" s="10"/>
      <c r="K284" s="10"/>
      <c r="L284" s="10"/>
      <c r="M284" s="10"/>
      <c r="N284" s="10"/>
      <c r="O284" s="10"/>
    </row>
    <row r="285">
      <c r="A285" s="10"/>
      <c r="B285" s="10"/>
      <c r="C285" s="10"/>
      <c r="D285" s="7"/>
      <c r="E285" s="10"/>
      <c r="F285" s="10"/>
      <c r="G285" s="10"/>
      <c r="H285" s="10"/>
      <c r="I285" s="7"/>
      <c r="J285" s="10"/>
      <c r="K285" s="10"/>
      <c r="L285" s="10"/>
      <c r="M285" s="10"/>
      <c r="N285" s="10"/>
      <c r="O285" s="10"/>
    </row>
    <row r="286">
      <c r="A286" s="10"/>
      <c r="B286" s="10"/>
      <c r="C286" s="10"/>
      <c r="D286" s="7"/>
      <c r="E286" s="10"/>
      <c r="F286" s="10"/>
      <c r="G286" s="10"/>
      <c r="H286" s="10"/>
      <c r="I286" s="7"/>
      <c r="J286" s="10"/>
      <c r="K286" s="10"/>
      <c r="L286" s="10"/>
      <c r="M286" s="10"/>
      <c r="N286" s="10"/>
      <c r="O286" s="10"/>
    </row>
    <row r="287">
      <c r="A287" s="10"/>
      <c r="B287" s="10"/>
      <c r="C287" s="10"/>
      <c r="D287" s="7"/>
      <c r="E287" s="10"/>
      <c r="F287" s="10"/>
      <c r="G287" s="10"/>
      <c r="H287" s="10"/>
      <c r="I287" s="7"/>
      <c r="J287" s="10"/>
      <c r="K287" s="10"/>
      <c r="L287" s="10"/>
      <c r="M287" s="10"/>
      <c r="N287" s="10"/>
      <c r="O287" s="10"/>
    </row>
    <row r="288">
      <c r="A288" s="10"/>
      <c r="B288" s="10"/>
      <c r="C288" s="10"/>
      <c r="D288" s="7"/>
      <c r="E288" s="10"/>
      <c r="F288" s="10"/>
      <c r="G288" s="10"/>
      <c r="H288" s="10"/>
      <c r="I288" s="7"/>
      <c r="J288" s="10"/>
      <c r="K288" s="10"/>
      <c r="L288" s="10"/>
      <c r="M288" s="10"/>
      <c r="N288" s="10"/>
      <c r="O288" s="10"/>
    </row>
    <row r="289">
      <c r="A289" s="10"/>
      <c r="B289" s="10"/>
      <c r="C289" s="10"/>
      <c r="D289" s="7"/>
      <c r="E289" s="10"/>
      <c r="F289" s="10"/>
      <c r="G289" s="10"/>
      <c r="H289" s="10"/>
      <c r="I289" s="7"/>
      <c r="J289" s="10"/>
      <c r="K289" s="10"/>
      <c r="L289" s="10"/>
      <c r="M289" s="10"/>
      <c r="N289" s="10"/>
      <c r="O289" s="10"/>
    </row>
    <row r="290">
      <c r="A290" s="10"/>
      <c r="B290" s="10"/>
      <c r="C290" s="10"/>
      <c r="D290" s="7"/>
      <c r="E290" s="10"/>
      <c r="F290" s="10"/>
      <c r="G290" s="10"/>
      <c r="H290" s="10"/>
      <c r="I290" s="7"/>
      <c r="J290" s="10"/>
      <c r="K290" s="10"/>
      <c r="L290" s="10"/>
      <c r="M290" s="10"/>
      <c r="N290" s="10"/>
      <c r="O290" s="10"/>
    </row>
    <row r="291">
      <c r="A291" s="10"/>
      <c r="B291" s="10"/>
      <c r="C291" s="10"/>
      <c r="D291" s="7"/>
      <c r="E291" s="10"/>
      <c r="F291" s="10"/>
      <c r="G291" s="10"/>
      <c r="H291" s="10"/>
      <c r="I291" s="7"/>
      <c r="J291" s="10"/>
      <c r="K291" s="10"/>
      <c r="L291" s="10"/>
      <c r="M291" s="10"/>
      <c r="N291" s="10"/>
      <c r="O291" s="10"/>
    </row>
    <row r="292">
      <c r="A292" s="10"/>
      <c r="B292" s="10"/>
      <c r="C292" s="10"/>
      <c r="D292" s="7"/>
      <c r="E292" s="10"/>
      <c r="F292" s="10"/>
      <c r="G292" s="10"/>
      <c r="H292" s="10"/>
      <c r="I292" s="7"/>
      <c r="J292" s="10"/>
      <c r="K292" s="10"/>
      <c r="L292" s="10"/>
      <c r="M292" s="10"/>
      <c r="N292" s="10"/>
      <c r="O292" s="10"/>
    </row>
    <row r="293">
      <c r="A293" s="10"/>
      <c r="B293" s="10"/>
      <c r="C293" s="10"/>
      <c r="D293" s="7"/>
      <c r="E293" s="10"/>
      <c r="F293" s="10"/>
      <c r="G293" s="10"/>
      <c r="H293" s="10"/>
      <c r="I293" s="7"/>
      <c r="J293" s="10"/>
      <c r="K293" s="10"/>
      <c r="L293" s="10"/>
      <c r="M293" s="10"/>
      <c r="N293" s="10"/>
      <c r="O293" s="10"/>
    </row>
    <row r="294">
      <c r="A294" s="10"/>
      <c r="B294" s="10"/>
      <c r="C294" s="10"/>
      <c r="D294" s="7"/>
      <c r="E294" s="10"/>
      <c r="F294" s="10"/>
      <c r="G294" s="10"/>
      <c r="H294" s="10"/>
      <c r="I294" s="7"/>
      <c r="J294" s="10"/>
      <c r="K294" s="10"/>
      <c r="L294" s="10"/>
      <c r="M294" s="10"/>
      <c r="N294" s="10"/>
      <c r="O294" s="10"/>
    </row>
    <row r="295">
      <c r="A295" s="10"/>
      <c r="B295" s="10"/>
      <c r="C295" s="10"/>
      <c r="D295" s="7"/>
      <c r="E295" s="10"/>
      <c r="F295" s="10"/>
      <c r="G295" s="10"/>
      <c r="H295" s="10"/>
      <c r="I295" s="7"/>
      <c r="J295" s="10"/>
      <c r="K295" s="10"/>
      <c r="L295" s="10"/>
      <c r="M295" s="10"/>
      <c r="N295" s="10"/>
      <c r="O295" s="10"/>
    </row>
    <row r="296">
      <c r="A296" s="10"/>
      <c r="B296" s="10"/>
      <c r="C296" s="10"/>
      <c r="D296" s="7"/>
      <c r="E296" s="10"/>
      <c r="F296" s="10"/>
      <c r="G296" s="10"/>
      <c r="H296" s="10"/>
      <c r="I296" s="7"/>
      <c r="J296" s="10"/>
      <c r="K296" s="10"/>
      <c r="L296" s="10"/>
      <c r="M296" s="10"/>
      <c r="N296" s="10"/>
      <c r="O296" s="10"/>
    </row>
    <row r="297">
      <c r="A297" s="10"/>
      <c r="B297" s="10"/>
      <c r="C297" s="10"/>
      <c r="D297" s="7"/>
      <c r="E297" s="10"/>
      <c r="F297" s="10"/>
      <c r="G297" s="10"/>
      <c r="H297" s="10"/>
      <c r="I297" s="7"/>
      <c r="J297" s="10"/>
      <c r="K297" s="10"/>
      <c r="L297" s="10"/>
      <c r="M297" s="10"/>
      <c r="N297" s="10"/>
      <c r="O297" s="10"/>
    </row>
    <row r="298">
      <c r="A298" s="10"/>
      <c r="B298" s="10"/>
      <c r="C298" s="10"/>
      <c r="D298" s="7"/>
      <c r="E298" s="10"/>
      <c r="F298" s="10"/>
      <c r="G298" s="10"/>
      <c r="H298" s="10"/>
      <c r="I298" s="7"/>
      <c r="J298" s="10"/>
      <c r="K298" s="10"/>
      <c r="L298" s="10"/>
      <c r="M298" s="10"/>
      <c r="N298" s="10"/>
      <c r="O298" s="10"/>
    </row>
    <row r="299">
      <c r="A299" s="10"/>
      <c r="B299" s="10"/>
      <c r="C299" s="10"/>
      <c r="D299" s="7"/>
      <c r="E299" s="10"/>
      <c r="F299" s="10"/>
      <c r="G299" s="10"/>
      <c r="H299" s="10"/>
      <c r="I299" s="7"/>
      <c r="J299" s="10"/>
      <c r="K299" s="10"/>
      <c r="L299" s="10"/>
      <c r="M299" s="10"/>
      <c r="N299" s="10"/>
      <c r="O299" s="10"/>
    </row>
    <row r="300">
      <c r="A300" s="10"/>
      <c r="B300" s="10"/>
      <c r="C300" s="10"/>
      <c r="D300" s="7"/>
      <c r="E300" s="10"/>
      <c r="F300" s="10"/>
      <c r="G300" s="10"/>
      <c r="H300" s="10"/>
      <c r="I300" s="7"/>
      <c r="J300" s="10"/>
      <c r="K300" s="10"/>
      <c r="L300" s="10"/>
      <c r="M300" s="10"/>
      <c r="N300" s="10"/>
      <c r="O300" s="10"/>
    </row>
    <row r="301">
      <c r="A301" s="10"/>
      <c r="B301" s="10"/>
      <c r="C301" s="10"/>
      <c r="D301" s="7"/>
      <c r="E301" s="10"/>
      <c r="F301" s="10"/>
      <c r="G301" s="10"/>
      <c r="H301" s="10"/>
      <c r="I301" s="7"/>
      <c r="J301" s="10"/>
      <c r="K301" s="10"/>
      <c r="L301" s="10"/>
      <c r="M301" s="10"/>
      <c r="N301" s="10"/>
      <c r="O301" s="10"/>
    </row>
    <row r="302">
      <c r="A302" s="10"/>
      <c r="B302" s="10"/>
      <c r="C302" s="10"/>
      <c r="D302" s="7"/>
      <c r="E302" s="10"/>
      <c r="F302" s="10"/>
      <c r="G302" s="10"/>
      <c r="H302" s="10"/>
      <c r="I302" s="7"/>
      <c r="J302" s="10"/>
      <c r="K302" s="10"/>
      <c r="L302" s="10"/>
      <c r="M302" s="10"/>
      <c r="N302" s="10"/>
      <c r="O302" s="10"/>
    </row>
    <row r="303">
      <c r="A303" s="10"/>
      <c r="B303" s="10"/>
      <c r="C303" s="10"/>
      <c r="D303" s="7"/>
      <c r="E303" s="10"/>
      <c r="F303" s="10"/>
      <c r="G303" s="10"/>
      <c r="H303" s="10"/>
      <c r="I303" s="7"/>
      <c r="J303" s="10"/>
      <c r="K303" s="10"/>
      <c r="L303" s="10"/>
      <c r="M303" s="10"/>
      <c r="N303" s="10"/>
      <c r="O303" s="10"/>
    </row>
    <row r="304">
      <c r="A304" s="10"/>
      <c r="B304" s="10"/>
      <c r="C304" s="10"/>
      <c r="D304" s="7"/>
      <c r="E304" s="10"/>
      <c r="F304" s="10"/>
      <c r="G304" s="10"/>
      <c r="H304" s="10"/>
      <c r="I304" s="7"/>
      <c r="J304" s="10"/>
      <c r="K304" s="10"/>
      <c r="L304" s="10"/>
      <c r="M304" s="10"/>
      <c r="N304" s="10"/>
      <c r="O304" s="10"/>
    </row>
    <row r="305">
      <c r="A305" s="10"/>
      <c r="B305" s="10"/>
      <c r="C305" s="10"/>
      <c r="D305" s="7"/>
      <c r="E305" s="10"/>
      <c r="F305" s="10"/>
      <c r="G305" s="10"/>
      <c r="H305" s="10"/>
      <c r="I305" s="7"/>
      <c r="J305" s="10"/>
      <c r="K305" s="10"/>
      <c r="L305" s="10"/>
      <c r="M305" s="10"/>
      <c r="N305" s="10"/>
      <c r="O305" s="10"/>
    </row>
    <row r="306">
      <c r="A306" s="10"/>
      <c r="B306" s="10"/>
      <c r="C306" s="10"/>
      <c r="D306" s="7"/>
      <c r="E306" s="10"/>
      <c r="F306" s="10"/>
      <c r="G306" s="10"/>
      <c r="H306" s="10"/>
      <c r="I306" s="7"/>
      <c r="J306" s="10"/>
      <c r="K306" s="10"/>
      <c r="L306" s="10"/>
      <c r="M306" s="10"/>
      <c r="N306" s="10"/>
      <c r="O306" s="10"/>
    </row>
    <row r="307">
      <c r="A307" s="10"/>
      <c r="B307" s="10"/>
      <c r="C307" s="10"/>
      <c r="D307" s="7"/>
      <c r="E307" s="10"/>
      <c r="F307" s="10"/>
      <c r="G307" s="10"/>
      <c r="H307" s="10"/>
      <c r="I307" s="7"/>
      <c r="J307" s="10"/>
      <c r="K307" s="10"/>
      <c r="L307" s="10"/>
      <c r="M307" s="10"/>
      <c r="N307" s="10"/>
      <c r="O307" s="10"/>
    </row>
    <row r="308">
      <c r="A308" s="10"/>
      <c r="B308" s="10"/>
      <c r="C308" s="10"/>
      <c r="D308" s="7"/>
      <c r="E308" s="10"/>
      <c r="F308" s="10"/>
      <c r="G308" s="10"/>
      <c r="H308" s="10"/>
      <c r="I308" s="7"/>
      <c r="J308" s="10"/>
      <c r="K308" s="10"/>
      <c r="L308" s="10"/>
      <c r="M308" s="10"/>
      <c r="N308" s="10"/>
      <c r="O308" s="10"/>
    </row>
    <row r="309">
      <c r="A309" s="10"/>
      <c r="B309" s="10"/>
      <c r="C309" s="10"/>
      <c r="D309" s="7"/>
      <c r="E309" s="10"/>
      <c r="F309" s="10"/>
      <c r="G309" s="10"/>
      <c r="H309" s="10"/>
      <c r="I309" s="7"/>
      <c r="J309" s="10"/>
      <c r="K309" s="10"/>
      <c r="L309" s="10"/>
      <c r="M309" s="10"/>
      <c r="N309" s="10"/>
      <c r="O309" s="10"/>
    </row>
    <row r="310">
      <c r="A310" s="10"/>
      <c r="B310" s="10"/>
      <c r="C310" s="10"/>
      <c r="D310" s="7"/>
      <c r="E310" s="10"/>
      <c r="F310" s="10"/>
      <c r="G310" s="10"/>
      <c r="H310" s="10"/>
      <c r="I310" s="7"/>
      <c r="J310" s="10"/>
      <c r="K310" s="10"/>
      <c r="L310" s="10"/>
      <c r="M310" s="10"/>
      <c r="N310" s="10"/>
      <c r="O310" s="10"/>
    </row>
    <row r="311">
      <c r="A311" s="10"/>
      <c r="B311" s="10"/>
      <c r="C311" s="10"/>
      <c r="D311" s="7"/>
      <c r="E311" s="10"/>
      <c r="F311" s="10"/>
      <c r="G311" s="10"/>
      <c r="H311" s="10"/>
      <c r="I311" s="7"/>
      <c r="J311" s="10"/>
      <c r="K311" s="10"/>
      <c r="L311" s="10"/>
      <c r="M311" s="10"/>
      <c r="N311" s="10"/>
      <c r="O311" s="10"/>
    </row>
    <row r="312">
      <c r="A312" s="10"/>
      <c r="B312" s="10"/>
      <c r="C312" s="10"/>
      <c r="D312" s="7"/>
      <c r="E312" s="10"/>
      <c r="F312" s="10"/>
      <c r="G312" s="10"/>
      <c r="H312" s="10"/>
      <c r="I312" s="7"/>
      <c r="J312" s="10"/>
      <c r="K312" s="10"/>
      <c r="L312" s="10"/>
      <c r="M312" s="10"/>
      <c r="N312" s="10"/>
      <c r="O312" s="10"/>
    </row>
    <row r="313">
      <c r="A313" s="10"/>
      <c r="B313" s="10"/>
      <c r="C313" s="10"/>
      <c r="D313" s="7"/>
      <c r="E313" s="10"/>
      <c r="F313" s="10"/>
      <c r="G313" s="10"/>
      <c r="H313" s="10"/>
      <c r="I313" s="7"/>
      <c r="J313" s="10"/>
      <c r="K313" s="10"/>
      <c r="L313" s="10"/>
      <c r="M313" s="10"/>
      <c r="N313" s="10"/>
      <c r="O313" s="10"/>
    </row>
    <row r="314">
      <c r="A314" s="10"/>
      <c r="B314" s="10"/>
      <c r="C314" s="10"/>
      <c r="D314" s="7"/>
      <c r="E314" s="10"/>
      <c r="F314" s="10"/>
      <c r="G314" s="10"/>
      <c r="H314" s="10"/>
      <c r="I314" s="7"/>
      <c r="J314" s="10"/>
      <c r="K314" s="10"/>
      <c r="L314" s="10"/>
      <c r="M314" s="10"/>
      <c r="N314" s="10"/>
      <c r="O314" s="10"/>
    </row>
    <row r="315">
      <c r="A315" s="10"/>
      <c r="B315" s="10"/>
      <c r="C315" s="10"/>
      <c r="D315" s="7"/>
      <c r="E315" s="10"/>
      <c r="F315" s="10"/>
      <c r="G315" s="10"/>
      <c r="H315" s="10"/>
      <c r="I315" s="7"/>
      <c r="J315" s="10"/>
      <c r="K315" s="10"/>
      <c r="L315" s="10"/>
      <c r="M315" s="10"/>
      <c r="N315" s="10"/>
      <c r="O315" s="10"/>
    </row>
    <row r="316">
      <c r="A316" s="10"/>
      <c r="B316" s="10"/>
      <c r="C316" s="10"/>
      <c r="D316" s="7"/>
      <c r="E316" s="10"/>
      <c r="F316" s="10"/>
      <c r="G316" s="10"/>
      <c r="H316" s="10"/>
      <c r="I316" s="7"/>
      <c r="J316" s="10"/>
      <c r="K316" s="10"/>
      <c r="L316" s="10"/>
      <c r="M316" s="10"/>
      <c r="N316" s="10"/>
      <c r="O316" s="10"/>
    </row>
    <row r="317">
      <c r="A317" s="10"/>
      <c r="B317" s="10"/>
      <c r="C317" s="10"/>
      <c r="D317" s="7"/>
      <c r="E317" s="10"/>
      <c r="F317" s="10"/>
      <c r="G317" s="10"/>
      <c r="H317" s="10"/>
      <c r="I317" s="7"/>
      <c r="J317" s="10"/>
      <c r="K317" s="10"/>
      <c r="L317" s="10"/>
      <c r="M317" s="10"/>
      <c r="N317" s="10"/>
      <c r="O317" s="10"/>
    </row>
    <row r="318">
      <c r="A318" s="10"/>
      <c r="B318" s="10"/>
      <c r="C318" s="10"/>
      <c r="D318" s="7"/>
      <c r="E318" s="10"/>
      <c r="F318" s="10"/>
      <c r="G318" s="10"/>
      <c r="H318" s="10"/>
      <c r="I318" s="7"/>
      <c r="J318" s="10"/>
      <c r="K318" s="10"/>
      <c r="L318" s="10"/>
      <c r="M318" s="10"/>
      <c r="N318" s="10"/>
      <c r="O318" s="10"/>
    </row>
    <row r="319">
      <c r="A319" s="10"/>
      <c r="B319" s="10"/>
      <c r="C319" s="10"/>
      <c r="D319" s="7"/>
      <c r="E319" s="10"/>
      <c r="F319" s="10"/>
      <c r="G319" s="10"/>
      <c r="H319" s="10"/>
      <c r="I319" s="7"/>
      <c r="J319" s="10"/>
      <c r="K319" s="10"/>
      <c r="L319" s="10"/>
      <c r="M319" s="10"/>
      <c r="N319" s="10"/>
      <c r="O319" s="10"/>
    </row>
    <row r="320">
      <c r="A320" s="10"/>
      <c r="B320" s="10"/>
      <c r="C320" s="10"/>
      <c r="D320" s="7"/>
      <c r="E320" s="10"/>
      <c r="F320" s="10"/>
      <c r="G320" s="10"/>
      <c r="H320" s="10"/>
      <c r="I320" s="7"/>
      <c r="J320" s="10"/>
      <c r="K320" s="10"/>
      <c r="L320" s="10"/>
      <c r="M320" s="10"/>
      <c r="N320" s="10"/>
      <c r="O320" s="10"/>
    </row>
    <row r="321">
      <c r="A321" s="10"/>
      <c r="B321" s="10"/>
      <c r="C321" s="10"/>
      <c r="D321" s="7"/>
      <c r="E321" s="10"/>
      <c r="F321" s="10"/>
      <c r="G321" s="10"/>
      <c r="H321" s="10"/>
      <c r="I321" s="7"/>
      <c r="J321" s="10"/>
      <c r="K321" s="10"/>
      <c r="L321" s="10"/>
      <c r="M321" s="10"/>
      <c r="N321" s="10"/>
      <c r="O321" s="10"/>
    </row>
    <row r="322">
      <c r="A322" s="10"/>
      <c r="B322" s="10"/>
      <c r="C322" s="10"/>
      <c r="D322" s="7"/>
      <c r="E322" s="10"/>
      <c r="F322" s="10"/>
      <c r="G322" s="10"/>
      <c r="H322" s="10"/>
      <c r="I322" s="7"/>
      <c r="J322" s="10"/>
      <c r="K322" s="10"/>
      <c r="L322" s="10"/>
      <c r="M322" s="10"/>
      <c r="N322" s="10"/>
      <c r="O322" s="10"/>
    </row>
    <row r="323">
      <c r="A323" s="10"/>
      <c r="B323" s="10"/>
      <c r="C323" s="10"/>
      <c r="D323" s="7"/>
      <c r="E323" s="10"/>
      <c r="F323" s="10"/>
      <c r="G323" s="10"/>
      <c r="H323" s="10"/>
      <c r="I323" s="7"/>
      <c r="J323" s="10"/>
      <c r="K323" s="10"/>
      <c r="L323" s="10"/>
      <c r="M323" s="10"/>
      <c r="N323" s="10"/>
      <c r="O323" s="10"/>
    </row>
    <row r="324">
      <c r="A324" s="10"/>
      <c r="B324" s="10"/>
      <c r="C324" s="10"/>
      <c r="D324" s="7"/>
      <c r="E324" s="10"/>
      <c r="F324" s="10"/>
      <c r="G324" s="10"/>
      <c r="H324" s="10"/>
      <c r="I324" s="7"/>
      <c r="J324" s="10"/>
      <c r="K324" s="10"/>
      <c r="L324" s="10"/>
      <c r="M324" s="10"/>
      <c r="N324" s="10"/>
      <c r="O324" s="10"/>
    </row>
    <row r="325">
      <c r="A325" s="10"/>
      <c r="B325" s="10"/>
      <c r="C325" s="10"/>
      <c r="D325" s="7"/>
      <c r="E325" s="10"/>
      <c r="F325" s="10"/>
      <c r="G325" s="10"/>
      <c r="H325" s="10"/>
      <c r="I325" s="7"/>
      <c r="J325" s="10"/>
      <c r="K325" s="10"/>
      <c r="L325" s="10"/>
      <c r="M325" s="10"/>
      <c r="N325" s="10"/>
      <c r="O325" s="10"/>
    </row>
    <row r="326">
      <c r="A326" s="10"/>
      <c r="B326" s="10"/>
      <c r="C326" s="10"/>
      <c r="D326" s="7"/>
      <c r="E326" s="10"/>
      <c r="F326" s="10"/>
      <c r="G326" s="10"/>
      <c r="H326" s="10"/>
      <c r="I326" s="7"/>
      <c r="J326" s="10"/>
      <c r="K326" s="10"/>
      <c r="L326" s="10"/>
      <c r="M326" s="10"/>
      <c r="N326" s="10"/>
      <c r="O326" s="10"/>
    </row>
    <row r="327">
      <c r="A327" s="10"/>
      <c r="B327" s="10"/>
      <c r="C327" s="10"/>
      <c r="D327" s="7"/>
      <c r="E327" s="10"/>
      <c r="F327" s="10"/>
      <c r="G327" s="10"/>
      <c r="H327" s="10"/>
      <c r="I327" s="7"/>
      <c r="J327" s="10"/>
      <c r="K327" s="10"/>
      <c r="L327" s="10"/>
      <c r="M327" s="10"/>
      <c r="N327" s="10"/>
      <c r="O327" s="10"/>
    </row>
    <row r="328">
      <c r="A328" s="10"/>
      <c r="B328" s="10"/>
      <c r="C328" s="10"/>
      <c r="D328" s="7"/>
      <c r="E328" s="10"/>
      <c r="F328" s="10"/>
      <c r="G328" s="10"/>
      <c r="H328" s="10"/>
      <c r="I328" s="7"/>
      <c r="J328" s="10"/>
      <c r="K328" s="10"/>
      <c r="L328" s="10"/>
      <c r="M328" s="10"/>
      <c r="N328" s="10"/>
      <c r="O328" s="10"/>
    </row>
    <row r="329">
      <c r="A329" s="10"/>
      <c r="B329" s="10"/>
      <c r="C329" s="10"/>
      <c r="D329" s="7"/>
      <c r="E329" s="10"/>
      <c r="F329" s="10"/>
      <c r="G329" s="10"/>
      <c r="H329" s="10"/>
      <c r="I329" s="7"/>
      <c r="J329" s="10"/>
      <c r="K329" s="10"/>
      <c r="L329" s="10"/>
      <c r="M329" s="10"/>
      <c r="N329" s="10"/>
      <c r="O329" s="10"/>
    </row>
    <row r="330">
      <c r="A330" s="10"/>
      <c r="B330" s="10"/>
      <c r="C330" s="10"/>
      <c r="D330" s="7"/>
      <c r="E330" s="10"/>
      <c r="F330" s="10"/>
      <c r="G330" s="10"/>
      <c r="H330" s="10"/>
      <c r="I330" s="7"/>
      <c r="J330" s="10"/>
      <c r="K330" s="10"/>
      <c r="L330" s="10"/>
      <c r="M330" s="10"/>
      <c r="N330" s="10"/>
      <c r="O330" s="10"/>
    </row>
    <row r="331">
      <c r="A331" s="10"/>
      <c r="B331" s="10"/>
      <c r="C331" s="10"/>
      <c r="D331" s="7"/>
      <c r="E331" s="10"/>
      <c r="F331" s="10"/>
      <c r="G331" s="10"/>
      <c r="H331" s="10"/>
      <c r="I331" s="7"/>
      <c r="J331" s="10"/>
      <c r="K331" s="10"/>
      <c r="L331" s="10"/>
      <c r="M331" s="10"/>
      <c r="N331" s="10"/>
      <c r="O331" s="10"/>
    </row>
    <row r="332">
      <c r="A332" s="10"/>
      <c r="B332" s="10"/>
      <c r="C332" s="10"/>
      <c r="D332" s="7"/>
      <c r="E332" s="10"/>
      <c r="F332" s="10"/>
      <c r="G332" s="10"/>
      <c r="H332" s="10"/>
      <c r="I332" s="7"/>
      <c r="J332" s="10"/>
      <c r="K332" s="10"/>
      <c r="L332" s="10"/>
      <c r="M332" s="10"/>
      <c r="N332" s="10"/>
      <c r="O332" s="10"/>
    </row>
    <row r="333">
      <c r="A333" s="10"/>
      <c r="B333" s="10"/>
      <c r="C333" s="10"/>
      <c r="D333" s="7"/>
      <c r="E333" s="10"/>
      <c r="F333" s="10"/>
      <c r="G333" s="10"/>
      <c r="H333" s="10"/>
      <c r="I333" s="7"/>
      <c r="J333" s="10"/>
      <c r="K333" s="10"/>
      <c r="L333" s="10"/>
      <c r="M333" s="10"/>
      <c r="N333" s="10"/>
      <c r="O333" s="10"/>
    </row>
    <row r="334">
      <c r="A334" s="10"/>
      <c r="B334" s="10"/>
      <c r="C334" s="10"/>
      <c r="D334" s="7"/>
      <c r="E334" s="10"/>
      <c r="F334" s="10"/>
      <c r="G334" s="10"/>
      <c r="H334" s="10"/>
      <c r="I334" s="7"/>
      <c r="J334" s="10"/>
      <c r="K334" s="10"/>
      <c r="L334" s="10"/>
      <c r="M334" s="10"/>
      <c r="N334" s="10"/>
      <c r="O334" s="10"/>
    </row>
    <row r="335">
      <c r="A335" s="10"/>
      <c r="B335" s="10"/>
      <c r="C335" s="10"/>
      <c r="D335" s="7"/>
      <c r="E335" s="10"/>
      <c r="F335" s="10"/>
      <c r="G335" s="10"/>
      <c r="H335" s="10"/>
      <c r="I335" s="7"/>
      <c r="J335" s="10"/>
      <c r="K335" s="10"/>
      <c r="L335" s="10"/>
      <c r="M335" s="10"/>
      <c r="N335" s="10"/>
      <c r="O335" s="10"/>
    </row>
    <row r="336">
      <c r="A336" s="10"/>
      <c r="B336" s="10"/>
      <c r="C336" s="10"/>
      <c r="D336" s="7"/>
      <c r="E336" s="10"/>
      <c r="F336" s="10"/>
      <c r="G336" s="10"/>
      <c r="H336" s="10"/>
      <c r="I336" s="7"/>
      <c r="J336" s="10"/>
      <c r="K336" s="10"/>
      <c r="L336" s="10"/>
      <c r="M336" s="10"/>
      <c r="N336" s="10"/>
      <c r="O336" s="10"/>
    </row>
    <row r="337">
      <c r="A337" s="10"/>
      <c r="B337" s="10"/>
      <c r="C337" s="10"/>
      <c r="D337" s="7"/>
      <c r="E337" s="10"/>
      <c r="F337" s="10"/>
      <c r="G337" s="10"/>
      <c r="H337" s="10"/>
      <c r="I337" s="7"/>
      <c r="J337" s="10"/>
      <c r="K337" s="10"/>
      <c r="L337" s="10"/>
      <c r="M337" s="10"/>
      <c r="N337" s="10"/>
      <c r="O337" s="10"/>
    </row>
    <row r="338">
      <c r="A338" s="10"/>
      <c r="B338" s="10"/>
      <c r="C338" s="10"/>
      <c r="D338" s="7"/>
      <c r="E338" s="10"/>
      <c r="F338" s="10"/>
      <c r="G338" s="10"/>
      <c r="H338" s="10"/>
      <c r="I338" s="7"/>
      <c r="J338" s="10"/>
      <c r="K338" s="10"/>
      <c r="L338" s="10"/>
      <c r="M338" s="10"/>
      <c r="N338" s="10"/>
      <c r="O338" s="10"/>
    </row>
    <row r="339">
      <c r="A339" s="10"/>
      <c r="B339" s="10"/>
      <c r="C339" s="10"/>
      <c r="D339" s="7"/>
      <c r="E339" s="10"/>
      <c r="F339" s="10"/>
      <c r="G339" s="10"/>
      <c r="H339" s="10"/>
      <c r="I339" s="7"/>
      <c r="J339" s="10"/>
      <c r="K339" s="10"/>
      <c r="L339" s="10"/>
      <c r="M339" s="10"/>
      <c r="N339" s="10"/>
      <c r="O339" s="10"/>
    </row>
    <row r="340">
      <c r="A340" s="10"/>
      <c r="B340" s="10"/>
      <c r="C340" s="10"/>
      <c r="D340" s="7"/>
      <c r="E340" s="10"/>
      <c r="F340" s="10"/>
      <c r="G340" s="10"/>
      <c r="H340" s="10"/>
      <c r="I340" s="7"/>
      <c r="J340" s="10"/>
      <c r="K340" s="10"/>
      <c r="L340" s="10"/>
      <c r="M340" s="10"/>
      <c r="N340" s="10"/>
      <c r="O340" s="10"/>
    </row>
    <row r="341">
      <c r="A341" s="10"/>
      <c r="B341" s="10"/>
      <c r="C341" s="10"/>
      <c r="D341" s="7"/>
      <c r="E341" s="10"/>
      <c r="F341" s="10"/>
      <c r="G341" s="10"/>
      <c r="H341" s="10"/>
      <c r="I341" s="7"/>
      <c r="J341" s="10"/>
      <c r="K341" s="10"/>
      <c r="L341" s="10"/>
      <c r="M341" s="10"/>
      <c r="N341" s="10"/>
      <c r="O341" s="10"/>
    </row>
    <row r="342">
      <c r="A342" s="10"/>
      <c r="B342" s="10"/>
      <c r="C342" s="10"/>
      <c r="D342" s="7"/>
      <c r="E342" s="10"/>
      <c r="F342" s="10"/>
      <c r="G342" s="10"/>
      <c r="H342" s="10"/>
      <c r="I342" s="7"/>
      <c r="J342" s="10"/>
      <c r="K342" s="10"/>
      <c r="L342" s="10"/>
      <c r="M342" s="10"/>
      <c r="N342" s="10"/>
      <c r="O342" s="10"/>
    </row>
    <row r="343">
      <c r="A343" s="10"/>
      <c r="B343" s="10"/>
      <c r="C343" s="10"/>
      <c r="D343" s="7"/>
      <c r="E343" s="10"/>
      <c r="F343" s="10"/>
      <c r="G343" s="10"/>
      <c r="H343" s="10"/>
      <c r="I343" s="7"/>
      <c r="J343" s="10"/>
      <c r="K343" s="10"/>
      <c r="L343" s="10"/>
      <c r="M343" s="10"/>
      <c r="N343" s="10"/>
      <c r="O343" s="10"/>
    </row>
    <row r="344">
      <c r="A344" s="10"/>
      <c r="B344" s="10"/>
      <c r="C344" s="10"/>
      <c r="D344" s="7"/>
      <c r="E344" s="10"/>
      <c r="F344" s="10"/>
      <c r="G344" s="10"/>
      <c r="H344" s="10"/>
      <c r="I344" s="7"/>
      <c r="J344" s="10"/>
      <c r="K344" s="10"/>
      <c r="L344" s="10"/>
      <c r="M344" s="10"/>
      <c r="N344" s="10"/>
      <c r="O344" s="10"/>
    </row>
    <row r="345">
      <c r="A345" s="10"/>
      <c r="B345" s="10"/>
      <c r="C345" s="10"/>
      <c r="D345" s="7"/>
      <c r="E345" s="10"/>
      <c r="F345" s="10"/>
      <c r="G345" s="10"/>
      <c r="H345" s="10"/>
      <c r="I345" s="7"/>
      <c r="J345" s="10"/>
      <c r="K345" s="10"/>
      <c r="L345" s="10"/>
      <c r="M345" s="10"/>
      <c r="N345" s="10"/>
      <c r="O345" s="10"/>
    </row>
    <row r="346">
      <c r="A346" s="10"/>
      <c r="B346" s="10"/>
      <c r="C346" s="10"/>
      <c r="D346" s="7"/>
      <c r="E346" s="10"/>
      <c r="F346" s="10"/>
      <c r="G346" s="10"/>
      <c r="H346" s="10"/>
      <c r="I346" s="7"/>
      <c r="J346" s="10"/>
      <c r="K346" s="10"/>
      <c r="L346" s="10"/>
      <c r="M346" s="10"/>
      <c r="N346" s="10"/>
      <c r="O346" s="10"/>
    </row>
    <row r="347">
      <c r="A347" s="10"/>
      <c r="B347" s="10"/>
      <c r="C347" s="10"/>
      <c r="D347" s="7"/>
      <c r="E347" s="10"/>
      <c r="F347" s="10"/>
      <c r="G347" s="10"/>
      <c r="H347" s="10"/>
      <c r="I347" s="7"/>
      <c r="J347" s="10"/>
      <c r="K347" s="10"/>
      <c r="L347" s="10"/>
      <c r="M347" s="10"/>
      <c r="N347" s="10"/>
      <c r="O347" s="10"/>
    </row>
    <row r="348">
      <c r="A348" s="10"/>
      <c r="B348" s="10"/>
      <c r="C348" s="10"/>
      <c r="D348" s="7"/>
      <c r="E348" s="10"/>
      <c r="F348" s="10"/>
      <c r="G348" s="10"/>
      <c r="H348" s="10"/>
      <c r="I348" s="7"/>
      <c r="J348" s="10"/>
      <c r="K348" s="10"/>
      <c r="L348" s="10"/>
      <c r="M348" s="10"/>
      <c r="N348" s="10"/>
      <c r="O348" s="10"/>
    </row>
    <row r="349">
      <c r="A349" s="10"/>
      <c r="B349" s="10"/>
      <c r="C349" s="10"/>
      <c r="D349" s="7"/>
      <c r="E349" s="10"/>
      <c r="F349" s="10"/>
      <c r="G349" s="10"/>
      <c r="H349" s="10"/>
      <c r="I349" s="7"/>
      <c r="J349" s="10"/>
      <c r="K349" s="10"/>
      <c r="L349" s="10"/>
      <c r="M349" s="10"/>
      <c r="N349" s="10"/>
      <c r="O349" s="10"/>
    </row>
    <row r="350">
      <c r="A350" s="10"/>
      <c r="B350" s="10"/>
      <c r="C350" s="10"/>
      <c r="D350" s="7"/>
      <c r="E350" s="10"/>
      <c r="F350" s="10"/>
      <c r="G350" s="10"/>
      <c r="H350" s="10"/>
      <c r="I350" s="7"/>
      <c r="J350" s="10"/>
      <c r="K350" s="10"/>
      <c r="L350" s="10"/>
      <c r="M350" s="10"/>
      <c r="N350" s="10"/>
      <c r="O350" s="10"/>
    </row>
    <row r="351">
      <c r="A351" s="10"/>
      <c r="B351" s="10"/>
      <c r="C351" s="10"/>
      <c r="D351" s="7"/>
      <c r="E351" s="10"/>
      <c r="F351" s="10"/>
      <c r="G351" s="10"/>
      <c r="H351" s="10"/>
      <c r="I351" s="7"/>
      <c r="J351" s="10"/>
      <c r="K351" s="10"/>
      <c r="L351" s="10"/>
      <c r="M351" s="10"/>
      <c r="N351" s="10"/>
      <c r="O351" s="10"/>
    </row>
    <row r="352">
      <c r="A352" s="10"/>
      <c r="B352" s="10"/>
      <c r="C352" s="10"/>
      <c r="D352" s="7"/>
      <c r="E352" s="10"/>
      <c r="F352" s="10"/>
      <c r="G352" s="10"/>
      <c r="H352" s="10"/>
      <c r="I352" s="7"/>
      <c r="J352" s="10"/>
      <c r="K352" s="10"/>
      <c r="L352" s="10"/>
      <c r="M352" s="10"/>
      <c r="N352" s="10"/>
      <c r="O352" s="10"/>
    </row>
    <row r="353">
      <c r="A353" s="10"/>
      <c r="B353" s="10"/>
      <c r="C353" s="10"/>
      <c r="D353" s="7"/>
      <c r="E353" s="10"/>
      <c r="F353" s="10"/>
      <c r="G353" s="10"/>
      <c r="H353" s="10"/>
      <c r="I353" s="7"/>
      <c r="J353" s="10"/>
      <c r="K353" s="10"/>
      <c r="L353" s="10"/>
      <c r="M353" s="10"/>
      <c r="N353" s="10"/>
      <c r="O353" s="10"/>
    </row>
    <row r="354">
      <c r="A354" s="10"/>
      <c r="B354" s="10"/>
      <c r="C354" s="10"/>
      <c r="D354" s="7"/>
      <c r="E354" s="10"/>
      <c r="F354" s="10"/>
      <c r="G354" s="10"/>
      <c r="H354" s="10"/>
      <c r="I354" s="7"/>
      <c r="J354" s="10"/>
      <c r="K354" s="10"/>
      <c r="L354" s="10"/>
      <c r="M354" s="10"/>
      <c r="N354" s="10"/>
      <c r="O354" s="10"/>
    </row>
    <row r="355">
      <c r="A355" s="10"/>
      <c r="B355" s="10"/>
      <c r="C355" s="10"/>
      <c r="D355" s="7"/>
      <c r="E355" s="10"/>
      <c r="F355" s="10"/>
      <c r="G355" s="10"/>
      <c r="H355" s="10"/>
      <c r="I355" s="7"/>
      <c r="J355" s="10"/>
      <c r="K355" s="10"/>
      <c r="L355" s="10"/>
      <c r="M355" s="10"/>
      <c r="N355" s="10"/>
      <c r="O355" s="10"/>
    </row>
    <row r="356">
      <c r="A356" s="10"/>
      <c r="B356" s="10"/>
      <c r="C356" s="10"/>
      <c r="D356" s="7"/>
      <c r="E356" s="10"/>
      <c r="F356" s="10"/>
      <c r="G356" s="10"/>
      <c r="H356" s="10"/>
      <c r="I356" s="7"/>
      <c r="J356" s="10"/>
      <c r="K356" s="10"/>
      <c r="L356" s="10"/>
      <c r="M356" s="10"/>
      <c r="N356" s="10"/>
      <c r="O356" s="10"/>
    </row>
    <row r="357">
      <c r="A357" s="10"/>
      <c r="B357" s="10"/>
      <c r="C357" s="10"/>
      <c r="D357" s="7"/>
      <c r="E357" s="10"/>
      <c r="F357" s="10"/>
      <c r="G357" s="10"/>
      <c r="H357" s="10"/>
      <c r="I357" s="7"/>
      <c r="J357" s="10"/>
      <c r="K357" s="10"/>
      <c r="L357" s="10"/>
      <c r="M357" s="10"/>
      <c r="N357" s="10"/>
      <c r="O357" s="10"/>
    </row>
    <row r="358">
      <c r="A358" s="10"/>
      <c r="B358" s="10"/>
      <c r="C358" s="10"/>
      <c r="D358" s="7"/>
      <c r="E358" s="10"/>
      <c r="F358" s="10"/>
      <c r="G358" s="10"/>
      <c r="H358" s="10"/>
      <c r="I358" s="7"/>
      <c r="J358" s="10"/>
      <c r="K358" s="10"/>
      <c r="L358" s="10"/>
      <c r="M358" s="10"/>
      <c r="N358" s="10"/>
      <c r="O358" s="10"/>
    </row>
    <row r="359">
      <c r="A359" s="10"/>
      <c r="B359" s="10"/>
      <c r="C359" s="10"/>
      <c r="D359" s="7"/>
      <c r="E359" s="10"/>
      <c r="F359" s="10"/>
      <c r="G359" s="10"/>
      <c r="H359" s="10"/>
      <c r="I359" s="7"/>
      <c r="J359" s="10"/>
      <c r="K359" s="10"/>
      <c r="L359" s="10"/>
      <c r="M359" s="10"/>
      <c r="N359" s="10"/>
      <c r="O359" s="10"/>
    </row>
    <row r="360">
      <c r="A360" s="10"/>
      <c r="B360" s="10"/>
      <c r="C360" s="10"/>
      <c r="D360" s="7"/>
      <c r="E360" s="10"/>
      <c r="F360" s="10"/>
      <c r="G360" s="10"/>
      <c r="H360" s="10"/>
      <c r="I360" s="7"/>
      <c r="J360" s="10"/>
      <c r="K360" s="10"/>
      <c r="L360" s="10"/>
      <c r="M360" s="10"/>
      <c r="N360" s="10"/>
      <c r="O360" s="10"/>
    </row>
    <row r="361">
      <c r="A361" s="10"/>
      <c r="B361" s="10"/>
      <c r="C361" s="10"/>
      <c r="D361" s="7"/>
      <c r="E361" s="10"/>
      <c r="F361" s="10"/>
      <c r="G361" s="10"/>
      <c r="H361" s="10"/>
      <c r="I361" s="7"/>
      <c r="J361" s="10"/>
      <c r="K361" s="10"/>
      <c r="L361" s="10"/>
      <c r="M361" s="10"/>
      <c r="N361" s="10"/>
      <c r="O361" s="10"/>
    </row>
    <row r="362">
      <c r="A362" s="10"/>
      <c r="B362" s="10"/>
      <c r="C362" s="10"/>
      <c r="D362" s="7"/>
      <c r="E362" s="10"/>
      <c r="F362" s="10"/>
      <c r="G362" s="10"/>
      <c r="H362" s="10"/>
      <c r="I362" s="7"/>
      <c r="J362" s="10"/>
      <c r="K362" s="10"/>
      <c r="L362" s="10"/>
      <c r="M362" s="10"/>
      <c r="N362" s="10"/>
      <c r="O362" s="10"/>
    </row>
    <row r="363">
      <c r="A363" s="10"/>
      <c r="B363" s="10"/>
      <c r="C363" s="10"/>
      <c r="D363" s="7"/>
      <c r="E363" s="10"/>
      <c r="F363" s="10"/>
      <c r="G363" s="10"/>
      <c r="H363" s="10"/>
      <c r="I363" s="7"/>
      <c r="J363" s="10"/>
      <c r="K363" s="10"/>
      <c r="L363" s="10"/>
      <c r="M363" s="10"/>
      <c r="N363" s="10"/>
      <c r="O363" s="10"/>
    </row>
    <row r="364">
      <c r="A364" s="10"/>
      <c r="B364" s="10"/>
      <c r="C364" s="10"/>
      <c r="D364" s="7"/>
      <c r="E364" s="10"/>
      <c r="F364" s="10"/>
      <c r="G364" s="10"/>
      <c r="H364" s="10"/>
      <c r="I364" s="7"/>
      <c r="J364" s="10"/>
      <c r="K364" s="10"/>
      <c r="L364" s="10"/>
      <c r="M364" s="10"/>
      <c r="N364" s="10"/>
      <c r="O364" s="10"/>
    </row>
    <row r="365">
      <c r="A365" s="10"/>
      <c r="B365" s="10"/>
      <c r="C365" s="10"/>
      <c r="D365" s="7"/>
      <c r="E365" s="10"/>
      <c r="F365" s="10"/>
      <c r="G365" s="10"/>
      <c r="H365" s="10"/>
      <c r="I365" s="7"/>
      <c r="J365" s="10"/>
      <c r="K365" s="10"/>
      <c r="L365" s="10"/>
      <c r="M365" s="10"/>
      <c r="N365" s="10"/>
      <c r="O365" s="10"/>
    </row>
    <row r="366">
      <c r="A366" s="10"/>
      <c r="B366" s="10"/>
      <c r="C366" s="10"/>
      <c r="D366" s="7"/>
      <c r="E366" s="10"/>
      <c r="F366" s="10"/>
      <c r="G366" s="10"/>
      <c r="H366" s="10"/>
      <c r="I366" s="7"/>
      <c r="J366" s="10"/>
      <c r="K366" s="10"/>
      <c r="L366" s="10"/>
      <c r="M366" s="10"/>
      <c r="N366" s="10"/>
      <c r="O366" s="10"/>
    </row>
    <row r="367">
      <c r="A367" s="10"/>
      <c r="B367" s="10"/>
      <c r="C367" s="10"/>
      <c r="D367" s="7"/>
      <c r="E367" s="10"/>
      <c r="F367" s="10"/>
      <c r="G367" s="10"/>
      <c r="H367" s="10"/>
      <c r="I367" s="7"/>
      <c r="J367" s="10"/>
      <c r="K367" s="10"/>
      <c r="L367" s="10"/>
      <c r="M367" s="10"/>
      <c r="N367" s="10"/>
      <c r="O367" s="10"/>
    </row>
    <row r="368">
      <c r="A368" s="10"/>
      <c r="B368" s="10"/>
      <c r="C368" s="10"/>
      <c r="D368" s="7"/>
      <c r="E368" s="10"/>
      <c r="F368" s="10"/>
      <c r="G368" s="10"/>
      <c r="H368" s="10"/>
      <c r="I368" s="7"/>
      <c r="J368" s="10"/>
      <c r="K368" s="10"/>
      <c r="L368" s="10"/>
      <c r="M368" s="10"/>
      <c r="N368" s="10"/>
      <c r="O368" s="10"/>
    </row>
    <row r="369">
      <c r="A369" s="10"/>
      <c r="B369" s="10"/>
      <c r="C369" s="10"/>
      <c r="D369" s="7"/>
      <c r="E369" s="10"/>
      <c r="F369" s="10"/>
      <c r="G369" s="10"/>
      <c r="H369" s="10"/>
      <c r="I369" s="7"/>
      <c r="J369" s="10"/>
      <c r="K369" s="10"/>
      <c r="L369" s="10"/>
      <c r="M369" s="10"/>
      <c r="N369" s="10"/>
      <c r="O369" s="10"/>
    </row>
    <row r="370">
      <c r="A370" s="10"/>
      <c r="B370" s="10"/>
      <c r="C370" s="10"/>
      <c r="D370" s="7"/>
      <c r="E370" s="10"/>
      <c r="F370" s="10"/>
      <c r="G370" s="10"/>
      <c r="H370" s="10"/>
      <c r="I370" s="7"/>
      <c r="J370" s="10"/>
      <c r="K370" s="10"/>
      <c r="L370" s="10"/>
      <c r="M370" s="10"/>
      <c r="N370" s="10"/>
      <c r="O370" s="10"/>
    </row>
    <row r="371">
      <c r="A371" s="10"/>
      <c r="B371" s="10"/>
      <c r="C371" s="10"/>
      <c r="D371" s="7"/>
      <c r="E371" s="10"/>
      <c r="F371" s="10"/>
      <c r="G371" s="10"/>
      <c r="H371" s="10"/>
      <c r="I371" s="7"/>
      <c r="J371" s="10"/>
      <c r="K371" s="10"/>
      <c r="L371" s="10"/>
      <c r="M371" s="10"/>
      <c r="N371" s="10"/>
      <c r="O371" s="10"/>
    </row>
    <row r="372">
      <c r="A372" s="10"/>
      <c r="B372" s="10"/>
      <c r="C372" s="10"/>
      <c r="D372" s="7"/>
      <c r="E372" s="10"/>
      <c r="F372" s="10"/>
      <c r="G372" s="10"/>
      <c r="H372" s="10"/>
      <c r="I372" s="7"/>
      <c r="J372" s="10"/>
      <c r="K372" s="10"/>
      <c r="L372" s="10"/>
      <c r="M372" s="10"/>
      <c r="N372" s="10"/>
      <c r="O372" s="10"/>
    </row>
    <row r="373">
      <c r="A373" s="10"/>
      <c r="B373" s="10"/>
      <c r="C373" s="10"/>
      <c r="D373" s="7"/>
      <c r="E373" s="10"/>
      <c r="F373" s="10"/>
      <c r="G373" s="10"/>
      <c r="H373" s="10"/>
      <c r="I373" s="7"/>
      <c r="J373" s="10"/>
      <c r="K373" s="10"/>
      <c r="L373" s="10"/>
      <c r="M373" s="10"/>
      <c r="N373" s="10"/>
      <c r="O373" s="10"/>
    </row>
    <row r="374">
      <c r="A374" s="10"/>
      <c r="B374" s="10"/>
      <c r="C374" s="10"/>
      <c r="D374" s="7"/>
      <c r="E374" s="10"/>
      <c r="F374" s="10"/>
      <c r="G374" s="10"/>
      <c r="H374" s="10"/>
      <c r="I374" s="7"/>
      <c r="J374" s="10"/>
      <c r="K374" s="10"/>
      <c r="L374" s="10"/>
      <c r="M374" s="10"/>
      <c r="N374" s="10"/>
      <c r="O374" s="10"/>
    </row>
    <row r="375">
      <c r="A375" s="10"/>
      <c r="B375" s="10"/>
      <c r="C375" s="10"/>
      <c r="D375" s="7"/>
      <c r="E375" s="10"/>
      <c r="F375" s="10"/>
      <c r="G375" s="10"/>
      <c r="H375" s="10"/>
      <c r="I375" s="7"/>
      <c r="J375" s="10"/>
      <c r="K375" s="10"/>
      <c r="L375" s="10"/>
      <c r="M375" s="10"/>
      <c r="N375" s="10"/>
      <c r="O375" s="10"/>
    </row>
    <row r="376">
      <c r="A376" s="10"/>
      <c r="B376" s="10"/>
      <c r="C376" s="10"/>
      <c r="D376" s="7"/>
      <c r="E376" s="10"/>
      <c r="F376" s="10"/>
      <c r="G376" s="10"/>
      <c r="H376" s="10"/>
      <c r="I376" s="7"/>
      <c r="J376" s="10"/>
      <c r="K376" s="10"/>
      <c r="L376" s="10"/>
      <c r="M376" s="10"/>
      <c r="N376" s="10"/>
      <c r="O376" s="10"/>
    </row>
    <row r="377">
      <c r="A377" s="10"/>
      <c r="B377" s="10"/>
      <c r="C377" s="10"/>
      <c r="D377" s="7"/>
      <c r="E377" s="10"/>
      <c r="F377" s="10"/>
      <c r="G377" s="10"/>
      <c r="H377" s="10"/>
      <c r="I377" s="7"/>
      <c r="J377" s="10"/>
      <c r="K377" s="10"/>
      <c r="L377" s="10"/>
      <c r="M377" s="10"/>
      <c r="N377" s="10"/>
      <c r="O377" s="10"/>
    </row>
    <row r="378">
      <c r="A378" s="10"/>
      <c r="B378" s="10"/>
      <c r="C378" s="10"/>
      <c r="D378" s="7"/>
      <c r="E378" s="10"/>
      <c r="F378" s="10"/>
      <c r="G378" s="10"/>
      <c r="H378" s="10"/>
      <c r="I378" s="7"/>
      <c r="J378" s="10"/>
      <c r="K378" s="10"/>
      <c r="L378" s="10"/>
      <c r="M378" s="10"/>
      <c r="N378" s="10"/>
      <c r="O378" s="10"/>
    </row>
    <row r="379">
      <c r="A379" s="10"/>
      <c r="B379" s="10"/>
      <c r="C379" s="10"/>
      <c r="D379" s="7"/>
      <c r="E379" s="10"/>
      <c r="F379" s="10"/>
      <c r="G379" s="10"/>
      <c r="H379" s="10"/>
      <c r="I379" s="7"/>
      <c r="J379" s="10"/>
      <c r="K379" s="10"/>
      <c r="L379" s="10"/>
      <c r="M379" s="10"/>
      <c r="N379" s="10"/>
      <c r="O379" s="10"/>
    </row>
    <row r="380">
      <c r="A380" s="10"/>
      <c r="B380" s="10"/>
      <c r="C380" s="10"/>
      <c r="D380" s="7"/>
      <c r="E380" s="10"/>
      <c r="F380" s="10"/>
      <c r="G380" s="10"/>
      <c r="H380" s="10"/>
      <c r="I380" s="7"/>
      <c r="J380" s="10"/>
      <c r="K380" s="10"/>
      <c r="L380" s="10"/>
      <c r="M380" s="10"/>
      <c r="N380" s="10"/>
      <c r="O380" s="10"/>
    </row>
    <row r="381">
      <c r="A381" s="10"/>
      <c r="B381" s="10"/>
      <c r="C381" s="10"/>
      <c r="D381" s="7"/>
      <c r="E381" s="10"/>
      <c r="F381" s="10"/>
      <c r="G381" s="10"/>
      <c r="H381" s="10"/>
      <c r="I381" s="7"/>
      <c r="J381" s="10"/>
      <c r="K381" s="10"/>
      <c r="L381" s="10"/>
      <c r="M381" s="10"/>
      <c r="N381" s="10"/>
      <c r="O381" s="10"/>
    </row>
    <row r="382">
      <c r="A382" s="10"/>
      <c r="B382" s="10"/>
      <c r="C382" s="10"/>
      <c r="D382" s="7"/>
      <c r="E382" s="10"/>
      <c r="F382" s="10"/>
      <c r="G382" s="10"/>
      <c r="H382" s="10"/>
      <c r="I382" s="7"/>
      <c r="J382" s="10"/>
      <c r="K382" s="10"/>
      <c r="L382" s="10"/>
      <c r="M382" s="10"/>
      <c r="N382" s="10"/>
      <c r="O382" s="10"/>
    </row>
    <row r="383">
      <c r="A383" s="10"/>
      <c r="B383" s="10"/>
      <c r="C383" s="10"/>
      <c r="D383" s="7"/>
      <c r="E383" s="10"/>
      <c r="F383" s="10"/>
      <c r="G383" s="10"/>
      <c r="H383" s="10"/>
      <c r="I383" s="7"/>
      <c r="J383" s="10"/>
      <c r="K383" s="10"/>
      <c r="L383" s="10"/>
      <c r="M383" s="10"/>
      <c r="N383" s="10"/>
      <c r="O383" s="10"/>
    </row>
    <row r="384">
      <c r="A384" s="10"/>
      <c r="B384" s="10"/>
      <c r="C384" s="10"/>
      <c r="D384" s="7"/>
      <c r="E384" s="10"/>
      <c r="F384" s="10"/>
      <c r="G384" s="10"/>
      <c r="H384" s="10"/>
      <c r="I384" s="7"/>
      <c r="J384" s="10"/>
      <c r="K384" s="10"/>
      <c r="L384" s="10"/>
      <c r="M384" s="10"/>
      <c r="N384" s="10"/>
      <c r="O384" s="10"/>
    </row>
    <row r="385">
      <c r="A385" s="10"/>
      <c r="B385" s="10"/>
      <c r="C385" s="10"/>
      <c r="D385" s="7"/>
      <c r="E385" s="10"/>
      <c r="F385" s="10"/>
      <c r="G385" s="10"/>
      <c r="H385" s="10"/>
      <c r="I385" s="7"/>
      <c r="J385" s="10"/>
      <c r="K385" s="10"/>
      <c r="L385" s="10"/>
      <c r="M385" s="10"/>
      <c r="N385" s="10"/>
      <c r="O385" s="10"/>
    </row>
    <row r="386">
      <c r="A386" s="10"/>
      <c r="B386" s="10"/>
      <c r="C386" s="10"/>
      <c r="D386" s="7"/>
      <c r="E386" s="10"/>
      <c r="F386" s="10"/>
      <c r="G386" s="10"/>
      <c r="H386" s="10"/>
      <c r="I386" s="7"/>
      <c r="J386" s="10"/>
      <c r="K386" s="10"/>
      <c r="L386" s="10"/>
      <c r="M386" s="10"/>
      <c r="N386" s="10"/>
      <c r="O386" s="10"/>
    </row>
    <row r="387">
      <c r="A387" s="10"/>
      <c r="B387" s="10"/>
      <c r="C387" s="10"/>
      <c r="D387" s="7"/>
      <c r="E387" s="10"/>
      <c r="F387" s="10"/>
      <c r="G387" s="10"/>
      <c r="H387" s="10"/>
      <c r="I387" s="7"/>
      <c r="J387" s="10"/>
      <c r="K387" s="10"/>
      <c r="L387" s="10"/>
      <c r="M387" s="10"/>
      <c r="N387" s="10"/>
      <c r="O387" s="10"/>
    </row>
    <row r="388">
      <c r="A388" s="10"/>
      <c r="B388" s="10"/>
      <c r="C388" s="10"/>
      <c r="D388" s="7"/>
      <c r="E388" s="10"/>
      <c r="F388" s="10"/>
      <c r="G388" s="10"/>
      <c r="H388" s="10"/>
      <c r="I388" s="7"/>
      <c r="J388" s="10"/>
      <c r="K388" s="10"/>
      <c r="L388" s="10"/>
      <c r="M388" s="10"/>
      <c r="N388" s="10"/>
      <c r="O388" s="10"/>
    </row>
    <row r="389">
      <c r="A389" s="10"/>
      <c r="B389" s="10"/>
      <c r="C389" s="10"/>
      <c r="D389" s="7"/>
      <c r="E389" s="10"/>
      <c r="F389" s="10"/>
      <c r="G389" s="10"/>
      <c r="H389" s="10"/>
      <c r="I389" s="7"/>
      <c r="J389" s="10"/>
      <c r="K389" s="10"/>
      <c r="L389" s="10"/>
      <c r="M389" s="10"/>
      <c r="N389" s="10"/>
      <c r="O389" s="10"/>
    </row>
    <row r="390">
      <c r="A390" s="10"/>
      <c r="B390" s="10"/>
      <c r="C390" s="10"/>
      <c r="D390" s="7"/>
      <c r="E390" s="10"/>
      <c r="F390" s="10"/>
      <c r="G390" s="10"/>
      <c r="H390" s="10"/>
      <c r="I390" s="7"/>
      <c r="J390" s="10"/>
      <c r="K390" s="10"/>
      <c r="L390" s="10"/>
      <c r="M390" s="10"/>
      <c r="N390" s="10"/>
      <c r="O390" s="10"/>
    </row>
    <row r="391">
      <c r="A391" s="10"/>
      <c r="B391" s="10"/>
      <c r="C391" s="10"/>
      <c r="D391" s="7"/>
      <c r="E391" s="10"/>
      <c r="F391" s="10"/>
      <c r="G391" s="10"/>
      <c r="H391" s="10"/>
      <c r="I391" s="7"/>
      <c r="J391" s="10"/>
      <c r="K391" s="10"/>
      <c r="L391" s="10"/>
      <c r="M391" s="10"/>
      <c r="N391" s="10"/>
      <c r="O391" s="10"/>
    </row>
    <row r="392">
      <c r="A392" s="10"/>
      <c r="B392" s="10"/>
      <c r="C392" s="10"/>
      <c r="D392" s="7"/>
      <c r="E392" s="10"/>
      <c r="F392" s="10"/>
      <c r="G392" s="10"/>
      <c r="H392" s="10"/>
      <c r="I392" s="7"/>
      <c r="J392" s="10"/>
      <c r="K392" s="10"/>
      <c r="L392" s="10"/>
      <c r="M392" s="10"/>
      <c r="N392" s="10"/>
      <c r="O392" s="10"/>
    </row>
    <row r="393">
      <c r="A393" s="10"/>
      <c r="B393" s="10"/>
      <c r="C393" s="10"/>
      <c r="D393" s="7"/>
      <c r="E393" s="10"/>
      <c r="F393" s="10"/>
      <c r="G393" s="10"/>
      <c r="H393" s="10"/>
      <c r="I393" s="7"/>
      <c r="J393" s="10"/>
      <c r="K393" s="10"/>
      <c r="L393" s="10"/>
      <c r="M393" s="10"/>
      <c r="N393" s="10"/>
      <c r="O393" s="10"/>
    </row>
    <row r="394">
      <c r="A394" s="10"/>
      <c r="B394" s="10"/>
      <c r="C394" s="10"/>
      <c r="D394" s="7"/>
      <c r="E394" s="10"/>
      <c r="F394" s="10"/>
      <c r="G394" s="10"/>
      <c r="H394" s="10"/>
      <c r="I394" s="7"/>
      <c r="J394" s="10"/>
      <c r="K394" s="10"/>
      <c r="L394" s="10"/>
      <c r="M394" s="10"/>
      <c r="N394" s="10"/>
      <c r="O394" s="10"/>
    </row>
    <row r="395">
      <c r="A395" s="10"/>
      <c r="B395" s="10"/>
      <c r="C395" s="10"/>
      <c r="D395" s="7"/>
      <c r="E395" s="10"/>
      <c r="F395" s="10"/>
      <c r="G395" s="10"/>
      <c r="H395" s="10"/>
      <c r="I395" s="7"/>
      <c r="J395" s="10"/>
      <c r="K395" s="10"/>
      <c r="L395" s="10"/>
      <c r="M395" s="10"/>
      <c r="N395" s="10"/>
      <c r="O395" s="10"/>
    </row>
    <row r="396">
      <c r="A396" s="10"/>
      <c r="B396" s="10"/>
      <c r="C396" s="10"/>
      <c r="D396" s="7"/>
      <c r="E396" s="10"/>
      <c r="F396" s="10"/>
      <c r="G396" s="10"/>
      <c r="H396" s="10"/>
      <c r="I396" s="7"/>
      <c r="J396" s="10"/>
      <c r="K396" s="10"/>
      <c r="L396" s="10"/>
      <c r="M396" s="10"/>
      <c r="N396" s="10"/>
      <c r="O396" s="10"/>
    </row>
    <row r="397">
      <c r="A397" s="10"/>
      <c r="B397" s="10"/>
      <c r="C397" s="10"/>
      <c r="D397" s="7"/>
      <c r="E397" s="10"/>
      <c r="F397" s="10"/>
      <c r="G397" s="10"/>
      <c r="H397" s="10"/>
      <c r="I397" s="7"/>
      <c r="J397" s="10"/>
      <c r="K397" s="10"/>
      <c r="L397" s="10"/>
      <c r="M397" s="10"/>
      <c r="N397" s="10"/>
      <c r="O397" s="10"/>
    </row>
    <row r="398">
      <c r="A398" s="10"/>
      <c r="B398" s="10"/>
      <c r="C398" s="10"/>
      <c r="D398" s="7"/>
      <c r="E398" s="10"/>
      <c r="F398" s="10"/>
      <c r="G398" s="10"/>
      <c r="H398" s="10"/>
      <c r="I398" s="7"/>
      <c r="J398" s="10"/>
      <c r="K398" s="10"/>
      <c r="L398" s="10"/>
      <c r="M398" s="10"/>
      <c r="N398" s="10"/>
      <c r="O398" s="10"/>
    </row>
    <row r="399">
      <c r="A399" s="10"/>
      <c r="B399" s="10"/>
      <c r="C399" s="10"/>
      <c r="D399" s="7"/>
      <c r="E399" s="10"/>
      <c r="F399" s="10"/>
      <c r="G399" s="10"/>
      <c r="H399" s="10"/>
      <c r="I399" s="7"/>
      <c r="J399" s="10"/>
      <c r="K399" s="10"/>
      <c r="L399" s="10"/>
      <c r="M399" s="10"/>
      <c r="N399" s="10"/>
      <c r="O399" s="10"/>
    </row>
    <row r="400">
      <c r="A400" s="10"/>
      <c r="B400" s="10"/>
      <c r="C400" s="10"/>
      <c r="D400" s="7"/>
      <c r="E400" s="10"/>
      <c r="F400" s="10"/>
      <c r="G400" s="10"/>
      <c r="H400" s="10"/>
      <c r="I400" s="7"/>
      <c r="J400" s="10"/>
      <c r="K400" s="10"/>
      <c r="L400" s="10"/>
      <c r="M400" s="10"/>
      <c r="N400" s="10"/>
      <c r="O400" s="10"/>
    </row>
    <row r="401">
      <c r="A401" s="10"/>
      <c r="B401" s="10"/>
      <c r="C401" s="10"/>
      <c r="D401" s="7"/>
      <c r="E401" s="10"/>
      <c r="F401" s="10"/>
      <c r="G401" s="10"/>
      <c r="H401" s="10"/>
      <c r="I401" s="7"/>
      <c r="J401" s="10"/>
      <c r="K401" s="10"/>
      <c r="L401" s="10"/>
      <c r="M401" s="10"/>
      <c r="N401" s="10"/>
      <c r="O401" s="10"/>
    </row>
    <row r="402">
      <c r="A402" s="10"/>
      <c r="B402" s="10"/>
      <c r="C402" s="10"/>
      <c r="D402" s="7"/>
      <c r="E402" s="10"/>
      <c r="F402" s="10"/>
      <c r="G402" s="10"/>
      <c r="H402" s="10"/>
      <c r="I402" s="7"/>
      <c r="J402" s="10"/>
      <c r="K402" s="10"/>
      <c r="L402" s="10"/>
      <c r="M402" s="10"/>
      <c r="N402" s="10"/>
      <c r="O402" s="10"/>
    </row>
    <row r="403">
      <c r="A403" s="10"/>
      <c r="B403" s="10"/>
      <c r="C403" s="10"/>
      <c r="D403" s="7"/>
      <c r="E403" s="10"/>
      <c r="F403" s="10"/>
      <c r="G403" s="10"/>
      <c r="H403" s="10"/>
      <c r="I403" s="7"/>
      <c r="J403" s="10"/>
      <c r="K403" s="10"/>
      <c r="L403" s="10"/>
      <c r="M403" s="10"/>
      <c r="N403" s="10"/>
      <c r="O403" s="10"/>
    </row>
    <row r="404">
      <c r="A404" s="10"/>
      <c r="B404" s="10"/>
      <c r="C404" s="10"/>
      <c r="D404" s="7"/>
      <c r="E404" s="10"/>
      <c r="F404" s="10"/>
      <c r="G404" s="10"/>
      <c r="H404" s="10"/>
      <c r="I404" s="7"/>
      <c r="J404" s="10"/>
      <c r="K404" s="10"/>
      <c r="L404" s="10"/>
      <c r="M404" s="10"/>
      <c r="N404" s="10"/>
      <c r="O404" s="10"/>
    </row>
    <row r="405">
      <c r="A405" s="10"/>
      <c r="B405" s="10"/>
      <c r="C405" s="10"/>
      <c r="D405" s="7"/>
      <c r="E405" s="10"/>
      <c r="F405" s="10"/>
      <c r="G405" s="10"/>
      <c r="H405" s="10"/>
      <c r="I405" s="7"/>
      <c r="J405" s="10"/>
      <c r="K405" s="10"/>
      <c r="L405" s="10"/>
      <c r="M405" s="10"/>
      <c r="N405" s="10"/>
      <c r="O405" s="10"/>
    </row>
    <row r="406">
      <c r="A406" s="10"/>
      <c r="B406" s="10"/>
      <c r="C406" s="10"/>
      <c r="D406" s="7"/>
      <c r="E406" s="10"/>
      <c r="F406" s="10"/>
      <c r="G406" s="10"/>
      <c r="H406" s="10"/>
      <c r="I406" s="7"/>
      <c r="J406" s="10"/>
      <c r="K406" s="10"/>
      <c r="L406" s="10"/>
      <c r="M406" s="10"/>
      <c r="N406" s="10"/>
      <c r="O406" s="10"/>
    </row>
    <row r="407">
      <c r="A407" s="10"/>
      <c r="B407" s="10"/>
      <c r="C407" s="10"/>
      <c r="D407" s="7"/>
      <c r="E407" s="10"/>
      <c r="F407" s="10"/>
      <c r="G407" s="10"/>
      <c r="H407" s="10"/>
      <c r="I407" s="7"/>
      <c r="J407" s="10"/>
      <c r="K407" s="10"/>
      <c r="L407" s="10"/>
      <c r="M407" s="10"/>
      <c r="N407" s="10"/>
      <c r="O407" s="10"/>
    </row>
    <row r="408">
      <c r="A408" s="10"/>
      <c r="B408" s="10"/>
      <c r="C408" s="10"/>
      <c r="D408" s="7"/>
      <c r="E408" s="10"/>
      <c r="F408" s="10"/>
      <c r="G408" s="10"/>
      <c r="H408" s="10"/>
      <c r="I408" s="7"/>
      <c r="J408" s="10"/>
      <c r="K408" s="10"/>
      <c r="L408" s="10"/>
      <c r="M408" s="10"/>
      <c r="N408" s="10"/>
      <c r="O408" s="10"/>
    </row>
    <row r="409">
      <c r="A409" s="10"/>
      <c r="B409" s="10"/>
      <c r="C409" s="10"/>
      <c r="D409" s="7"/>
      <c r="E409" s="10"/>
      <c r="F409" s="10"/>
      <c r="G409" s="10"/>
      <c r="H409" s="10"/>
      <c r="I409" s="7"/>
      <c r="J409" s="10"/>
      <c r="K409" s="10"/>
      <c r="L409" s="10"/>
      <c r="M409" s="10"/>
      <c r="N409" s="10"/>
      <c r="O409" s="10"/>
    </row>
    <row r="410">
      <c r="A410" s="10"/>
      <c r="B410" s="10"/>
      <c r="C410" s="10"/>
      <c r="D410" s="7"/>
      <c r="E410" s="10"/>
      <c r="F410" s="10"/>
      <c r="G410" s="10"/>
      <c r="H410" s="10"/>
      <c r="I410" s="7"/>
      <c r="J410" s="10"/>
      <c r="K410" s="10"/>
      <c r="L410" s="10"/>
      <c r="M410" s="10"/>
      <c r="N410" s="10"/>
      <c r="O410" s="10"/>
    </row>
    <row r="411">
      <c r="A411" s="10"/>
      <c r="B411" s="10"/>
      <c r="C411" s="10"/>
      <c r="D411" s="7"/>
      <c r="E411" s="10"/>
      <c r="F411" s="10"/>
      <c r="G411" s="10"/>
      <c r="H411" s="10"/>
      <c r="I411" s="7"/>
      <c r="J411" s="10"/>
      <c r="K411" s="10"/>
      <c r="L411" s="10"/>
      <c r="M411" s="10"/>
      <c r="N411" s="10"/>
      <c r="O411" s="10"/>
    </row>
    <row r="412">
      <c r="A412" s="10"/>
      <c r="B412" s="10"/>
      <c r="C412" s="10"/>
      <c r="D412" s="7"/>
      <c r="E412" s="10"/>
      <c r="F412" s="10"/>
      <c r="G412" s="10"/>
      <c r="H412" s="10"/>
      <c r="I412" s="7"/>
      <c r="J412" s="10"/>
      <c r="K412" s="10"/>
      <c r="L412" s="10"/>
      <c r="M412" s="10"/>
      <c r="N412" s="10"/>
      <c r="O412" s="10"/>
    </row>
    <row r="413">
      <c r="A413" s="10"/>
      <c r="B413" s="10"/>
      <c r="C413" s="10"/>
      <c r="D413" s="7"/>
      <c r="E413" s="10"/>
      <c r="F413" s="10"/>
      <c r="G413" s="10"/>
      <c r="H413" s="10"/>
      <c r="I413" s="7"/>
      <c r="J413" s="10"/>
      <c r="K413" s="10"/>
      <c r="L413" s="10"/>
      <c r="M413" s="10"/>
      <c r="N413" s="10"/>
      <c r="O413" s="10"/>
    </row>
    <row r="414">
      <c r="A414" s="10"/>
      <c r="B414" s="10"/>
      <c r="C414" s="10"/>
      <c r="D414" s="7"/>
      <c r="E414" s="10"/>
      <c r="F414" s="10"/>
      <c r="G414" s="10"/>
      <c r="H414" s="10"/>
      <c r="I414" s="7"/>
      <c r="J414" s="10"/>
      <c r="K414" s="10"/>
      <c r="L414" s="10"/>
      <c r="M414" s="10"/>
      <c r="N414" s="10"/>
      <c r="O414" s="10"/>
    </row>
    <row r="415">
      <c r="A415" s="10"/>
      <c r="B415" s="10"/>
      <c r="C415" s="10"/>
      <c r="D415" s="7"/>
      <c r="E415" s="10"/>
      <c r="F415" s="10"/>
      <c r="G415" s="10"/>
      <c r="H415" s="10"/>
      <c r="I415" s="7"/>
      <c r="J415" s="10"/>
      <c r="K415" s="10"/>
      <c r="L415" s="10"/>
      <c r="M415" s="10"/>
      <c r="N415" s="10"/>
      <c r="O415" s="10"/>
    </row>
    <row r="416">
      <c r="A416" s="10"/>
      <c r="B416" s="10"/>
      <c r="C416" s="10"/>
      <c r="D416" s="7"/>
      <c r="E416" s="10"/>
      <c r="F416" s="10"/>
      <c r="G416" s="10"/>
      <c r="H416" s="10"/>
      <c r="I416" s="7"/>
      <c r="J416" s="10"/>
      <c r="K416" s="10"/>
      <c r="L416" s="10"/>
      <c r="M416" s="10"/>
      <c r="N416" s="10"/>
      <c r="O416" s="10"/>
    </row>
    <row r="417">
      <c r="A417" s="10"/>
      <c r="B417" s="10"/>
      <c r="C417" s="10"/>
      <c r="D417" s="7"/>
      <c r="E417" s="10"/>
      <c r="F417" s="10"/>
      <c r="G417" s="10"/>
      <c r="H417" s="10"/>
      <c r="I417" s="7"/>
      <c r="J417" s="10"/>
      <c r="K417" s="10"/>
      <c r="L417" s="10"/>
      <c r="M417" s="10"/>
      <c r="N417" s="10"/>
      <c r="O417" s="10"/>
    </row>
    <row r="418">
      <c r="A418" s="10"/>
      <c r="B418" s="10"/>
      <c r="C418" s="10"/>
      <c r="D418" s="7"/>
      <c r="E418" s="10"/>
      <c r="F418" s="10"/>
      <c r="G418" s="10"/>
      <c r="H418" s="10"/>
      <c r="I418" s="7"/>
      <c r="J418" s="10"/>
      <c r="K418" s="10"/>
      <c r="L418" s="10"/>
      <c r="M418" s="10"/>
      <c r="N418" s="10"/>
      <c r="O418" s="10"/>
    </row>
    <row r="419">
      <c r="A419" s="10"/>
      <c r="B419" s="10"/>
      <c r="C419" s="10"/>
      <c r="D419" s="7"/>
      <c r="E419" s="10"/>
      <c r="F419" s="10"/>
      <c r="G419" s="10"/>
      <c r="H419" s="10"/>
      <c r="I419" s="7"/>
      <c r="J419" s="10"/>
      <c r="K419" s="10"/>
      <c r="L419" s="10"/>
      <c r="M419" s="10"/>
      <c r="N419" s="10"/>
      <c r="O419" s="10"/>
    </row>
    <row r="420">
      <c r="A420" s="10"/>
      <c r="B420" s="10"/>
      <c r="C420" s="10"/>
      <c r="D420" s="7"/>
      <c r="E420" s="10"/>
      <c r="F420" s="10"/>
      <c r="G420" s="10"/>
      <c r="H420" s="10"/>
      <c r="I420" s="7"/>
      <c r="J420" s="10"/>
      <c r="K420" s="10"/>
      <c r="L420" s="10"/>
      <c r="M420" s="10"/>
      <c r="N420" s="10"/>
      <c r="O420" s="10"/>
    </row>
    <row r="421">
      <c r="A421" s="10"/>
      <c r="B421" s="10"/>
      <c r="C421" s="10"/>
      <c r="D421" s="7"/>
      <c r="E421" s="10"/>
      <c r="F421" s="10"/>
      <c r="G421" s="10"/>
      <c r="H421" s="10"/>
      <c r="I421" s="7"/>
      <c r="J421" s="10"/>
      <c r="K421" s="10"/>
      <c r="L421" s="10"/>
      <c r="M421" s="10"/>
      <c r="N421" s="10"/>
      <c r="O421" s="10"/>
    </row>
    <row r="422">
      <c r="A422" s="10"/>
      <c r="B422" s="10"/>
      <c r="C422" s="10"/>
      <c r="D422" s="7"/>
      <c r="E422" s="10"/>
      <c r="F422" s="10"/>
      <c r="G422" s="10"/>
      <c r="H422" s="10"/>
      <c r="I422" s="7"/>
      <c r="J422" s="10"/>
      <c r="K422" s="10"/>
      <c r="L422" s="10"/>
      <c r="M422" s="10"/>
      <c r="N422" s="10"/>
      <c r="O422" s="10"/>
    </row>
    <row r="423">
      <c r="A423" s="10"/>
      <c r="B423" s="10"/>
      <c r="C423" s="10"/>
      <c r="D423" s="7"/>
      <c r="E423" s="10"/>
      <c r="F423" s="10"/>
      <c r="G423" s="10"/>
      <c r="H423" s="10"/>
      <c r="I423" s="7"/>
      <c r="J423" s="10"/>
      <c r="K423" s="10"/>
      <c r="L423" s="10"/>
      <c r="M423" s="10"/>
      <c r="N423" s="10"/>
      <c r="O423" s="10"/>
    </row>
    <row r="424">
      <c r="A424" s="10"/>
      <c r="B424" s="10"/>
      <c r="C424" s="10"/>
      <c r="D424" s="7"/>
      <c r="E424" s="10"/>
      <c r="F424" s="10"/>
      <c r="G424" s="10"/>
      <c r="H424" s="10"/>
      <c r="I424" s="7"/>
      <c r="J424" s="10"/>
      <c r="K424" s="10"/>
      <c r="L424" s="10"/>
      <c r="M424" s="10"/>
      <c r="N424" s="10"/>
      <c r="O424" s="10"/>
    </row>
    <row r="425">
      <c r="A425" s="10"/>
      <c r="B425" s="10"/>
      <c r="C425" s="10"/>
      <c r="D425" s="7"/>
      <c r="E425" s="10"/>
      <c r="F425" s="10"/>
      <c r="G425" s="10"/>
      <c r="H425" s="10"/>
      <c r="I425" s="7"/>
      <c r="J425" s="10"/>
      <c r="K425" s="10"/>
      <c r="L425" s="10"/>
      <c r="M425" s="10"/>
      <c r="N425" s="10"/>
      <c r="O425" s="10"/>
    </row>
    <row r="426">
      <c r="A426" s="10"/>
      <c r="B426" s="10"/>
      <c r="C426" s="10"/>
      <c r="D426" s="7"/>
      <c r="E426" s="10"/>
      <c r="F426" s="10"/>
      <c r="G426" s="10"/>
      <c r="H426" s="10"/>
      <c r="I426" s="7"/>
      <c r="J426" s="10"/>
      <c r="K426" s="10"/>
      <c r="L426" s="10"/>
      <c r="M426" s="10"/>
      <c r="N426" s="10"/>
      <c r="O426" s="10"/>
    </row>
    <row r="427">
      <c r="A427" s="10"/>
      <c r="B427" s="10"/>
      <c r="C427" s="10"/>
      <c r="D427" s="7"/>
      <c r="E427" s="10"/>
      <c r="F427" s="10"/>
      <c r="G427" s="10"/>
      <c r="H427" s="10"/>
      <c r="I427" s="7"/>
      <c r="J427" s="10"/>
      <c r="K427" s="10"/>
      <c r="L427" s="10"/>
      <c r="M427" s="10"/>
      <c r="N427" s="10"/>
      <c r="O427" s="10"/>
    </row>
    <row r="428">
      <c r="A428" s="10"/>
      <c r="B428" s="10"/>
      <c r="C428" s="10"/>
      <c r="D428" s="7"/>
      <c r="E428" s="10"/>
      <c r="F428" s="10"/>
      <c r="G428" s="10"/>
      <c r="H428" s="10"/>
      <c r="I428" s="7"/>
      <c r="J428" s="10"/>
      <c r="K428" s="10"/>
      <c r="L428" s="10"/>
      <c r="M428" s="10"/>
      <c r="N428" s="10"/>
      <c r="O428" s="10"/>
    </row>
    <row r="429">
      <c r="A429" s="10"/>
      <c r="B429" s="10"/>
      <c r="C429" s="10"/>
      <c r="D429" s="7"/>
      <c r="E429" s="10"/>
      <c r="F429" s="10"/>
      <c r="G429" s="10"/>
      <c r="H429" s="10"/>
      <c r="I429" s="7"/>
      <c r="J429" s="10"/>
      <c r="K429" s="10"/>
      <c r="L429" s="10"/>
      <c r="M429" s="10"/>
      <c r="N429" s="10"/>
      <c r="O429" s="10"/>
    </row>
    <row r="430">
      <c r="A430" s="10"/>
      <c r="B430" s="10"/>
      <c r="C430" s="10"/>
      <c r="D430" s="7"/>
      <c r="E430" s="10"/>
      <c r="F430" s="10"/>
      <c r="G430" s="10"/>
      <c r="H430" s="10"/>
      <c r="I430" s="7"/>
      <c r="J430" s="10"/>
      <c r="K430" s="10"/>
      <c r="L430" s="10"/>
      <c r="M430" s="10"/>
      <c r="N430" s="10"/>
      <c r="O430" s="10"/>
    </row>
    <row r="431">
      <c r="A431" s="10"/>
      <c r="B431" s="10"/>
      <c r="C431" s="10"/>
      <c r="D431" s="7"/>
      <c r="E431" s="10"/>
      <c r="F431" s="10"/>
      <c r="G431" s="10"/>
      <c r="H431" s="10"/>
      <c r="I431" s="7"/>
      <c r="J431" s="10"/>
      <c r="K431" s="10"/>
      <c r="L431" s="10"/>
      <c r="M431" s="10"/>
      <c r="N431" s="10"/>
      <c r="O431" s="10"/>
    </row>
    <row r="432">
      <c r="A432" s="10"/>
      <c r="B432" s="10"/>
      <c r="C432" s="10"/>
      <c r="D432" s="7"/>
      <c r="E432" s="10"/>
      <c r="F432" s="10"/>
      <c r="G432" s="10"/>
      <c r="H432" s="10"/>
      <c r="I432" s="7"/>
      <c r="J432" s="10"/>
      <c r="K432" s="10"/>
      <c r="L432" s="10"/>
      <c r="M432" s="10"/>
      <c r="N432" s="10"/>
      <c r="O432" s="10"/>
    </row>
    <row r="433">
      <c r="A433" s="10"/>
      <c r="B433" s="10"/>
      <c r="C433" s="10"/>
      <c r="D433" s="7"/>
      <c r="E433" s="10"/>
      <c r="F433" s="10"/>
      <c r="G433" s="10"/>
      <c r="H433" s="10"/>
      <c r="I433" s="7"/>
      <c r="J433" s="10"/>
      <c r="K433" s="10"/>
      <c r="L433" s="10"/>
      <c r="M433" s="10"/>
      <c r="N433" s="10"/>
      <c r="O433" s="10"/>
    </row>
    <row r="434">
      <c r="A434" s="10"/>
      <c r="B434" s="10"/>
      <c r="C434" s="10"/>
      <c r="D434" s="7"/>
      <c r="E434" s="10"/>
      <c r="F434" s="10"/>
      <c r="G434" s="10"/>
      <c r="H434" s="10"/>
      <c r="I434" s="7"/>
      <c r="J434" s="10"/>
      <c r="K434" s="10"/>
      <c r="L434" s="10"/>
      <c r="M434" s="10"/>
      <c r="N434" s="10"/>
      <c r="O434" s="10"/>
    </row>
    <row r="435">
      <c r="A435" s="10"/>
      <c r="B435" s="10"/>
      <c r="C435" s="10"/>
      <c r="D435" s="7"/>
      <c r="E435" s="10"/>
      <c r="F435" s="10"/>
      <c r="G435" s="10"/>
      <c r="H435" s="10"/>
      <c r="I435" s="7"/>
      <c r="J435" s="10"/>
      <c r="K435" s="10"/>
      <c r="L435" s="10"/>
      <c r="M435" s="10"/>
      <c r="N435" s="10"/>
      <c r="O435" s="10"/>
    </row>
    <row r="436">
      <c r="A436" s="10"/>
      <c r="B436" s="10"/>
      <c r="C436" s="10"/>
      <c r="D436" s="7"/>
      <c r="E436" s="10"/>
      <c r="F436" s="10"/>
      <c r="G436" s="10"/>
      <c r="H436" s="10"/>
      <c r="I436" s="7"/>
      <c r="J436" s="10"/>
      <c r="K436" s="10"/>
      <c r="L436" s="10"/>
      <c r="M436" s="10"/>
      <c r="N436" s="10"/>
      <c r="O436" s="10"/>
    </row>
    <row r="437">
      <c r="A437" s="10"/>
      <c r="B437" s="10"/>
      <c r="C437" s="10"/>
      <c r="D437" s="7"/>
      <c r="E437" s="10"/>
      <c r="F437" s="10"/>
      <c r="G437" s="10"/>
      <c r="H437" s="10"/>
      <c r="I437" s="7"/>
      <c r="J437" s="10"/>
      <c r="K437" s="10"/>
      <c r="L437" s="10"/>
      <c r="M437" s="10"/>
      <c r="N437" s="10"/>
      <c r="O437" s="10"/>
    </row>
    <row r="438">
      <c r="A438" s="10"/>
      <c r="B438" s="10"/>
      <c r="C438" s="10"/>
      <c r="D438" s="7"/>
      <c r="E438" s="10"/>
      <c r="F438" s="10"/>
      <c r="G438" s="10"/>
      <c r="H438" s="10"/>
      <c r="I438" s="7"/>
      <c r="J438" s="10"/>
      <c r="K438" s="10"/>
      <c r="L438" s="10"/>
      <c r="M438" s="10"/>
      <c r="N438" s="10"/>
      <c r="O438" s="10"/>
    </row>
    <row r="439">
      <c r="A439" s="10"/>
      <c r="B439" s="10"/>
      <c r="C439" s="10"/>
      <c r="D439" s="7"/>
      <c r="E439" s="10"/>
      <c r="F439" s="10"/>
      <c r="G439" s="10"/>
      <c r="H439" s="10"/>
      <c r="I439" s="7"/>
      <c r="J439" s="10"/>
      <c r="K439" s="10"/>
      <c r="L439" s="10"/>
      <c r="M439" s="10"/>
      <c r="N439" s="10"/>
      <c r="O439" s="10"/>
    </row>
    <row r="440">
      <c r="A440" s="10"/>
      <c r="B440" s="10"/>
      <c r="C440" s="10"/>
      <c r="D440" s="7"/>
      <c r="E440" s="10"/>
      <c r="F440" s="10"/>
      <c r="G440" s="10"/>
      <c r="H440" s="10"/>
      <c r="I440" s="7"/>
      <c r="J440" s="10"/>
      <c r="K440" s="10"/>
      <c r="L440" s="10"/>
      <c r="M440" s="10"/>
      <c r="N440" s="10"/>
      <c r="O440" s="10"/>
    </row>
    <row r="441">
      <c r="A441" s="10"/>
      <c r="B441" s="10"/>
      <c r="C441" s="10"/>
      <c r="D441" s="7"/>
      <c r="E441" s="10"/>
      <c r="F441" s="10"/>
      <c r="G441" s="10"/>
      <c r="H441" s="10"/>
      <c r="I441" s="7"/>
      <c r="J441" s="10"/>
      <c r="K441" s="10"/>
      <c r="L441" s="10"/>
      <c r="M441" s="10"/>
      <c r="N441" s="10"/>
      <c r="O441" s="10"/>
    </row>
    <row r="442">
      <c r="A442" s="10"/>
      <c r="B442" s="10"/>
      <c r="C442" s="10"/>
      <c r="D442" s="7"/>
      <c r="E442" s="10"/>
      <c r="F442" s="10"/>
      <c r="G442" s="10"/>
      <c r="H442" s="10"/>
      <c r="I442" s="7"/>
      <c r="J442" s="10"/>
      <c r="K442" s="10"/>
      <c r="L442" s="10"/>
      <c r="M442" s="10"/>
      <c r="N442" s="10"/>
      <c r="O442" s="10"/>
    </row>
    <row r="443">
      <c r="A443" s="10"/>
      <c r="B443" s="10"/>
      <c r="C443" s="10"/>
      <c r="D443" s="7"/>
      <c r="E443" s="10"/>
      <c r="F443" s="10"/>
      <c r="G443" s="10"/>
      <c r="H443" s="10"/>
      <c r="I443" s="7"/>
      <c r="J443" s="10"/>
      <c r="K443" s="10"/>
      <c r="L443" s="10"/>
      <c r="M443" s="10"/>
      <c r="N443" s="10"/>
      <c r="O443" s="10"/>
    </row>
    <row r="444">
      <c r="A444" s="10"/>
      <c r="B444" s="10"/>
      <c r="C444" s="10"/>
      <c r="D444" s="7"/>
      <c r="E444" s="10"/>
      <c r="F444" s="10"/>
      <c r="G444" s="10"/>
      <c r="H444" s="10"/>
      <c r="I444" s="7"/>
      <c r="J444" s="10"/>
      <c r="K444" s="10"/>
      <c r="L444" s="10"/>
      <c r="M444" s="10"/>
      <c r="N444" s="10"/>
      <c r="O444" s="10"/>
    </row>
    <row r="445">
      <c r="A445" s="10"/>
      <c r="B445" s="10"/>
      <c r="C445" s="10"/>
      <c r="D445" s="7"/>
      <c r="E445" s="10"/>
      <c r="F445" s="10"/>
      <c r="G445" s="10"/>
      <c r="H445" s="10"/>
      <c r="I445" s="7"/>
      <c r="J445" s="10"/>
      <c r="K445" s="10"/>
      <c r="L445" s="10"/>
      <c r="M445" s="10"/>
      <c r="N445" s="10"/>
      <c r="O445" s="10"/>
    </row>
    <row r="446">
      <c r="A446" s="10"/>
      <c r="B446" s="10"/>
      <c r="C446" s="10"/>
      <c r="D446" s="7"/>
      <c r="E446" s="10"/>
      <c r="F446" s="10"/>
      <c r="G446" s="10"/>
      <c r="H446" s="10"/>
      <c r="I446" s="7"/>
      <c r="J446" s="10"/>
      <c r="K446" s="10"/>
      <c r="L446" s="10"/>
      <c r="M446" s="10"/>
      <c r="N446" s="10"/>
      <c r="O446" s="10"/>
    </row>
    <row r="447">
      <c r="A447" s="10"/>
      <c r="B447" s="10"/>
      <c r="C447" s="10"/>
      <c r="D447" s="7"/>
      <c r="E447" s="10"/>
      <c r="F447" s="10"/>
      <c r="G447" s="10"/>
      <c r="H447" s="10"/>
      <c r="I447" s="7"/>
      <c r="J447" s="10"/>
      <c r="K447" s="10"/>
      <c r="L447" s="10"/>
      <c r="M447" s="10"/>
      <c r="N447" s="10"/>
      <c r="O447" s="10"/>
    </row>
    <row r="448">
      <c r="A448" s="10"/>
      <c r="B448" s="10"/>
      <c r="C448" s="10"/>
      <c r="D448" s="7"/>
      <c r="E448" s="10"/>
      <c r="F448" s="10"/>
      <c r="G448" s="10"/>
      <c r="H448" s="10"/>
      <c r="I448" s="7"/>
      <c r="J448" s="10"/>
      <c r="K448" s="10"/>
      <c r="L448" s="10"/>
      <c r="M448" s="10"/>
      <c r="N448" s="10"/>
      <c r="O448" s="10"/>
    </row>
    <row r="449">
      <c r="A449" s="10"/>
      <c r="B449" s="10"/>
      <c r="C449" s="10"/>
      <c r="D449" s="7"/>
      <c r="E449" s="10"/>
      <c r="F449" s="10"/>
      <c r="G449" s="10"/>
      <c r="H449" s="10"/>
      <c r="I449" s="7"/>
      <c r="J449" s="10"/>
      <c r="K449" s="10"/>
      <c r="L449" s="10"/>
      <c r="M449" s="10"/>
      <c r="N449" s="10"/>
      <c r="O449" s="10"/>
    </row>
    <row r="450">
      <c r="A450" s="10"/>
      <c r="B450" s="10"/>
      <c r="C450" s="10"/>
      <c r="D450" s="7"/>
      <c r="E450" s="10"/>
      <c r="F450" s="10"/>
      <c r="G450" s="10"/>
      <c r="H450" s="10"/>
      <c r="I450" s="7"/>
      <c r="J450" s="10"/>
      <c r="K450" s="10"/>
      <c r="L450" s="10"/>
      <c r="M450" s="10"/>
      <c r="N450" s="10"/>
      <c r="O450" s="10"/>
    </row>
    <row r="451">
      <c r="A451" s="10"/>
      <c r="B451" s="10"/>
      <c r="C451" s="10"/>
      <c r="D451" s="7"/>
      <c r="E451" s="10"/>
      <c r="F451" s="10"/>
      <c r="G451" s="10"/>
      <c r="H451" s="10"/>
      <c r="I451" s="7"/>
      <c r="J451" s="10"/>
      <c r="K451" s="10"/>
      <c r="L451" s="10"/>
      <c r="M451" s="10"/>
      <c r="N451" s="10"/>
      <c r="O451" s="10"/>
    </row>
    <row r="452">
      <c r="A452" s="10"/>
      <c r="B452" s="10"/>
      <c r="C452" s="10"/>
      <c r="D452" s="7"/>
      <c r="E452" s="10"/>
      <c r="F452" s="10"/>
      <c r="G452" s="10"/>
      <c r="H452" s="10"/>
      <c r="I452" s="7"/>
      <c r="J452" s="10"/>
      <c r="K452" s="10"/>
      <c r="L452" s="10"/>
      <c r="M452" s="10"/>
      <c r="N452" s="10"/>
      <c r="O452" s="10"/>
    </row>
    <row r="453">
      <c r="A453" s="10"/>
      <c r="B453" s="10"/>
      <c r="C453" s="10"/>
      <c r="D453" s="7"/>
      <c r="E453" s="10"/>
      <c r="F453" s="10"/>
      <c r="G453" s="10"/>
      <c r="H453" s="10"/>
      <c r="I453" s="7"/>
      <c r="J453" s="10"/>
      <c r="K453" s="10"/>
      <c r="L453" s="10"/>
      <c r="M453" s="10"/>
      <c r="N453" s="10"/>
      <c r="O453" s="10"/>
    </row>
    <row r="454">
      <c r="A454" s="10"/>
      <c r="B454" s="10"/>
      <c r="C454" s="10"/>
      <c r="D454" s="7"/>
      <c r="E454" s="10"/>
      <c r="F454" s="10"/>
      <c r="G454" s="10"/>
      <c r="H454" s="10"/>
      <c r="I454" s="7"/>
      <c r="J454" s="10"/>
      <c r="K454" s="10"/>
      <c r="L454" s="10"/>
      <c r="M454" s="10"/>
      <c r="N454" s="10"/>
      <c r="O454" s="10"/>
    </row>
    <row r="455">
      <c r="A455" s="10"/>
      <c r="B455" s="10"/>
      <c r="C455" s="10"/>
      <c r="D455" s="7"/>
      <c r="E455" s="10"/>
      <c r="F455" s="10"/>
      <c r="G455" s="10"/>
      <c r="H455" s="10"/>
      <c r="I455" s="7"/>
      <c r="J455" s="10"/>
      <c r="K455" s="10"/>
      <c r="L455" s="10"/>
      <c r="M455" s="10"/>
      <c r="N455" s="10"/>
      <c r="O455" s="10"/>
    </row>
    <row r="456">
      <c r="A456" s="10"/>
      <c r="B456" s="10"/>
      <c r="C456" s="10"/>
      <c r="D456" s="7"/>
      <c r="E456" s="10"/>
      <c r="F456" s="10"/>
      <c r="G456" s="10"/>
      <c r="H456" s="10"/>
      <c r="I456" s="7"/>
      <c r="J456" s="10"/>
      <c r="K456" s="10"/>
      <c r="L456" s="10"/>
      <c r="M456" s="10"/>
      <c r="N456" s="10"/>
      <c r="O456" s="10"/>
    </row>
    <row r="457">
      <c r="A457" s="10"/>
      <c r="B457" s="10"/>
      <c r="C457" s="10"/>
      <c r="D457" s="7"/>
      <c r="E457" s="10"/>
      <c r="F457" s="10"/>
      <c r="G457" s="10"/>
      <c r="H457" s="10"/>
      <c r="I457" s="7"/>
      <c r="J457" s="10"/>
      <c r="K457" s="10"/>
      <c r="L457" s="10"/>
      <c r="M457" s="10"/>
      <c r="N457" s="10"/>
      <c r="O457" s="10"/>
    </row>
    <row r="458">
      <c r="A458" s="10"/>
      <c r="B458" s="10"/>
      <c r="C458" s="10"/>
      <c r="D458" s="7"/>
      <c r="E458" s="10"/>
      <c r="F458" s="10"/>
      <c r="G458" s="10"/>
      <c r="H458" s="10"/>
      <c r="I458" s="7"/>
      <c r="J458" s="10"/>
      <c r="K458" s="10"/>
      <c r="L458" s="10"/>
      <c r="M458" s="10"/>
      <c r="N458" s="10"/>
      <c r="O458" s="10"/>
    </row>
    <row r="459">
      <c r="A459" s="10"/>
      <c r="B459" s="10"/>
      <c r="C459" s="10"/>
      <c r="D459" s="7"/>
      <c r="E459" s="10"/>
      <c r="F459" s="10"/>
      <c r="G459" s="10"/>
      <c r="H459" s="10"/>
      <c r="I459" s="7"/>
      <c r="J459" s="10"/>
      <c r="K459" s="10"/>
      <c r="L459" s="10"/>
      <c r="M459" s="10"/>
      <c r="N459" s="10"/>
      <c r="O459" s="10"/>
    </row>
    <row r="460">
      <c r="A460" s="10"/>
      <c r="B460" s="10"/>
      <c r="C460" s="10"/>
      <c r="D460" s="7"/>
      <c r="E460" s="10"/>
      <c r="F460" s="10"/>
      <c r="G460" s="10"/>
      <c r="H460" s="10"/>
      <c r="I460" s="7"/>
      <c r="J460" s="10"/>
      <c r="K460" s="10"/>
      <c r="L460" s="10"/>
      <c r="M460" s="10"/>
      <c r="N460" s="10"/>
      <c r="O460" s="10"/>
    </row>
    <row r="461">
      <c r="A461" s="10"/>
      <c r="B461" s="10"/>
      <c r="C461" s="10"/>
      <c r="D461" s="7"/>
      <c r="E461" s="10"/>
      <c r="F461" s="10"/>
      <c r="G461" s="10"/>
      <c r="H461" s="10"/>
      <c r="I461" s="7"/>
      <c r="J461" s="10"/>
      <c r="K461" s="10"/>
      <c r="L461" s="10"/>
      <c r="M461" s="10"/>
      <c r="N461" s="10"/>
      <c r="O461" s="10"/>
    </row>
    <row r="462">
      <c r="A462" s="10"/>
      <c r="B462" s="10"/>
      <c r="C462" s="10"/>
      <c r="D462" s="7"/>
      <c r="E462" s="10"/>
      <c r="F462" s="10"/>
      <c r="G462" s="10"/>
      <c r="H462" s="10"/>
      <c r="I462" s="7"/>
      <c r="J462" s="10"/>
      <c r="K462" s="10"/>
      <c r="L462" s="10"/>
      <c r="M462" s="10"/>
      <c r="N462" s="10"/>
      <c r="O462" s="10"/>
    </row>
    <row r="463">
      <c r="A463" s="10"/>
      <c r="B463" s="10"/>
      <c r="C463" s="10"/>
      <c r="D463" s="7"/>
      <c r="E463" s="10"/>
      <c r="F463" s="10"/>
      <c r="G463" s="10"/>
      <c r="H463" s="10"/>
      <c r="I463" s="7"/>
      <c r="J463" s="10"/>
      <c r="K463" s="10"/>
      <c r="L463" s="10"/>
      <c r="M463" s="10"/>
      <c r="N463" s="10"/>
      <c r="O463" s="10"/>
    </row>
    <row r="464">
      <c r="A464" s="10"/>
      <c r="B464" s="10"/>
      <c r="C464" s="10"/>
      <c r="D464" s="7"/>
      <c r="E464" s="10"/>
      <c r="F464" s="10"/>
      <c r="G464" s="10"/>
      <c r="H464" s="10"/>
      <c r="I464" s="7"/>
      <c r="J464" s="10"/>
      <c r="K464" s="10"/>
      <c r="L464" s="10"/>
      <c r="M464" s="10"/>
      <c r="N464" s="10"/>
      <c r="O464" s="10"/>
    </row>
    <row r="465">
      <c r="A465" s="10"/>
      <c r="B465" s="10"/>
      <c r="C465" s="10"/>
      <c r="D465" s="7"/>
      <c r="E465" s="10"/>
      <c r="F465" s="10"/>
      <c r="G465" s="10"/>
      <c r="H465" s="10"/>
      <c r="I465" s="7"/>
      <c r="J465" s="10"/>
      <c r="K465" s="10"/>
      <c r="L465" s="10"/>
      <c r="M465" s="10"/>
      <c r="N465" s="10"/>
      <c r="O465" s="10"/>
    </row>
    <row r="466">
      <c r="A466" s="10"/>
      <c r="B466" s="10"/>
      <c r="C466" s="10"/>
      <c r="D466" s="7"/>
      <c r="E466" s="10"/>
      <c r="F466" s="10"/>
      <c r="G466" s="10"/>
      <c r="H466" s="10"/>
      <c r="I466" s="7"/>
      <c r="J466" s="10"/>
      <c r="K466" s="10"/>
      <c r="L466" s="10"/>
      <c r="M466" s="10"/>
      <c r="N466" s="10"/>
      <c r="O466" s="10"/>
    </row>
    <row r="467">
      <c r="A467" s="10"/>
      <c r="B467" s="10"/>
      <c r="C467" s="10"/>
      <c r="D467" s="7"/>
      <c r="E467" s="10"/>
      <c r="F467" s="10"/>
      <c r="G467" s="10"/>
      <c r="H467" s="10"/>
      <c r="I467" s="7"/>
      <c r="J467" s="10"/>
      <c r="K467" s="10"/>
      <c r="L467" s="10"/>
      <c r="M467" s="10"/>
      <c r="N467" s="10"/>
      <c r="O467" s="10"/>
    </row>
    <row r="468">
      <c r="A468" s="10"/>
      <c r="B468" s="10"/>
      <c r="C468" s="10"/>
      <c r="D468" s="7"/>
      <c r="E468" s="10"/>
      <c r="F468" s="10"/>
      <c r="G468" s="10"/>
      <c r="H468" s="10"/>
      <c r="I468" s="7"/>
      <c r="J468" s="10"/>
      <c r="K468" s="10"/>
      <c r="L468" s="10"/>
      <c r="M468" s="10"/>
      <c r="N468" s="10"/>
      <c r="O468" s="10"/>
    </row>
    <row r="469">
      <c r="A469" s="10"/>
      <c r="B469" s="10"/>
      <c r="C469" s="10"/>
      <c r="D469" s="7"/>
      <c r="E469" s="10"/>
      <c r="F469" s="10"/>
      <c r="G469" s="10"/>
      <c r="H469" s="10"/>
      <c r="I469" s="7"/>
      <c r="J469" s="10"/>
      <c r="K469" s="10"/>
      <c r="L469" s="10"/>
      <c r="M469" s="10"/>
      <c r="N469" s="10"/>
      <c r="O469" s="10"/>
    </row>
    <row r="470">
      <c r="A470" s="10"/>
      <c r="B470" s="10"/>
      <c r="C470" s="10"/>
      <c r="D470" s="7"/>
      <c r="E470" s="10"/>
      <c r="F470" s="10"/>
      <c r="G470" s="10"/>
      <c r="H470" s="10"/>
      <c r="I470" s="7"/>
      <c r="J470" s="10"/>
      <c r="K470" s="10"/>
      <c r="L470" s="10"/>
      <c r="M470" s="10"/>
      <c r="N470" s="10"/>
      <c r="O470" s="10"/>
    </row>
    <row r="471">
      <c r="A471" s="10"/>
      <c r="B471" s="10"/>
      <c r="C471" s="10"/>
      <c r="D471" s="7"/>
      <c r="E471" s="10"/>
      <c r="F471" s="10"/>
      <c r="G471" s="10"/>
      <c r="H471" s="10"/>
      <c r="I471" s="7"/>
      <c r="J471" s="10"/>
      <c r="K471" s="10"/>
      <c r="L471" s="10"/>
      <c r="M471" s="10"/>
      <c r="N471" s="10"/>
      <c r="O471" s="10"/>
    </row>
    <row r="472">
      <c r="A472" s="10"/>
      <c r="B472" s="10"/>
      <c r="C472" s="10"/>
      <c r="D472" s="7"/>
      <c r="E472" s="10"/>
      <c r="F472" s="10"/>
      <c r="G472" s="10"/>
      <c r="H472" s="10"/>
      <c r="I472" s="7"/>
      <c r="J472" s="10"/>
      <c r="K472" s="10"/>
      <c r="L472" s="10"/>
      <c r="M472" s="10"/>
      <c r="N472" s="10"/>
      <c r="O472" s="10"/>
    </row>
    <row r="473">
      <c r="A473" s="10"/>
      <c r="B473" s="10"/>
      <c r="C473" s="10"/>
      <c r="D473" s="7"/>
      <c r="E473" s="10"/>
      <c r="F473" s="10"/>
      <c r="G473" s="10"/>
      <c r="H473" s="10"/>
      <c r="I473" s="7"/>
      <c r="J473" s="10"/>
      <c r="K473" s="10"/>
      <c r="L473" s="10"/>
      <c r="M473" s="10"/>
      <c r="N473" s="10"/>
      <c r="O473" s="10"/>
    </row>
    <row r="474">
      <c r="A474" s="10"/>
      <c r="B474" s="10"/>
      <c r="C474" s="10"/>
      <c r="D474" s="7"/>
      <c r="E474" s="10"/>
      <c r="F474" s="10"/>
      <c r="G474" s="10"/>
      <c r="H474" s="10"/>
      <c r="I474" s="7"/>
      <c r="J474" s="10"/>
      <c r="K474" s="10"/>
      <c r="L474" s="10"/>
      <c r="M474" s="10"/>
      <c r="N474" s="10"/>
      <c r="O474" s="10"/>
    </row>
    <row r="475">
      <c r="A475" s="10"/>
      <c r="B475" s="10"/>
      <c r="C475" s="10"/>
      <c r="D475" s="7"/>
      <c r="E475" s="10"/>
      <c r="F475" s="10"/>
      <c r="G475" s="10"/>
      <c r="H475" s="10"/>
      <c r="I475" s="7"/>
      <c r="J475" s="10"/>
      <c r="K475" s="10"/>
      <c r="L475" s="10"/>
      <c r="M475" s="10"/>
      <c r="N475" s="10"/>
      <c r="O475" s="10"/>
    </row>
    <row r="476">
      <c r="A476" s="10"/>
      <c r="B476" s="10"/>
      <c r="C476" s="10"/>
      <c r="D476" s="7"/>
      <c r="E476" s="10"/>
      <c r="F476" s="10"/>
      <c r="G476" s="10"/>
      <c r="H476" s="10"/>
      <c r="I476" s="7"/>
      <c r="J476" s="10"/>
      <c r="K476" s="10"/>
      <c r="L476" s="10"/>
      <c r="M476" s="10"/>
      <c r="N476" s="10"/>
      <c r="O476" s="10"/>
    </row>
    <row r="477">
      <c r="A477" s="10"/>
      <c r="B477" s="10"/>
      <c r="C477" s="10"/>
      <c r="D477" s="7"/>
      <c r="E477" s="10"/>
      <c r="F477" s="10"/>
      <c r="G477" s="10"/>
      <c r="H477" s="10"/>
      <c r="I477" s="7"/>
      <c r="J477" s="10"/>
      <c r="K477" s="10"/>
      <c r="L477" s="10"/>
      <c r="M477" s="10"/>
      <c r="N477" s="10"/>
      <c r="O477" s="10"/>
    </row>
    <row r="478">
      <c r="A478" s="10"/>
      <c r="B478" s="10"/>
      <c r="C478" s="10"/>
      <c r="D478" s="7"/>
      <c r="E478" s="10"/>
      <c r="F478" s="10"/>
      <c r="G478" s="10"/>
      <c r="H478" s="10"/>
      <c r="I478" s="7"/>
      <c r="J478" s="10"/>
      <c r="K478" s="10"/>
      <c r="L478" s="10"/>
      <c r="M478" s="10"/>
      <c r="N478" s="10"/>
      <c r="O478" s="10"/>
    </row>
    <row r="479">
      <c r="A479" s="10"/>
      <c r="B479" s="10"/>
      <c r="C479" s="10"/>
      <c r="D479" s="7"/>
      <c r="E479" s="10"/>
      <c r="F479" s="10"/>
      <c r="G479" s="10"/>
      <c r="H479" s="10"/>
      <c r="I479" s="7"/>
      <c r="J479" s="10"/>
      <c r="K479" s="10"/>
      <c r="L479" s="10"/>
      <c r="M479" s="10"/>
      <c r="N479" s="10"/>
      <c r="O479" s="10"/>
    </row>
    <row r="480">
      <c r="A480" s="10"/>
      <c r="B480" s="10"/>
      <c r="C480" s="10"/>
      <c r="D480" s="7"/>
      <c r="E480" s="10"/>
      <c r="F480" s="10"/>
      <c r="G480" s="10"/>
      <c r="H480" s="10"/>
      <c r="I480" s="7"/>
      <c r="J480" s="10"/>
      <c r="K480" s="10"/>
      <c r="L480" s="10"/>
      <c r="M480" s="10"/>
      <c r="N480" s="10"/>
      <c r="O480" s="10"/>
    </row>
    <row r="481">
      <c r="A481" s="10"/>
      <c r="B481" s="10"/>
      <c r="C481" s="10"/>
      <c r="D481" s="7"/>
      <c r="E481" s="10"/>
      <c r="F481" s="10"/>
      <c r="G481" s="10"/>
      <c r="H481" s="10"/>
      <c r="I481" s="7"/>
      <c r="J481" s="10"/>
      <c r="K481" s="10"/>
      <c r="L481" s="10"/>
      <c r="M481" s="10"/>
      <c r="N481" s="10"/>
      <c r="O481" s="10"/>
    </row>
    <row r="482">
      <c r="A482" s="10"/>
      <c r="B482" s="10"/>
      <c r="C482" s="10"/>
      <c r="D482" s="7"/>
      <c r="E482" s="10"/>
      <c r="F482" s="10"/>
      <c r="G482" s="10"/>
      <c r="H482" s="10"/>
      <c r="I482" s="7"/>
      <c r="J482" s="10"/>
      <c r="K482" s="10"/>
      <c r="L482" s="10"/>
      <c r="M482" s="10"/>
      <c r="N482" s="10"/>
      <c r="O482" s="10"/>
    </row>
    <row r="483">
      <c r="A483" s="10"/>
      <c r="B483" s="10"/>
      <c r="C483" s="10"/>
      <c r="D483" s="7"/>
      <c r="E483" s="10"/>
      <c r="F483" s="10"/>
      <c r="G483" s="10"/>
      <c r="H483" s="10"/>
      <c r="I483" s="7"/>
      <c r="J483" s="10"/>
      <c r="K483" s="10"/>
      <c r="L483" s="10"/>
      <c r="M483" s="10"/>
      <c r="N483" s="10"/>
      <c r="O483" s="10"/>
    </row>
    <row r="484">
      <c r="A484" s="10"/>
      <c r="B484" s="10"/>
      <c r="C484" s="10"/>
      <c r="D484" s="7"/>
      <c r="E484" s="10"/>
      <c r="F484" s="10"/>
      <c r="G484" s="10"/>
      <c r="H484" s="10"/>
      <c r="I484" s="7"/>
      <c r="J484" s="10"/>
      <c r="K484" s="10"/>
      <c r="L484" s="10"/>
      <c r="M484" s="10"/>
      <c r="N484" s="10"/>
      <c r="O484" s="10"/>
    </row>
    <row r="485">
      <c r="A485" s="10"/>
      <c r="B485" s="10"/>
      <c r="C485" s="10"/>
      <c r="D485" s="7"/>
      <c r="E485" s="10"/>
      <c r="F485" s="10"/>
      <c r="G485" s="10"/>
      <c r="H485" s="10"/>
      <c r="I485" s="7"/>
      <c r="J485" s="10"/>
      <c r="K485" s="10"/>
      <c r="L485" s="10"/>
      <c r="M485" s="10"/>
      <c r="N485" s="10"/>
      <c r="O485" s="10"/>
    </row>
    <row r="486">
      <c r="A486" s="10"/>
      <c r="B486" s="10"/>
      <c r="C486" s="10"/>
      <c r="D486" s="7"/>
      <c r="E486" s="10"/>
      <c r="F486" s="10"/>
      <c r="G486" s="10"/>
      <c r="H486" s="10"/>
      <c r="I486" s="7"/>
      <c r="J486" s="10"/>
      <c r="K486" s="10"/>
      <c r="L486" s="10"/>
      <c r="M486" s="10"/>
      <c r="N486" s="10"/>
      <c r="O486" s="10"/>
    </row>
    <row r="487">
      <c r="A487" s="10"/>
      <c r="B487" s="10"/>
      <c r="C487" s="10"/>
      <c r="D487" s="7"/>
      <c r="E487" s="10"/>
      <c r="F487" s="10"/>
      <c r="G487" s="10"/>
      <c r="H487" s="10"/>
      <c r="I487" s="7"/>
      <c r="J487" s="10"/>
      <c r="K487" s="10"/>
      <c r="L487" s="10"/>
      <c r="M487" s="10"/>
      <c r="N487" s="10"/>
      <c r="O487" s="10"/>
    </row>
    <row r="488">
      <c r="A488" s="10"/>
      <c r="B488" s="10"/>
      <c r="C488" s="10"/>
      <c r="D488" s="7"/>
      <c r="E488" s="10"/>
      <c r="F488" s="10"/>
      <c r="G488" s="10"/>
      <c r="H488" s="10"/>
      <c r="I488" s="7"/>
      <c r="J488" s="10"/>
      <c r="K488" s="10"/>
      <c r="L488" s="10"/>
      <c r="M488" s="10"/>
      <c r="N488" s="10"/>
      <c r="O488" s="10"/>
    </row>
    <row r="489">
      <c r="A489" s="10"/>
      <c r="B489" s="10"/>
      <c r="C489" s="10"/>
      <c r="D489" s="7"/>
      <c r="E489" s="10"/>
      <c r="F489" s="10"/>
      <c r="G489" s="10"/>
      <c r="H489" s="10"/>
      <c r="I489" s="7"/>
      <c r="J489" s="10"/>
      <c r="K489" s="10"/>
      <c r="L489" s="10"/>
      <c r="M489" s="10"/>
      <c r="N489" s="10"/>
      <c r="O489" s="10"/>
    </row>
    <row r="490">
      <c r="A490" s="10"/>
      <c r="B490" s="10"/>
      <c r="C490" s="10"/>
      <c r="D490" s="7"/>
      <c r="E490" s="10"/>
      <c r="F490" s="10"/>
      <c r="G490" s="10"/>
      <c r="H490" s="10"/>
      <c r="I490" s="7"/>
      <c r="J490" s="10"/>
      <c r="K490" s="10"/>
      <c r="L490" s="10"/>
      <c r="M490" s="10"/>
      <c r="N490" s="10"/>
      <c r="O490" s="10"/>
    </row>
    <row r="491">
      <c r="A491" s="10"/>
      <c r="B491" s="10"/>
      <c r="C491" s="10"/>
      <c r="D491" s="7"/>
      <c r="E491" s="10"/>
      <c r="F491" s="10"/>
      <c r="G491" s="10"/>
      <c r="H491" s="10"/>
      <c r="I491" s="7"/>
      <c r="J491" s="10"/>
      <c r="K491" s="10"/>
      <c r="L491" s="10"/>
      <c r="M491" s="10"/>
      <c r="N491" s="10"/>
      <c r="O491" s="10"/>
    </row>
    <row r="492">
      <c r="A492" s="10"/>
      <c r="B492" s="10"/>
      <c r="C492" s="10"/>
      <c r="D492" s="7"/>
      <c r="E492" s="10"/>
      <c r="F492" s="10"/>
      <c r="G492" s="10"/>
      <c r="H492" s="10"/>
      <c r="I492" s="7"/>
      <c r="J492" s="10"/>
      <c r="K492" s="10"/>
      <c r="L492" s="10"/>
      <c r="M492" s="10"/>
      <c r="N492" s="10"/>
      <c r="O492" s="10"/>
    </row>
    <row r="493">
      <c r="A493" s="10"/>
      <c r="B493" s="10"/>
      <c r="C493" s="10"/>
      <c r="D493" s="7"/>
      <c r="E493" s="10"/>
      <c r="F493" s="10"/>
      <c r="G493" s="10"/>
      <c r="H493" s="10"/>
      <c r="I493" s="7"/>
      <c r="J493" s="10"/>
      <c r="K493" s="10"/>
      <c r="L493" s="10"/>
      <c r="M493" s="10"/>
      <c r="N493" s="10"/>
      <c r="O493" s="10"/>
    </row>
    <row r="494">
      <c r="A494" s="10"/>
      <c r="B494" s="10"/>
      <c r="C494" s="10"/>
      <c r="D494" s="7"/>
      <c r="E494" s="10"/>
      <c r="F494" s="10"/>
      <c r="G494" s="10"/>
      <c r="H494" s="10"/>
      <c r="I494" s="7"/>
      <c r="J494" s="10"/>
      <c r="K494" s="10"/>
      <c r="L494" s="10"/>
      <c r="M494" s="10"/>
      <c r="N494" s="10"/>
      <c r="O494" s="10"/>
    </row>
    <row r="495">
      <c r="A495" s="10"/>
      <c r="B495" s="10"/>
      <c r="C495" s="10"/>
      <c r="D495" s="7"/>
      <c r="E495" s="10"/>
      <c r="F495" s="10"/>
      <c r="G495" s="10"/>
      <c r="H495" s="10"/>
      <c r="I495" s="7"/>
      <c r="J495" s="10"/>
      <c r="K495" s="10"/>
      <c r="L495" s="10"/>
      <c r="M495" s="10"/>
      <c r="N495" s="10"/>
      <c r="O495" s="10"/>
    </row>
    <row r="496">
      <c r="A496" s="10"/>
      <c r="B496" s="10"/>
      <c r="C496" s="10"/>
      <c r="D496" s="7"/>
      <c r="E496" s="10"/>
      <c r="F496" s="10"/>
      <c r="G496" s="10"/>
      <c r="H496" s="10"/>
      <c r="I496" s="7"/>
      <c r="J496" s="10"/>
      <c r="K496" s="10"/>
      <c r="L496" s="10"/>
      <c r="M496" s="10"/>
      <c r="N496" s="10"/>
      <c r="O496" s="10"/>
    </row>
    <row r="497">
      <c r="A497" s="10"/>
      <c r="B497" s="10"/>
      <c r="C497" s="10"/>
      <c r="D497" s="7"/>
      <c r="E497" s="10"/>
      <c r="F497" s="10"/>
      <c r="G497" s="10"/>
      <c r="H497" s="10"/>
      <c r="I497" s="7"/>
      <c r="J497" s="10"/>
      <c r="K497" s="10"/>
      <c r="L497" s="10"/>
      <c r="M497" s="10"/>
      <c r="N497" s="10"/>
      <c r="O497" s="10"/>
    </row>
    <row r="498">
      <c r="A498" s="10"/>
      <c r="B498" s="10"/>
      <c r="C498" s="10"/>
      <c r="D498" s="7"/>
      <c r="E498" s="10"/>
      <c r="F498" s="10"/>
      <c r="G498" s="10"/>
      <c r="H498" s="10"/>
      <c r="I498" s="7"/>
      <c r="J498" s="10"/>
      <c r="K498" s="10"/>
      <c r="L498" s="10"/>
      <c r="M498" s="10"/>
      <c r="N498" s="10"/>
      <c r="O498" s="10"/>
    </row>
    <row r="499">
      <c r="A499" s="10"/>
      <c r="B499" s="10"/>
      <c r="C499" s="10"/>
      <c r="D499" s="7"/>
      <c r="E499" s="10"/>
      <c r="F499" s="10"/>
      <c r="G499" s="10"/>
      <c r="H499" s="10"/>
      <c r="I499" s="7"/>
      <c r="J499" s="10"/>
      <c r="K499" s="10"/>
      <c r="L499" s="10"/>
      <c r="M499" s="10"/>
      <c r="N499" s="10"/>
      <c r="O499" s="10"/>
    </row>
    <row r="500">
      <c r="A500" s="10"/>
      <c r="B500" s="10"/>
      <c r="C500" s="10"/>
      <c r="D500" s="7"/>
      <c r="E500" s="10"/>
      <c r="F500" s="10"/>
      <c r="G500" s="10"/>
      <c r="H500" s="10"/>
      <c r="I500" s="7"/>
      <c r="J500" s="10"/>
      <c r="K500" s="10"/>
      <c r="L500" s="10"/>
      <c r="M500" s="10"/>
      <c r="N500" s="10"/>
      <c r="O500" s="10"/>
    </row>
    <row r="501">
      <c r="A501" s="10"/>
      <c r="B501" s="10"/>
      <c r="C501" s="10"/>
      <c r="D501" s="7"/>
      <c r="E501" s="10"/>
      <c r="F501" s="10"/>
      <c r="G501" s="10"/>
      <c r="H501" s="10"/>
      <c r="I501" s="7"/>
      <c r="J501" s="10"/>
      <c r="K501" s="10"/>
      <c r="L501" s="10"/>
      <c r="M501" s="10"/>
      <c r="N501" s="10"/>
      <c r="O501" s="10"/>
    </row>
    <row r="502">
      <c r="A502" s="10"/>
      <c r="B502" s="10"/>
      <c r="C502" s="10"/>
      <c r="D502" s="7"/>
      <c r="E502" s="10"/>
      <c r="F502" s="10"/>
      <c r="G502" s="10"/>
      <c r="H502" s="10"/>
      <c r="I502" s="7"/>
      <c r="J502" s="10"/>
      <c r="K502" s="10"/>
      <c r="L502" s="10"/>
      <c r="M502" s="10"/>
      <c r="N502" s="10"/>
      <c r="O502" s="10"/>
    </row>
    <row r="503">
      <c r="A503" s="10"/>
      <c r="B503" s="10"/>
      <c r="C503" s="10"/>
      <c r="D503" s="7"/>
      <c r="E503" s="10"/>
      <c r="F503" s="10"/>
      <c r="G503" s="10"/>
      <c r="H503" s="10"/>
      <c r="I503" s="7"/>
      <c r="J503" s="10"/>
      <c r="K503" s="10"/>
      <c r="L503" s="10"/>
      <c r="M503" s="10"/>
      <c r="N503" s="10"/>
      <c r="O503" s="10"/>
    </row>
    <row r="504">
      <c r="A504" s="10"/>
      <c r="B504" s="10"/>
      <c r="C504" s="10"/>
      <c r="D504" s="7"/>
      <c r="E504" s="10"/>
      <c r="F504" s="10"/>
      <c r="G504" s="10"/>
      <c r="H504" s="10"/>
      <c r="I504" s="7"/>
      <c r="J504" s="10"/>
      <c r="K504" s="10"/>
      <c r="L504" s="10"/>
      <c r="M504" s="10"/>
      <c r="N504" s="10"/>
      <c r="O504" s="10"/>
    </row>
    <row r="505">
      <c r="A505" s="10"/>
      <c r="B505" s="10"/>
      <c r="C505" s="10"/>
      <c r="D505" s="7"/>
      <c r="E505" s="10"/>
      <c r="F505" s="10"/>
      <c r="G505" s="10"/>
      <c r="H505" s="10"/>
      <c r="I505" s="7"/>
      <c r="J505" s="10"/>
      <c r="K505" s="10"/>
      <c r="L505" s="10"/>
      <c r="M505" s="10"/>
      <c r="N505" s="10"/>
      <c r="O505" s="10"/>
    </row>
    <row r="506">
      <c r="A506" s="10"/>
      <c r="B506" s="10"/>
      <c r="C506" s="10"/>
      <c r="D506" s="7"/>
      <c r="E506" s="10"/>
      <c r="F506" s="10"/>
      <c r="G506" s="10"/>
      <c r="H506" s="10"/>
      <c r="I506" s="7"/>
      <c r="J506" s="10"/>
      <c r="K506" s="10"/>
      <c r="L506" s="10"/>
      <c r="M506" s="10"/>
      <c r="N506" s="10"/>
      <c r="O506" s="10"/>
    </row>
    <row r="507">
      <c r="A507" s="10"/>
      <c r="B507" s="10"/>
      <c r="C507" s="10"/>
      <c r="D507" s="7"/>
      <c r="E507" s="10"/>
      <c r="F507" s="10"/>
      <c r="G507" s="10"/>
      <c r="H507" s="10"/>
      <c r="I507" s="7"/>
      <c r="J507" s="10"/>
      <c r="K507" s="10"/>
      <c r="L507" s="10"/>
      <c r="M507" s="10"/>
      <c r="N507" s="10"/>
      <c r="O507" s="10"/>
    </row>
    <row r="508">
      <c r="A508" s="10"/>
      <c r="B508" s="10"/>
      <c r="C508" s="10"/>
      <c r="D508" s="7"/>
      <c r="E508" s="10"/>
      <c r="F508" s="10"/>
      <c r="G508" s="10"/>
      <c r="H508" s="10"/>
      <c r="I508" s="7"/>
      <c r="J508" s="10"/>
      <c r="K508" s="10"/>
      <c r="L508" s="10"/>
      <c r="M508" s="10"/>
      <c r="N508" s="10"/>
      <c r="O508" s="10"/>
    </row>
    <row r="509">
      <c r="A509" s="10"/>
      <c r="B509" s="10"/>
      <c r="C509" s="10"/>
      <c r="D509" s="7"/>
      <c r="E509" s="10"/>
      <c r="F509" s="10"/>
      <c r="G509" s="10"/>
      <c r="H509" s="10"/>
      <c r="I509" s="7"/>
      <c r="J509" s="10"/>
      <c r="K509" s="10"/>
      <c r="L509" s="10"/>
      <c r="M509" s="10"/>
      <c r="N509" s="10"/>
      <c r="O509" s="10"/>
    </row>
    <row r="510">
      <c r="A510" s="10"/>
      <c r="B510" s="10"/>
      <c r="C510" s="10"/>
      <c r="D510" s="7"/>
      <c r="E510" s="10"/>
      <c r="F510" s="10"/>
      <c r="G510" s="10"/>
      <c r="H510" s="10"/>
      <c r="I510" s="7"/>
      <c r="J510" s="10"/>
      <c r="K510" s="10"/>
      <c r="L510" s="10"/>
      <c r="M510" s="10"/>
      <c r="N510" s="10"/>
      <c r="O510" s="10"/>
    </row>
    <row r="511">
      <c r="A511" s="10"/>
      <c r="B511" s="10"/>
      <c r="C511" s="10"/>
      <c r="D511" s="7"/>
      <c r="E511" s="10"/>
      <c r="F511" s="10"/>
      <c r="G511" s="10"/>
      <c r="H511" s="10"/>
      <c r="I511" s="7"/>
      <c r="J511" s="10"/>
      <c r="K511" s="10"/>
      <c r="L511" s="10"/>
      <c r="M511" s="10"/>
      <c r="N511" s="10"/>
      <c r="O511" s="10"/>
    </row>
    <row r="512">
      <c r="A512" s="10"/>
      <c r="B512" s="10"/>
      <c r="C512" s="10"/>
      <c r="D512" s="7"/>
      <c r="E512" s="10"/>
      <c r="F512" s="10"/>
      <c r="G512" s="10"/>
      <c r="H512" s="10"/>
      <c r="I512" s="7"/>
      <c r="J512" s="10"/>
      <c r="K512" s="10"/>
      <c r="L512" s="10"/>
      <c r="M512" s="10"/>
      <c r="N512" s="10"/>
      <c r="O512" s="10"/>
    </row>
    <row r="513">
      <c r="A513" s="10"/>
      <c r="B513" s="10"/>
      <c r="C513" s="10"/>
      <c r="D513" s="7"/>
      <c r="E513" s="10"/>
      <c r="F513" s="10"/>
      <c r="G513" s="10"/>
      <c r="H513" s="10"/>
      <c r="I513" s="7"/>
      <c r="J513" s="10"/>
      <c r="K513" s="10"/>
      <c r="L513" s="10"/>
      <c r="M513" s="10"/>
      <c r="N513" s="10"/>
      <c r="O513" s="10"/>
    </row>
    <row r="514">
      <c r="A514" s="10"/>
      <c r="B514" s="10"/>
      <c r="C514" s="10"/>
      <c r="D514" s="7"/>
      <c r="E514" s="10"/>
      <c r="F514" s="10"/>
      <c r="G514" s="10"/>
      <c r="H514" s="10"/>
      <c r="I514" s="7"/>
      <c r="J514" s="10"/>
      <c r="K514" s="10"/>
      <c r="L514" s="10"/>
      <c r="M514" s="10"/>
      <c r="N514" s="10"/>
      <c r="O514" s="10"/>
    </row>
    <row r="515">
      <c r="A515" s="10"/>
      <c r="B515" s="10"/>
      <c r="C515" s="10"/>
      <c r="D515" s="7"/>
      <c r="E515" s="10"/>
      <c r="F515" s="10"/>
      <c r="G515" s="10"/>
      <c r="H515" s="10"/>
      <c r="I515" s="7"/>
      <c r="J515" s="10"/>
      <c r="K515" s="10"/>
      <c r="L515" s="10"/>
      <c r="M515" s="10"/>
      <c r="N515" s="10"/>
      <c r="O515" s="10"/>
    </row>
    <row r="516">
      <c r="A516" s="10"/>
      <c r="B516" s="10"/>
      <c r="C516" s="10"/>
      <c r="D516" s="7"/>
      <c r="E516" s="10"/>
      <c r="F516" s="10"/>
      <c r="G516" s="10"/>
      <c r="H516" s="10"/>
      <c r="I516" s="7"/>
      <c r="J516" s="10"/>
      <c r="K516" s="10"/>
      <c r="L516" s="10"/>
      <c r="M516" s="10"/>
      <c r="N516" s="10"/>
      <c r="O516" s="10"/>
    </row>
    <row r="517">
      <c r="A517" s="10"/>
      <c r="B517" s="10"/>
      <c r="C517" s="10"/>
      <c r="D517" s="7"/>
      <c r="E517" s="10"/>
      <c r="F517" s="10"/>
      <c r="G517" s="10"/>
      <c r="H517" s="10"/>
      <c r="I517" s="7"/>
      <c r="J517" s="10"/>
      <c r="K517" s="10"/>
      <c r="L517" s="10"/>
      <c r="M517" s="10"/>
      <c r="N517" s="10"/>
      <c r="O517" s="10"/>
    </row>
    <row r="518">
      <c r="A518" s="10"/>
      <c r="B518" s="10"/>
      <c r="C518" s="10"/>
      <c r="D518" s="7"/>
      <c r="E518" s="10"/>
      <c r="F518" s="10"/>
      <c r="G518" s="10"/>
      <c r="H518" s="10"/>
      <c r="I518" s="7"/>
      <c r="J518" s="10"/>
      <c r="K518" s="10"/>
      <c r="L518" s="10"/>
      <c r="M518" s="10"/>
      <c r="N518" s="10"/>
      <c r="O518" s="10"/>
    </row>
    <row r="519">
      <c r="A519" s="10"/>
      <c r="B519" s="10"/>
      <c r="C519" s="10"/>
      <c r="D519" s="7"/>
      <c r="E519" s="10"/>
      <c r="F519" s="10"/>
      <c r="G519" s="10"/>
      <c r="H519" s="10"/>
      <c r="I519" s="7"/>
      <c r="J519" s="10"/>
      <c r="K519" s="10"/>
      <c r="L519" s="10"/>
      <c r="M519" s="10"/>
      <c r="N519" s="10"/>
      <c r="O519" s="10"/>
    </row>
    <row r="520">
      <c r="A520" s="10"/>
      <c r="B520" s="10"/>
      <c r="C520" s="10"/>
      <c r="D520" s="7"/>
      <c r="E520" s="10"/>
      <c r="F520" s="10"/>
      <c r="G520" s="10"/>
      <c r="H520" s="10"/>
      <c r="I520" s="7"/>
      <c r="J520" s="10"/>
      <c r="K520" s="10"/>
      <c r="L520" s="10"/>
      <c r="M520" s="10"/>
      <c r="N520" s="10"/>
      <c r="O520" s="10"/>
    </row>
    <row r="521">
      <c r="A521" s="10"/>
      <c r="B521" s="10"/>
      <c r="C521" s="10"/>
      <c r="D521" s="7"/>
      <c r="E521" s="10"/>
      <c r="F521" s="10"/>
      <c r="G521" s="10"/>
      <c r="H521" s="10"/>
      <c r="I521" s="7"/>
      <c r="J521" s="10"/>
      <c r="K521" s="10"/>
      <c r="L521" s="10"/>
      <c r="M521" s="10"/>
      <c r="N521" s="10"/>
      <c r="O521" s="10"/>
    </row>
    <row r="522">
      <c r="A522" s="10"/>
      <c r="B522" s="10"/>
      <c r="C522" s="10"/>
      <c r="D522" s="7"/>
      <c r="E522" s="10"/>
      <c r="F522" s="10"/>
      <c r="G522" s="10"/>
      <c r="H522" s="10"/>
      <c r="I522" s="7"/>
      <c r="J522" s="10"/>
      <c r="K522" s="10"/>
      <c r="L522" s="10"/>
      <c r="M522" s="10"/>
      <c r="N522" s="10"/>
      <c r="O522" s="10"/>
    </row>
    <row r="523">
      <c r="A523" s="10"/>
      <c r="B523" s="10"/>
      <c r="C523" s="10"/>
      <c r="D523" s="7"/>
      <c r="E523" s="10"/>
      <c r="F523" s="10"/>
      <c r="G523" s="10"/>
      <c r="H523" s="10"/>
      <c r="I523" s="7"/>
      <c r="J523" s="10"/>
      <c r="K523" s="10"/>
      <c r="L523" s="10"/>
      <c r="M523" s="10"/>
      <c r="N523" s="10"/>
      <c r="O523" s="10"/>
    </row>
    <row r="524">
      <c r="A524" s="10"/>
      <c r="B524" s="10"/>
      <c r="C524" s="10"/>
      <c r="D524" s="7"/>
      <c r="E524" s="10"/>
      <c r="F524" s="10"/>
      <c r="G524" s="10"/>
      <c r="H524" s="10"/>
      <c r="I524" s="7"/>
      <c r="J524" s="10"/>
      <c r="K524" s="10"/>
      <c r="L524" s="10"/>
      <c r="M524" s="10"/>
      <c r="N524" s="10"/>
      <c r="O524" s="10"/>
    </row>
    <row r="525">
      <c r="A525" s="10"/>
      <c r="B525" s="10"/>
      <c r="C525" s="10"/>
      <c r="D525" s="7"/>
      <c r="E525" s="10"/>
      <c r="F525" s="10"/>
      <c r="G525" s="10"/>
      <c r="H525" s="10"/>
      <c r="I525" s="7"/>
      <c r="J525" s="10"/>
      <c r="K525" s="10"/>
      <c r="L525" s="10"/>
      <c r="M525" s="10"/>
      <c r="N525" s="10"/>
      <c r="O525" s="10"/>
    </row>
    <row r="526">
      <c r="A526" s="10"/>
      <c r="B526" s="10"/>
      <c r="C526" s="10"/>
      <c r="D526" s="7"/>
      <c r="E526" s="10"/>
      <c r="F526" s="10"/>
      <c r="G526" s="10"/>
      <c r="H526" s="10"/>
      <c r="I526" s="7"/>
      <c r="J526" s="10"/>
      <c r="K526" s="10"/>
      <c r="L526" s="10"/>
      <c r="M526" s="10"/>
      <c r="N526" s="10"/>
      <c r="O526" s="10"/>
    </row>
    <row r="527">
      <c r="A527" s="10"/>
      <c r="B527" s="10"/>
      <c r="C527" s="10"/>
      <c r="D527" s="7"/>
      <c r="E527" s="10"/>
      <c r="F527" s="10"/>
      <c r="G527" s="10"/>
      <c r="H527" s="10"/>
      <c r="I527" s="7"/>
      <c r="J527" s="10"/>
      <c r="K527" s="10"/>
      <c r="L527" s="10"/>
      <c r="M527" s="10"/>
      <c r="N527" s="10"/>
      <c r="O527" s="10"/>
    </row>
    <row r="528">
      <c r="A528" s="10"/>
      <c r="B528" s="10"/>
      <c r="C528" s="10"/>
      <c r="D528" s="7"/>
      <c r="E528" s="10"/>
      <c r="F528" s="10"/>
      <c r="G528" s="10"/>
      <c r="H528" s="10"/>
      <c r="I528" s="7"/>
      <c r="J528" s="10"/>
      <c r="K528" s="10"/>
      <c r="L528" s="10"/>
      <c r="M528" s="10"/>
      <c r="N528" s="10"/>
      <c r="O528" s="10"/>
    </row>
    <row r="529">
      <c r="A529" s="10"/>
      <c r="B529" s="10"/>
      <c r="C529" s="10"/>
      <c r="D529" s="7"/>
      <c r="E529" s="10"/>
      <c r="F529" s="10"/>
      <c r="G529" s="10"/>
      <c r="H529" s="10"/>
      <c r="I529" s="7"/>
      <c r="J529" s="10"/>
      <c r="K529" s="10"/>
      <c r="L529" s="10"/>
      <c r="M529" s="10"/>
      <c r="N529" s="10"/>
      <c r="O529" s="10"/>
    </row>
    <row r="530">
      <c r="A530" s="10"/>
      <c r="B530" s="10"/>
      <c r="C530" s="10"/>
      <c r="D530" s="7"/>
      <c r="E530" s="10"/>
      <c r="F530" s="10"/>
      <c r="G530" s="10"/>
      <c r="H530" s="10"/>
      <c r="I530" s="7"/>
      <c r="J530" s="10"/>
      <c r="K530" s="10"/>
      <c r="L530" s="10"/>
      <c r="M530" s="10"/>
      <c r="N530" s="10"/>
      <c r="O530" s="10"/>
    </row>
    <row r="531">
      <c r="A531" s="10"/>
      <c r="B531" s="10"/>
      <c r="C531" s="10"/>
      <c r="D531" s="7"/>
      <c r="E531" s="10"/>
      <c r="F531" s="10"/>
      <c r="G531" s="10"/>
      <c r="H531" s="10"/>
      <c r="I531" s="7"/>
      <c r="J531" s="10"/>
      <c r="K531" s="10"/>
      <c r="L531" s="10"/>
      <c r="M531" s="10"/>
      <c r="N531" s="10"/>
      <c r="O531" s="10"/>
    </row>
    <row r="532">
      <c r="A532" s="10"/>
      <c r="B532" s="10"/>
      <c r="C532" s="10"/>
      <c r="D532" s="7"/>
      <c r="E532" s="10"/>
      <c r="F532" s="10"/>
      <c r="G532" s="10"/>
      <c r="H532" s="10"/>
      <c r="I532" s="7"/>
      <c r="J532" s="10"/>
      <c r="K532" s="10"/>
      <c r="L532" s="10"/>
      <c r="M532" s="10"/>
      <c r="N532" s="10"/>
      <c r="O532" s="10"/>
    </row>
    <row r="533">
      <c r="A533" s="10"/>
      <c r="B533" s="10"/>
      <c r="C533" s="10"/>
      <c r="D533" s="7"/>
      <c r="E533" s="10"/>
      <c r="F533" s="10"/>
      <c r="G533" s="10"/>
      <c r="H533" s="10"/>
      <c r="I533" s="7"/>
      <c r="J533" s="10"/>
      <c r="K533" s="10"/>
      <c r="L533" s="10"/>
      <c r="M533" s="10"/>
      <c r="N533" s="10"/>
      <c r="O533" s="10"/>
    </row>
    <row r="534">
      <c r="A534" s="10"/>
      <c r="B534" s="10"/>
      <c r="C534" s="10"/>
      <c r="D534" s="7"/>
      <c r="E534" s="10"/>
      <c r="F534" s="10"/>
      <c r="G534" s="10"/>
      <c r="H534" s="10"/>
      <c r="I534" s="7"/>
      <c r="J534" s="10"/>
      <c r="K534" s="10"/>
      <c r="L534" s="10"/>
      <c r="M534" s="10"/>
      <c r="N534" s="10"/>
      <c r="O534" s="10"/>
    </row>
    <row r="535">
      <c r="A535" s="10"/>
      <c r="B535" s="10"/>
      <c r="C535" s="10"/>
      <c r="D535" s="7"/>
      <c r="E535" s="10"/>
      <c r="F535" s="10"/>
      <c r="G535" s="10"/>
      <c r="H535" s="10"/>
      <c r="I535" s="7"/>
      <c r="J535" s="10"/>
      <c r="K535" s="10"/>
      <c r="L535" s="10"/>
      <c r="M535" s="10"/>
      <c r="N535" s="10"/>
      <c r="O535" s="10"/>
    </row>
    <row r="536">
      <c r="A536" s="10"/>
      <c r="B536" s="10"/>
      <c r="C536" s="10"/>
      <c r="D536" s="7"/>
      <c r="E536" s="10"/>
      <c r="F536" s="10"/>
      <c r="G536" s="10"/>
      <c r="H536" s="10"/>
      <c r="I536" s="7"/>
      <c r="J536" s="10"/>
      <c r="K536" s="10"/>
      <c r="L536" s="10"/>
      <c r="M536" s="10"/>
      <c r="N536" s="10"/>
      <c r="O536" s="10"/>
    </row>
    <row r="537">
      <c r="A537" s="10"/>
      <c r="B537" s="10"/>
      <c r="C537" s="10"/>
      <c r="D537" s="7"/>
      <c r="E537" s="10"/>
      <c r="F537" s="10"/>
      <c r="G537" s="10"/>
      <c r="H537" s="10"/>
      <c r="I537" s="7"/>
      <c r="J537" s="10"/>
      <c r="K537" s="10"/>
      <c r="L537" s="10"/>
      <c r="M537" s="10"/>
      <c r="N537" s="10"/>
      <c r="O537" s="10"/>
    </row>
    <row r="538">
      <c r="A538" s="10"/>
      <c r="B538" s="10"/>
      <c r="C538" s="10"/>
      <c r="D538" s="7"/>
      <c r="E538" s="10"/>
      <c r="F538" s="10"/>
      <c r="G538" s="10"/>
      <c r="H538" s="10"/>
      <c r="I538" s="7"/>
      <c r="J538" s="10"/>
      <c r="K538" s="10"/>
      <c r="L538" s="10"/>
      <c r="M538" s="10"/>
      <c r="N538" s="10"/>
      <c r="O538" s="10"/>
    </row>
    <row r="539">
      <c r="A539" s="10"/>
      <c r="B539" s="10"/>
      <c r="C539" s="10"/>
      <c r="D539" s="7"/>
      <c r="E539" s="10"/>
      <c r="F539" s="10"/>
      <c r="G539" s="10"/>
      <c r="H539" s="10"/>
      <c r="I539" s="7"/>
      <c r="J539" s="10"/>
      <c r="K539" s="10"/>
      <c r="L539" s="10"/>
      <c r="M539" s="10"/>
      <c r="N539" s="10"/>
      <c r="O539" s="10"/>
    </row>
    <row r="540">
      <c r="A540" s="10"/>
      <c r="B540" s="10"/>
      <c r="C540" s="10"/>
      <c r="D540" s="7"/>
      <c r="E540" s="10"/>
      <c r="F540" s="10"/>
      <c r="G540" s="10"/>
      <c r="H540" s="10"/>
      <c r="I540" s="7"/>
      <c r="J540" s="10"/>
      <c r="K540" s="10"/>
      <c r="L540" s="10"/>
      <c r="M540" s="10"/>
      <c r="N540" s="10"/>
      <c r="O540" s="10"/>
    </row>
    <row r="541">
      <c r="A541" s="10"/>
      <c r="B541" s="10"/>
      <c r="C541" s="10"/>
      <c r="D541" s="7"/>
      <c r="E541" s="10"/>
      <c r="F541" s="10"/>
      <c r="G541" s="10"/>
      <c r="H541" s="10"/>
      <c r="I541" s="7"/>
      <c r="J541" s="10"/>
      <c r="K541" s="10"/>
      <c r="L541" s="10"/>
      <c r="M541" s="10"/>
      <c r="N541" s="10"/>
      <c r="O541" s="10"/>
    </row>
    <row r="542">
      <c r="A542" s="10"/>
      <c r="B542" s="10"/>
      <c r="C542" s="10"/>
      <c r="D542" s="7"/>
      <c r="E542" s="10"/>
      <c r="F542" s="10"/>
      <c r="G542" s="10"/>
      <c r="H542" s="10"/>
      <c r="I542" s="7"/>
      <c r="J542" s="10"/>
      <c r="K542" s="10"/>
      <c r="L542" s="10"/>
      <c r="M542" s="10"/>
      <c r="N542" s="10"/>
      <c r="O542" s="10"/>
    </row>
    <row r="543">
      <c r="A543" s="10"/>
      <c r="B543" s="10"/>
      <c r="C543" s="10"/>
      <c r="D543" s="7"/>
      <c r="E543" s="10"/>
      <c r="F543" s="10"/>
      <c r="G543" s="10"/>
      <c r="H543" s="10"/>
      <c r="I543" s="7"/>
      <c r="J543" s="10"/>
      <c r="K543" s="10"/>
      <c r="L543" s="10"/>
      <c r="M543" s="10"/>
      <c r="N543" s="10"/>
      <c r="O543" s="10"/>
    </row>
    <row r="544">
      <c r="A544" s="10"/>
      <c r="B544" s="10"/>
      <c r="C544" s="10"/>
      <c r="D544" s="7"/>
      <c r="E544" s="10"/>
      <c r="F544" s="10"/>
      <c r="G544" s="10"/>
      <c r="H544" s="10"/>
      <c r="I544" s="7"/>
      <c r="J544" s="10"/>
      <c r="K544" s="10"/>
      <c r="L544" s="10"/>
      <c r="M544" s="10"/>
      <c r="N544" s="10"/>
      <c r="O544" s="10"/>
    </row>
    <row r="545">
      <c r="A545" s="10"/>
      <c r="B545" s="10"/>
      <c r="C545" s="10"/>
      <c r="D545" s="7"/>
      <c r="E545" s="10"/>
      <c r="F545" s="10"/>
      <c r="G545" s="10"/>
      <c r="H545" s="10"/>
      <c r="I545" s="7"/>
      <c r="J545" s="10"/>
      <c r="K545" s="10"/>
      <c r="L545" s="10"/>
      <c r="M545" s="10"/>
      <c r="N545" s="10"/>
      <c r="O545" s="10"/>
    </row>
    <row r="546">
      <c r="A546" s="10"/>
      <c r="B546" s="10"/>
      <c r="C546" s="10"/>
      <c r="D546" s="7"/>
      <c r="E546" s="10"/>
      <c r="F546" s="10"/>
      <c r="G546" s="10"/>
      <c r="H546" s="10"/>
      <c r="I546" s="7"/>
      <c r="J546" s="10"/>
      <c r="K546" s="10"/>
      <c r="L546" s="10"/>
      <c r="M546" s="10"/>
      <c r="N546" s="10"/>
      <c r="O546" s="10"/>
    </row>
    <row r="547">
      <c r="A547" s="10"/>
      <c r="B547" s="10"/>
      <c r="C547" s="10"/>
      <c r="D547" s="7"/>
      <c r="E547" s="10"/>
      <c r="F547" s="10"/>
      <c r="G547" s="10"/>
      <c r="H547" s="10"/>
      <c r="I547" s="7"/>
      <c r="J547" s="10"/>
      <c r="K547" s="10"/>
      <c r="L547" s="10"/>
      <c r="M547" s="10"/>
      <c r="N547" s="10"/>
      <c r="O547" s="10"/>
    </row>
    <row r="548">
      <c r="A548" s="10"/>
      <c r="B548" s="10"/>
      <c r="C548" s="10"/>
      <c r="D548" s="7"/>
      <c r="E548" s="10"/>
      <c r="F548" s="10"/>
      <c r="G548" s="10"/>
      <c r="H548" s="10"/>
      <c r="I548" s="7"/>
      <c r="J548" s="10"/>
      <c r="K548" s="10"/>
      <c r="L548" s="10"/>
      <c r="M548" s="10"/>
      <c r="N548" s="10"/>
      <c r="O548" s="10"/>
    </row>
    <row r="549">
      <c r="A549" s="10"/>
      <c r="B549" s="10"/>
      <c r="C549" s="10"/>
      <c r="D549" s="7"/>
      <c r="E549" s="10"/>
      <c r="F549" s="10"/>
      <c r="G549" s="10"/>
      <c r="H549" s="10"/>
      <c r="I549" s="7"/>
      <c r="J549" s="10"/>
      <c r="K549" s="10"/>
      <c r="L549" s="10"/>
      <c r="M549" s="10"/>
      <c r="N549" s="10"/>
      <c r="O549" s="10"/>
    </row>
    <row r="550">
      <c r="A550" s="10"/>
      <c r="B550" s="10"/>
      <c r="C550" s="10"/>
      <c r="D550" s="7"/>
      <c r="E550" s="10"/>
      <c r="F550" s="10"/>
      <c r="G550" s="10"/>
      <c r="H550" s="10"/>
      <c r="I550" s="7"/>
      <c r="J550" s="10"/>
      <c r="K550" s="10"/>
      <c r="L550" s="10"/>
      <c r="M550" s="10"/>
      <c r="N550" s="10"/>
      <c r="O550" s="10"/>
    </row>
    <row r="551">
      <c r="A551" s="10"/>
      <c r="B551" s="10"/>
      <c r="C551" s="10"/>
      <c r="D551" s="7"/>
      <c r="E551" s="10"/>
      <c r="F551" s="10"/>
      <c r="G551" s="10"/>
      <c r="H551" s="10"/>
      <c r="I551" s="7"/>
      <c r="J551" s="10"/>
      <c r="K551" s="10"/>
      <c r="L551" s="10"/>
      <c r="M551" s="10"/>
      <c r="N551" s="10"/>
      <c r="O551" s="10"/>
    </row>
    <row r="552">
      <c r="A552" s="10"/>
      <c r="B552" s="10"/>
      <c r="C552" s="10"/>
      <c r="D552" s="7"/>
      <c r="E552" s="10"/>
      <c r="F552" s="10"/>
      <c r="G552" s="10"/>
      <c r="H552" s="10"/>
      <c r="I552" s="7"/>
      <c r="J552" s="10"/>
      <c r="K552" s="10"/>
      <c r="L552" s="10"/>
      <c r="M552" s="10"/>
      <c r="N552" s="10"/>
      <c r="O552" s="10"/>
    </row>
    <row r="553">
      <c r="A553" s="10"/>
      <c r="B553" s="10"/>
      <c r="C553" s="10"/>
      <c r="D553" s="7"/>
      <c r="E553" s="10"/>
      <c r="F553" s="10"/>
      <c r="G553" s="10"/>
      <c r="H553" s="10"/>
      <c r="I553" s="7"/>
      <c r="J553" s="10"/>
      <c r="K553" s="10"/>
      <c r="L553" s="10"/>
      <c r="M553" s="10"/>
      <c r="N553" s="10"/>
      <c r="O553" s="10"/>
    </row>
    <row r="554">
      <c r="A554" s="10"/>
      <c r="B554" s="10"/>
      <c r="C554" s="10"/>
      <c r="D554" s="7"/>
      <c r="E554" s="10"/>
      <c r="F554" s="10"/>
      <c r="G554" s="10"/>
      <c r="H554" s="10"/>
      <c r="I554" s="7"/>
      <c r="J554" s="10"/>
      <c r="K554" s="10"/>
      <c r="L554" s="10"/>
      <c r="M554" s="10"/>
      <c r="N554" s="10"/>
      <c r="O554" s="10"/>
    </row>
    <row r="555">
      <c r="A555" s="10"/>
      <c r="B555" s="10"/>
      <c r="C555" s="10"/>
      <c r="D555" s="7"/>
      <c r="E555" s="10"/>
      <c r="F555" s="10"/>
      <c r="G555" s="10"/>
      <c r="H555" s="10"/>
      <c r="I555" s="7"/>
      <c r="J555" s="10"/>
      <c r="K555" s="10"/>
      <c r="L555" s="10"/>
      <c r="M555" s="10"/>
      <c r="N555" s="10"/>
      <c r="O555" s="10"/>
    </row>
    <row r="556">
      <c r="A556" s="10"/>
      <c r="B556" s="10"/>
      <c r="C556" s="10"/>
      <c r="D556" s="7"/>
      <c r="E556" s="10"/>
      <c r="F556" s="10"/>
      <c r="G556" s="10"/>
      <c r="H556" s="10"/>
      <c r="I556" s="7"/>
      <c r="J556" s="10"/>
      <c r="K556" s="10"/>
      <c r="L556" s="10"/>
      <c r="M556" s="10"/>
      <c r="N556" s="10"/>
      <c r="O556" s="10"/>
    </row>
    <row r="557">
      <c r="A557" s="10"/>
      <c r="B557" s="10"/>
      <c r="C557" s="10"/>
      <c r="D557" s="7"/>
      <c r="E557" s="10"/>
      <c r="F557" s="10"/>
      <c r="G557" s="10"/>
      <c r="H557" s="10"/>
      <c r="I557" s="7"/>
      <c r="J557" s="10"/>
      <c r="K557" s="10"/>
      <c r="L557" s="10"/>
      <c r="M557" s="10"/>
      <c r="N557" s="10"/>
      <c r="O557" s="10"/>
    </row>
    <row r="558">
      <c r="A558" s="10"/>
      <c r="B558" s="10"/>
      <c r="C558" s="10"/>
      <c r="D558" s="7"/>
      <c r="E558" s="10"/>
      <c r="F558" s="10"/>
      <c r="G558" s="10"/>
      <c r="H558" s="10"/>
      <c r="I558" s="7"/>
      <c r="J558" s="10"/>
      <c r="K558" s="10"/>
      <c r="L558" s="10"/>
      <c r="M558" s="10"/>
      <c r="N558" s="10"/>
      <c r="O558" s="10"/>
    </row>
    <row r="559">
      <c r="A559" s="10"/>
      <c r="B559" s="10"/>
      <c r="C559" s="10"/>
      <c r="D559" s="7"/>
      <c r="E559" s="10"/>
      <c r="F559" s="10"/>
      <c r="G559" s="10"/>
      <c r="H559" s="10"/>
      <c r="I559" s="7"/>
      <c r="J559" s="10"/>
      <c r="K559" s="10"/>
      <c r="L559" s="10"/>
      <c r="M559" s="10"/>
      <c r="N559" s="10"/>
      <c r="O559" s="10"/>
    </row>
    <row r="560">
      <c r="A560" s="10"/>
      <c r="B560" s="10"/>
      <c r="C560" s="10"/>
      <c r="D560" s="7"/>
      <c r="E560" s="10"/>
      <c r="F560" s="10"/>
      <c r="G560" s="10"/>
      <c r="H560" s="10"/>
      <c r="I560" s="7"/>
      <c r="J560" s="10"/>
      <c r="K560" s="10"/>
      <c r="L560" s="10"/>
      <c r="M560" s="10"/>
      <c r="N560" s="10"/>
      <c r="O560" s="10"/>
    </row>
    <row r="561">
      <c r="A561" s="10"/>
      <c r="B561" s="10"/>
      <c r="C561" s="10"/>
      <c r="D561" s="7"/>
      <c r="E561" s="10"/>
      <c r="F561" s="10"/>
      <c r="G561" s="10"/>
      <c r="H561" s="10"/>
      <c r="I561" s="7"/>
      <c r="J561" s="10"/>
      <c r="K561" s="10"/>
      <c r="L561" s="10"/>
      <c r="M561" s="10"/>
      <c r="N561" s="10"/>
      <c r="O561" s="10"/>
    </row>
    <row r="562">
      <c r="A562" s="10"/>
      <c r="B562" s="10"/>
      <c r="C562" s="10"/>
      <c r="D562" s="7"/>
      <c r="E562" s="10"/>
      <c r="F562" s="10"/>
      <c r="G562" s="10"/>
      <c r="H562" s="10"/>
      <c r="I562" s="7"/>
      <c r="J562" s="10"/>
      <c r="K562" s="10"/>
      <c r="L562" s="10"/>
      <c r="M562" s="10"/>
      <c r="N562" s="10"/>
      <c r="O562" s="10"/>
    </row>
    <row r="563">
      <c r="A563" s="10"/>
      <c r="B563" s="10"/>
      <c r="C563" s="10"/>
      <c r="D563" s="7"/>
      <c r="E563" s="10"/>
      <c r="F563" s="10"/>
      <c r="G563" s="10"/>
      <c r="H563" s="10"/>
      <c r="I563" s="7"/>
      <c r="J563" s="10"/>
      <c r="K563" s="10"/>
      <c r="L563" s="10"/>
      <c r="M563" s="10"/>
      <c r="N563" s="10"/>
      <c r="O563" s="10"/>
    </row>
    <row r="564">
      <c r="A564" s="10"/>
      <c r="B564" s="10"/>
      <c r="C564" s="10"/>
      <c r="D564" s="7"/>
      <c r="E564" s="10"/>
      <c r="F564" s="10"/>
      <c r="G564" s="10"/>
      <c r="H564" s="10"/>
      <c r="I564" s="7"/>
      <c r="J564" s="10"/>
      <c r="K564" s="10"/>
      <c r="L564" s="10"/>
      <c r="M564" s="10"/>
      <c r="N564" s="10"/>
      <c r="O564" s="10"/>
    </row>
    <row r="565">
      <c r="A565" s="10"/>
      <c r="B565" s="10"/>
      <c r="C565" s="10"/>
      <c r="D565" s="7"/>
      <c r="E565" s="10"/>
      <c r="F565" s="10"/>
      <c r="G565" s="10"/>
      <c r="H565" s="10"/>
      <c r="I565" s="7"/>
      <c r="J565" s="10"/>
      <c r="K565" s="10"/>
      <c r="L565" s="10"/>
      <c r="M565" s="10"/>
      <c r="N565" s="10"/>
      <c r="O565" s="10"/>
    </row>
    <row r="566">
      <c r="A566" s="10"/>
      <c r="B566" s="10"/>
      <c r="C566" s="10"/>
      <c r="D566" s="7"/>
      <c r="E566" s="10"/>
      <c r="F566" s="10"/>
      <c r="G566" s="10"/>
      <c r="H566" s="10"/>
      <c r="I566" s="7"/>
      <c r="J566" s="10"/>
      <c r="K566" s="10"/>
      <c r="L566" s="10"/>
      <c r="M566" s="10"/>
      <c r="N566" s="10"/>
      <c r="O566" s="10"/>
    </row>
    <row r="567">
      <c r="A567" s="10"/>
      <c r="B567" s="10"/>
      <c r="C567" s="10"/>
      <c r="D567" s="7"/>
      <c r="E567" s="10"/>
      <c r="F567" s="10"/>
      <c r="G567" s="10"/>
      <c r="H567" s="10"/>
      <c r="I567" s="7"/>
      <c r="J567" s="10"/>
      <c r="K567" s="10"/>
      <c r="L567" s="10"/>
      <c r="M567" s="10"/>
      <c r="N567" s="10"/>
      <c r="O567" s="10"/>
    </row>
    <row r="568">
      <c r="A568" s="10"/>
      <c r="B568" s="10"/>
      <c r="C568" s="10"/>
      <c r="D568" s="7"/>
      <c r="E568" s="10"/>
      <c r="F568" s="10"/>
      <c r="G568" s="10"/>
      <c r="H568" s="10"/>
      <c r="I568" s="7"/>
      <c r="J568" s="10"/>
      <c r="K568" s="10"/>
      <c r="L568" s="10"/>
      <c r="M568" s="10"/>
      <c r="N568" s="10"/>
      <c r="O568" s="10"/>
    </row>
    <row r="569">
      <c r="A569" s="10"/>
      <c r="B569" s="10"/>
      <c r="C569" s="10"/>
      <c r="D569" s="7"/>
      <c r="E569" s="10"/>
      <c r="F569" s="10"/>
      <c r="G569" s="10"/>
      <c r="H569" s="10"/>
      <c r="I569" s="7"/>
      <c r="J569" s="10"/>
      <c r="K569" s="10"/>
      <c r="L569" s="10"/>
      <c r="M569" s="10"/>
      <c r="N569" s="10"/>
      <c r="O569" s="10"/>
    </row>
    <row r="570">
      <c r="A570" s="10"/>
      <c r="B570" s="10"/>
      <c r="C570" s="10"/>
      <c r="D570" s="7"/>
      <c r="E570" s="10"/>
      <c r="F570" s="10"/>
      <c r="G570" s="10"/>
      <c r="H570" s="10"/>
      <c r="I570" s="7"/>
      <c r="J570" s="10"/>
      <c r="K570" s="10"/>
      <c r="L570" s="10"/>
      <c r="M570" s="10"/>
      <c r="N570" s="10"/>
      <c r="O570" s="10"/>
    </row>
    <row r="571">
      <c r="A571" s="10"/>
      <c r="B571" s="10"/>
      <c r="C571" s="10"/>
      <c r="D571" s="7"/>
      <c r="E571" s="10"/>
      <c r="F571" s="10"/>
      <c r="G571" s="10"/>
      <c r="H571" s="10"/>
      <c r="I571" s="7"/>
      <c r="J571" s="10"/>
      <c r="K571" s="10"/>
      <c r="L571" s="10"/>
      <c r="M571" s="10"/>
      <c r="N571" s="10"/>
      <c r="O571" s="10"/>
    </row>
    <row r="572">
      <c r="A572" s="10"/>
      <c r="B572" s="10"/>
      <c r="C572" s="10"/>
      <c r="D572" s="7"/>
      <c r="E572" s="10"/>
      <c r="F572" s="10"/>
      <c r="G572" s="10"/>
      <c r="H572" s="10"/>
      <c r="I572" s="7"/>
      <c r="J572" s="10"/>
      <c r="K572" s="10"/>
      <c r="L572" s="10"/>
      <c r="M572" s="10"/>
      <c r="N572" s="10"/>
      <c r="O572" s="10"/>
    </row>
    <row r="573">
      <c r="A573" s="10"/>
      <c r="B573" s="10"/>
      <c r="C573" s="10"/>
      <c r="D573" s="7"/>
      <c r="E573" s="10"/>
      <c r="F573" s="10"/>
      <c r="G573" s="10"/>
      <c r="H573" s="10"/>
      <c r="I573" s="7"/>
      <c r="J573" s="10"/>
      <c r="K573" s="10"/>
      <c r="L573" s="10"/>
      <c r="M573" s="10"/>
      <c r="N573" s="10"/>
      <c r="O573" s="10"/>
    </row>
    <row r="574">
      <c r="A574" s="10"/>
      <c r="B574" s="10"/>
      <c r="C574" s="10"/>
      <c r="D574" s="7"/>
      <c r="E574" s="10"/>
      <c r="F574" s="10"/>
      <c r="G574" s="10"/>
      <c r="H574" s="10"/>
      <c r="I574" s="7"/>
      <c r="J574" s="10"/>
      <c r="K574" s="10"/>
      <c r="L574" s="10"/>
      <c r="M574" s="10"/>
      <c r="N574" s="10"/>
      <c r="O574" s="10"/>
    </row>
    <row r="575">
      <c r="A575" s="10"/>
      <c r="B575" s="10"/>
      <c r="C575" s="10"/>
      <c r="D575" s="7"/>
      <c r="E575" s="10"/>
      <c r="F575" s="10"/>
      <c r="G575" s="10"/>
      <c r="H575" s="10"/>
      <c r="I575" s="7"/>
      <c r="J575" s="10"/>
      <c r="K575" s="10"/>
      <c r="L575" s="10"/>
      <c r="M575" s="10"/>
      <c r="N575" s="10"/>
      <c r="O575" s="10"/>
    </row>
    <row r="576">
      <c r="A576" s="10"/>
      <c r="B576" s="10"/>
      <c r="C576" s="10"/>
      <c r="D576" s="7"/>
      <c r="E576" s="10"/>
      <c r="F576" s="10"/>
      <c r="G576" s="10"/>
      <c r="H576" s="10"/>
      <c r="I576" s="7"/>
      <c r="J576" s="10"/>
      <c r="K576" s="10"/>
      <c r="L576" s="10"/>
      <c r="M576" s="10"/>
      <c r="N576" s="10"/>
      <c r="O576" s="10"/>
    </row>
    <row r="577">
      <c r="A577" s="10"/>
      <c r="B577" s="10"/>
      <c r="C577" s="10"/>
      <c r="D577" s="7"/>
      <c r="E577" s="10"/>
      <c r="F577" s="10"/>
      <c r="G577" s="10"/>
      <c r="H577" s="10"/>
      <c r="I577" s="7"/>
      <c r="J577" s="10"/>
      <c r="K577" s="10"/>
      <c r="L577" s="10"/>
      <c r="M577" s="10"/>
      <c r="N577" s="10"/>
      <c r="O577" s="10"/>
    </row>
    <row r="578">
      <c r="A578" s="10"/>
      <c r="B578" s="10"/>
      <c r="C578" s="10"/>
      <c r="D578" s="7"/>
      <c r="E578" s="10"/>
      <c r="F578" s="10"/>
      <c r="G578" s="10"/>
      <c r="H578" s="10"/>
      <c r="I578" s="7"/>
      <c r="J578" s="10"/>
      <c r="K578" s="10"/>
      <c r="L578" s="10"/>
      <c r="M578" s="10"/>
      <c r="N578" s="10"/>
      <c r="O578" s="10"/>
    </row>
    <row r="579">
      <c r="A579" s="10"/>
      <c r="B579" s="10"/>
      <c r="C579" s="10"/>
      <c r="D579" s="7"/>
      <c r="E579" s="10"/>
      <c r="F579" s="10"/>
      <c r="G579" s="10"/>
      <c r="H579" s="10"/>
      <c r="I579" s="7"/>
      <c r="J579" s="10"/>
      <c r="K579" s="10"/>
      <c r="L579" s="10"/>
      <c r="M579" s="10"/>
      <c r="N579" s="10"/>
      <c r="O579" s="10"/>
    </row>
    <row r="580">
      <c r="A580" s="10"/>
      <c r="B580" s="10"/>
      <c r="C580" s="10"/>
      <c r="D580" s="7"/>
      <c r="E580" s="10"/>
      <c r="F580" s="10"/>
      <c r="G580" s="10"/>
      <c r="H580" s="10"/>
      <c r="I580" s="7"/>
      <c r="J580" s="10"/>
      <c r="K580" s="10"/>
      <c r="L580" s="10"/>
      <c r="M580" s="10"/>
      <c r="N580" s="10"/>
      <c r="O580" s="10"/>
    </row>
    <row r="581">
      <c r="A581" s="10"/>
      <c r="B581" s="10"/>
      <c r="C581" s="10"/>
      <c r="D581" s="7"/>
      <c r="E581" s="10"/>
      <c r="F581" s="10"/>
      <c r="G581" s="10"/>
      <c r="H581" s="10"/>
      <c r="I581" s="7"/>
      <c r="J581" s="10"/>
      <c r="K581" s="10"/>
      <c r="L581" s="10"/>
      <c r="M581" s="10"/>
      <c r="N581" s="10"/>
      <c r="O581" s="10"/>
    </row>
    <row r="582">
      <c r="A582" s="10"/>
      <c r="B582" s="10"/>
      <c r="C582" s="10"/>
      <c r="D582" s="7"/>
      <c r="E582" s="10"/>
      <c r="F582" s="10"/>
      <c r="G582" s="10"/>
      <c r="H582" s="10"/>
      <c r="I582" s="7"/>
      <c r="J582" s="10"/>
      <c r="K582" s="10"/>
      <c r="L582" s="10"/>
      <c r="M582" s="10"/>
      <c r="N582" s="10"/>
      <c r="O582" s="10"/>
    </row>
    <row r="583">
      <c r="A583" s="10"/>
      <c r="B583" s="10"/>
      <c r="C583" s="10"/>
      <c r="D583" s="7"/>
      <c r="E583" s="10"/>
      <c r="F583" s="10"/>
      <c r="G583" s="10"/>
      <c r="H583" s="10"/>
      <c r="I583" s="7"/>
      <c r="J583" s="10"/>
      <c r="K583" s="10"/>
      <c r="L583" s="10"/>
      <c r="M583" s="10"/>
      <c r="N583" s="10"/>
      <c r="O583" s="10"/>
    </row>
    <row r="584">
      <c r="A584" s="10"/>
      <c r="B584" s="10"/>
      <c r="C584" s="10"/>
      <c r="D584" s="7"/>
      <c r="E584" s="10"/>
      <c r="F584" s="10"/>
      <c r="G584" s="10"/>
      <c r="H584" s="10"/>
      <c r="I584" s="7"/>
      <c r="J584" s="10"/>
      <c r="K584" s="10"/>
      <c r="L584" s="10"/>
      <c r="M584" s="10"/>
      <c r="N584" s="10"/>
      <c r="O584" s="10"/>
    </row>
    <row r="585">
      <c r="A585" s="10"/>
      <c r="B585" s="10"/>
      <c r="C585" s="10"/>
      <c r="D585" s="7"/>
      <c r="E585" s="10"/>
      <c r="F585" s="10"/>
      <c r="G585" s="10"/>
      <c r="H585" s="10"/>
      <c r="I585" s="7"/>
      <c r="J585" s="10"/>
      <c r="K585" s="10"/>
      <c r="L585" s="10"/>
      <c r="M585" s="10"/>
      <c r="N585" s="10"/>
      <c r="O585" s="10"/>
    </row>
    <row r="586">
      <c r="A586" s="10"/>
      <c r="B586" s="10"/>
      <c r="C586" s="10"/>
      <c r="D586" s="7"/>
      <c r="E586" s="10"/>
      <c r="F586" s="10"/>
      <c r="G586" s="10"/>
      <c r="H586" s="10"/>
      <c r="I586" s="7"/>
      <c r="J586" s="10"/>
      <c r="K586" s="10"/>
      <c r="L586" s="10"/>
      <c r="M586" s="10"/>
      <c r="N586" s="10"/>
      <c r="O586" s="10"/>
    </row>
    <row r="587">
      <c r="A587" s="10"/>
      <c r="B587" s="10"/>
      <c r="C587" s="10"/>
      <c r="D587" s="7"/>
      <c r="E587" s="10"/>
      <c r="F587" s="10"/>
      <c r="G587" s="10"/>
      <c r="H587" s="10"/>
      <c r="I587" s="7"/>
      <c r="J587" s="10"/>
      <c r="K587" s="10"/>
      <c r="L587" s="10"/>
      <c r="M587" s="10"/>
      <c r="N587" s="10"/>
      <c r="O587" s="10"/>
    </row>
    <row r="588">
      <c r="A588" s="10"/>
      <c r="B588" s="10"/>
      <c r="C588" s="10"/>
      <c r="D588" s="7"/>
      <c r="E588" s="10"/>
      <c r="F588" s="10"/>
      <c r="G588" s="10"/>
      <c r="H588" s="10"/>
      <c r="I588" s="7"/>
      <c r="J588" s="10"/>
      <c r="K588" s="10"/>
      <c r="L588" s="10"/>
      <c r="M588" s="10"/>
      <c r="N588" s="10"/>
      <c r="O588" s="10"/>
    </row>
    <row r="589">
      <c r="A589" s="10"/>
      <c r="B589" s="10"/>
      <c r="C589" s="10"/>
      <c r="D589" s="7"/>
      <c r="E589" s="10"/>
      <c r="F589" s="10"/>
      <c r="G589" s="10"/>
      <c r="H589" s="10"/>
      <c r="I589" s="7"/>
      <c r="J589" s="10"/>
      <c r="K589" s="10"/>
      <c r="L589" s="10"/>
      <c r="M589" s="10"/>
      <c r="N589" s="10"/>
      <c r="O589" s="10"/>
    </row>
    <row r="590">
      <c r="A590" s="10"/>
      <c r="B590" s="10"/>
      <c r="C590" s="10"/>
      <c r="D590" s="7"/>
      <c r="E590" s="10"/>
      <c r="F590" s="10"/>
      <c r="G590" s="10"/>
      <c r="H590" s="10"/>
      <c r="I590" s="7"/>
      <c r="J590" s="10"/>
      <c r="K590" s="10"/>
      <c r="L590" s="10"/>
      <c r="M590" s="10"/>
      <c r="N590" s="10"/>
      <c r="O590" s="10"/>
    </row>
    <row r="591">
      <c r="A591" s="10"/>
      <c r="B591" s="10"/>
      <c r="C591" s="10"/>
      <c r="D591" s="7"/>
      <c r="E591" s="10"/>
      <c r="F591" s="10"/>
      <c r="G591" s="10"/>
      <c r="H591" s="10"/>
      <c r="I591" s="7"/>
      <c r="J591" s="10"/>
      <c r="K591" s="10"/>
      <c r="L591" s="10"/>
      <c r="M591" s="10"/>
      <c r="N591" s="10"/>
      <c r="O591" s="10"/>
    </row>
    <row r="592">
      <c r="A592" s="10"/>
      <c r="B592" s="10"/>
      <c r="C592" s="10"/>
      <c r="D592" s="7"/>
      <c r="E592" s="10"/>
      <c r="F592" s="10"/>
      <c r="G592" s="10"/>
      <c r="H592" s="10"/>
      <c r="I592" s="7"/>
      <c r="J592" s="10"/>
      <c r="K592" s="10"/>
      <c r="L592" s="10"/>
      <c r="M592" s="10"/>
      <c r="N592" s="10"/>
      <c r="O592" s="10"/>
    </row>
    <row r="593">
      <c r="A593" s="10"/>
      <c r="B593" s="10"/>
      <c r="C593" s="10"/>
      <c r="D593" s="7"/>
      <c r="E593" s="10"/>
      <c r="F593" s="10"/>
      <c r="G593" s="10"/>
      <c r="H593" s="10"/>
      <c r="I593" s="7"/>
      <c r="J593" s="10"/>
      <c r="K593" s="10"/>
      <c r="L593" s="10"/>
      <c r="M593" s="10"/>
      <c r="N593" s="10"/>
      <c r="O593" s="10"/>
    </row>
    <row r="594">
      <c r="A594" s="10"/>
      <c r="B594" s="10"/>
      <c r="C594" s="10"/>
      <c r="D594" s="7"/>
      <c r="E594" s="10"/>
      <c r="F594" s="10"/>
      <c r="G594" s="10"/>
      <c r="H594" s="10"/>
      <c r="I594" s="7"/>
      <c r="J594" s="10"/>
      <c r="K594" s="10"/>
      <c r="L594" s="10"/>
      <c r="M594" s="10"/>
      <c r="N594" s="10"/>
      <c r="O594" s="10"/>
    </row>
    <row r="595">
      <c r="A595" s="10"/>
      <c r="B595" s="10"/>
      <c r="C595" s="10"/>
      <c r="D595" s="7"/>
      <c r="E595" s="10"/>
      <c r="F595" s="10"/>
      <c r="G595" s="10"/>
      <c r="H595" s="10"/>
      <c r="I595" s="7"/>
      <c r="J595" s="10"/>
      <c r="K595" s="10"/>
      <c r="L595" s="10"/>
      <c r="M595" s="10"/>
      <c r="N595" s="10"/>
      <c r="O595" s="10"/>
    </row>
    <row r="596">
      <c r="A596" s="10"/>
      <c r="B596" s="10"/>
      <c r="C596" s="10"/>
      <c r="D596" s="7"/>
      <c r="E596" s="10"/>
      <c r="F596" s="10"/>
      <c r="G596" s="10"/>
      <c r="H596" s="10"/>
      <c r="I596" s="7"/>
      <c r="J596" s="10"/>
      <c r="K596" s="10"/>
      <c r="L596" s="10"/>
      <c r="M596" s="10"/>
      <c r="N596" s="10"/>
      <c r="O596" s="10"/>
    </row>
    <row r="597">
      <c r="A597" s="10"/>
      <c r="B597" s="10"/>
      <c r="C597" s="10"/>
      <c r="D597" s="7"/>
      <c r="E597" s="10"/>
      <c r="F597" s="10"/>
      <c r="G597" s="10"/>
      <c r="H597" s="10"/>
      <c r="I597" s="7"/>
      <c r="J597" s="10"/>
      <c r="K597" s="10"/>
      <c r="L597" s="10"/>
      <c r="M597" s="10"/>
      <c r="N597" s="10"/>
      <c r="O597" s="10"/>
    </row>
    <row r="598">
      <c r="A598" s="10"/>
      <c r="B598" s="10"/>
      <c r="C598" s="10"/>
      <c r="D598" s="7"/>
      <c r="E598" s="10"/>
      <c r="F598" s="10"/>
      <c r="G598" s="10"/>
      <c r="H598" s="10"/>
      <c r="I598" s="7"/>
      <c r="J598" s="10"/>
      <c r="K598" s="10"/>
      <c r="L598" s="10"/>
      <c r="M598" s="10"/>
      <c r="N598" s="10"/>
      <c r="O598" s="10"/>
    </row>
    <row r="599">
      <c r="A599" s="10"/>
      <c r="B599" s="10"/>
      <c r="C599" s="10"/>
      <c r="D599" s="7"/>
      <c r="E599" s="10"/>
      <c r="F599" s="10"/>
      <c r="G599" s="10"/>
      <c r="H599" s="10"/>
      <c r="I599" s="7"/>
      <c r="J599" s="10"/>
      <c r="K599" s="10"/>
      <c r="L599" s="10"/>
      <c r="M599" s="10"/>
      <c r="N599" s="10"/>
      <c r="O599" s="10"/>
    </row>
    <row r="600">
      <c r="A600" s="10"/>
      <c r="B600" s="10"/>
      <c r="C600" s="10"/>
      <c r="D600" s="7"/>
      <c r="E600" s="10"/>
      <c r="F600" s="10"/>
      <c r="G600" s="10"/>
      <c r="H600" s="10"/>
      <c r="I600" s="7"/>
      <c r="J600" s="10"/>
      <c r="K600" s="10"/>
      <c r="L600" s="10"/>
      <c r="M600" s="10"/>
      <c r="N600" s="10"/>
      <c r="O600" s="10"/>
    </row>
    <row r="601">
      <c r="A601" s="10"/>
      <c r="B601" s="10"/>
      <c r="C601" s="10"/>
      <c r="D601" s="7"/>
      <c r="E601" s="10"/>
      <c r="F601" s="10"/>
      <c r="G601" s="10"/>
      <c r="H601" s="10"/>
      <c r="I601" s="7"/>
      <c r="J601" s="10"/>
      <c r="K601" s="10"/>
      <c r="L601" s="10"/>
      <c r="M601" s="10"/>
      <c r="N601" s="10"/>
      <c r="O601" s="10"/>
    </row>
    <row r="602">
      <c r="A602" s="10"/>
      <c r="B602" s="10"/>
      <c r="C602" s="10"/>
      <c r="D602" s="7"/>
      <c r="E602" s="10"/>
      <c r="F602" s="10"/>
      <c r="G602" s="10"/>
      <c r="H602" s="10"/>
      <c r="I602" s="7"/>
      <c r="J602" s="10"/>
      <c r="K602" s="10"/>
      <c r="L602" s="10"/>
      <c r="M602" s="10"/>
      <c r="N602" s="10"/>
      <c r="O602" s="10"/>
    </row>
    <row r="603">
      <c r="A603" s="10"/>
      <c r="B603" s="10"/>
      <c r="C603" s="10"/>
      <c r="D603" s="7"/>
      <c r="E603" s="10"/>
      <c r="F603" s="10"/>
      <c r="G603" s="10"/>
      <c r="H603" s="10"/>
      <c r="I603" s="7"/>
      <c r="J603" s="10"/>
      <c r="K603" s="10"/>
      <c r="L603" s="10"/>
      <c r="M603" s="10"/>
      <c r="N603" s="10"/>
      <c r="O603" s="10"/>
    </row>
    <row r="604">
      <c r="A604" s="10"/>
      <c r="B604" s="10"/>
      <c r="C604" s="10"/>
      <c r="D604" s="7"/>
      <c r="E604" s="10"/>
      <c r="F604" s="10"/>
      <c r="G604" s="10"/>
      <c r="H604" s="10"/>
      <c r="I604" s="7"/>
      <c r="J604" s="10"/>
      <c r="K604" s="10"/>
      <c r="L604" s="10"/>
      <c r="M604" s="10"/>
      <c r="N604" s="10"/>
      <c r="O604" s="10"/>
    </row>
    <row r="605">
      <c r="A605" s="10"/>
      <c r="B605" s="10"/>
      <c r="C605" s="10"/>
      <c r="D605" s="7"/>
      <c r="E605" s="10"/>
      <c r="F605" s="10"/>
      <c r="G605" s="10"/>
      <c r="H605" s="10"/>
      <c r="I605" s="7"/>
      <c r="J605" s="10"/>
      <c r="K605" s="10"/>
      <c r="L605" s="10"/>
      <c r="M605" s="10"/>
      <c r="N605" s="10"/>
      <c r="O605" s="10"/>
    </row>
    <row r="606">
      <c r="A606" s="10"/>
      <c r="B606" s="10"/>
      <c r="C606" s="10"/>
      <c r="D606" s="7"/>
      <c r="E606" s="10"/>
      <c r="F606" s="10"/>
      <c r="G606" s="10"/>
      <c r="H606" s="10"/>
      <c r="I606" s="7"/>
      <c r="J606" s="10"/>
      <c r="K606" s="10"/>
      <c r="L606" s="10"/>
      <c r="M606" s="10"/>
      <c r="N606" s="10"/>
      <c r="O606" s="10"/>
    </row>
    <row r="607">
      <c r="A607" s="10"/>
      <c r="B607" s="10"/>
      <c r="C607" s="10"/>
      <c r="D607" s="7"/>
      <c r="E607" s="10"/>
      <c r="F607" s="10"/>
      <c r="G607" s="10"/>
      <c r="H607" s="10"/>
      <c r="I607" s="7"/>
      <c r="J607" s="10"/>
      <c r="K607" s="10"/>
      <c r="L607" s="10"/>
      <c r="M607" s="10"/>
      <c r="N607" s="10"/>
      <c r="O607" s="10"/>
    </row>
    <row r="608">
      <c r="A608" s="10"/>
      <c r="B608" s="10"/>
      <c r="C608" s="10"/>
      <c r="D608" s="7"/>
      <c r="E608" s="10"/>
      <c r="F608" s="10"/>
      <c r="G608" s="10"/>
      <c r="H608" s="10"/>
      <c r="I608" s="7"/>
      <c r="J608" s="10"/>
      <c r="K608" s="10"/>
      <c r="L608" s="10"/>
      <c r="M608" s="10"/>
      <c r="N608" s="10"/>
      <c r="O608" s="10"/>
    </row>
    <row r="609">
      <c r="A609" s="10"/>
      <c r="B609" s="10"/>
      <c r="C609" s="10"/>
      <c r="D609" s="7"/>
      <c r="E609" s="10"/>
      <c r="F609" s="10"/>
      <c r="G609" s="10"/>
      <c r="H609" s="10"/>
      <c r="I609" s="7"/>
      <c r="J609" s="10"/>
      <c r="K609" s="10"/>
      <c r="L609" s="10"/>
      <c r="M609" s="10"/>
      <c r="N609" s="10"/>
      <c r="O609" s="10"/>
    </row>
    <row r="610">
      <c r="A610" s="10"/>
      <c r="B610" s="10"/>
      <c r="C610" s="10"/>
      <c r="D610" s="7"/>
      <c r="E610" s="10"/>
      <c r="F610" s="10"/>
      <c r="G610" s="10"/>
      <c r="H610" s="10"/>
      <c r="I610" s="7"/>
      <c r="J610" s="10"/>
      <c r="K610" s="10"/>
      <c r="L610" s="10"/>
      <c r="M610" s="10"/>
      <c r="N610" s="10"/>
      <c r="O610" s="10"/>
    </row>
    <row r="611">
      <c r="A611" s="10"/>
      <c r="B611" s="10"/>
      <c r="C611" s="10"/>
      <c r="D611" s="7"/>
      <c r="E611" s="10"/>
      <c r="F611" s="10"/>
      <c r="G611" s="10"/>
      <c r="H611" s="10"/>
      <c r="I611" s="7"/>
      <c r="J611" s="10"/>
      <c r="K611" s="10"/>
      <c r="L611" s="10"/>
      <c r="M611" s="10"/>
      <c r="N611" s="10"/>
      <c r="O611" s="10"/>
    </row>
    <row r="612">
      <c r="A612" s="10"/>
      <c r="B612" s="10"/>
      <c r="C612" s="10"/>
      <c r="D612" s="7"/>
      <c r="E612" s="10"/>
      <c r="F612" s="10"/>
      <c r="G612" s="10"/>
      <c r="H612" s="10"/>
      <c r="I612" s="7"/>
      <c r="J612" s="10"/>
      <c r="K612" s="10"/>
      <c r="L612" s="10"/>
      <c r="M612" s="10"/>
      <c r="N612" s="10"/>
      <c r="O612" s="10"/>
    </row>
    <row r="613">
      <c r="A613" s="10"/>
      <c r="B613" s="10"/>
      <c r="C613" s="10"/>
      <c r="D613" s="7"/>
      <c r="E613" s="10"/>
      <c r="F613" s="10"/>
      <c r="G613" s="10"/>
      <c r="H613" s="10"/>
      <c r="I613" s="7"/>
      <c r="J613" s="10"/>
      <c r="K613" s="10"/>
      <c r="L613" s="10"/>
      <c r="M613" s="10"/>
      <c r="N613" s="10"/>
      <c r="O613" s="10"/>
    </row>
    <row r="614">
      <c r="A614" s="10"/>
      <c r="B614" s="10"/>
      <c r="C614" s="10"/>
      <c r="D614" s="7"/>
      <c r="E614" s="10"/>
      <c r="F614" s="10"/>
      <c r="G614" s="10"/>
      <c r="H614" s="10"/>
      <c r="I614" s="7"/>
      <c r="J614" s="10"/>
      <c r="K614" s="10"/>
      <c r="L614" s="10"/>
      <c r="M614" s="10"/>
      <c r="N614" s="10"/>
      <c r="O614" s="10"/>
    </row>
    <row r="615">
      <c r="A615" s="10"/>
      <c r="B615" s="10"/>
      <c r="C615" s="10"/>
      <c r="D615" s="7"/>
      <c r="E615" s="10"/>
      <c r="F615" s="10"/>
      <c r="G615" s="10"/>
      <c r="H615" s="10"/>
      <c r="I615" s="7"/>
      <c r="J615" s="10"/>
      <c r="K615" s="10"/>
      <c r="L615" s="10"/>
      <c r="M615" s="10"/>
      <c r="N615" s="10"/>
      <c r="O615" s="10"/>
    </row>
    <row r="616">
      <c r="A616" s="10"/>
      <c r="B616" s="10"/>
      <c r="C616" s="10"/>
      <c r="D616" s="7"/>
      <c r="E616" s="10"/>
      <c r="F616" s="10"/>
      <c r="G616" s="10"/>
      <c r="H616" s="10"/>
      <c r="I616" s="7"/>
      <c r="J616" s="10"/>
      <c r="K616" s="10"/>
      <c r="L616" s="10"/>
      <c r="M616" s="10"/>
      <c r="N616" s="10"/>
      <c r="O616" s="10"/>
    </row>
    <row r="617">
      <c r="A617" s="10"/>
      <c r="B617" s="10"/>
      <c r="C617" s="10"/>
      <c r="D617" s="7"/>
      <c r="E617" s="10"/>
      <c r="F617" s="10"/>
      <c r="G617" s="10"/>
      <c r="H617" s="10"/>
      <c r="I617" s="7"/>
      <c r="J617" s="10"/>
      <c r="K617" s="10"/>
      <c r="L617" s="10"/>
      <c r="M617" s="10"/>
      <c r="N617" s="10"/>
      <c r="O617" s="10"/>
    </row>
    <row r="618">
      <c r="A618" s="10"/>
      <c r="B618" s="10"/>
      <c r="C618" s="10"/>
      <c r="D618" s="7"/>
      <c r="E618" s="10"/>
      <c r="F618" s="10"/>
      <c r="G618" s="10"/>
      <c r="H618" s="10"/>
      <c r="I618" s="7"/>
      <c r="J618" s="10"/>
      <c r="K618" s="10"/>
      <c r="L618" s="10"/>
      <c r="M618" s="10"/>
      <c r="N618" s="10"/>
      <c r="O618" s="10"/>
    </row>
    <row r="619">
      <c r="A619" s="10"/>
      <c r="B619" s="10"/>
      <c r="C619" s="10"/>
      <c r="D619" s="7"/>
      <c r="E619" s="10"/>
      <c r="F619" s="10"/>
      <c r="G619" s="10"/>
      <c r="H619" s="10"/>
      <c r="I619" s="7"/>
      <c r="J619" s="10"/>
      <c r="K619" s="10"/>
      <c r="L619" s="10"/>
      <c r="M619" s="10"/>
      <c r="N619" s="10"/>
      <c r="O619" s="10"/>
    </row>
    <row r="620">
      <c r="A620" s="10"/>
      <c r="B620" s="10"/>
      <c r="C620" s="10"/>
      <c r="D620" s="7"/>
      <c r="E620" s="10"/>
      <c r="F620" s="10"/>
      <c r="G620" s="10"/>
      <c r="H620" s="10"/>
      <c r="I620" s="7"/>
      <c r="J620" s="10"/>
      <c r="K620" s="10"/>
      <c r="L620" s="10"/>
      <c r="M620" s="10"/>
      <c r="N620" s="10"/>
      <c r="O620" s="10"/>
    </row>
    <row r="621">
      <c r="A621" s="10"/>
      <c r="B621" s="10"/>
      <c r="C621" s="10"/>
      <c r="D621" s="7"/>
      <c r="E621" s="10"/>
      <c r="F621" s="10"/>
      <c r="G621" s="10"/>
      <c r="H621" s="10"/>
      <c r="I621" s="7"/>
      <c r="J621" s="10"/>
      <c r="K621" s="10"/>
      <c r="L621" s="10"/>
      <c r="M621" s="10"/>
      <c r="N621" s="10"/>
      <c r="O621" s="10"/>
    </row>
    <row r="622">
      <c r="A622" s="10"/>
      <c r="B622" s="10"/>
      <c r="C622" s="10"/>
      <c r="D622" s="7"/>
      <c r="E622" s="10"/>
      <c r="F622" s="10"/>
      <c r="G622" s="10"/>
      <c r="H622" s="10"/>
      <c r="I622" s="7"/>
      <c r="J622" s="10"/>
      <c r="K622" s="10"/>
      <c r="L622" s="10"/>
      <c r="M622" s="10"/>
      <c r="N622" s="10"/>
      <c r="O622" s="10"/>
    </row>
    <row r="623">
      <c r="A623" s="10"/>
      <c r="B623" s="10"/>
      <c r="C623" s="10"/>
      <c r="D623" s="7"/>
      <c r="E623" s="10"/>
      <c r="F623" s="10"/>
      <c r="G623" s="10"/>
      <c r="H623" s="10"/>
      <c r="I623" s="7"/>
      <c r="J623" s="10"/>
      <c r="K623" s="10"/>
      <c r="L623" s="10"/>
      <c r="M623" s="10"/>
      <c r="N623" s="10"/>
      <c r="O623" s="10"/>
    </row>
    <row r="624">
      <c r="A624" s="10"/>
      <c r="B624" s="10"/>
      <c r="C624" s="10"/>
      <c r="D624" s="7"/>
      <c r="E624" s="10"/>
      <c r="F624" s="10"/>
      <c r="G624" s="10"/>
      <c r="H624" s="10"/>
      <c r="I624" s="7"/>
      <c r="J624" s="10"/>
      <c r="K624" s="10"/>
      <c r="L624" s="10"/>
      <c r="M624" s="10"/>
      <c r="N624" s="10"/>
      <c r="O624" s="10"/>
    </row>
    <row r="625">
      <c r="A625" s="10"/>
      <c r="B625" s="10"/>
      <c r="C625" s="10"/>
      <c r="D625" s="7"/>
      <c r="E625" s="10"/>
      <c r="F625" s="10"/>
      <c r="G625" s="10"/>
      <c r="H625" s="10"/>
      <c r="I625" s="7"/>
      <c r="J625" s="10"/>
      <c r="K625" s="10"/>
      <c r="L625" s="10"/>
      <c r="M625" s="10"/>
      <c r="N625" s="10"/>
      <c r="O625" s="10"/>
    </row>
    <row r="626">
      <c r="A626" s="10"/>
      <c r="B626" s="10"/>
      <c r="C626" s="10"/>
      <c r="D626" s="7"/>
      <c r="E626" s="10"/>
      <c r="F626" s="10"/>
      <c r="G626" s="10"/>
      <c r="H626" s="10"/>
      <c r="I626" s="7"/>
      <c r="J626" s="10"/>
      <c r="K626" s="10"/>
      <c r="L626" s="10"/>
      <c r="M626" s="10"/>
      <c r="N626" s="10"/>
      <c r="O626" s="10"/>
    </row>
    <row r="627">
      <c r="A627" s="10"/>
      <c r="B627" s="10"/>
      <c r="C627" s="10"/>
      <c r="D627" s="7"/>
      <c r="E627" s="10"/>
      <c r="F627" s="10"/>
      <c r="G627" s="10"/>
      <c r="H627" s="10"/>
      <c r="I627" s="7"/>
      <c r="J627" s="10"/>
      <c r="K627" s="10"/>
      <c r="L627" s="10"/>
      <c r="M627" s="10"/>
      <c r="N627" s="10"/>
      <c r="O627" s="10"/>
    </row>
    <row r="628">
      <c r="A628" s="10"/>
      <c r="B628" s="10"/>
      <c r="C628" s="10"/>
      <c r="D628" s="7"/>
      <c r="E628" s="10"/>
      <c r="F628" s="10"/>
      <c r="G628" s="10"/>
      <c r="H628" s="10"/>
      <c r="I628" s="7"/>
      <c r="J628" s="10"/>
      <c r="K628" s="10"/>
      <c r="L628" s="10"/>
      <c r="M628" s="10"/>
      <c r="N628" s="10"/>
      <c r="O628" s="10"/>
    </row>
    <row r="629">
      <c r="A629" s="10"/>
      <c r="B629" s="10"/>
      <c r="C629" s="10"/>
      <c r="D629" s="7"/>
      <c r="E629" s="10"/>
      <c r="F629" s="10"/>
      <c r="G629" s="10"/>
      <c r="H629" s="10"/>
      <c r="I629" s="7"/>
      <c r="J629" s="10"/>
      <c r="K629" s="10"/>
      <c r="L629" s="10"/>
      <c r="M629" s="10"/>
      <c r="N629" s="10"/>
      <c r="O629" s="10"/>
    </row>
    <row r="630">
      <c r="A630" s="10"/>
      <c r="B630" s="10"/>
      <c r="C630" s="10"/>
      <c r="D630" s="7"/>
      <c r="E630" s="10"/>
      <c r="F630" s="10"/>
      <c r="G630" s="10"/>
      <c r="H630" s="10"/>
      <c r="I630" s="7"/>
      <c r="J630" s="10"/>
      <c r="K630" s="10"/>
      <c r="L630" s="10"/>
      <c r="M630" s="10"/>
      <c r="N630" s="10"/>
      <c r="O630" s="10"/>
    </row>
    <row r="631">
      <c r="A631" s="10"/>
      <c r="B631" s="10"/>
      <c r="C631" s="10"/>
      <c r="D631" s="7"/>
      <c r="E631" s="10"/>
      <c r="F631" s="10"/>
      <c r="G631" s="10"/>
      <c r="H631" s="10"/>
      <c r="I631" s="7"/>
      <c r="J631" s="10"/>
      <c r="K631" s="10"/>
      <c r="L631" s="10"/>
      <c r="M631" s="10"/>
      <c r="N631" s="10"/>
      <c r="O631" s="10"/>
    </row>
    <row r="632">
      <c r="A632" s="10"/>
      <c r="B632" s="10"/>
      <c r="C632" s="10"/>
      <c r="D632" s="7"/>
      <c r="E632" s="10"/>
      <c r="F632" s="10"/>
      <c r="G632" s="10"/>
      <c r="H632" s="10"/>
      <c r="I632" s="7"/>
      <c r="J632" s="10"/>
      <c r="K632" s="10"/>
      <c r="L632" s="10"/>
      <c r="M632" s="10"/>
      <c r="N632" s="10"/>
      <c r="O632" s="10"/>
    </row>
    <row r="633">
      <c r="A633" s="10"/>
      <c r="B633" s="10"/>
      <c r="C633" s="10"/>
      <c r="D633" s="7"/>
      <c r="E633" s="10"/>
      <c r="F633" s="10"/>
      <c r="G633" s="10"/>
      <c r="H633" s="10"/>
      <c r="I633" s="7"/>
      <c r="J633" s="10"/>
      <c r="K633" s="10"/>
      <c r="L633" s="10"/>
      <c r="M633" s="10"/>
      <c r="N633" s="10"/>
      <c r="O633" s="10"/>
    </row>
    <row r="634">
      <c r="A634" s="10"/>
      <c r="B634" s="10"/>
      <c r="C634" s="10"/>
      <c r="D634" s="7"/>
      <c r="E634" s="10"/>
      <c r="F634" s="10"/>
      <c r="G634" s="10"/>
      <c r="H634" s="10"/>
      <c r="I634" s="7"/>
      <c r="J634" s="10"/>
      <c r="K634" s="10"/>
      <c r="L634" s="10"/>
      <c r="M634" s="10"/>
      <c r="N634" s="10"/>
      <c r="O634" s="10"/>
    </row>
    <row r="635">
      <c r="A635" s="10"/>
      <c r="B635" s="10"/>
      <c r="C635" s="10"/>
      <c r="D635" s="7"/>
      <c r="E635" s="10"/>
      <c r="F635" s="10"/>
      <c r="G635" s="10"/>
      <c r="H635" s="10"/>
      <c r="I635" s="7"/>
      <c r="J635" s="10"/>
      <c r="K635" s="10"/>
      <c r="L635" s="10"/>
      <c r="M635" s="10"/>
      <c r="N635" s="10"/>
      <c r="O635" s="10"/>
    </row>
    <row r="636">
      <c r="A636" s="10"/>
      <c r="B636" s="10"/>
      <c r="C636" s="10"/>
      <c r="D636" s="7"/>
      <c r="E636" s="10"/>
      <c r="F636" s="10"/>
      <c r="G636" s="10"/>
      <c r="H636" s="10"/>
      <c r="I636" s="7"/>
      <c r="J636" s="10"/>
      <c r="K636" s="10"/>
      <c r="L636" s="10"/>
      <c r="M636" s="10"/>
      <c r="N636" s="10"/>
      <c r="O636" s="10"/>
    </row>
    <row r="637">
      <c r="A637" s="10"/>
      <c r="B637" s="10"/>
      <c r="C637" s="10"/>
      <c r="D637" s="7"/>
      <c r="E637" s="10"/>
      <c r="F637" s="10"/>
      <c r="G637" s="10"/>
      <c r="H637" s="10"/>
      <c r="I637" s="7"/>
      <c r="J637" s="10"/>
      <c r="K637" s="10"/>
      <c r="L637" s="10"/>
      <c r="M637" s="10"/>
      <c r="N637" s="10"/>
      <c r="O637" s="10"/>
    </row>
    <row r="638">
      <c r="A638" s="10"/>
      <c r="B638" s="10"/>
      <c r="C638" s="10"/>
      <c r="D638" s="7"/>
      <c r="E638" s="10"/>
      <c r="F638" s="10"/>
      <c r="G638" s="10"/>
      <c r="H638" s="10"/>
      <c r="I638" s="7"/>
      <c r="J638" s="10"/>
      <c r="K638" s="10"/>
      <c r="L638" s="10"/>
      <c r="M638" s="10"/>
      <c r="N638" s="10"/>
      <c r="O638" s="10"/>
    </row>
    <row r="639">
      <c r="A639" s="10"/>
      <c r="B639" s="10"/>
      <c r="C639" s="10"/>
      <c r="D639" s="7"/>
      <c r="E639" s="10"/>
      <c r="F639" s="10"/>
      <c r="G639" s="10"/>
      <c r="H639" s="10"/>
      <c r="I639" s="7"/>
      <c r="J639" s="10"/>
      <c r="K639" s="10"/>
      <c r="L639" s="10"/>
      <c r="M639" s="10"/>
      <c r="N639" s="10"/>
      <c r="O639" s="10"/>
    </row>
    <row r="640">
      <c r="A640" s="10"/>
      <c r="B640" s="10"/>
      <c r="C640" s="10"/>
      <c r="D640" s="7"/>
      <c r="E640" s="10"/>
      <c r="F640" s="10"/>
      <c r="G640" s="10"/>
      <c r="H640" s="10"/>
      <c r="I640" s="7"/>
      <c r="J640" s="10"/>
      <c r="K640" s="10"/>
      <c r="L640" s="10"/>
      <c r="M640" s="10"/>
      <c r="N640" s="10"/>
      <c r="O640" s="10"/>
    </row>
    <row r="641">
      <c r="A641" s="10"/>
      <c r="B641" s="10"/>
      <c r="C641" s="10"/>
      <c r="D641" s="7"/>
      <c r="E641" s="10"/>
      <c r="F641" s="10"/>
      <c r="G641" s="10"/>
      <c r="H641" s="10"/>
      <c r="I641" s="7"/>
      <c r="J641" s="10"/>
      <c r="K641" s="10"/>
      <c r="L641" s="10"/>
      <c r="M641" s="10"/>
      <c r="N641" s="10"/>
      <c r="O641" s="10"/>
    </row>
    <row r="642">
      <c r="A642" s="10"/>
      <c r="B642" s="10"/>
      <c r="C642" s="10"/>
      <c r="D642" s="7"/>
      <c r="E642" s="10"/>
      <c r="F642" s="10"/>
      <c r="G642" s="10"/>
      <c r="H642" s="10"/>
      <c r="I642" s="7"/>
      <c r="J642" s="10"/>
      <c r="K642" s="10"/>
      <c r="L642" s="10"/>
      <c r="M642" s="10"/>
      <c r="N642" s="10"/>
      <c r="O642" s="10"/>
    </row>
    <row r="643">
      <c r="A643" s="10"/>
      <c r="B643" s="10"/>
      <c r="C643" s="10"/>
      <c r="D643" s="7"/>
      <c r="E643" s="10"/>
      <c r="F643" s="10"/>
      <c r="G643" s="10"/>
      <c r="H643" s="10"/>
      <c r="I643" s="7"/>
      <c r="J643" s="10"/>
      <c r="K643" s="10"/>
      <c r="L643" s="10"/>
      <c r="M643" s="10"/>
      <c r="N643" s="10"/>
      <c r="O643" s="10"/>
    </row>
    <row r="644">
      <c r="A644" s="10"/>
      <c r="B644" s="10"/>
      <c r="C644" s="10"/>
      <c r="D644" s="7"/>
      <c r="E644" s="10"/>
      <c r="F644" s="10"/>
      <c r="G644" s="10"/>
      <c r="H644" s="10"/>
      <c r="I644" s="7"/>
      <c r="J644" s="10"/>
      <c r="K644" s="10"/>
      <c r="L644" s="10"/>
      <c r="M644" s="10"/>
      <c r="N644" s="10"/>
      <c r="O644" s="10"/>
    </row>
    <row r="645">
      <c r="A645" s="10"/>
      <c r="B645" s="10"/>
      <c r="C645" s="10"/>
      <c r="D645" s="7"/>
      <c r="E645" s="10"/>
      <c r="F645" s="10"/>
      <c r="G645" s="10"/>
      <c r="H645" s="10"/>
      <c r="I645" s="7"/>
      <c r="J645" s="10"/>
      <c r="K645" s="10"/>
      <c r="L645" s="10"/>
      <c r="M645" s="10"/>
      <c r="N645" s="10"/>
      <c r="O645" s="10"/>
    </row>
    <row r="646">
      <c r="A646" s="10"/>
      <c r="B646" s="10"/>
      <c r="C646" s="10"/>
      <c r="D646" s="7"/>
      <c r="E646" s="10"/>
      <c r="F646" s="10"/>
      <c r="G646" s="10"/>
      <c r="H646" s="10"/>
      <c r="I646" s="7"/>
      <c r="J646" s="10"/>
      <c r="K646" s="10"/>
      <c r="L646" s="10"/>
      <c r="M646" s="10"/>
      <c r="N646" s="10"/>
      <c r="O646" s="10"/>
    </row>
    <row r="647">
      <c r="A647" s="10"/>
      <c r="B647" s="10"/>
      <c r="C647" s="10"/>
      <c r="D647" s="7"/>
      <c r="E647" s="10"/>
      <c r="F647" s="10"/>
      <c r="G647" s="10"/>
      <c r="H647" s="10"/>
      <c r="I647" s="7"/>
      <c r="J647" s="10"/>
      <c r="K647" s="10"/>
      <c r="L647" s="10"/>
      <c r="M647" s="10"/>
      <c r="N647" s="10"/>
      <c r="O647" s="10"/>
    </row>
    <row r="648">
      <c r="A648" s="10"/>
      <c r="B648" s="10"/>
      <c r="C648" s="10"/>
      <c r="D648" s="7"/>
      <c r="E648" s="10"/>
      <c r="F648" s="10"/>
      <c r="G648" s="10"/>
      <c r="H648" s="10"/>
      <c r="I648" s="7"/>
      <c r="J648" s="10"/>
      <c r="K648" s="10"/>
      <c r="L648" s="10"/>
      <c r="M648" s="10"/>
      <c r="N648" s="10"/>
      <c r="O648" s="10"/>
    </row>
    <row r="649">
      <c r="A649" s="10"/>
      <c r="B649" s="10"/>
      <c r="C649" s="10"/>
      <c r="D649" s="7"/>
      <c r="E649" s="10"/>
      <c r="F649" s="10"/>
      <c r="G649" s="10"/>
      <c r="H649" s="10"/>
      <c r="I649" s="7"/>
      <c r="J649" s="10"/>
      <c r="K649" s="10"/>
      <c r="L649" s="10"/>
      <c r="M649" s="10"/>
      <c r="N649" s="10"/>
      <c r="O649" s="10"/>
    </row>
    <row r="650">
      <c r="A650" s="10"/>
      <c r="B650" s="10"/>
      <c r="C650" s="10"/>
      <c r="D650" s="7"/>
      <c r="E650" s="10"/>
      <c r="F650" s="10"/>
      <c r="G650" s="10"/>
      <c r="H650" s="10"/>
      <c r="I650" s="7"/>
      <c r="J650" s="10"/>
      <c r="K650" s="10"/>
      <c r="L650" s="10"/>
      <c r="M650" s="10"/>
      <c r="N650" s="10"/>
      <c r="O650" s="10"/>
    </row>
    <row r="651">
      <c r="A651" s="10"/>
      <c r="B651" s="10"/>
      <c r="C651" s="10"/>
      <c r="D651" s="7"/>
      <c r="E651" s="10"/>
      <c r="F651" s="10"/>
      <c r="G651" s="10"/>
      <c r="H651" s="10"/>
      <c r="I651" s="7"/>
      <c r="J651" s="10"/>
      <c r="K651" s="10"/>
      <c r="L651" s="10"/>
      <c r="M651" s="10"/>
      <c r="N651" s="10"/>
      <c r="O651" s="10"/>
    </row>
    <row r="652">
      <c r="A652" s="10"/>
      <c r="B652" s="10"/>
      <c r="C652" s="10"/>
      <c r="D652" s="7"/>
      <c r="E652" s="10"/>
      <c r="F652" s="10"/>
      <c r="G652" s="10"/>
      <c r="H652" s="10"/>
      <c r="I652" s="7"/>
      <c r="J652" s="10"/>
      <c r="K652" s="10"/>
      <c r="L652" s="10"/>
      <c r="M652" s="10"/>
      <c r="N652" s="10"/>
      <c r="O652" s="10"/>
    </row>
    <row r="653">
      <c r="A653" s="10"/>
      <c r="B653" s="10"/>
      <c r="C653" s="10"/>
      <c r="D653" s="7"/>
      <c r="E653" s="10"/>
      <c r="F653" s="10"/>
      <c r="G653" s="10"/>
      <c r="H653" s="10"/>
      <c r="I653" s="7"/>
      <c r="J653" s="10"/>
      <c r="K653" s="10"/>
      <c r="L653" s="10"/>
      <c r="M653" s="10"/>
      <c r="N653" s="10"/>
      <c r="O653" s="10"/>
    </row>
    <row r="654">
      <c r="A654" s="10"/>
      <c r="B654" s="10"/>
      <c r="C654" s="10"/>
      <c r="D654" s="7"/>
      <c r="E654" s="10"/>
      <c r="F654" s="10"/>
      <c r="G654" s="10"/>
      <c r="H654" s="10"/>
      <c r="I654" s="7"/>
      <c r="J654" s="10"/>
      <c r="K654" s="10"/>
      <c r="L654" s="10"/>
      <c r="M654" s="10"/>
      <c r="N654" s="10"/>
      <c r="O654" s="10"/>
    </row>
    <row r="655">
      <c r="A655" s="10"/>
      <c r="B655" s="10"/>
      <c r="C655" s="10"/>
      <c r="D655" s="7"/>
      <c r="E655" s="10"/>
      <c r="F655" s="10"/>
      <c r="G655" s="10"/>
      <c r="H655" s="10"/>
      <c r="I655" s="7"/>
      <c r="J655" s="10"/>
      <c r="K655" s="10"/>
      <c r="L655" s="10"/>
      <c r="M655" s="10"/>
      <c r="N655" s="10"/>
      <c r="O655" s="10"/>
    </row>
    <row r="656">
      <c r="A656" s="10"/>
      <c r="B656" s="10"/>
      <c r="C656" s="10"/>
      <c r="D656" s="7"/>
      <c r="E656" s="10"/>
      <c r="F656" s="10"/>
      <c r="G656" s="10"/>
      <c r="H656" s="10"/>
      <c r="I656" s="7"/>
      <c r="J656" s="10"/>
      <c r="K656" s="10"/>
      <c r="L656" s="10"/>
      <c r="M656" s="10"/>
      <c r="N656" s="10"/>
      <c r="O656" s="10"/>
    </row>
    <row r="657">
      <c r="A657" s="10"/>
      <c r="B657" s="10"/>
      <c r="C657" s="10"/>
      <c r="D657" s="7"/>
      <c r="E657" s="10"/>
      <c r="F657" s="10"/>
      <c r="G657" s="10"/>
      <c r="H657" s="10"/>
      <c r="I657" s="7"/>
      <c r="J657" s="10"/>
      <c r="K657" s="10"/>
      <c r="L657" s="10"/>
      <c r="M657" s="10"/>
      <c r="N657" s="10"/>
      <c r="O657" s="10"/>
    </row>
    <row r="658">
      <c r="A658" s="10"/>
      <c r="B658" s="10"/>
      <c r="C658" s="10"/>
      <c r="D658" s="7"/>
      <c r="E658" s="10"/>
      <c r="F658" s="10"/>
      <c r="G658" s="10"/>
      <c r="H658" s="10"/>
      <c r="I658" s="7"/>
      <c r="J658" s="10"/>
      <c r="K658" s="10"/>
      <c r="L658" s="10"/>
      <c r="M658" s="10"/>
      <c r="N658" s="10"/>
      <c r="O658" s="10"/>
    </row>
    <row r="659">
      <c r="A659" s="10"/>
      <c r="B659" s="10"/>
      <c r="C659" s="10"/>
      <c r="D659" s="7"/>
      <c r="E659" s="10"/>
      <c r="F659" s="10"/>
      <c r="G659" s="10"/>
      <c r="H659" s="10"/>
      <c r="I659" s="7"/>
      <c r="J659" s="10"/>
      <c r="K659" s="10"/>
      <c r="L659" s="10"/>
      <c r="M659" s="10"/>
      <c r="N659" s="10"/>
      <c r="O659" s="10"/>
    </row>
    <row r="660">
      <c r="A660" s="10"/>
      <c r="B660" s="10"/>
      <c r="C660" s="10"/>
      <c r="D660" s="7"/>
      <c r="E660" s="10"/>
      <c r="F660" s="10"/>
      <c r="G660" s="10"/>
      <c r="H660" s="10"/>
      <c r="I660" s="7"/>
      <c r="J660" s="10"/>
      <c r="K660" s="10"/>
      <c r="L660" s="10"/>
      <c r="M660" s="10"/>
      <c r="N660" s="10"/>
      <c r="O660" s="10"/>
    </row>
    <row r="661">
      <c r="A661" s="10"/>
      <c r="B661" s="10"/>
      <c r="C661" s="10"/>
      <c r="D661" s="7"/>
      <c r="E661" s="10"/>
      <c r="F661" s="10"/>
      <c r="G661" s="10"/>
      <c r="H661" s="10"/>
      <c r="I661" s="7"/>
      <c r="J661" s="10"/>
      <c r="K661" s="10"/>
      <c r="L661" s="10"/>
      <c r="M661" s="10"/>
      <c r="N661" s="10"/>
      <c r="O661" s="10"/>
    </row>
    <row r="662">
      <c r="A662" s="10"/>
      <c r="B662" s="10"/>
      <c r="C662" s="10"/>
      <c r="D662" s="7"/>
      <c r="E662" s="10"/>
      <c r="F662" s="10"/>
      <c r="G662" s="10"/>
      <c r="H662" s="10"/>
      <c r="I662" s="7"/>
      <c r="J662" s="10"/>
      <c r="K662" s="10"/>
      <c r="L662" s="10"/>
      <c r="M662" s="10"/>
      <c r="N662" s="10"/>
      <c r="O662" s="10"/>
    </row>
    <row r="663">
      <c r="A663" s="10"/>
      <c r="B663" s="10"/>
      <c r="C663" s="10"/>
      <c r="D663" s="7"/>
      <c r="E663" s="10"/>
      <c r="F663" s="10"/>
      <c r="G663" s="10"/>
      <c r="H663" s="10"/>
      <c r="I663" s="7"/>
      <c r="J663" s="10"/>
      <c r="K663" s="10"/>
      <c r="L663" s="10"/>
      <c r="M663" s="10"/>
      <c r="N663" s="10"/>
      <c r="O663" s="10"/>
    </row>
    <row r="664">
      <c r="A664" s="10"/>
      <c r="B664" s="10"/>
      <c r="C664" s="10"/>
      <c r="D664" s="7"/>
      <c r="E664" s="10"/>
      <c r="F664" s="10"/>
      <c r="G664" s="10"/>
      <c r="H664" s="10"/>
      <c r="I664" s="7"/>
      <c r="J664" s="10"/>
      <c r="K664" s="10"/>
      <c r="L664" s="10"/>
      <c r="M664" s="10"/>
      <c r="N664" s="10"/>
      <c r="O664" s="10"/>
    </row>
    <row r="665">
      <c r="A665" s="10"/>
      <c r="B665" s="10"/>
      <c r="C665" s="10"/>
      <c r="D665" s="7"/>
      <c r="E665" s="10"/>
      <c r="F665" s="10"/>
      <c r="G665" s="10"/>
      <c r="H665" s="10"/>
      <c r="I665" s="7"/>
      <c r="J665" s="10"/>
      <c r="K665" s="10"/>
      <c r="L665" s="10"/>
      <c r="M665" s="10"/>
      <c r="N665" s="10"/>
      <c r="O665" s="10"/>
    </row>
    <row r="666">
      <c r="A666" s="10"/>
      <c r="B666" s="10"/>
      <c r="C666" s="10"/>
      <c r="D666" s="7"/>
      <c r="E666" s="10"/>
      <c r="F666" s="10"/>
      <c r="G666" s="10"/>
      <c r="H666" s="10"/>
      <c r="I666" s="7"/>
      <c r="J666" s="10"/>
      <c r="K666" s="10"/>
      <c r="L666" s="10"/>
      <c r="M666" s="10"/>
      <c r="N666" s="10"/>
      <c r="O666" s="10"/>
    </row>
    <row r="667">
      <c r="A667" s="10"/>
      <c r="B667" s="10"/>
      <c r="C667" s="10"/>
      <c r="D667" s="7"/>
      <c r="E667" s="10"/>
      <c r="F667" s="10"/>
      <c r="G667" s="10"/>
      <c r="H667" s="10"/>
      <c r="I667" s="7"/>
      <c r="J667" s="10"/>
      <c r="K667" s="10"/>
      <c r="L667" s="10"/>
      <c r="M667" s="10"/>
      <c r="N667" s="10"/>
      <c r="O667" s="10"/>
    </row>
    <row r="668">
      <c r="A668" s="10"/>
      <c r="B668" s="10"/>
      <c r="C668" s="10"/>
      <c r="D668" s="7"/>
      <c r="E668" s="10"/>
      <c r="F668" s="10"/>
      <c r="G668" s="10"/>
      <c r="H668" s="10"/>
      <c r="I668" s="7"/>
      <c r="J668" s="10"/>
      <c r="K668" s="10"/>
      <c r="L668" s="10"/>
      <c r="M668" s="10"/>
      <c r="N668" s="10"/>
      <c r="O668" s="10"/>
    </row>
    <row r="669">
      <c r="A669" s="10"/>
      <c r="B669" s="10"/>
      <c r="C669" s="10"/>
      <c r="D669" s="7"/>
      <c r="E669" s="10"/>
      <c r="F669" s="10"/>
      <c r="G669" s="10"/>
      <c r="H669" s="10"/>
      <c r="I669" s="7"/>
      <c r="J669" s="10"/>
      <c r="K669" s="10"/>
      <c r="L669" s="10"/>
      <c r="M669" s="10"/>
      <c r="N669" s="10"/>
      <c r="O669" s="10"/>
    </row>
    <row r="670">
      <c r="A670" s="10"/>
      <c r="B670" s="10"/>
      <c r="C670" s="10"/>
      <c r="D670" s="7"/>
      <c r="E670" s="10"/>
      <c r="F670" s="10"/>
      <c r="G670" s="10"/>
      <c r="H670" s="10"/>
      <c r="I670" s="7"/>
      <c r="J670" s="10"/>
      <c r="K670" s="10"/>
      <c r="L670" s="10"/>
      <c r="M670" s="10"/>
      <c r="N670" s="10"/>
      <c r="O670" s="10"/>
    </row>
    <row r="671">
      <c r="A671" s="10"/>
      <c r="B671" s="10"/>
      <c r="C671" s="10"/>
      <c r="D671" s="7"/>
      <c r="E671" s="10"/>
      <c r="F671" s="10"/>
      <c r="G671" s="10"/>
      <c r="H671" s="10"/>
      <c r="I671" s="7"/>
      <c r="J671" s="10"/>
      <c r="K671" s="10"/>
      <c r="L671" s="10"/>
      <c r="M671" s="10"/>
      <c r="N671" s="10"/>
      <c r="O671" s="10"/>
    </row>
    <row r="672">
      <c r="A672" s="10"/>
      <c r="B672" s="10"/>
      <c r="C672" s="10"/>
      <c r="D672" s="7"/>
      <c r="E672" s="10"/>
      <c r="F672" s="10"/>
      <c r="G672" s="10"/>
      <c r="H672" s="10"/>
      <c r="I672" s="7"/>
      <c r="J672" s="10"/>
      <c r="K672" s="10"/>
      <c r="L672" s="10"/>
      <c r="M672" s="10"/>
      <c r="N672" s="10"/>
      <c r="O672" s="10"/>
    </row>
    <row r="673">
      <c r="A673" s="10"/>
      <c r="B673" s="10"/>
      <c r="C673" s="10"/>
      <c r="D673" s="7"/>
      <c r="E673" s="10"/>
      <c r="F673" s="10"/>
      <c r="G673" s="10"/>
      <c r="H673" s="10"/>
      <c r="I673" s="7"/>
      <c r="J673" s="10"/>
      <c r="K673" s="10"/>
      <c r="L673" s="10"/>
      <c r="M673" s="10"/>
      <c r="N673" s="10"/>
      <c r="O673" s="10"/>
    </row>
    <row r="674">
      <c r="A674" s="10"/>
      <c r="B674" s="10"/>
      <c r="C674" s="10"/>
      <c r="D674" s="7"/>
      <c r="E674" s="10"/>
      <c r="F674" s="10"/>
      <c r="G674" s="10"/>
      <c r="H674" s="10"/>
      <c r="I674" s="7"/>
      <c r="J674" s="10"/>
      <c r="K674" s="10"/>
      <c r="L674" s="10"/>
      <c r="M674" s="10"/>
      <c r="N674" s="10"/>
      <c r="O674" s="10"/>
    </row>
    <row r="675">
      <c r="A675" s="10"/>
      <c r="B675" s="10"/>
      <c r="C675" s="10"/>
      <c r="D675" s="7"/>
      <c r="E675" s="10"/>
      <c r="F675" s="10"/>
      <c r="G675" s="10"/>
      <c r="H675" s="10"/>
      <c r="I675" s="7"/>
      <c r="J675" s="10"/>
      <c r="K675" s="10"/>
      <c r="L675" s="10"/>
      <c r="M675" s="10"/>
      <c r="N675" s="10"/>
      <c r="O675" s="10"/>
    </row>
    <row r="676">
      <c r="A676" s="10"/>
      <c r="B676" s="10"/>
      <c r="C676" s="10"/>
      <c r="D676" s="7"/>
      <c r="E676" s="10"/>
      <c r="F676" s="10"/>
      <c r="G676" s="10"/>
      <c r="H676" s="10"/>
      <c r="I676" s="7"/>
      <c r="J676" s="10"/>
      <c r="K676" s="10"/>
      <c r="L676" s="10"/>
      <c r="M676" s="10"/>
      <c r="N676" s="10"/>
      <c r="O676" s="10"/>
    </row>
    <row r="677">
      <c r="A677" s="10"/>
      <c r="B677" s="10"/>
      <c r="C677" s="10"/>
      <c r="D677" s="7"/>
      <c r="E677" s="10"/>
      <c r="F677" s="10"/>
      <c r="G677" s="10"/>
      <c r="H677" s="10"/>
      <c r="I677" s="7"/>
      <c r="J677" s="10"/>
      <c r="K677" s="10"/>
      <c r="L677" s="10"/>
      <c r="M677" s="10"/>
      <c r="N677" s="10"/>
      <c r="O677" s="10"/>
    </row>
    <row r="678">
      <c r="A678" s="10"/>
      <c r="B678" s="10"/>
      <c r="C678" s="10"/>
      <c r="D678" s="7"/>
      <c r="E678" s="10"/>
      <c r="F678" s="10"/>
      <c r="G678" s="10"/>
      <c r="H678" s="10"/>
      <c r="I678" s="7"/>
      <c r="J678" s="10"/>
      <c r="K678" s="10"/>
      <c r="L678" s="10"/>
      <c r="M678" s="10"/>
      <c r="N678" s="10"/>
      <c r="O678" s="10"/>
    </row>
    <row r="679">
      <c r="A679" s="10"/>
      <c r="B679" s="10"/>
      <c r="C679" s="10"/>
      <c r="D679" s="7"/>
      <c r="E679" s="10"/>
      <c r="F679" s="10"/>
      <c r="G679" s="10"/>
      <c r="H679" s="10"/>
      <c r="I679" s="7"/>
      <c r="J679" s="10"/>
      <c r="K679" s="10"/>
      <c r="L679" s="10"/>
      <c r="M679" s="10"/>
      <c r="N679" s="10"/>
      <c r="O679" s="10"/>
    </row>
    <row r="680">
      <c r="A680" s="10"/>
      <c r="B680" s="10"/>
      <c r="C680" s="10"/>
      <c r="D680" s="7"/>
      <c r="E680" s="10"/>
      <c r="F680" s="10"/>
      <c r="G680" s="10"/>
      <c r="H680" s="10"/>
      <c r="I680" s="7"/>
      <c r="J680" s="10"/>
      <c r="K680" s="10"/>
      <c r="L680" s="10"/>
      <c r="M680" s="10"/>
      <c r="N680" s="10"/>
      <c r="O680" s="10"/>
    </row>
    <row r="681">
      <c r="A681" s="10"/>
      <c r="B681" s="10"/>
      <c r="C681" s="10"/>
      <c r="D681" s="7"/>
      <c r="E681" s="10"/>
      <c r="F681" s="10"/>
      <c r="G681" s="10"/>
      <c r="H681" s="10"/>
      <c r="I681" s="7"/>
      <c r="J681" s="10"/>
      <c r="K681" s="10"/>
      <c r="L681" s="10"/>
      <c r="M681" s="10"/>
      <c r="N681" s="10"/>
      <c r="O681" s="10"/>
    </row>
    <row r="682">
      <c r="A682" s="10"/>
      <c r="B682" s="10"/>
      <c r="C682" s="10"/>
      <c r="D682" s="7"/>
      <c r="E682" s="10"/>
      <c r="F682" s="10"/>
      <c r="G682" s="10"/>
      <c r="H682" s="10"/>
      <c r="I682" s="7"/>
      <c r="J682" s="10"/>
      <c r="K682" s="10"/>
      <c r="L682" s="10"/>
      <c r="M682" s="10"/>
      <c r="N682" s="10"/>
      <c r="O682" s="10"/>
    </row>
    <row r="683">
      <c r="A683" s="10"/>
      <c r="B683" s="10"/>
      <c r="C683" s="10"/>
      <c r="D683" s="7"/>
      <c r="E683" s="10"/>
      <c r="F683" s="10"/>
      <c r="G683" s="10"/>
      <c r="H683" s="10"/>
      <c r="I683" s="7"/>
      <c r="J683" s="10"/>
      <c r="K683" s="10"/>
      <c r="L683" s="10"/>
      <c r="M683" s="10"/>
      <c r="N683" s="10"/>
      <c r="O683" s="10"/>
    </row>
    <row r="684">
      <c r="A684" s="10"/>
      <c r="B684" s="10"/>
      <c r="C684" s="10"/>
      <c r="D684" s="7"/>
      <c r="E684" s="10"/>
      <c r="F684" s="10"/>
      <c r="G684" s="10"/>
      <c r="H684" s="10"/>
      <c r="I684" s="7"/>
      <c r="J684" s="10"/>
      <c r="K684" s="10"/>
      <c r="L684" s="10"/>
      <c r="M684" s="10"/>
      <c r="N684" s="10"/>
      <c r="O684" s="10"/>
    </row>
    <row r="685">
      <c r="A685" s="10"/>
      <c r="B685" s="10"/>
      <c r="C685" s="10"/>
      <c r="D685" s="7"/>
      <c r="E685" s="10"/>
      <c r="F685" s="10"/>
      <c r="G685" s="10"/>
      <c r="H685" s="10"/>
      <c r="I685" s="7"/>
      <c r="J685" s="10"/>
      <c r="K685" s="10"/>
      <c r="L685" s="10"/>
      <c r="M685" s="10"/>
      <c r="N685" s="10"/>
      <c r="O685" s="10"/>
    </row>
    <row r="686">
      <c r="A686" s="10"/>
      <c r="B686" s="10"/>
      <c r="C686" s="10"/>
      <c r="D686" s="7"/>
      <c r="E686" s="10"/>
      <c r="F686" s="10"/>
      <c r="G686" s="10"/>
      <c r="H686" s="10"/>
      <c r="I686" s="7"/>
      <c r="J686" s="10"/>
      <c r="K686" s="10"/>
      <c r="L686" s="10"/>
      <c r="M686" s="10"/>
      <c r="N686" s="10"/>
      <c r="O686" s="10"/>
    </row>
    <row r="687">
      <c r="A687" s="10"/>
      <c r="B687" s="10"/>
      <c r="C687" s="10"/>
      <c r="D687" s="7"/>
      <c r="E687" s="10"/>
      <c r="F687" s="10"/>
      <c r="G687" s="10"/>
      <c r="H687" s="10"/>
      <c r="I687" s="7"/>
      <c r="J687" s="10"/>
      <c r="K687" s="10"/>
      <c r="L687" s="10"/>
      <c r="M687" s="10"/>
      <c r="N687" s="10"/>
      <c r="O687" s="10"/>
    </row>
    <row r="688">
      <c r="A688" s="10"/>
      <c r="B688" s="10"/>
      <c r="C688" s="10"/>
      <c r="D688" s="7"/>
      <c r="E688" s="10"/>
      <c r="F688" s="10"/>
      <c r="G688" s="10"/>
      <c r="H688" s="10"/>
      <c r="I688" s="7"/>
      <c r="J688" s="10"/>
      <c r="K688" s="10"/>
      <c r="L688" s="10"/>
      <c r="M688" s="10"/>
      <c r="N688" s="10"/>
      <c r="O688" s="10"/>
    </row>
    <row r="689">
      <c r="A689" s="10"/>
      <c r="B689" s="10"/>
      <c r="C689" s="10"/>
      <c r="D689" s="7"/>
      <c r="E689" s="10"/>
      <c r="F689" s="10"/>
      <c r="G689" s="10"/>
      <c r="H689" s="10"/>
      <c r="I689" s="7"/>
      <c r="J689" s="10"/>
      <c r="K689" s="10"/>
      <c r="L689" s="10"/>
      <c r="M689" s="10"/>
      <c r="N689" s="10"/>
      <c r="O689" s="10"/>
    </row>
    <row r="690">
      <c r="A690" s="10"/>
      <c r="B690" s="10"/>
      <c r="C690" s="10"/>
      <c r="D690" s="7"/>
      <c r="E690" s="10"/>
      <c r="F690" s="10"/>
      <c r="G690" s="10"/>
      <c r="H690" s="10"/>
      <c r="I690" s="7"/>
      <c r="J690" s="10"/>
      <c r="K690" s="10"/>
      <c r="L690" s="10"/>
      <c r="M690" s="10"/>
      <c r="N690" s="10"/>
      <c r="O690" s="10"/>
    </row>
    <row r="691">
      <c r="A691" s="10"/>
      <c r="B691" s="10"/>
      <c r="C691" s="10"/>
      <c r="D691" s="7"/>
      <c r="E691" s="10"/>
      <c r="F691" s="10"/>
      <c r="G691" s="10"/>
      <c r="H691" s="10"/>
      <c r="I691" s="7"/>
      <c r="J691" s="10"/>
      <c r="K691" s="10"/>
      <c r="L691" s="10"/>
      <c r="M691" s="10"/>
      <c r="N691" s="10"/>
      <c r="O691" s="10"/>
    </row>
    <row r="692">
      <c r="A692" s="10"/>
      <c r="B692" s="10"/>
      <c r="C692" s="10"/>
      <c r="D692" s="7"/>
      <c r="E692" s="10"/>
      <c r="F692" s="10"/>
      <c r="G692" s="10"/>
      <c r="H692" s="10"/>
      <c r="I692" s="7"/>
      <c r="J692" s="10"/>
      <c r="K692" s="10"/>
      <c r="L692" s="10"/>
      <c r="M692" s="10"/>
      <c r="N692" s="10"/>
      <c r="O692" s="10"/>
    </row>
    <row r="693">
      <c r="A693" s="10"/>
      <c r="B693" s="10"/>
      <c r="C693" s="10"/>
      <c r="D693" s="7"/>
      <c r="E693" s="10"/>
      <c r="F693" s="10"/>
      <c r="G693" s="10"/>
      <c r="H693" s="10"/>
      <c r="I693" s="7"/>
      <c r="J693" s="10"/>
      <c r="K693" s="10"/>
      <c r="L693" s="10"/>
      <c r="M693" s="10"/>
      <c r="N693" s="10"/>
      <c r="O693" s="10"/>
    </row>
    <row r="694">
      <c r="A694" s="10"/>
      <c r="B694" s="10"/>
      <c r="C694" s="10"/>
      <c r="D694" s="7"/>
      <c r="E694" s="10"/>
      <c r="F694" s="10"/>
      <c r="G694" s="10"/>
      <c r="H694" s="10"/>
      <c r="I694" s="7"/>
      <c r="J694" s="10"/>
      <c r="K694" s="10"/>
      <c r="L694" s="10"/>
      <c r="M694" s="10"/>
      <c r="N694" s="10"/>
      <c r="O694" s="10"/>
    </row>
    <row r="695">
      <c r="A695" s="10"/>
      <c r="B695" s="10"/>
      <c r="C695" s="10"/>
      <c r="D695" s="7"/>
      <c r="E695" s="10"/>
      <c r="F695" s="10"/>
      <c r="G695" s="10"/>
      <c r="H695" s="10"/>
      <c r="I695" s="7"/>
      <c r="J695" s="10"/>
      <c r="K695" s="10"/>
      <c r="L695" s="10"/>
      <c r="M695" s="10"/>
      <c r="N695" s="10"/>
      <c r="O695" s="10"/>
    </row>
    <row r="696">
      <c r="A696" s="10"/>
      <c r="B696" s="10"/>
      <c r="C696" s="10"/>
      <c r="D696" s="7"/>
      <c r="E696" s="10"/>
      <c r="F696" s="10"/>
      <c r="G696" s="10"/>
      <c r="H696" s="10"/>
      <c r="I696" s="7"/>
      <c r="J696" s="10"/>
      <c r="K696" s="10"/>
      <c r="L696" s="10"/>
      <c r="M696" s="10"/>
      <c r="N696" s="10"/>
      <c r="O696" s="10"/>
    </row>
    <row r="697">
      <c r="A697" s="10"/>
      <c r="B697" s="10"/>
      <c r="C697" s="10"/>
      <c r="D697" s="7"/>
      <c r="E697" s="10"/>
      <c r="F697" s="10"/>
      <c r="G697" s="10"/>
      <c r="H697" s="10"/>
      <c r="I697" s="7"/>
      <c r="J697" s="10"/>
      <c r="K697" s="10"/>
      <c r="L697" s="10"/>
      <c r="M697" s="10"/>
      <c r="N697" s="10"/>
      <c r="O697" s="10"/>
    </row>
    <row r="698">
      <c r="A698" s="10"/>
      <c r="B698" s="10"/>
      <c r="C698" s="10"/>
      <c r="D698" s="7"/>
      <c r="E698" s="10"/>
      <c r="F698" s="10"/>
      <c r="G698" s="10"/>
      <c r="H698" s="10"/>
      <c r="I698" s="7"/>
      <c r="J698" s="10"/>
      <c r="K698" s="10"/>
      <c r="L698" s="10"/>
      <c r="M698" s="10"/>
      <c r="N698" s="10"/>
      <c r="O698" s="10"/>
    </row>
    <row r="699">
      <c r="A699" s="10"/>
      <c r="B699" s="10"/>
      <c r="C699" s="10"/>
      <c r="D699" s="7"/>
      <c r="E699" s="10"/>
      <c r="F699" s="10"/>
      <c r="G699" s="10"/>
      <c r="H699" s="10"/>
      <c r="I699" s="7"/>
      <c r="J699" s="10"/>
      <c r="K699" s="10"/>
      <c r="L699" s="10"/>
      <c r="M699" s="10"/>
      <c r="N699" s="10"/>
      <c r="O699" s="10"/>
    </row>
    <row r="700">
      <c r="A700" s="10"/>
      <c r="B700" s="10"/>
      <c r="C700" s="10"/>
      <c r="D700" s="7"/>
      <c r="E700" s="10"/>
      <c r="F700" s="10"/>
      <c r="G700" s="10"/>
      <c r="H700" s="10"/>
      <c r="I700" s="7"/>
      <c r="J700" s="10"/>
      <c r="K700" s="10"/>
      <c r="L700" s="10"/>
      <c r="M700" s="10"/>
      <c r="N700" s="10"/>
      <c r="O700" s="10"/>
    </row>
    <row r="701">
      <c r="A701" s="10"/>
      <c r="B701" s="10"/>
      <c r="C701" s="10"/>
      <c r="D701" s="7"/>
      <c r="E701" s="10"/>
      <c r="F701" s="10"/>
      <c r="G701" s="10"/>
      <c r="H701" s="10"/>
      <c r="I701" s="7"/>
      <c r="J701" s="10"/>
      <c r="K701" s="10"/>
      <c r="L701" s="10"/>
      <c r="M701" s="10"/>
      <c r="N701" s="10"/>
      <c r="O701" s="10"/>
    </row>
    <row r="702">
      <c r="A702" s="10"/>
      <c r="B702" s="10"/>
      <c r="C702" s="10"/>
      <c r="D702" s="7"/>
      <c r="E702" s="10"/>
      <c r="F702" s="10"/>
      <c r="G702" s="10"/>
      <c r="H702" s="10"/>
      <c r="I702" s="7"/>
      <c r="J702" s="10"/>
      <c r="K702" s="10"/>
      <c r="L702" s="10"/>
      <c r="M702" s="10"/>
      <c r="N702" s="10"/>
      <c r="O702" s="10"/>
    </row>
    <row r="703">
      <c r="A703" s="10"/>
      <c r="B703" s="10"/>
      <c r="C703" s="10"/>
      <c r="D703" s="7"/>
      <c r="E703" s="10"/>
      <c r="F703" s="10"/>
      <c r="G703" s="10"/>
      <c r="H703" s="10"/>
      <c r="I703" s="7"/>
      <c r="J703" s="10"/>
      <c r="K703" s="10"/>
      <c r="L703" s="10"/>
      <c r="M703" s="10"/>
      <c r="N703" s="10"/>
      <c r="O703" s="10"/>
    </row>
    <row r="704">
      <c r="A704" s="10"/>
      <c r="B704" s="10"/>
      <c r="C704" s="10"/>
      <c r="D704" s="7"/>
      <c r="E704" s="10"/>
      <c r="F704" s="10"/>
      <c r="G704" s="10"/>
      <c r="H704" s="10"/>
      <c r="I704" s="7"/>
      <c r="J704" s="10"/>
      <c r="K704" s="10"/>
      <c r="L704" s="10"/>
      <c r="M704" s="10"/>
      <c r="N704" s="10"/>
      <c r="O704" s="10"/>
    </row>
    <row r="705">
      <c r="A705" s="10"/>
      <c r="B705" s="10"/>
      <c r="C705" s="10"/>
      <c r="D705" s="7"/>
      <c r="E705" s="10"/>
      <c r="F705" s="10"/>
      <c r="G705" s="10"/>
      <c r="H705" s="10"/>
      <c r="I705" s="7"/>
      <c r="J705" s="10"/>
      <c r="K705" s="10"/>
      <c r="L705" s="10"/>
      <c r="M705" s="10"/>
      <c r="N705" s="10"/>
      <c r="O705" s="10"/>
    </row>
    <row r="706">
      <c r="A706" s="10"/>
      <c r="B706" s="10"/>
      <c r="C706" s="10"/>
      <c r="D706" s="7"/>
      <c r="E706" s="10"/>
      <c r="F706" s="10"/>
      <c r="G706" s="10"/>
      <c r="H706" s="10"/>
      <c r="I706" s="7"/>
      <c r="J706" s="10"/>
      <c r="K706" s="10"/>
      <c r="L706" s="10"/>
      <c r="M706" s="10"/>
      <c r="N706" s="10"/>
      <c r="O706" s="10"/>
    </row>
    <row r="707">
      <c r="A707" s="10"/>
      <c r="B707" s="10"/>
      <c r="C707" s="10"/>
      <c r="D707" s="7"/>
      <c r="E707" s="10"/>
      <c r="F707" s="10"/>
      <c r="G707" s="10"/>
      <c r="H707" s="10"/>
      <c r="I707" s="7"/>
      <c r="J707" s="10"/>
      <c r="K707" s="10"/>
      <c r="L707" s="10"/>
      <c r="M707" s="10"/>
      <c r="N707" s="10"/>
      <c r="O707" s="10"/>
    </row>
    <row r="708">
      <c r="A708" s="10"/>
      <c r="B708" s="10"/>
      <c r="C708" s="10"/>
      <c r="D708" s="7"/>
      <c r="E708" s="10"/>
      <c r="F708" s="10"/>
      <c r="G708" s="10"/>
      <c r="H708" s="10"/>
      <c r="I708" s="7"/>
      <c r="J708" s="10"/>
      <c r="K708" s="10"/>
      <c r="L708" s="10"/>
      <c r="M708" s="10"/>
      <c r="N708" s="10"/>
      <c r="O708" s="10"/>
    </row>
    <row r="709">
      <c r="A709" s="10"/>
      <c r="B709" s="10"/>
      <c r="C709" s="10"/>
      <c r="D709" s="7"/>
      <c r="E709" s="10"/>
      <c r="F709" s="10"/>
      <c r="G709" s="10"/>
      <c r="H709" s="10"/>
      <c r="I709" s="7"/>
      <c r="J709" s="10"/>
      <c r="K709" s="10"/>
      <c r="L709" s="10"/>
      <c r="M709" s="10"/>
      <c r="N709" s="10"/>
      <c r="O709" s="10"/>
    </row>
    <row r="710">
      <c r="A710" s="10"/>
      <c r="B710" s="10"/>
      <c r="C710" s="10"/>
      <c r="D710" s="7"/>
      <c r="E710" s="10"/>
      <c r="F710" s="10"/>
      <c r="G710" s="10"/>
      <c r="H710" s="10"/>
      <c r="I710" s="7"/>
      <c r="J710" s="10"/>
      <c r="K710" s="10"/>
      <c r="L710" s="10"/>
      <c r="M710" s="10"/>
      <c r="N710" s="10"/>
      <c r="O710" s="10"/>
    </row>
    <row r="711">
      <c r="A711" s="10"/>
      <c r="B711" s="10"/>
      <c r="C711" s="10"/>
      <c r="D711" s="7"/>
      <c r="E711" s="10"/>
      <c r="F711" s="10"/>
      <c r="G711" s="10"/>
      <c r="H711" s="10"/>
      <c r="I711" s="7"/>
      <c r="J711" s="10"/>
      <c r="K711" s="10"/>
      <c r="L711" s="10"/>
      <c r="M711" s="10"/>
      <c r="N711" s="10"/>
      <c r="O711" s="10"/>
    </row>
    <row r="712">
      <c r="A712" s="10"/>
      <c r="B712" s="10"/>
      <c r="C712" s="10"/>
      <c r="D712" s="7"/>
      <c r="E712" s="10"/>
      <c r="F712" s="10"/>
      <c r="G712" s="10"/>
      <c r="H712" s="10"/>
      <c r="I712" s="7"/>
      <c r="J712" s="10"/>
      <c r="K712" s="10"/>
      <c r="L712" s="10"/>
      <c r="M712" s="10"/>
      <c r="N712" s="10"/>
      <c r="O712" s="10"/>
    </row>
    <row r="713">
      <c r="A713" s="10"/>
      <c r="B713" s="10"/>
      <c r="C713" s="10"/>
      <c r="D713" s="7"/>
      <c r="E713" s="10"/>
      <c r="F713" s="10"/>
      <c r="G713" s="10"/>
      <c r="H713" s="10"/>
      <c r="I713" s="7"/>
      <c r="J713" s="10"/>
      <c r="K713" s="10"/>
      <c r="L713" s="10"/>
      <c r="M713" s="10"/>
      <c r="N713" s="10"/>
      <c r="O713" s="10"/>
    </row>
    <row r="714">
      <c r="A714" s="10"/>
      <c r="B714" s="10"/>
      <c r="C714" s="10"/>
      <c r="D714" s="7"/>
      <c r="E714" s="10"/>
      <c r="F714" s="10"/>
      <c r="G714" s="10"/>
      <c r="H714" s="10"/>
      <c r="I714" s="7"/>
      <c r="J714" s="10"/>
      <c r="K714" s="10"/>
      <c r="L714" s="10"/>
      <c r="M714" s="10"/>
      <c r="N714" s="10"/>
      <c r="O714" s="10"/>
    </row>
    <row r="715">
      <c r="A715" s="10"/>
      <c r="B715" s="10"/>
      <c r="C715" s="10"/>
      <c r="D715" s="7"/>
      <c r="E715" s="10"/>
      <c r="F715" s="10"/>
      <c r="G715" s="10"/>
      <c r="H715" s="10"/>
      <c r="I715" s="7"/>
      <c r="J715" s="10"/>
      <c r="K715" s="10"/>
      <c r="L715" s="10"/>
      <c r="M715" s="10"/>
      <c r="N715" s="10"/>
      <c r="O715" s="10"/>
    </row>
    <row r="716">
      <c r="A716" s="10"/>
      <c r="B716" s="10"/>
      <c r="C716" s="10"/>
      <c r="D716" s="7"/>
      <c r="E716" s="10"/>
      <c r="F716" s="10"/>
      <c r="G716" s="10"/>
      <c r="H716" s="10"/>
      <c r="I716" s="7"/>
      <c r="J716" s="10"/>
      <c r="K716" s="10"/>
      <c r="L716" s="10"/>
      <c r="M716" s="10"/>
      <c r="N716" s="10"/>
      <c r="O716" s="10"/>
    </row>
    <row r="717">
      <c r="A717" s="10"/>
      <c r="B717" s="10"/>
      <c r="C717" s="10"/>
      <c r="D717" s="7"/>
      <c r="E717" s="10"/>
      <c r="F717" s="10"/>
      <c r="G717" s="10"/>
      <c r="H717" s="10"/>
      <c r="I717" s="7"/>
      <c r="J717" s="10"/>
      <c r="K717" s="10"/>
      <c r="L717" s="10"/>
      <c r="M717" s="10"/>
      <c r="N717" s="10"/>
      <c r="O717" s="10"/>
    </row>
    <row r="718">
      <c r="A718" s="10"/>
      <c r="B718" s="10"/>
      <c r="C718" s="10"/>
      <c r="D718" s="7"/>
      <c r="E718" s="10"/>
      <c r="F718" s="10"/>
      <c r="G718" s="10"/>
      <c r="H718" s="10"/>
      <c r="I718" s="7"/>
      <c r="J718" s="10"/>
      <c r="K718" s="10"/>
      <c r="L718" s="10"/>
      <c r="M718" s="10"/>
      <c r="N718" s="10"/>
      <c r="O718" s="10"/>
    </row>
    <row r="719">
      <c r="A719" s="10"/>
      <c r="B719" s="10"/>
      <c r="C719" s="10"/>
      <c r="D719" s="7"/>
      <c r="E719" s="10"/>
      <c r="F719" s="10"/>
      <c r="G719" s="10"/>
      <c r="H719" s="10"/>
      <c r="I719" s="7"/>
      <c r="J719" s="10"/>
      <c r="K719" s="10"/>
      <c r="L719" s="10"/>
      <c r="M719" s="10"/>
      <c r="N719" s="10"/>
      <c r="O719" s="10"/>
    </row>
    <row r="720">
      <c r="A720" s="10"/>
      <c r="B720" s="10"/>
      <c r="C720" s="10"/>
      <c r="D720" s="7"/>
      <c r="E720" s="10"/>
      <c r="F720" s="10"/>
      <c r="G720" s="10"/>
      <c r="H720" s="10"/>
      <c r="I720" s="7"/>
      <c r="J720" s="10"/>
      <c r="K720" s="10"/>
      <c r="L720" s="10"/>
      <c r="M720" s="10"/>
      <c r="N720" s="10"/>
      <c r="O720" s="10"/>
    </row>
    <row r="721">
      <c r="A721" s="10"/>
      <c r="B721" s="10"/>
      <c r="C721" s="10"/>
      <c r="D721" s="7"/>
      <c r="E721" s="10"/>
      <c r="F721" s="10"/>
      <c r="G721" s="10"/>
      <c r="H721" s="10"/>
      <c r="I721" s="7"/>
      <c r="J721" s="10"/>
      <c r="K721" s="10"/>
      <c r="L721" s="10"/>
      <c r="M721" s="10"/>
      <c r="N721" s="10"/>
      <c r="O721" s="10"/>
    </row>
    <row r="722">
      <c r="A722" s="10"/>
      <c r="B722" s="10"/>
      <c r="C722" s="10"/>
      <c r="D722" s="7"/>
      <c r="E722" s="10"/>
      <c r="F722" s="10"/>
      <c r="G722" s="10"/>
      <c r="H722" s="10"/>
      <c r="I722" s="7"/>
      <c r="J722" s="10"/>
      <c r="K722" s="10"/>
      <c r="L722" s="10"/>
      <c r="M722" s="10"/>
      <c r="N722" s="10"/>
      <c r="O722" s="10"/>
    </row>
    <row r="723">
      <c r="A723" s="10"/>
      <c r="B723" s="10"/>
      <c r="C723" s="10"/>
      <c r="D723" s="7"/>
      <c r="E723" s="10"/>
      <c r="F723" s="10"/>
      <c r="G723" s="10"/>
      <c r="H723" s="10"/>
      <c r="I723" s="7"/>
      <c r="J723" s="10"/>
      <c r="K723" s="10"/>
      <c r="L723" s="10"/>
      <c r="M723" s="10"/>
      <c r="N723" s="10"/>
      <c r="O723" s="10"/>
    </row>
    <row r="724">
      <c r="A724" s="10"/>
      <c r="B724" s="10"/>
      <c r="C724" s="10"/>
      <c r="D724" s="7"/>
      <c r="E724" s="10"/>
      <c r="F724" s="10"/>
      <c r="G724" s="10"/>
      <c r="H724" s="10"/>
      <c r="I724" s="7"/>
      <c r="J724" s="10"/>
      <c r="K724" s="10"/>
      <c r="L724" s="10"/>
      <c r="M724" s="10"/>
      <c r="N724" s="10"/>
      <c r="O724" s="10"/>
    </row>
    <row r="725">
      <c r="A725" s="10"/>
      <c r="B725" s="10"/>
      <c r="C725" s="10"/>
      <c r="D725" s="7"/>
      <c r="E725" s="10"/>
      <c r="F725" s="10"/>
      <c r="G725" s="10"/>
      <c r="H725" s="10"/>
      <c r="I725" s="7"/>
      <c r="J725" s="10"/>
      <c r="K725" s="10"/>
      <c r="L725" s="10"/>
      <c r="M725" s="10"/>
      <c r="N725" s="10"/>
      <c r="O725" s="10"/>
    </row>
    <row r="726">
      <c r="A726" s="10"/>
      <c r="B726" s="10"/>
      <c r="C726" s="10"/>
      <c r="D726" s="7"/>
      <c r="E726" s="10"/>
      <c r="F726" s="10"/>
      <c r="G726" s="10"/>
      <c r="H726" s="10"/>
      <c r="I726" s="7"/>
      <c r="J726" s="10"/>
      <c r="K726" s="10"/>
      <c r="L726" s="10"/>
      <c r="M726" s="10"/>
      <c r="N726" s="10"/>
      <c r="O726" s="10"/>
    </row>
    <row r="727">
      <c r="A727" s="10"/>
      <c r="B727" s="10"/>
      <c r="C727" s="10"/>
      <c r="D727" s="7"/>
      <c r="E727" s="10"/>
      <c r="F727" s="10"/>
      <c r="G727" s="10"/>
      <c r="H727" s="10"/>
      <c r="I727" s="7"/>
      <c r="J727" s="10"/>
      <c r="K727" s="10"/>
      <c r="L727" s="10"/>
      <c r="M727" s="10"/>
      <c r="N727" s="10"/>
      <c r="O727" s="10"/>
    </row>
    <row r="728">
      <c r="A728" s="10"/>
      <c r="B728" s="10"/>
      <c r="C728" s="10"/>
      <c r="D728" s="7"/>
      <c r="E728" s="10"/>
      <c r="F728" s="10"/>
      <c r="G728" s="10"/>
      <c r="H728" s="10"/>
      <c r="I728" s="7"/>
      <c r="J728" s="10"/>
      <c r="K728" s="10"/>
      <c r="L728" s="10"/>
      <c r="M728" s="10"/>
      <c r="N728" s="10"/>
      <c r="O728" s="10"/>
    </row>
    <row r="729">
      <c r="A729" s="10"/>
      <c r="B729" s="10"/>
      <c r="C729" s="10"/>
      <c r="D729" s="7"/>
      <c r="E729" s="10"/>
      <c r="F729" s="10"/>
      <c r="G729" s="10"/>
      <c r="H729" s="10"/>
      <c r="I729" s="7"/>
      <c r="J729" s="10"/>
      <c r="K729" s="10"/>
      <c r="L729" s="10"/>
      <c r="M729" s="10"/>
      <c r="N729" s="10"/>
      <c r="O729" s="10"/>
    </row>
    <row r="730">
      <c r="A730" s="10"/>
      <c r="B730" s="10"/>
      <c r="C730" s="10"/>
      <c r="D730" s="7"/>
      <c r="E730" s="10"/>
      <c r="F730" s="10"/>
      <c r="G730" s="10"/>
      <c r="H730" s="10"/>
      <c r="I730" s="7"/>
      <c r="J730" s="10"/>
      <c r="K730" s="10"/>
      <c r="L730" s="10"/>
      <c r="M730" s="10"/>
      <c r="N730" s="10"/>
      <c r="O730" s="10"/>
    </row>
    <row r="731">
      <c r="A731" s="10"/>
      <c r="B731" s="10"/>
      <c r="C731" s="10"/>
      <c r="D731" s="7"/>
      <c r="E731" s="10"/>
      <c r="F731" s="10"/>
      <c r="G731" s="10"/>
      <c r="H731" s="10"/>
      <c r="I731" s="7"/>
      <c r="J731" s="10"/>
      <c r="K731" s="10"/>
      <c r="L731" s="10"/>
      <c r="M731" s="10"/>
      <c r="N731" s="10"/>
      <c r="O731" s="10"/>
    </row>
    <row r="732">
      <c r="A732" s="10"/>
      <c r="B732" s="10"/>
      <c r="C732" s="10"/>
      <c r="D732" s="7"/>
      <c r="E732" s="10"/>
      <c r="F732" s="10"/>
      <c r="G732" s="10"/>
      <c r="H732" s="10"/>
      <c r="I732" s="7"/>
      <c r="J732" s="10"/>
      <c r="K732" s="10"/>
      <c r="L732" s="10"/>
      <c r="M732" s="10"/>
      <c r="N732" s="10"/>
      <c r="O732" s="10"/>
    </row>
    <row r="733">
      <c r="A733" s="10"/>
      <c r="B733" s="10"/>
      <c r="C733" s="10"/>
      <c r="D733" s="7"/>
      <c r="E733" s="10"/>
      <c r="F733" s="10"/>
      <c r="G733" s="10"/>
      <c r="H733" s="10"/>
      <c r="I733" s="7"/>
      <c r="J733" s="10"/>
      <c r="K733" s="10"/>
      <c r="L733" s="10"/>
      <c r="M733" s="10"/>
      <c r="N733" s="10"/>
      <c r="O733" s="10"/>
    </row>
    <row r="734">
      <c r="A734" s="10"/>
      <c r="B734" s="10"/>
      <c r="C734" s="10"/>
      <c r="D734" s="7"/>
      <c r="E734" s="10"/>
      <c r="F734" s="10"/>
      <c r="G734" s="10"/>
      <c r="H734" s="10"/>
      <c r="I734" s="7"/>
      <c r="J734" s="10"/>
      <c r="K734" s="10"/>
      <c r="L734" s="10"/>
      <c r="M734" s="10"/>
      <c r="N734" s="10"/>
      <c r="O734" s="10"/>
    </row>
    <row r="735">
      <c r="A735" s="10"/>
      <c r="B735" s="10"/>
      <c r="C735" s="10"/>
      <c r="D735" s="7"/>
      <c r="E735" s="10"/>
      <c r="F735" s="10"/>
      <c r="G735" s="10"/>
      <c r="H735" s="10"/>
      <c r="I735" s="7"/>
      <c r="J735" s="10"/>
      <c r="K735" s="10"/>
      <c r="L735" s="10"/>
      <c r="M735" s="10"/>
      <c r="N735" s="10"/>
      <c r="O735" s="10"/>
    </row>
    <row r="736">
      <c r="A736" s="10"/>
      <c r="B736" s="10"/>
      <c r="C736" s="10"/>
      <c r="D736" s="7"/>
      <c r="E736" s="10"/>
      <c r="F736" s="10"/>
      <c r="G736" s="10"/>
      <c r="H736" s="10"/>
      <c r="I736" s="7"/>
      <c r="J736" s="10"/>
      <c r="K736" s="10"/>
      <c r="L736" s="10"/>
      <c r="M736" s="10"/>
      <c r="N736" s="10"/>
      <c r="O736" s="10"/>
    </row>
    <row r="737">
      <c r="A737" s="10"/>
      <c r="B737" s="10"/>
      <c r="C737" s="10"/>
      <c r="D737" s="7"/>
      <c r="E737" s="10"/>
      <c r="F737" s="10"/>
      <c r="G737" s="10"/>
      <c r="H737" s="10"/>
      <c r="I737" s="7"/>
      <c r="J737" s="10"/>
      <c r="K737" s="10"/>
      <c r="L737" s="10"/>
      <c r="M737" s="10"/>
      <c r="N737" s="10"/>
      <c r="O737" s="10"/>
    </row>
    <row r="738">
      <c r="A738" s="10"/>
      <c r="B738" s="10"/>
      <c r="C738" s="10"/>
      <c r="D738" s="7"/>
      <c r="E738" s="10"/>
      <c r="F738" s="10"/>
      <c r="G738" s="10"/>
      <c r="H738" s="10"/>
      <c r="I738" s="7"/>
      <c r="J738" s="10"/>
      <c r="K738" s="10"/>
      <c r="L738" s="10"/>
      <c r="M738" s="10"/>
      <c r="N738" s="10"/>
      <c r="O738" s="10"/>
    </row>
    <row r="739">
      <c r="A739" s="10"/>
      <c r="B739" s="10"/>
      <c r="C739" s="10"/>
      <c r="D739" s="7"/>
      <c r="E739" s="10"/>
      <c r="F739" s="10"/>
      <c r="G739" s="10"/>
      <c r="H739" s="10"/>
      <c r="I739" s="7"/>
      <c r="J739" s="10"/>
      <c r="K739" s="10"/>
      <c r="L739" s="10"/>
      <c r="M739" s="10"/>
      <c r="N739" s="10"/>
      <c r="O739" s="10"/>
    </row>
    <row r="740">
      <c r="A740" s="10"/>
      <c r="B740" s="10"/>
      <c r="C740" s="10"/>
      <c r="D740" s="7"/>
      <c r="E740" s="10"/>
      <c r="F740" s="10"/>
      <c r="G740" s="10"/>
      <c r="H740" s="10"/>
      <c r="I740" s="7"/>
      <c r="J740" s="10"/>
      <c r="K740" s="10"/>
      <c r="L740" s="10"/>
      <c r="M740" s="10"/>
      <c r="N740" s="10"/>
      <c r="O740" s="10"/>
    </row>
    <row r="741">
      <c r="A741" s="10"/>
      <c r="B741" s="10"/>
      <c r="C741" s="10"/>
      <c r="D741" s="7"/>
      <c r="E741" s="10"/>
      <c r="F741" s="10"/>
      <c r="G741" s="10"/>
      <c r="H741" s="10"/>
      <c r="I741" s="7"/>
      <c r="J741" s="10"/>
      <c r="K741" s="10"/>
      <c r="L741" s="10"/>
      <c r="M741" s="10"/>
      <c r="N741" s="10"/>
      <c r="O741" s="10"/>
    </row>
    <row r="742">
      <c r="A742" s="10"/>
      <c r="B742" s="10"/>
      <c r="C742" s="10"/>
      <c r="D742" s="7"/>
      <c r="E742" s="10"/>
      <c r="F742" s="10"/>
      <c r="G742" s="10"/>
      <c r="H742" s="10"/>
      <c r="I742" s="7"/>
      <c r="J742" s="10"/>
      <c r="K742" s="10"/>
      <c r="L742" s="10"/>
      <c r="M742" s="10"/>
      <c r="N742" s="10"/>
      <c r="O742" s="10"/>
    </row>
    <row r="743">
      <c r="A743" s="10"/>
      <c r="B743" s="10"/>
      <c r="C743" s="10"/>
      <c r="D743" s="7"/>
      <c r="E743" s="10"/>
      <c r="F743" s="10"/>
      <c r="G743" s="10"/>
      <c r="H743" s="10"/>
      <c r="I743" s="7"/>
      <c r="J743" s="10"/>
      <c r="K743" s="10"/>
      <c r="L743" s="10"/>
      <c r="M743" s="10"/>
      <c r="N743" s="10"/>
      <c r="O743" s="10"/>
    </row>
    <row r="744">
      <c r="A744" s="10"/>
      <c r="B744" s="10"/>
      <c r="C744" s="10"/>
      <c r="D744" s="7"/>
      <c r="E744" s="10"/>
      <c r="F744" s="10"/>
      <c r="G744" s="10"/>
      <c r="H744" s="10"/>
      <c r="I744" s="7"/>
      <c r="J744" s="10"/>
      <c r="K744" s="10"/>
      <c r="L744" s="10"/>
      <c r="M744" s="10"/>
      <c r="N744" s="10"/>
      <c r="O744" s="10"/>
    </row>
    <row r="745">
      <c r="A745" s="10"/>
      <c r="B745" s="10"/>
      <c r="C745" s="10"/>
      <c r="D745" s="7"/>
      <c r="E745" s="10"/>
      <c r="F745" s="10"/>
      <c r="G745" s="10"/>
      <c r="H745" s="10"/>
      <c r="I745" s="7"/>
      <c r="J745" s="10"/>
      <c r="K745" s="10"/>
      <c r="L745" s="10"/>
      <c r="M745" s="10"/>
      <c r="N745" s="10"/>
      <c r="O745" s="10"/>
    </row>
    <row r="746">
      <c r="A746" s="10"/>
      <c r="B746" s="10"/>
      <c r="C746" s="10"/>
      <c r="D746" s="7"/>
      <c r="E746" s="10"/>
      <c r="F746" s="10"/>
      <c r="G746" s="10"/>
      <c r="H746" s="10"/>
      <c r="I746" s="7"/>
      <c r="J746" s="10"/>
      <c r="K746" s="10"/>
      <c r="L746" s="10"/>
      <c r="M746" s="10"/>
      <c r="N746" s="10"/>
      <c r="O746" s="10"/>
    </row>
    <row r="747">
      <c r="A747" s="10"/>
      <c r="B747" s="10"/>
      <c r="C747" s="10"/>
      <c r="D747" s="7"/>
      <c r="E747" s="10"/>
      <c r="F747" s="10"/>
      <c r="G747" s="10"/>
      <c r="H747" s="10"/>
      <c r="I747" s="7"/>
      <c r="J747" s="10"/>
      <c r="K747" s="10"/>
      <c r="L747" s="10"/>
      <c r="M747" s="10"/>
      <c r="N747" s="10"/>
      <c r="O747" s="10"/>
    </row>
    <row r="748">
      <c r="A748" s="10"/>
      <c r="B748" s="10"/>
      <c r="C748" s="10"/>
      <c r="D748" s="7"/>
      <c r="E748" s="10"/>
      <c r="F748" s="10"/>
      <c r="G748" s="10"/>
      <c r="H748" s="10"/>
      <c r="I748" s="7"/>
      <c r="J748" s="10"/>
      <c r="K748" s="10"/>
      <c r="L748" s="10"/>
      <c r="M748" s="10"/>
      <c r="N748" s="10"/>
      <c r="O748" s="10"/>
    </row>
    <row r="749">
      <c r="A749" s="10"/>
      <c r="B749" s="10"/>
      <c r="C749" s="10"/>
      <c r="D749" s="7"/>
      <c r="E749" s="10"/>
      <c r="F749" s="10"/>
      <c r="G749" s="10"/>
      <c r="H749" s="10"/>
      <c r="I749" s="7"/>
      <c r="J749" s="10"/>
      <c r="K749" s="10"/>
      <c r="L749" s="10"/>
      <c r="M749" s="10"/>
      <c r="N749" s="10"/>
      <c r="O749" s="10"/>
    </row>
    <row r="750">
      <c r="A750" s="10"/>
      <c r="B750" s="10"/>
      <c r="C750" s="10"/>
      <c r="D750" s="7"/>
      <c r="E750" s="10"/>
      <c r="F750" s="10"/>
      <c r="G750" s="10"/>
      <c r="H750" s="10"/>
      <c r="I750" s="7"/>
      <c r="J750" s="10"/>
      <c r="K750" s="10"/>
      <c r="L750" s="10"/>
      <c r="M750" s="10"/>
      <c r="N750" s="10"/>
      <c r="O750" s="10"/>
    </row>
    <row r="751">
      <c r="A751" s="10"/>
      <c r="B751" s="10"/>
      <c r="C751" s="10"/>
      <c r="D751" s="7"/>
      <c r="E751" s="10"/>
      <c r="F751" s="10"/>
      <c r="G751" s="10"/>
      <c r="H751" s="10"/>
      <c r="I751" s="7"/>
      <c r="J751" s="10"/>
      <c r="K751" s="10"/>
      <c r="L751" s="10"/>
      <c r="M751" s="10"/>
      <c r="N751" s="10"/>
      <c r="O751" s="10"/>
    </row>
    <row r="752">
      <c r="A752" s="10"/>
      <c r="B752" s="10"/>
      <c r="C752" s="10"/>
      <c r="D752" s="7"/>
      <c r="E752" s="10"/>
      <c r="F752" s="10"/>
      <c r="G752" s="10"/>
      <c r="H752" s="10"/>
      <c r="I752" s="7"/>
      <c r="J752" s="10"/>
      <c r="K752" s="10"/>
      <c r="L752" s="10"/>
      <c r="M752" s="10"/>
      <c r="N752" s="10"/>
      <c r="O752" s="10"/>
    </row>
    <row r="753">
      <c r="A753" s="10"/>
      <c r="B753" s="10"/>
      <c r="C753" s="10"/>
      <c r="D753" s="7"/>
      <c r="E753" s="10"/>
      <c r="F753" s="10"/>
      <c r="G753" s="10"/>
      <c r="H753" s="10"/>
      <c r="I753" s="7"/>
      <c r="J753" s="10"/>
      <c r="K753" s="10"/>
      <c r="L753" s="10"/>
      <c r="M753" s="10"/>
      <c r="N753" s="10"/>
      <c r="O753" s="10"/>
    </row>
    <row r="754">
      <c r="A754" s="10"/>
      <c r="B754" s="10"/>
      <c r="C754" s="10"/>
      <c r="D754" s="7"/>
      <c r="E754" s="10"/>
      <c r="F754" s="10"/>
      <c r="G754" s="10"/>
      <c r="H754" s="10"/>
      <c r="I754" s="7"/>
      <c r="J754" s="10"/>
      <c r="K754" s="10"/>
      <c r="L754" s="10"/>
      <c r="M754" s="10"/>
      <c r="N754" s="10"/>
      <c r="O754" s="10"/>
    </row>
    <row r="755">
      <c r="A755" s="10"/>
      <c r="B755" s="10"/>
      <c r="C755" s="10"/>
      <c r="D755" s="7"/>
      <c r="E755" s="10"/>
      <c r="F755" s="10"/>
      <c r="G755" s="10"/>
      <c r="H755" s="10"/>
      <c r="I755" s="7"/>
      <c r="J755" s="10"/>
      <c r="K755" s="10"/>
      <c r="L755" s="10"/>
      <c r="M755" s="10"/>
      <c r="N755" s="10"/>
      <c r="O755" s="10"/>
    </row>
    <row r="756">
      <c r="A756" s="10"/>
      <c r="B756" s="10"/>
      <c r="C756" s="10"/>
      <c r="D756" s="7"/>
      <c r="E756" s="10"/>
      <c r="F756" s="10"/>
      <c r="G756" s="10"/>
      <c r="H756" s="10"/>
      <c r="I756" s="7"/>
      <c r="J756" s="10"/>
      <c r="K756" s="10"/>
      <c r="L756" s="10"/>
      <c r="M756" s="10"/>
      <c r="N756" s="10"/>
      <c r="O756" s="10"/>
    </row>
    <row r="757">
      <c r="A757" s="10"/>
      <c r="B757" s="10"/>
      <c r="C757" s="10"/>
      <c r="D757" s="7"/>
      <c r="E757" s="10"/>
      <c r="F757" s="10"/>
      <c r="G757" s="10"/>
      <c r="H757" s="10"/>
      <c r="I757" s="7"/>
      <c r="J757" s="10"/>
      <c r="K757" s="10"/>
      <c r="L757" s="10"/>
      <c r="M757" s="10"/>
      <c r="N757" s="10"/>
      <c r="O757" s="10"/>
    </row>
    <row r="758">
      <c r="A758" s="10"/>
      <c r="B758" s="10"/>
      <c r="C758" s="10"/>
      <c r="D758" s="7"/>
      <c r="E758" s="10"/>
      <c r="F758" s="10"/>
      <c r="G758" s="10"/>
      <c r="H758" s="10"/>
      <c r="I758" s="7"/>
      <c r="J758" s="10"/>
      <c r="K758" s="10"/>
      <c r="L758" s="10"/>
      <c r="M758" s="10"/>
      <c r="N758" s="10"/>
      <c r="O758" s="10"/>
    </row>
    <row r="759">
      <c r="A759" s="10"/>
      <c r="B759" s="10"/>
      <c r="C759" s="10"/>
      <c r="D759" s="7"/>
      <c r="E759" s="10"/>
      <c r="F759" s="10"/>
      <c r="G759" s="10"/>
      <c r="H759" s="10"/>
      <c r="I759" s="7"/>
      <c r="J759" s="10"/>
      <c r="K759" s="10"/>
      <c r="L759" s="10"/>
      <c r="M759" s="10"/>
      <c r="N759" s="10"/>
      <c r="O759" s="10"/>
    </row>
    <row r="760">
      <c r="A760" s="10"/>
      <c r="B760" s="10"/>
      <c r="C760" s="10"/>
      <c r="D760" s="7"/>
      <c r="E760" s="10"/>
      <c r="F760" s="10"/>
      <c r="G760" s="10"/>
      <c r="H760" s="10"/>
      <c r="I760" s="7"/>
      <c r="J760" s="10"/>
      <c r="K760" s="10"/>
      <c r="L760" s="10"/>
      <c r="M760" s="10"/>
      <c r="N760" s="10"/>
      <c r="O760" s="10"/>
    </row>
    <row r="761">
      <c r="A761" s="10"/>
      <c r="B761" s="10"/>
      <c r="C761" s="10"/>
      <c r="D761" s="7"/>
      <c r="E761" s="10"/>
      <c r="F761" s="10"/>
      <c r="G761" s="10"/>
      <c r="H761" s="10"/>
      <c r="I761" s="7"/>
      <c r="J761" s="10"/>
      <c r="K761" s="10"/>
      <c r="L761" s="10"/>
      <c r="M761" s="10"/>
      <c r="N761" s="10"/>
      <c r="O761" s="10"/>
    </row>
    <row r="762">
      <c r="A762" s="10"/>
      <c r="B762" s="10"/>
      <c r="C762" s="10"/>
      <c r="D762" s="7"/>
      <c r="E762" s="10"/>
      <c r="F762" s="10"/>
      <c r="G762" s="10"/>
      <c r="H762" s="10"/>
      <c r="I762" s="7"/>
      <c r="J762" s="10"/>
      <c r="K762" s="10"/>
      <c r="L762" s="10"/>
      <c r="M762" s="10"/>
      <c r="N762" s="10"/>
      <c r="O762" s="10"/>
    </row>
    <row r="763">
      <c r="A763" s="10"/>
      <c r="B763" s="10"/>
      <c r="C763" s="10"/>
      <c r="D763" s="7"/>
      <c r="E763" s="10"/>
      <c r="F763" s="10"/>
      <c r="G763" s="10"/>
      <c r="H763" s="10"/>
      <c r="I763" s="7"/>
      <c r="J763" s="10"/>
      <c r="K763" s="10"/>
      <c r="L763" s="10"/>
      <c r="M763" s="10"/>
      <c r="N763" s="10"/>
      <c r="O763" s="10"/>
    </row>
    <row r="764">
      <c r="A764" s="10"/>
      <c r="B764" s="10"/>
      <c r="C764" s="10"/>
      <c r="D764" s="7"/>
      <c r="E764" s="10"/>
      <c r="F764" s="10"/>
      <c r="G764" s="10"/>
      <c r="H764" s="10"/>
      <c r="I764" s="7"/>
      <c r="J764" s="10"/>
      <c r="K764" s="10"/>
      <c r="L764" s="10"/>
      <c r="M764" s="10"/>
      <c r="N764" s="10"/>
      <c r="O764" s="10"/>
    </row>
    <row r="765">
      <c r="A765" s="10"/>
      <c r="B765" s="10"/>
      <c r="C765" s="10"/>
      <c r="D765" s="7"/>
      <c r="E765" s="10"/>
      <c r="F765" s="10"/>
      <c r="G765" s="10"/>
      <c r="H765" s="10"/>
      <c r="I765" s="7"/>
      <c r="J765" s="10"/>
      <c r="K765" s="10"/>
      <c r="L765" s="10"/>
      <c r="M765" s="10"/>
      <c r="N765" s="10"/>
      <c r="O765" s="10"/>
    </row>
    <row r="766">
      <c r="A766" s="10"/>
      <c r="B766" s="10"/>
      <c r="C766" s="10"/>
      <c r="D766" s="7"/>
      <c r="E766" s="10"/>
      <c r="F766" s="10"/>
      <c r="G766" s="10"/>
      <c r="H766" s="10"/>
      <c r="I766" s="7"/>
      <c r="J766" s="10"/>
      <c r="K766" s="10"/>
      <c r="L766" s="10"/>
      <c r="M766" s="10"/>
      <c r="N766" s="10"/>
      <c r="O766" s="10"/>
    </row>
    <row r="767">
      <c r="A767" s="10"/>
      <c r="B767" s="10"/>
      <c r="C767" s="10"/>
      <c r="D767" s="7"/>
      <c r="E767" s="10"/>
      <c r="F767" s="10"/>
      <c r="G767" s="10"/>
      <c r="H767" s="10"/>
      <c r="I767" s="7"/>
      <c r="J767" s="10"/>
      <c r="K767" s="10"/>
      <c r="L767" s="10"/>
      <c r="M767" s="10"/>
      <c r="N767" s="10"/>
      <c r="O767" s="10"/>
    </row>
    <row r="768">
      <c r="A768" s="10"/>
      <c r="B768" s="10"/>
      <c r="C768" s="10"/>
      <c r="D768" s="7"/>
      <c r="E768" s="10"/>
      <c r="F768" s="10"/>
      <c r="G768" s="10"/>
      <c r="H768" s="10"/>
      <c r="I768" s="7"/>
      <c r="J768" s="10"/>
      <c r="K768" s="10"/>
      <c r="L768" s="10"/>
      <c r="M768" s="10"/>
      <c r="N768" s="10"/>
      <c r="O768" s="10"/>
    </row>
    <row r="769">
      <c r="A769" s="10"/>
      <c r="B769" s="10"/>
      <c r="C769" s="10"/>
      <c r="D769" s="7"/>
      <c r="E769" s="10"/>
      <c r="F769" s="10"/>
      <c r="G769" s="10"/>
      <c r="H769" s="10"/>
      <c r="I769" s="7"/>
      <c r="J769" s="10"/>
      <c r="K769" s="10"/>
      <c r="L769" s="10"/>
      <c r="M769" s="10"/>
      <c r="N769" s="10"/>
      <c r="O769" s="10"/>
    </row>
    <row r="770">
      <c r="A770" s="10"/>
      <c r="B770" s="10"/>
      <c r="C770" s="10"/>
      <c r="D770" s="7"/>
      <c r="E770" s="10"/>
      <c r="F770" s="10"/>
      <c r="G770" s="10"/>
      <c r="H770" s="10"/>
      <c r="I770" s="7"/>
      <c r="J770" s="10"/>
      <c r="K770" s="10"/>
      <c r="L770" s="10"/>
      <c r="M770" s="10"/>
      <c r="N770" s="10"/>
      <c r="O770" s="10"/>
    </row>
    <row r="771">
      <c r="A771" s="10"/>
      <c r="B771" s="10"/>
      <c r="C771" s="10"/>
      <c r="D771" s="7"/>
      <c r="E771" s="10"/>
      <c r="F771" s="10"/>
      <c r="G771" s="10"/>
      <c r="H771" s="10"/>
      <c r="I771" s="7"/>
      <c r="J771" s="10"/>
      <c r="K771" s="10"/>
      <c r="L771" s="10"/>
      <c r="M771" s="10"/>
      <c r="N771" s="10"/>
      <c r="O771" s="10"/>
    </row>
    <row r="772">
      <c r="A772" s="10"/>
      <c r="B772" s="10"/>
      <c r="C772" s="10"/>
      <c r="D772" s="7"/>
      <c r="E772" s="10"/>
      <c r="F772" s="10"/>
      <c r="G772" s="10"/>
      <c r="H772" s="10"/>
      <c r="I772" s="7"/>
      <c r="J772" s="10"/>
      <c r="K772" s="10"/>
      <c r="L772" s="10"/>
      <c r="M772" s="10"/>
      <c r="N772" s="10"/>
      <c r="O772" s="10"/>
    </row>
    <row r="773">
      <c r="A773" s="10"/>
      <c r="B773" s="10"/>
      <c r="C773" s="10"/>
      <c r="D773" s="7"/>
      <c r="E773" s="10"/>
      <c r="F773" s="10"/>
      <c r="G773" s="10"/>
      <c r="H773" s="10"/>
      <c r="I773" s="7"/>
      <c r="J773" s="10"/>
      <c r="K773" s="10"/>
      <c r="L773" s="10"/>
      <c r="M773" s="10"/>
      <c r="N773" s="10"/>
      <c r="O773" s="10"/>
    </row>
    <row r="774">
      <c r="A774" s="10"/>
      <c r="B774" s="10"/>
      <c r="C774" s="10"/>
      <c r="D774" s="7"/>
      <c r="E774" s="10"/>
      <c r="F774" s="10"/>
      <c r="G774" s="10"/>
      <c r="H774" s="10"/>
      <c r="I774" s="7"/>
      <c r="J774" s="10"/>
      <c r="K774" s="10"/>
      <c r="L774" s="10"/>
      <c r="M774" s="10"/>
      <c r="N774" s="10"/>
      <c r="O774" s="10"/>
    </row>
    <row r="775">
      <c r="A775" s="10"/>
      <c r="B775" s="10"/>
      <c r="C775" s="10"/>
      <c r="D775" s="7"/>
      <c r="E775" s="10"/>
      <c r="F775" s="10"/>
      <c r="G775" s="10"/>
      <c r="H775" s="10"/>
      <c r="I775" s="7"/>
      <c r="J775" s="10"/>
      <c r="K775" s="10"/>
      <c r="L775" s="10"/>
      <c r="M775" s="10"/>
      <c r="N775" s="10"/>
      <c r="O775" s="10"/>
    </row>
    <row r="776">
      <c r="A776" s="10"/>
      <c r="B776" s="10"/>
      <c r="C776" s="10"/>
      <c r="D776" s="7"/>
      <c r="E776" s="10"/>
      <c r="F776" s="10"/>
      <c r="G776" s="10"/>
      <c r="H776" s="10"/>
      <c r="I776" s="7"/>
      <c r="J776" s="10"/>
      <c r="K776" s="10"/>
      <c r="L776" s="10"/>
      <c r="M776" s="10"/>
      <c r="N776" s="10"/>
      <c r="O776" s="10"/>
    </row>
    <row r="777">
      <c r="A777" s="10"/>
      <c r="B777" s="10"/>
      <c r="C777" s="10"/>
      <c r="D777" s="7"/>
      <c r="E777" s="10"/>
      <c r="F777" s="10"/>
      <c r="G777" s="10"/>
      <c r="H777" s="10"/>
      <c r="I777" s="7"/>
      <c r="J777" s="10"/>
      <c r="K777" s="10"/>
      <c r="L777" s="10"/>
      <c r="M777" s="10"/>
      <c r="N777" s="10"/>
      <c r="O777" s="10"/>
    </row>
    <row r="778">
      <c r="A778" s="10"/>
      <c r="B778" s="10"/>
      <c r="C778" s="10"/>
      <c r="D778" s="7"/>
      <c r="E778" s="10"/>
      <c r="F778" s="10"/>
      <c r="G778" s="10"/>
      <c r="H778" s="10"/>
      <c r="I778" s="7"/>
      <c r="J778" s="10"/>
      <c r="K778" s="10"/>
      <c r="L778" s="10"/>
      <c r="M778" s="10"/>
      <c r="N778" s="10"/>
      <c r="O778" s="10"/>
    </row>
    <row r="779">
      <c r="A779" s="10"/>
      <c r="B779" s="10"/>
      <c r="C779" s="10"/>
      <c r="D779" s="7"/>
      <c r="E779" s="10"/>
      <c r="F779" s="10"/>
      <c r="G779" s="10"/>
      <c r="H779" s="10"/>
      <c r="I779" s="7"/>
      <c r="J779" s="10"/>
      <c r="K779" s="10"/>
      <c r="L779" s="10"/>
      <c r="M779" s="10"/>
      <c r="N779" s="10"/>
      <c r="O779" s="10"/>
    </row>
    <row r="780">
      <c r="A780" s="10"/>
      <c r="B780" s="10"/>
      <c r="C780" s="10"/>
      <c r="D780" s="7"/>
      <c r="E780" s="10"/>
      <c r="F780" s="10"/>
      <c r="G780" s="10"/>
      <c r="H780" s="10"/>
      <c r="I780" s="7"/>
      <c r="J780" s="10"/>
      <c r="K780" s="10"/>
      <c r="L780" s="10"/>
      <c r="M780" s="10"/>
      <c r="N780" s="10"/>
      <c r="O780" s="10"/>
    </row>
    <row r="781">
      <c r="A781" s="10"/>
      <c r="B781" s="10"/>
      <c r="C781" s="10"/>
      <c r="D781" s="7"/>
      <c r="E781" s="10"/>
      <c r="F781" s="10"/>
      <c r="G781" s="10"/>
      <c r="H781" s="10"/>
      <c r="I781" s="7"/>
      <c r="J781" s="10"/>
      <c r="K781" s="10"/>
      <c r="L781" s="10"/>
      <c r="M781" s="10"/>
      <c r="N781" s="10"/>
      <c r="O781" s="10"/>
    </row>
    <row r="782">
      <c r="A782" s="10"/>
      <c r="B782" s="10"/>
      <c r="C782" s="10"/>
      <c r="D782" s="7"/>
      <c r="E782" s="10"/>
      <c r="F782" s="10"/>
      <c r="G782" s="10"/>
      <c r="H782" s="10"/>
      <c r="I782" s="7"/>
      <c r="J782" s="10"/>
      <c r="K782" s="10"/>
      <c r="L782" s="10"/>
      <c r="M782" s="10"/>
      <c r="N782" s="10"/>
      <c r="O782" s="10"/>
    </row>
    <row r="783">
      <c r="A783" s="10"/>
      <c r="B783" s="10"/>
      <c r="C783" s="10"/>
      <c r="D783" s="7"/>
      <c r="E783" s="10"/>
      <c r="F783" s="10"/>
      <c r="G783" s="10"/>
      <c r="H783" s="10"/>
      <c r="I783" s="7"/>
      <c r="J783" s="10"/>
      <c r="K783" s="10"/>
      <c r="L783" s="10"/>
      <c r="M783" s="10"/>
      <c r="N783" s="10"/>
      <c r="O783" s="10"/>
    </row>
    <row r="784">
      <c r="A784" s="10"/>
      <c r="B784" s="10"/>
      <c r="C784" s="10"/>
      <c r="D784" s="7"/>
      <c r="E784" s="10"/>
      <c r="F784" s="10"/>
      <c r="G784" s="10"/>
      <c r="H784" s="10"/>
      <c r="I784" s="7"/>
      <c r="J784" s="10"/>
      <c r="K784" s="10"/>
      <c r="L784" s="10"/>
      <c r="M784" s="10"/>
      <c r="N784" s="10"/>
      <c r="O784" s="10"/>
    </row>
    <row r="785">
      <c r="A785" s="10"/>
      <c r="B785" s="10"/>
      <c r="C785" s="10"/>
      <c r="D785" s="7"/>
      <c r="E785" s="10"/>
      <c r="F785" s="10"/>
      <c r="G785" s="10"/>
      <c r="H785" s="10"/>
      <c r="I785" s="7"/>
      <c r="J785" s="10"/>
      <c r="K785" s="10"/>
      <c r="L785" s="10"/>
      <c r="M785" s="10"/>
      <c r="N785" s="10"/>
      <c r="O785" s="10"/>
    </row>
    <row r="786">
      <c r="A786" s="10"/>
      <c r="B786" s="10"/>
      <c r="C786" s="10"/>
      <c r="D786" s="7"/>
      <c r="E786" s="10"/>
      <c r="F786" s="10"/>
      <c r="G786" s="10"/>
      <c r="H786" s="10"/>
      <c r="I786" s="7"/>
      <c r="J786" s="10"/>
      <c r="K786" s="10"/>
      <c r="L786" s="10"/>
      <c r="M786" s="10"/>
      <c r="N786" s="10"/>
      <c r="O786" s="10"/>
    </row>
    <row r="787">
      <c r="A787" s="10"/>
      <c r="B787" s="10"/>
      <c r="C787" s="10"/>
      <c r="D787" s="7"/>
      <c r="E787" s="10"/>
      <c r="F787" s="10"/>
      <c r="G787" s="10"/>
      <c r="H787" s="10"/>
      <c r="I787" s="7"/>
      <c r="J787" s="10"/>
      <c r="K787" s="10"/>
      <c r="L787" s="10"/>
      <c r="M787" s="10"/>
      <c r="N787" s="10"/>
      <c r="O787" s="10"/>
    </row>
    <row r="788">
      <c r="A788" s="10"/>
      <c r="B788" s="10"/>
      <c r="C788" s="10"/>
      <c r="D788" s="7"/>
      <c r="E788" s="10"/>
      <c r="F788" s="10"/>
      <c r="G788" s="10"/>
      <c r="H788" s="10"/>
      <c r="I788" s="7"/>
      <c r="J788" s="10"/>
      <c r="K788" s="10"/>
      <c r="L788" s="10"/>
      <c r="M788" s="10"/>
      <c r="N788" s="10"/>
      <c r="O788" s="10"/>
    </row>
    <row r="789">
      <c r="A789" s="10"/>
      <c r="B789" s="10"/>
      <c r="C789" s="10"/>
      <c r="D789" s="7"/>
      <c r="E789" s="10"/>
      <c r="F789" s="10"/>
      <c r="G789" s="10"/>
      <c r="H789" s="10"/>
      <c r="I789" s="7"/>
      <c r="J789" s="10"/>
      <c r="K789" s="10"/>
      <c r="L789" s="10"/>
      <c r="M789" s="10"/>
      <c r="N789" s="10"/>
      <c r="O789" s="10"/>
    </row>
    <row r="790">
      <c r="A790" s="10"/>
      <c r="B790" s="10"/>
      <c r="C790" s="10"/>
      <c r="D790" s="7"/>
      <c r="E790" s="10"/>
      <c r="F790" s="10"/>
      <c r="G790" s="10"/>
      <c r="H790" s="10"/>
      <c r="I790" s="7"/>
      <c r="J790" s="10"/>
      <c r="K790" s="10"/>
      <c r="L790" s="10"/>
      <c r="M790" s="10"/>
      <c r="N790" s="10"/>
      <c r="O790" s="10"/>
    </row>
    <row r="791">
      <c r="A791" s="10"/>
      <c r="B791" s="10"/>
      <c r="C791" s="10"/>
      <c r="D791" s="7"/>
      <c r="E791" s="10"/>
      <c r="F791" s="10"/>
      <c r="G791" s="10"/>
      <c r="H791" s="10"/>
      <c r="I791" s="7"/>
      <c r="J791" s="10"/>
      <c r="K791" s="10"/>
      <c r="L791" s="10"/>
      <c r="M791" s="10"/>
      <c r="N791" s="10"/>
      <c r="O791" s="10"/>
    </row>
    <row r="792">
      <c r="A792" s="10"/>
      <c r="B792" s="10"/>
      <c r="C792" s="10"/>
      <c r="D792" s="7"/>
      <c r="E792" s="10"/>
      <c r="F792" s="10"/>
      <c r="G792" s="10"/>
      <c r="H792" s="10"/>
      <c r="I792" s="7"/>
      <c r="J792" s="10"/>
      <c r="K792" s="10"/>
      <c r="L792" s="10"/>
      <c r="M792" s="10"/>
      <c r="N792" s="10"/>
      <c r="O792" s="10"/>
    </row>
    <row r="793">
      <c r="A793" s="10"/>
      <c r="B793" s="10"/>
      <c r="C793" s="10"/>
      <c r="D793" s="7"/>
      <c r="E793" s="10"/>
      <c r="F793" s="10"/>
      <c r="G793" s="10"/>
      <c r="H793" s="10"/>
      <c r="I793" s="7"/>
      <c r="J793" s="10"/>
      <c r="K793" s="10"/>
      <c r="L793" s="10"/>
      <c r="M793" s="10"/>
      <c r="N793" s="10"/>
      <c r="O793" s="10"/>
    </row>
    <row r="794">
      <c r="A794" s="10"/>
      <c r="B794" s="10"/>
      <c r="C794" s="10"/>
      <c r="D794" s="7"/>
      <c r="E794" s="10"/>
      <c r="F794" s="10"/>
      <c r="G794" s="10"/>
      <c r="H794" s="10"/>
      <c r="I794" s="7"/>
      <c r="J794" s="10"/>
      <c r="K794" s="10"/>
      <c r="L794" s="10"/>
      <c r="M794" s="10"/>
      <c r="N794" s="10"/>
      <c r="O794" s="10"/>
    </row>
    <row r="795">
      <c r="A795" s="10"/>
      <c r="B795" s="10"/>
      <c r="C795" s="10"/>
      <c r="D795" s="7"/>
      <c r="E795" s="10"/>
      <c r="F795" s="10"/>
      <c r="G795" s="10"/>
      <c r="H795" s="10"/>
      <c r="I795" s="7"/>
      <c r="J795" s="10"/>
      <c r="K795" s="10"/>
      <c r="L795" s="10"/>
      <c r="M795" s="10"/>
      <c r="N795" s="10"/>
      <c r="O795" s="10"/>
    </row>
    <row r="796">
      <c r="A796" s="10"/>
      <c r="B796" s="10"/>
      <c r="C796" s="10"/>
      <c r="D796" s="7"/>
      <c r="E796" s="10"/>
      <c r="F796" s="10"/>
      <c r="G796" s="10"/>
      <c r="H796" s="10"/>
      <c r="I796" s="7"/>
      <c r="J796" s="10"/>
      <c r="K796" s="10"/>
      <c r="L796" s="10"/>
      <c r="M796" s="10"/>
      <c r="N796" s="10"/>
      <c r="O796" s="10"/>
    </row>
    <row r="797">
      <c r="A797" s="10"/>
      <c r="B797" s="10"/>
      <c r="C797" s="10"/>
      <c r="D797" s="7"/>
      <c r="E797" s="10"/>
      <c r="F797" s="10"/>
      <c r="G797" s="10"/>
      <c r="H797" s="10"/>
      <c r="I797" s="7"/>
      <c r="J797" s="10"/>
      <c r="K797" s="10"/>
      <c r="L797" s="10"/>
      <c r="M797" s="10"/>
      <c r="N797" s="10"/>
      <c r="O797" s="10"/>
    </row>
    <row r="798">
      <c r="A798" s="10"/>
      <c r="B798" s="10"/>
      <c r="C798" s="10"/>
      <c r="D798" s="7"/>
      <c r="E798" s="10"/>
      <c r="F798" s="10"/>
      <c r="G798" s="10"/>
      <c r="H798" s="10"/>
      <c r="I798" s="7"/>
      <c r="J798" s="10"/>
      <c r="K798" s="10"/>
      <c r="L798" s="10"/>
      <c r="M798" s="10"/>
      <c r="N798" s="10"/>
      <c r="O798" s="10"/>
    </row>
    <row r="799">
      <c r="A799" s="10"/>
      <c r="B799" s="10"/>
      <c r="C799" s="10"/>
      <c r="D799" s="7"/>
      <c r="E799" s="10"/>
      <c r="F799" s="10"/>
      <c r="G799" s="10"/>
      <c r="H799" s="10"/>
      <c r="I799" s="7"/>
      <c r="J799" s="10"/>
      <c r="K799" s="10"/>
      <c r="L799" s="10"/>
      <c r="M799" s="10"/>
      <c r="N799" s="10"/>
      <c r="O799" s="10"/>
    </row>
    <row r="800">
      <c r="A800" s="10"/>
      <c r="B800" s="10"/>
      <c r="C800" s="10"/>
      <c r="D800" s="7"/>
      <c r="E800" s="10"/>
      <c r="F800" s="10"/>
      <c r="G800" s="10"/>
      <c r="H800" s="10"/>
      <c r="I800" s="7"/>
      <c r="J800" s="10"/>
      <c r="K800" s="10"/>
      <c r="L800" s="10"/>
      <c r="M800" s="10"/>
      <c r="N800" s="10"/>
      <c r="O800" s="10"/>
    </row>
    <row r="801">
      <c r="A801" s="10"/>
      <c r="B801" s="10"/>
      <c r="C801" s="10"/>
      <c r="D801" s="7"/>
      <c r="E801" s="10"/>
      <c r="F801" s="10"/>
      <c r="G801" s="10"/>
      <c r="H801" s="10"/>
      <c r="I801" s="7"/>
      <c r="J801" s="10"/>
      <c r="K801" s="10"/>
      <c r="L801" s="10"/>
      <c r="M801" s="10"/>
      <c r="N801" s="10"/>
      <c r="O801" s="10"/>
    </row>
    <row r="802">
      <c r="A802" s="10"/>
      <c r="B802" s="10"/>
      <c r="C802" s="10"/>
      <c r="D802" s="7"/>
      <c r="E802" s="10"/>
      <c r="F802" s="10"/>
      <c r="G802" s="10"/>
      <c r="H802" s="10"/>
      <c r="I802" s="7"/>
      <c r="J802" s="10"/>
      <c r="K802" s="10"/>
      <c r="L802" s="10"/>
      <c r="M802" s="10"/>
      <c r="N802" s="10"/>
      <c r="O802" s="10"/>
    </row>
    <row r="803">
      <c r="A803" s="10"/>
      <c r="B803" s="10"/>
      <c r="C803" s="10"/>
      <c r="D803" s="7"/>
      <c r="E803" s="10"/>
      <c r="F803" s="10"/>
      <c r="G803" s="10"/>
      <c r="H803" s="10"/>
      <c r="I803" s="7"/>
      <c r="J803" s="10"/>
      <c r="K803" s="10"/>
      <c r="L803" s="10"/>
      <c r="M803" s="10"/>
      <c r="N803" s="10"/>
      <c r="O803" s="10"/>
    </row>
    <row r="804">
      <c r="A804" s="10"/>
      <c r="B804" s="10"/>
      <c r="C804" s="10"/>
      <c r="D804" s="7"/>
      <c r="E804" s="10"/>
      <c r="F804" s="10"/>
      <c r="G804" s="10"/>
      <c r="H804" s="10"/>
      <c r="I804" s="7"/>
      <c r="J804" s="10"/>
      <c r="K804" s="10"/>
      <c r="L804" s="10"/>
      <c r="M804" s="10"/>
      <c r="N804" s="10"/>
      <c r="O804" s="10"/>
    </row>
    <row r="805">
      <c r="A805" s="10"/>
      <c r="B805" s="10"/>
      <c r="C805" s="10"/>
      <c r="D805" s="7"/>
      <c r="E805" s="10"/>
      <c r="F805" s="10"/>
      <c r="G805" s="10"/>
      <c r="H805" s="10"/>
      <c r="I805" s="7"/>
      <c r="J805" s="10"/>
      <c r="K805" s="10"/>
      <c r="L805" s="10"/>
      <c r="M805" s="10"/>
      <c r="N805" s="10"/>
      <c r="O805" s="10"/>
    </row>
    <row r="806">
      <c r="A806" s="10"/>
      <c r="B806" s="10"/>
      <c r="C806" s="10"/>
      <c r="D806" s="7"/>
      <c r="E806" s="10"/>
      <c r="F806" s="10"/>
      <c r="G806" s="10"/>
      <c r="H806" s="10"/>
      <c r="I806" s="7"/>
      <c r="J806" s="10"/>
      <c r="K806" s="10"/>
      <c r="L806" s="10"/>
      <c r="M806" s="10"/>
      <c r="N806" s="10"/>
      <c r="O806" s="10"/>
    </row>
    <row r="807">
      <c r="A807" s="10"/>
      <c r="B807" s="10"/>
      <c r="C807" s="10"/>
      <c r="D807" s="7"/>
      <c r="E807" s="10"/>
      <c r="F807" s="10"/>
      <c r="G807" s="10"/>
      <c r="H807" s="10"/>
      <c r="I807" s="7"/>
      <c r="J807" s="10"/>
      <c r="K807" s="10"/>
      <c r="L807" s="10"/>
      <c r="M807" s="10"/>
      <c r="N807" s="10"/>
      <c r="O807" s="10"/>
    </row>
    <row r="808">
      <c r="A808" s="10"/>
      <c r="B808" s="10"/>
      <c r="C808" s="10"/>
      <c r="D808" s="7"/>
      <c r="E808" s="10"/>
      <c r="F808" s="10"/>
      <c r="G808" s="10"/>
      <c r="H808" s="10"/>
      <c r="I808" s="7"/>
      <c r="J808" s="10"/>
      <c r="K808" s="10"/>
      <c r="L808" s="10"/>
      <c r="M808" s="10"/>
      <c r="N808" s="10"/>
      <c r="O808" s="10"/>
    </row>
    <row r="809">
      <c r="A809" s="10"/>
      <c r="B809" s="10"/>
      <c r="C809" s="10"/>
      <c r="D809" s="7"/>
      <c r="E809" s="10"/>
      <c r="F809" s="10"/>
      <c r="G809" s="10"/>
      <c r="H809" s="10"/>
      <c r="I809" s="7"/>
      <c r="J809" s="10"/>
      <c r="K809" s="10"/>
      <c r="L809" s="10"/>
      <c r="M809" s="10"/>
      <c r="N809" s="10"/>
      <c r="O809" s="10"/>
    </row>
    <row r="810">
      <c r="A810" s="10"/>
      <c r="B810" s="10"/>
      <c r="C810" s="10"/>
      <c r="D810" s="7"/>
      <c r="E810" s="10"/>
      <c r="F810" s="10"/>
      <c r="G810" s="10"/>
      <c r="H810" s="10"/>
      <c r="I810" s="7"/>
      <c r="J810" s="10"/>
      <c r="K810" s="10"/>
      <c r="L810" s="10"/>
      <c r="M810" s="10"/>
      <c r="N810" s="10"/>
      <c r="O810" s="10"/>
    </row>
    <row r="811">
      <c r="A811" s="10"/>
      <c r="B811" s="10"/>
      <c r="C811" s="10"/>
      <c r="D811" s="7"/>
      <c r="E811" s="10"/>
      <c r="F811" s="10"/>
      <c r="G811" s="10"/>
      <c r="H811" s="10"/>
      <c r="I811" s="7"/>
      <c r="J811" s="10"/>
      <c r="K811" s="10"/>
      <c r="L811" s="10"/>
      <c r="M811" s="10"/>
      <c r="N811" s="10"/>
      <c r="O811" s="10"/>
    </row>
    <row r="812">
      <c r="A812" s="10"/>
      <c r="B812" s="10"/>
      <c r="C812" s="10"/>
      <c r="D812" s="7"/>
      <c r="E812" s="10"/>
      <c r="F812" s="10"/>
      <c r="G812" s="10"/>
      <c r="H812" s="10"/>
      <c r="I812" s="7"/>
      <c r="J812" s="10"/>
      <c r="K812" s="10"/>
      <c r="L812" s="10"/>
      <c r="M812" s="10"/>
      <c r="N812" s="10"/>
      <c r="O812" s="10"/>
    </row>
    <row r="813">
      <c r="A813" s="10"/>
      <c r="B813" s="10"/>
      <c r="C813" s="10"/>
      <c r="D813" s="7"/>
      <c r="E813" s="10"/>
      <c r="F813" s="10"/>
      <c r="G813" s="10"/>
      <c r="H813" s="10"/>
      <c r="I813" s="7"/>
      <c r="J813" s="10"/>
      <c r="K813" s="10"/>
      <c r="L813" s="10"/>
      <c r="M813" s="10"/>
      <c r="N813" s="10"/>
      <c r="O813" s="10"/>
    </row>
    <row r="814">
      <c r="A814" s="10"/>
      <c r="B814" s="10"/>
      <c r="C814" s="10"/>
      <c r="D814" s="7"/>
      <c r="E814" s="10"/>
      <c r="F814" s="10"/>
      <c r="G814" s="10"/>
      <c r="H814" s="10"/>
      <c r="I814" s="7"/>
      <c r="J814" s="10"/>
      <c r="K814" s="10"/>
      <c r="L814" s="10"/>
      <c r="M814" s="10"/>
      <c r="N814" s="10"/>
      <c r="O814" s="10"/>
    </row>
    <row r="815">
      <c r="A815" s="10"/>
      <c r="B815" s="10"/>
      <c r="C815" s="10"/>
      <c r="D815" s="7"/>
      <c r="E815" s="10"/>
      <c r="F815" s="10"/>
      <c r="G815" s="10"/>
      <c r="H815" s="10"/>
      <c r="I815" s="7"/>
      <c r="J815" s="10"/>
      <c r="K815" s="10"/>
      <c r="L815" s="10"/>
      <c r="M815" s="10"/>
      <c r="N815" s="10"/>
      <c r="O815" s="10"/>
    </row>
    <row r="816">
      <c r="A816" s="10"/>
      <c r="B816" s="10"/>
      <c r="C816" s="10"/>
      <c r="D816" s="7"/>
      <c r="E816" s="10"/>
      <c r="F816" s="10"/>
      <c r="G816" s="10"/>
      <c r="H816" s="10"/>
      <c r="I816" s="7"/>
      <c r="J816" s="10"/>
      <c r="K816" s="10"/>
      <c r="L816" s="10"/>
      <c r="M816" s="10"/>
      <c r="N816" s="10"/>
      <c r="O816" s="10"/>
    </row>
    <row r="817">
      <c r="A817" s="10"/>
      <c r="B817" s="10"/>
      <c r="C817" s="10"/>
      <c r="D817" s="7"/>
      <c r="E817" s="10"/>
      <c r="F817" s="10"/>
      <c r="G817" s="10"/>
      <c r="H817" s="10"/>
      <c r="I817" s="7"/>
      <c r="J817" s="10"/>
      <c r="K817" s="10"/>
      <c r="L817" s="10"/>
      <c r="M817" s="10"/>
      <c r="N817" s="10"/>
      <c r="O817" s="10"/>
    </row>
    <row r="818">
      <c r="A818" s="10"/>
      <c r="B818" s="10"/>
      <c r="C818" s="10"/>
      <c r="D818" s="7"/>
      <c r="E818" s="10"/>
      <c r="F818" s="10"/>
      <c r="G818" s="10"/>
      <c r="H818" s="10"/>
      <c r="I818" s="7"/>
      <c r="J818" s="10"/>
      <c r="K818" s="10"/>
      <c r="L818" s="10"/>
      <c r="M818" s="10"/>
      <c r="N818" s="10"/>
      <c r="O818" s="10"/>
    </row>
    <row r="819">
      <c r="A819" s="10"/>
      <c r="B819" s="10"/>
      <c r="C819" s="10"/>
      <c r="D819" s="7"/>
      <c r="E819" s="10"/>
      <c r="F819" s="10"/>
      <c r="G819" s="10"/>
      <c r="H819" s="10"/>
      <c r="I819" s="7"/>
      <c r="J819" s="10"/>
      <c r="K819" s="10"/>
      <c r="L819" s="10"/>
      <c r="M819" s="10"/>
      <c r="N819" s="10"/>
      <c r="O819" s="10"/>
    </row>
    <row r="820">
      <c r="A820" s="10"/>
      <c r="B820" s="10"/>
      <c r="C820" s="10"/>
      <c r="D820" s="7"/>
      <c r="E820" s="10"/>
      <c r="F820" s="10"/>
      <c r="G820" s="10"/>
      <c r="H820" s="10"/>
      <c r="I820" s="7"/>
      <c r="J820" s="10"/>
      <c r="K820" s="10"/>
      <c r="L820" s="10"/>
      <c r="M820" s="10"/>
      <c r="N820" s="10"/>
      <c r="O820" s="10"/>
    </row>
    <row r="821">
      <c r="A821" s="10"/>
      <c r="B821" s="10"/>
      <c r="C821" s="10"/>
      <c r="D821" s="7"/>
      <c r="E821" s="10"/>
      <c r="F821" s="10"/>
      <c r="G821" s="10"/>
      <c r="H821" s="10"/>
      <c r="I821" s="7"/>
      <c r="J821" s="10"/>
      <c r="K821" s="10"/>
      <c r="L821" s="10"/>
      <c r="M821" s="10"/>
      <c r="N821" s="10"/>
      <c r="O821" s="10"/>
    </row>
    <row r="822">
      <c r="A822" s="10"/>
      <c r="B822" s="10"/>
      <c r="C822" s="10"/>
      <c r="D822" s="7"/>
      <c r="E822" s="10"/>
      <c r="F822" s="10"/>
      <c r="G822" s="10"/>
      <c r="H822" s="10"/>
      <c r="I822" s="7"/>
      <c r="J822" s="10"/>
      <c r="K822" s="10"/>
      <c r="L822" s="10"/>
      <c r="M822" s="10"/>
      <c r="N822" s="10"/>
      <c r="O822" s="10"/>
    </row>
    <row r="823">
      <c r="A823" s="10"/>
      <c r="B823" s="10"/>
      <c r="C823" s="10"/>
      <c r="D823" s="7"/>
      <c r="E823" s="10"/>
      <c r="F823" s="10"/>
      <c r="G823" s="10"/>
      <c r="H823" s="10"/>
      <c r="I823" s="7"/>
      <c r="J823" s="10"/>
      <c r="K823" s="10"/>
      <c r="L823" s="10"/>
      <c r="M823" s="10"/>
      <c r="N823" s="10"/>
      <c r="O823" s="10"/>
    </row>
    <row r="824">
      <c r="A824" s="10"/>
      <c r="B824" s="10"/>
      <c r="C824" s="10"/>
      <c r="D824" s="7"/>
      <c r="E824" s="10"/>
      <c r="F824" s="10"/>
      <c r="G824" s="10"/>
      <c r="H824" s="10"/>
      <c r="I824" s="7"/>
      <c r="J824" s="10"/>
      <c r="K824" s="10"/>
      <c r="L824" s="10"/>
      <c r="M824" s="10"/>
      <c r="N824" s="10"/>
      <c r="O824" s="10"/>
    </row>
    <row r="825">
      <c r="A825" s="10"/>
      <c r="B825" s="10"/>
      <c r="C825" s="10"/>
      <c r="D825" s="7"/>
      <c r="E825" s="10"/>
      <c r="F825" s="10"/>
      <c r="G825" s="10"/>
      <c r="H825" s="10"/>
      <c r="I825" s="7"/>
      <c r="J825" s="10"/>
      <c r="K825" s="10"/>
      <c r="L825" s="10"/>
      <c r="M825" s="10"/>
      <c r="N825" s="10"/>
      <c r="O825" s="10"/>
    </row>
    <row r="826">
      <c r="A826" s="10"/>
      <c r="B826" s="10"/>
      <c r="C826" s="10"/>
      <c r="D826" s="7"/>
      <c r="E826" s="10"/>
      <c r="F826" s="10"/>
      <c r="G826" s="10"/>
      <c r="H826" s="10"/>
      <c r="I826" s="7"/>
      <c r="J826" s="10"/>
      <c r="K826" s="10"/>
      <c r="L826" s="10"/>
      <c r="M826" s="10"/>
      <c r="N826" s="10"/>
      <c r="O826" s="10"/>
    </row>
    <row r="827">
      <c r="A827" s="10"/>
      <c r="B827" s="10"/>
      <c r="C827" s="10"/>
      <c r="D827" s="7"/>
      <c r="E827" s="10"/>
      <c r="F827" s="10"/>
      <c r="G827" s="10"/>
      <c r="H827" s="10"/>
      <c r="I827" s="7"/>
      <c r="J827" s="10"/>
      <c r="K827" s="10"/>
      <c r="L827" s="10"/>
      <c r="M827" s="10"/>
      <c r="N827" s="10"/>
      <c r="O827" s="10"/>
    </row>
    <row r="828">
      <c r="A828" s="10"/>
      <c r="B828" s="10"/>
      <c r="C828" s="10"/>
      <c r="D828" s="7"/>
      <c r="E828" s="10"/>
      <c r="F828" s="10"/>
      <c r="G828" s="10"/>
      <c r="H828" s="10"/>
      <c r="I828" s="7"/>
      <c r="J828" s="10"/>
      <c r="K828" s="10"/>
      <c r="L828" s="10"/>
      <c r="M828" s="10"/>
      <c r="N828" s="10"/>
      <c r="O828" s="10"/>
    </row>
    <row r="829">
      <c r="A829" s="10"/>
      <c r="B829" s="10"/>
      <c r="C829" s="10"/>
      <c r="D829" s="7"/>
      <c r="E829" s="10"/>
      <c r="F829" s="10"/>
      <c r="G829" s="10"/>
      <c r="H829" s="10"/>
      <c r="I829" s="7"/>
      <c r="J829" s="10"/>
      <c r="K829" s="10"/>
      <c r="L829" s="10"/>
      <c r="M829" s="10"/>
      <c r="N829" s="10"/>
      <c r="O829" s="10"/>
    </row>
    <row r="830">
      <c r="A830" s="10"/>
      <c r="B830" s="10"/>
      <c r="C830" s="10"/>
      <c r="D830" s="7"/>
      <c r="E830" s="10"/>
      <c r="F830" s="10"/>
      <c r="G830" s="10"/>
      <c r="H830" s="10"/>
      <c r="I830" s="7"/>
      <c r="J830" s="10"/>
      <c r="K830" s="10"/>
      <c r="L830" s="10"/>
      <c r="M830" s="10"/>
      <c r="N830" s="10"/>
      <c r="O830" s="10"/>
    </row>
    <row r="831">
      <c r="A831" s="10"/>
      <c r="B831" s="10"/>
      <c r="C831" s="10"/>
      <c r="D831" s="7"/>
      <c r="E831" s="10"/>
      <c r="F831" s="10"/>
      <c r="G831" s="10"/>
      <c r="H831" s="10"/>
      <c r="I831" s="7"/>
      <c r="J831" s="10"/>
      <c r="K831" s="10"/>
      <c r="L831" s="10"/>
      <c r="M831" s="10"/>
      <c r="N831" s="10"/>
      <c r="O831" s="10"/>
    </row>
    <row r="832">
      <c r="A832" s="10"/>
      <c r="B832" s="10"/>
      <c r="C832" s="10"/>
      <c r="D832" s="7"/>
      <c r="E832" s="10"/>
      <c r="F832" s="10"/>
      <c r="G832" s="10"/>
      <c r="H832" s="10"/>
      <c r="I832" s="7"/>
      <c r="J832" s="10"/>
      <c r="K832" s="10"/>
      <c r="L832" s="10"/>
      <c r="M832" s="10"/>
      <c r="N832" s="10"/>
      <c r="O832" s="10"/>
    </row>
    <row r="833">
      <c r="A833" s="10"/>
      <c r="B833" s="10"/>
      <c r="C833" s="10"/>
      <c r="D833" s="7"/>
      <c r="E833" s="10"/>
      <c r="F833" s="10"/>
      <c r="G833" s="10"/>
      <c r="H833" s="10"/>
      <c r="I833" s="7"/>
      <c r="J833" s="10"/>
      <c r="K833" s="10"/>
      <c r="L833" s="10"/>
      <c r="M833" s="10"/>
      <c r="N833" s="10"/>
      <c r="O833" s="10"/>
    </row>
    <row r="834">
      <c r="A834" s="10"/>
      <c r="B834" s="10"/>
      <c r="C834" s="10"/>
      <c r="D834" s="7"/>
      <c r="E834" s="10"/>
      <c r="F834" s="10"/>
      <c r="G834" s="10"/>
      <c r="H834" s="10"/>
      <c r="I834" s="7"/>
      <c r="J834" s="10"/>
      <c r="K834" s="10"/>
      <c r="L834" s="10"/>
      <c r="M834" s="10"/>
      <c r="N834" s="10"/>
      <c r="O834" s="10"/>
    </row>
    <row r="835">
      <c r="A835" s="10"/>
      <c r="B835" s="10"/>
      <c r="C835" s="10"/>
      <c r="D835" s="7"/>
      <c r="E835" s="10"/>
      <c r="F835" s="10"/>
      <c r="G835" s="10"/>
      <c r="H835" s="10"/>
      <c r="I835" s="7"/>
      <c r="J835" s="10"/>
      <c r="K835" s="10"/>
      <c r="L835" s="10"/>
      <c r="M835" s="10"/>
      <c r="N835" s="10"/>
      <c r="O835" s="10"/>
    </row>
    <row r="836">
      <c r="A836" s="10"/>
      <c r="B836" s="10"/>
      <c r="C836" s="10"/>
      <c r="D836" s="7"/>
      <c r="E836" s="10"/>
      <c r="F836" s="10"/>
      <c r="G836" s="10"/>
      <c r="H836" s="10"/>
      <c r="I836" s="7"/>
      <c r="J836" s="10"/>
      <c r="K836" s="10"/>
      <c r="L836" s="10"/>
      <c r="M836" s="10"/>
      <c r="N836" s="10"/>
      <c r="O836" s="10"/>
    </row>
    <row r="837">
      <c r="A837" s="10"/>
      <c r="B837" s="10"/>
      <c r="C837" s="10"/>
      <c r="D837" s="7"/>
      <c r="E837" s="10"/>
      <c r="F837" s="10"/>
      <c r="G837" s="10"/>
      <c r="H837" s="10"/>
      <c r="I837" s="7"/>
      <c r="J837" s="10"/>
      <c r="K837" s="10"/>
      <c r="L837" s="10"/>
      <c r="M837" s="10"/>
      <c r="N837" s="10"/>
      <c r="O837" s="10"/>
    </row>
    <row r="838">
      <c r="A838" s="10"/>
      <c r="B838" s="10"/>
      <c r="C838" s="10"/>
      <c r="D838" s="7"/>
      <c r="E838" s="10"/>
      <c r="F838" s="10"/>
      <c r="G838" s="10"/>
      <c r="H838" s="10"/>
      <c r="I838" s="7"/>
      <c r="J838" s="10"/>
      <c r="K838" s="10"/>
      <c r="L838" s="10"/>
      <c r="M838" s="10"/>
      <c r="N838" s="10"/>
      <c r="O838" s="10"/>
    </row>
    <row r="839">
      <c r="A839" s="10"/>
      <c r="B839" s="10"/>
      <c r="C839" s="10"/>
      <c r="D839" s="7"/>
      <c r="E839" s="10"/>
      <c r="F839" s="10"/>
      <c r="G839" s="10"/>
      <c r="H839" s="10"/>
      <c r="I839" s="7"/>
      <c r="J839" s="10"/>
      <c r="K839" s="10"/>
      <c r="L839" s="10"/>
      <c r="M839" s="10"/>
      <c r="N839" s="10"/>
      <c r="O839" s="10"/>
    </row>
    <row r="840">
      <c r="A840" s="10"/>
      <c r="B840" s="10"/>
      <c r="C840" s="10"/>
      <c r="D840" s="7"/>
      <c r="E840" s="10"/>
      <c r="F840" s="10"/>
      <c r="G840" s="10"/>
      <c r="H840" s="10"/>
      <c r="I840" s="7"/>
      <c r="J840" s="10"/>
      <c r="K840" s="10"/>
      <c r="L840" s="10"/>
      <c r="M840" s="10"/>
      <c r="N840" s="10"/>
      <c r="O840" s="10"/>
    </row>
    <row r="841">
      <c r="A841" s="10"/>
      <c r="B841" s="10"/>
      <c r="C841" s="10"/>
      <c r="D841" s="7"/>
      <c r="E841" s="10"/>
      <c r="F841" s="10"/>
      <c r="G841" s="10"/>
      <c r="H841" s="10"/>
      <c r="I841" s="7"/>
      <c r="J841" s="10"/>
      <c r="K841" s="10"/>
      <c r="L841" s="10"/>
      <c r="M841" s="10"/>
      <c r="N841" s="10"/>
      <c r="O841" s="10"/>
    </row>
    <row r="842">
      <c r="A842" s="10"/>
      <c r="B842" s="10"/>
      <c r="C842" s="10"/>
      <c r="D842" s="7"/>
      <c r="E842" s="10"/>
      <c r="F842" s="10"/>
      <c r="G842" s="10"/>
      <c r="H842" s="10"/>
      <c r="I842" s="7"/>
      <c r="J842" s="10"/>
      <c r="K842" s="10"/>
      <c r="L842" s="10"/>
      <c r="M842" s="10"/>
      <c r="N842" s="10"/>
      <c r="O842" s="10"/>
    </row>
    <row r="843">
      <c r="A843" s="10"/>
      <c r="B843" s="10"/>
      <c r="C843" s="10"/>
      <c r="D843" s="7"/>
      <c r="E843" s="10"/>
      <c r="F843" s="10"/>
      <c r="G843" s="10"/>
      <c r="H843" s="10"/>
      <c r="I843" s="7"/>
      <c r="J843" s="10"/>
      <c r="K843" s="10"/>
      <c r="L843" s="10"/>
      <c r="M843" s="10"/>
      <c r="N843" s="10"/>
      <c r="O843" s="10"/>
    </row>
    <row r="844">
      <c r="A844" s="10"/>
      <c r="B844" s="10"/>
      <c r="C844" s="10"/>
      <c r="D844" s="7"/>
      <c r="E844" s="10"/>
      <c r="F844" s="10"/>
      <c r="G844" s="10"/>
      <c r="H844" s="10"/>
      <c r="I844" s="7"/>
      <c r="J844" s="10"/>
      <c r="K844" s="10"/>
      <c r="L844" s="10"/>
      <c r="M844" s="10"/>
      <c r="N844" s="10"/>
      <c r="O844" s="10"/>
    </row>
    <row r="845">
      <c r="A845" s="10"/>
      <c r="B845" s="10"/>
      <c r="C845" s="10"/>
      <c r="D845" s="7"/>
      <c r="E845" s="10"/>
      <c r="F845" s="10"/>
      <c r="G845" s="10"/>
      <c r="H845" s="10"/>
      <c r="I845" s="7"/>
      <c r="J845" s="10"/>
      <c r="K845" s="10"/>
      <c r="L845" s="10"/>
      <c r="M845" s="10"/>
      <c r="N845" s="10"/>
      <c r="O845" s="10"/>
    </row>
    <row r="846">
      <c r="A846" s="10"/>
      <c r="B846" s="10"/>
      <c r="C846" s="10"/>
      <c r="D846" s="7"/>
      <c r="E846" s="10"/>
      <c r="F846" s="10"/>
      <c r="G846" s="10"/>
      <c r="H846" s="10"/>
      <c r="I846" s="7"/>
      <c r="J846" s="10"/>
      <c r="K846" s="10"/>
      <c r="L846" s="10"/>
      <c r="M846" s="10"/>
      <c r="N846" s="10"/>
      <c r="O846" s="10"/>
    </row>
    <row r="847">
      <c r="A847" s="10"/>
      <c r="B847" s="10"/>
      <c r="C847" s="10"/>
      <c r="D847" s="7"/>
      <c r="E847" s="10"/>
      <c r="F847" s="10"/>
      <c r="G847" s="10"/>
      <c r="H847" s="10"/>
      <c r="I847" s="7"/>
      <c r="J847" s="10"/>
      <c r="K847" s="10"/>
      <c r="L847" s="10"/>
      <c r="M847" s="10"/>
      <c r="N847" s="10"/>
      <c r="O847" s="10"/>
    </row>
    <row r="848">
      <c r="A848" s="10"/>
      <c r="B848" s="10"/>
      <c r="C848" s="10"/>
      <c r="D848" s="7"/>
      <c r="E848" s="10"/>
      <c r="F848" s="10"/>
      <c r="G848" s="10"/>
      <c r="H848" s="10"/>
      <c r="I848" s="7"/>
      <c r="J848" s="10"/>
      <c r="K848" s="10"/>
      <c r="L848" s="10"/>
      <c r="M848" s="10"/>
      <c r="N848" s="10"/>
      <c r="O848" s="10"/>
    </row>
    <row r="849">
      <c r="A849" s="10"/>
      <c r="B849" s="10"/>
      <c r="C849" s="10"/>
      <c r="D849" s="7"/>
      <c r="E849" s="10"/>
      <c r="F849" s="10"/>
      <c r="G849" s="10"/>
      <c r="H849" s="10"/>
      <c r="I849" s="7"/>
      <c r="J849" s="10"/>
      <c r="K849" s="10"/>
      <c r="L849" s="10"/>
      <c r="M849" s="10"/>
      <c r="N849" s="10"/>
      <c r="O849" s="10"/>
    </row>
    <row r="850">
      <c r="A850" s="10"/>
      <c r="B850" s="10"/>
      <c r="C850" s="10"/>
      <c r="D850" s="7"/>
      <c r="E850" s="10"/>
      <c r="F850" s="10"/>
      <c r="G850" s="10"/>
      <c r="H850" s="10"/>
      <c r="I850" s="7"/>
      <c r="J850" s="10"/>
      <c r="K850" s="10"/>
      <c r="L850" s="10"/>
      <c r="M850" s="10"/>
      <c r="N850" s="10"/>
      <c r="O850" s="10"/>
    </row>
    <row r="851">
      <c r="A851" s="10"/>
      <c r="B851" s="10"/>
      <c r="C851" s="10"/>
      <c r="D851" s="7"/>
      <c r="E851" s="10"/>
      <c r="F851" s="10"/>
      <c r="G851" s="10"/>
      <c r="H851" s="10"/>
      <c r="I851" s="7"/>
      <c r="J851" s="10"/>
      <c r="K851" s="10"/>
      <c r="L851" s="10"/>
      <c r="M851" s="10"/>
      <c r="N851" s="10"/>
      <c r="O851" s="10"/>
    </row>
    <row r="852">
      <c r="A852" s="10"/>
      <c r="B852" s="10"/>
      <c r="C852" s="10"/>
      <c r="D852" s="7"/>
      <c r="E852" s="10"/>
      <c r="F852" s="10"/>
      <c r="G852" s="10"/>
      <c r="H852" s="10"/>
      <c r="I852" s="7"/>
      <c r="J852" s="10"/>
      <c r="K852" s="10"/>
      <c r="L852" s="10"/>
      <c r="M852" s="10"/>
      <c r="N852" s="10"/>
      <c r="O852" s="10"/>
    </row>
    <row r="853">
      <c r="A853" s="10"/>
      <c r="B853" s="10"/>
      <c r="C853" s="10"/>
      <c r="D853" s="7"/>
      <c r="E853" s="10"/>
      <c r="F853" s="10"/>
      <c r="G853" s="10"/>
      <c r="H853" s="10"/>
      <c r="I853" s="7"/>
      <c r="J853" s="10"/>
      <c r="K853" s="10"/>
      <c r="L853" s="10"/>
      <c r="M853" s="10"/>
      <c r="N853" s="10"/>
      <c r="O853" s="10"/>
    </row>
    <row r="854">
      <c r="A854" s="10"/>
      <c r="B854" s="10"/>
      <c r="C854" s="10"/>
      <c r="D854" s="7"/>
      <c r="E854" s="10"/>
      <c r="F854" s="10"/>
      <c r="G854" s="10"/>
      <c r="H854" s="10"/>
      <c r="I854" s="7"/>
      <c r="J854" s="10"/>
      <c r="K854" s="10"/>
      <c r="L854" s="10"/>
      <c r="M854" s="10"/>
      <c r="N854" s="10"/>
      <c r="O854" s="10"/>
    </row>
    <row r="855">
      <c r="A855" s="10"/>
      <c r="B855" s="10"/>
      <c r="C855" s="10"/>
      <c r="D855" s="7"/>
      <c r="E855" s="10"/>
      <c r="F855" s="10"/>
      <c r="G855" s="10"/>
      <c r="H855" s="10"/>
      <c r="I855" s="7"/>
      <c r="J855" s="10"/>
      <c r="K855" s="10"/>
      <c r="L855" s="10"/>
      <c r="M855" s="10"/>
      <c r="N855" s="10"/>
      <c r="O855" s="10"/>
    </row>
    <row r="856">
      <c r="A856" s="10"/>
      <c r="B856" s="10"/>
      <c r="C856" s="10"/>
      <c r="D856" s="7"/>
      <c r="E856" s="10"/>
      <c r="F856" s="10"/>
      <c r="G856" s="10"/>
      <c r="H856" s="10"/>
      <c r="I856" s="7"/>
      <c r="J856" s="10"/>
      <c r="K856" s="10"/>
      <c r="L856" s="10"/>
      <c r="M856" s="10"/>
      <c r="N856" s="10"/>
      <c r="O856" s="10"/>
    </row>
    <row r="857">
      <c r="A857" s="10"/>
      <c r="B857" s="10"/>
      <c r="C857" s="10"/>
      <c r="D857" s="7"/>
      <c r="E857" s="10"/>
      <c r="F857" s="10"/>
      <c r="G857" s="10"/>
      <c r="H857" s="10"/>
      <c r="I857" s="7"/>
      <c r="J857" s="10"/>
      <c r="K857" s="10"/>
      <c r="L857" s="10"/>
      <c r="M857" s="10"/>
      <c r="N857" s="10"/>
      <c r="O857" s="10"/>
    </row>
    <row r="858">
      <c r="A858" s="10"/>
      <c r="B858" s="10"/>
      <c r="C858" s="10"/>
      <c r="D858" s="7"/>
      <c r="E858" s="10"/>
      <c r="F858" s="10"/>
      <c r="G858" s="10"/>
      <c r="H858" s="10"/>
      <c r="I858" s="7"/>
      <c r="J858" s="10"/>
      <c r="K858" s="10"/>
      <c r="L858" s="10"/>
      <c r="M858" s="10"/>
      <c r="N858" s="10"/>
      <c r="O858" s="10"/>
    </row>
    <row r="859">
      <c r="A859" s="10"/>
      <c r="B859" s="10"/>
      <c r="C859" s="10"/>
      <c r="D859" s="7"/>
      <c r="E859" s="10"/>
      <c r="F859" s="10"/>
      <c r="G859" s="10"/>
      <c r="H859" s="10"/>
      <c r="I859" s="7"/>
      <c r="J859" s="10"/>
      <c r="K859" s="10"/>
      <c r="L859" s="10"/>
      <c r="M859" s="10"/>
      <c r="N859" s="10"/>
      <c r="O859" s="10"/>
    </row>
    <row r="860">
      <c r="A860" s="10"/>
      <c r="B860" s="10"/>
      <c r="C860" s="10"/>
      <c r="D860" s="7"/>
      <c r="E860" s="10"/>
      <c r="F860" s="10"/>
      <c r="G860" s="10"/>
      <c r="H860" s="10"/>
      <c r="I860" s="7"/>
      <c r="J860" s="10"/>
      <c r="K860" s="10"/>
      <c r="L860" s="10"/>
      <c r="M860" s="10"/>
      <c r="N860" s="10"/>
      <c r="O860" s="10"/>
    </row>
    <row r="861">
      <c r="A861" s="10"/>
      <c r="B861" s="10"/>
      <c r="C861" s="10"/>
      <c r="D861" s="7"/>
      <c r="E861" s="10"/>
      <c r="F861" s="10"/>
      <c r="G861" s="10"/>
      <c r="H861" s="10"/>
      <c r="I861" s="7"/>
      <c r="J861" s="10"/>
      <c r="K861" s="10"/>
      <c r="L861" s="10"/>
      <c r="M861" s="10"/>
      <c r="N861" s="10"/>
      <c r="O861" s="10"/>
    </row>
    <row r="862">
      <c r="A862" s="10"/>
      <c r="B862" s="10"/>
      <c r="C862" s="10"/>
      <c r="D862" s="7"/>
      <c r="E862" s="10"/>
      <c r="F862" s="10"/>
      <c r="G862" s="10"/>
      <c r="H862" s="10"/>
      <c r="I862" s="7"/>
      <c r="J862" s="10"/>
      <c r="K862" s="10"/>
      <c r="L862" s="10"/>
      <c r="M862" s="10"/>
      <c r="N862" s="10"/>
      <c r="O862" s="10"/>
    </row>
    <row r="863">
      <c r="A863" s="10"/>
      <c r="B863" s="10"/>
      <c r="C863" s="10"/>
      <c r="D863" s="7"/>
      <c r="E863" s="10"/>
      <c r="F863" s="10"/>
      <c r="G863" s="10"/>
      <c r="H863" s="10"/>
      <c r="I863" s="7"/>
      <c r="J863" s="10"/>
      <c r="K863" s="10"/>
      <c r="L863" s="10"/>
      <c r="M863" s="10"/>
      <c r="N863" s="10"/>
      <c r="O863" s="10"/>
    </row>
    <row r="864">
      <c r="A864" s="10"/>
      <c r="B864" s="10"/>
      <c r="C864" s="10"/>
      <c r="D864" s="7"/>
      <c r="E864" s="10"/>
      <c r="F864" s="10"/>
      <c r="G864" s="10"/>
      <c r="H864" s="10"/>
      <c r="I864" s="7"/>
      <c r="J864" s="10"/>
      <c r="K864" s="10"/>
      <c r="L864" s="10"/>
      <c r="M864" s="10"/>
      <c r="N864" s="10"/>
      <c r="O864" s="10"/>
    </row>
    <row r="865">
      <c r="A865" s="10"/>
      <c r="B865" s="10"/>
      <c r="C865" s="10"/>
      <c r="D865" s="7"/>
      <c r="E865" s="10"/>
      <c r="F865" s="10"/>
      <c r="G865" s="10"/>
      <c r="H865" s="10"/>
      <c r="I865" s="7"/>
      <c r="J865" s="10"/>
      <c r="K865" s="10"/>
      <c r="L865" s="10"/>
      <c r="M865" s="10"/>
      <c r="N865" s="10"/>
      <c r="O865" s="10"/>
    </row>
    <row r="866">
      <c r="A866" s="10"/>
      <c r="B866" s="10"/>
      <c r="C866" s="10"/>
      <c r="D866" s="7"/>
      <c r="E866" s="10"/>
      <c r="F866" s="10"/>
      <c r="G866" s="10"/>
      <c r="H866" s="10"/>
      <c r="I866" s="7"/>
      <c r="J866" s="10"/>
      <c r="K866" s="10"/>
      <c r="L866" s="10"/>
      <c r="M866" s="10"/>
      <c r="N866" s="10"/>
      <c r="O866" s="10"/>
    </row>
    <row r="867">
      <c r="A867" s="10"/>
      <c r="B867" s="10"/>
      <c r="C867" s="10"/>
      <c r="D867" s="7"/>
      <c r="E867" s="10"/>
      <c r="F867" s="10"/>
      <c r="G867" s="10"/>
      <c r="H867" s="10"/>
      <c r="I867" s="7"/>
      <c r="J867" s="10"/>
      <c r="K867" s="10"/>
      <c r="L867" s="10"/>
      <c r="M867" s="10"/>
      <c r="N867" s="10"/>
      <c r="O867" s="10"/>
    </row>
    <row r="868">
      <c r="A868" s="10"/>
      <c r="B868" s="10"/>
      <c r="C868" s="10"/>
      <c r="D868" s="7"/>
      <c r="E868" s="10"/>
      <c r="F868" s="10"/>
      <c r="G868" s="10"/>
      <c r="H868" s="10"/>
      <c r="I868" s="7"/>
      <c r="J868" s="10"/>
      <c r="K868" s="10"/>
      <c r="L868" s="10"/>
      <c r="M868" s="10"/>
      <c r="N868" s="10"/>
      <c r="O868" s="10"/>
    </row>
    <row r="869">
      <c r="A869" s="10"/>
      <c r="B869" s="10"/>
      <c r="C869" s="10"/>
      <c r="D869" s="7"/>
      <c r="E869" s="10"/>
      <c r="F869" s="10"/>
      <c r="G869" s="10"/>
      <c r="H869" s="10"/>
      <c r="I869" s="7"/>
      <c r="J869" s="10"/>
      <c r="K869" s="10"/>
      <c r="L869" s="10"/>
      <c r="M869" s="10"/>
      <c r="N869" s="10"/>
      <c r="O869" s="10"/>
    </row>
    <row r="870">
      <c r="A870" s="10"/>
      <c r="B870" s="10"/>
      <c r="C870" s="10"/>
      <c r="D870" s="7"/>
      <c r="E870" s="10"/>
      <c r="F870" s="10"/>
      <c r="G870" s="10"/>
      <c r="H870" s="10"/>
      <c r="I870" s="7"/>
      <c r="J870" s="10"/>
      <c r="K870" s="10"/>
      <c r="L870" s="10"/>
      <c r="M870" s="10"/>
      <c r="N870" s="10"/>
      <c r="O870" s="10"/>
    </row>
    <row r="871">
      <c r="A871" s="10"/>
      <c r="B871" s="10"/>
      <c r="C871" s="10"/>
      <c r="D871" s="7"/>
      <c r="E871" s="10"/>
      <c r="F871" s="10"/>
      <c r="G871" s="10"/>
      <c r="H871" s="10"/>
      <c r="I871" s="7"/>
      <c r="J871" s="10"/>
      <c r="K871" s="10"/>
      <c r="L871" s="10"/>
      <c r="M871" s="10"/>
      <c r="N871" s="10"/>
      <c r="O871" s="10"/>
    </row>
    <row r="872">
      <c r="A872" s="10"/>
      <c r="B872" s="10"/>
      <c r="C872" s="10"/>
      <c r="D872" s="7"/>
      <c r="E872" s="10"/>
      <c r="F872" s="10"/>
      <c r="G872" s="10"/>
      <c r="H872" s="10"/>
      <c r="I872" s="7"/>
      <c r="J872" s="10"/>
      <c r="K872" s="10"/>
      <c r="L872" s="10"/>
      <c r="M872" s="10"/>
      <c r="N872" s="10"/>
      <c r="O872" s="10"/>
    </row>
    <row r="873">
      <c r="A873" s="10"/>
      <c r="B873" s="10"/>
      <c r="C873" s="10"/>
      <c r="D873" s="7"/>
      <c r="E873" s="10"/>
      <c r="F873" s="10"/>
      <c r="G873" s="10"/>
      <c r="H873" s="10"/>
      <c r="I873" s="7"/>
      <c r="J873" s="10"/>
      <c r="K873" s="10"/>
      <c r="L873" s="10"/>
      <c r="M873" s="10"/>
      <c r="N873" s="10"/>
      <c r="O873" s="10"/>
    </row>
    <row r="874">
      <c r="A874" s="10"/>
      <c r="B874" s="10"/>
      <c r="C874" s="10"/>
      <c r="D874" s="7"/>
      <c r="E874" s="10"/>
      <c r="F874" s="10"/>
      <c r="G874" s="10"/>
      <c r="H874" s="10"/>
      <c r="I874" s="7"/>
      <c r="J874" s="10"/>
      <c r="K874" s="10"/>
      <c r="L874" s="10"/>
      <c r="M874" s="10"/>
      <c r="N874" s="10"/>
      <c r="O874" s="10"/>
    </row>
    <row r="875">
      <c r="A875" s="10"/>
      <c r="B875" s="10"/>
      <c r="C875" s="10"/>
      <c r="D875" s="7"/>
      <c r="E875" s="10"/>
      <c r="F875" s="10"/>
      <c r="G875" s="10"/>
      <c r="H875" s="10"/>
      <c r="I875" s="7"/>
      <c r="J875" s="10"/>
      <c r="K875" s="10"/>
      <c r="L875" s="10"/>
      <c r="M875" s="10"/>
      <c r="N875" s="10"/>
      <c r="O875" s="10"/>
    </row>
    <row r="876">
      <c r="A876" s="10"/>
      <c r="B876" s="10"/>
      <c r="C876" s="10"/>
      <c r="D876" s="7"/>
      <c r="E876" s="10"/>
      <c r="F876" s="10"/>
      <c r="G876" s="10"/>
      <c r="H876" s="10"/>
      <c r="I876" s="7"/>
      <c r="J876" s="10"/>
      <c r="K876" s="10"/>
      <c r="L876" s="10"/>
      <c r="M876" s="10"/>
      <c r="N876" s="10"/>
      <c r="O876" s="10"/>
    </row>
    <row r="877">
      <c r="A877" s="10"/>
      <c r="B877" s="10"/>
      <c r="C877" s="10"/>
      <c r="D877" s="7"/>
      <c r="E877" s="10"/>
      <c r="F877" s="10"/>
      <c r="G877" s="10"/>
      <c r="H877" s="10"/>
      <c r="I877" s="7"/>
      <c r="J877" s="10"/>
      <c r="K877" s="10"/>
      <c r="L877" s="10"/>
      <c r="M877" s="10"/>
      <c r="N877" s="10"/>
      <c r="O877" s="10"/>
    </row>
    <row r="878">
      <c r="A878" s="10"/>
      <c r="B878" s="10"/>
      <c r="C878" s="10"/>
      <c r="D878" s="7"/>
      <c r="E878" s="10"/>
      <c r="F878" s="10"/>
      <c r="G878" s="10"/>
      <c r="H878" s="10"/>
      <c r="I878" s="7"/>
      <c r="J878" s="10"/>
      <c r="K878" s="10"/>
      <c r="L878" s="10"/>
      <c r="M878" s="10"/>
      <c r="N878" s="10"/>
      <c r="O878" s="10"/>
    </row>
    <row r="879">
      <c r="A879" s="10"/>
      <c r="B879" s="10"/>
      <c r="C879" s="10"/>
      <c r="D879" s="7"/>
      <c r="E879" s="10"/>
      <c r="F879" s="10"/>
      <c r="G879" s="10"/>
      <c r="H879" s="10"/>
      <c r="I879" s="7"/>
      <c r="J879" s="10"/>
      <c r="K879" s="10"/>
      <c r="L879" s="10"/>
      <c r="M879" s="10"/>
      <c r="N879" s="10"/>
      <c r="O879" s="10"/>
    </row>
    <row r="880">
      <c r="A880" s="10"/>
      <c r="B880" s="10"/>
      <c r="C880" s="10"/>
      <c r="D880" s="7"/>
      <c r="E880" s="10"/>
      <c r="F880" s="10"/>
      <c r="G880" s="10"/>
      <c r="H880" s="10"/>
      <c r="I880" s="7"/>
      <c r="J880" s="10"/>
      <c r="K880" s="10"/>
      <c r="L880" s="10"/>
      <c r="M880" s="10"/>
      <c r="N880" s="10"/>
      <c r="O880" s="10"/>
    </row>
    <row r="881">
      <c r="A881" s="10"/>
      <c r="B881" s="10"/>
      <c r="C881" s="10"/>
      <c r="D881" s="7"/>
      <c r="E881" s="10"/>
      <c r="F881" s="10"/>
      <c r="G881" s="10"/>
      <c r="H881" s="10"/>
      <c r="I881" s="7"/>
      <c r="J881" s="10"/>
      <c r="K881" s="10"/>
      <c r="L881" s="10"/>
      <c r="M881" s="10"/>
      <c r="N881" s="10"/>
      <c r="O881" s="10"/>
    </row>
    <row r="882">
      <c r="A882" s="10"/>
      <c r="B882" s="10"/>
      <c r="C882" s="10"/>
      <c r="D882" s="7"/>
      <c r="E882" s="10"/>
      <c r="F882" s="10"/>
      <c r="G882" s="10"/>
      <c r="H882" s="10"/>
      <c r="I882" s="7"/>
      <c r="J882" s="10"/>
      <c r="K882" s="10"/>
      <c r="L882" s="10"/>
      <c r="M882" s="10"/>
      <c r="N882" s="10"/>
      <c r="O882" s="10"/>
    </row>
    <row r="883">
      <c r="A883" s="10"/>
      <c r="B883" s="10"/>
      <c r="C883" s="10"/>
      <c r="D883" s="7"/>
      <c r="E883" s="10"/>
      <c r="F883" s="10"/>
      <c r="G883" s="10"/>
      <c r="H883" s="10"/>
      <c r="I883" s="7"/>
      <c r="J883" s="10"/>
      <c r="K883" s="10"/>
      <c r="L883" s="10"/>
      <c r="M883" s="10"/>
      <c r="N883" s="10"/>
      <c r="O883" s="10"/>
    </row>
    <row r="884">
      <c r="A884" s="10"/>
      <c r="B884" s="10"/>
      <c r="C884" s="10"/>
      <c r="D884" s="7"/>
      <c r="E884" s="10"/>
      <c r="F884" s="10"/>
      <c r="G884" s="10"/>
      <c r="H884" s="10"/>
      <c r="I884" s="7"/>
      <c r="J884" s="10"/>
      <c r="K884" s="10"/>
      <c r="L884" s="10"/>
      <c r="M884" s="10"/>
      <c r="N884" s="10"/>
      <c r="O884" s="10"/>
    </row>
    <row r="885">
      <c r="A885" s="10"/>
      <c r="B885" s="10"/>
      <c r="C885" s="10"/>
      <c r="D885" s="7"/>
      <c r="E885" s="10"/>
      <c r="F885" s="10"/>
      <c r="G885" s="10"/>
      <c r="H885" s="10"/>
      <c r="I885" s="7"/>
      <c r="J885" s="10"/>
      <c r="K885" s="10"/>
      <c r="L885" s="10"/>
      <c r="M885" s="10"/>
      <c r="N885" s="10"/>
      <c r="O885" s="10"/>
    </row>
    <row r="886">
      <c r="A886" s="10"/>
      <c r="B886" s="10"/>
      <c r="C886" s="10"/>
      <c r="D886" s="7"/>
      <c r="E886" s="10"/>
      <c r="F886" s="10"/>
      <c r="G886" s="10"/>
      <c r="H886" s="10"/>
      <c r="I886" s="7"/>
      <c r="J886" s="10"/>
      <c r="K886" s="10"/>
      <c r="L886" s="10"/>
      <c r="M886" s="10"/>
      <c r="N886" s="10"/>
      <c r="O886" s="10"/>
    </row>
    <row r="887">
      <c r="A887" s="10"/>
      <c r="B887" s="10"/>
      <c r="C887" s="10"/>
      <c r="D887" s="7"/>
      <c r="E887" s="10"/>
      <c r="F887" s="10"/>
      <c r="G887" s="10"/>
      <c r="H887" s="10"/>
      <c r="I887" s="7"/>
      <c r="J887" s="10"/>
      <c r="K887" s="10"/>
      <c r="L887" s="10"/>
      <c r="M887" s="10"/>
      <c r="N887" s="10"/>
      <c r="O887" s="10"/>
    </row>
    <row r="888">
      <c r="A888" s="10"/>
      <c r="B888" s="10"/>
      <c r="C888" s="10"/>
      <c r="D888" s="7"/>
      <c r="E888" s="10"/>
      <c r="F888" s="10"/>
      <c r="G888" s="10"/>
      <c r="H888" s="10"/>
      <c r="I888" s="7"/>
      <c r="J888" s="10"/>
      <c r="K888" s="10"/>
      <c r="L888" s="10"/>
      <c r="M888" s="10"/>
      <c r="N888" s="10"/>
      <c r="O888" s="10"/>
    </row>
    <row r="889">
      <c r="A889" s="10"/>
      <c r="B889" s="10"/>
      <c r="C889" s="10"/>
      <c r="D889" s="7"/>
      <c r="E889" s="10"/>
      <c r="F889" s="10"/>
      <c r="G889" s="10"/>
      <c r="H889" s="10"/>
      <c r="I889" s="7"/>
      <c r="J889" s="10"/>
      <c r="K889" s="10"/>
      <c r="L889" s="10"/>
      <c r="M889" s="10"/>
      <c r="N889" s="10"/>
      <c r="O889" s="10"/>
    </row>
    <row r="890">
      <c r="A890" s="10"/>
      <c r="B890" s="10"/>
      <c r="C890" s="10"/>
      <c r="D890" s="7"/>
      <c r="E890" s="10"/>
      <c r="F890" s="10"/>
      <c r="G890" s="10"/>
      <c r="H890" s="10"/>
      <c r="I890" s="7"/>
      <c r="J890" s="10"/>
      <c r="K890" s="10"/>
      <c r="L890" s="10"/>
      <c r="M890" s="10"/>
      <c r="N890" s="10"/>
      <c r="O890" s="10"/>
    </row>
    <row r="891">
      <c r="A891" s="10"/>
      <c r="B891" s="10"/>
      <c r="C891" s="10"/>
      <c r="D891" s="7"/>
      <c r="E891" s="10"/>
      <c r="F891" s="10"/>
      <c r="G891" s="10"/>
      <c r="H891" s="10"/>
      <c r="I891" s="7"/>
      <c r="J891" s="10"/>
      <c r="K891" s="10"/>
      <c r="L891" s="10"/>
      <c r="M891" s="10"/>
      <c r="N891" s="10"/>
      <c r="O891" s="10"/>
    </row>
    <row r="892">
      <c r="A892" s="10"/>
      <c r="B892" s="10"/>
      <c r="C892" s="10"/>
      <c r="D892" s="7"/>
      <c r="E892" s="10"/>
      <c r="F892" s="10"/>
      <c r="G892" s="10"/>
      <c r="H892" s="10"/>
      <c r="I892" s="7"/>
      <c r="J892" s="10"/>
      <c r="K892" s="10"/>
      <c r="L892" s="10"/>
      <c r="M892" s="10"/>
      <c r="N892" s="10"/>
      <c r="O892" s="10"/>
    </row>
    <row r="893">
      <c r="A893" s="10"/>
      <c r="B893" s="10"/>
      <c r="C893" s="10"/>
      <c r="D893" s="7"/>
      <c r="E893" s="10"/>
      <c r="F893" s="10"/>
      <c r="G893" s="10"/>
      <c r="H893" s="10"/>
      <c r="I893" s="7"/>
      <c r="J893" s="10"/>
      <c r="K893" s="10"/>
      <c r="L893" s="10"/>
      <c r="M893" s="10"/>
      <c r="N893" s="10"/>
      <c r="O893" s="10"/>
    </row>
    <row r="894">
      <c r="A894" s="10"/>
      <c r="B894" s="10"/>
      <c r="C894" s="10"/>
      <c r="D894" s="7"/>
      <c r="E894" s="10"/>
      <c r="F894" s="10"/>
      <c r="G894" s="10"/>
      <c r="H894" s="10"/>
      <c r="I894" s="7"/>
      <c r="J894" s="10"/>
      <c r="K894" s="10"/>
      <c r="L894" s="10"/>
      <c r="M894" s="10"/>
      <c r="N894" s="10"/>
      <c r="O894" s="10"/>
    </row>
    <row r="895">
      <c r="A895" s="10"/>
      <c r="B895" s="10"/>
      <c r="C895" s="10"/>
      <c r="D895" s="7"/>
      <c r="E895" s="10"/>
      <c r="F895" s="10"/>
      <c r="G895" s="10"/>
      <c r="H895" s="10"/>
      <c r="I895" s="7"/>
      <c r="J895" s="10"/>
      <c r="K895" s="10"/>
      <c r="L895" s="10"/>
      <c r="M895" s="10"/>
      <c r="N895" s="10"/>
      <c r="O895" s="10"/>
    </row>
    <row r="896">
      <c r="A896" s="10"/>
      <c r="B896" s="10"/>
      <c r="C896" s="10"/>
      <c r="D896" s="7"/>
      <c r="E896" s="10"/>
      <c r="F896" s="10"/>
      <c r="G896" s="10"/>
      <c r="H896" s="10"/>
      <c r="I896" s="7"/>
      <c r="J896" s="10"/>
      <c r="K896" s="10"/>
      <c r="L896" s="10"/>
      <c r="M896" s="10"/>
      <c r="N896" s="10"/>
      <c r="O896" s="10"/>
    </row>
    <row r="897">
      <c r="A897" s="10"/>
      <c r="B897" s="10"/>
      <c r="C897" s="10"/>
      <c r="D897" s="7"/>
      <c r="E897" s="10"/>
      <c r="F897" s="10"/>
      <c r="G897" s="10"/>
      <c r="H897" s="10"/>
      <c r="I897" s="7"/>
      <c r="J897" s="10"/>
      <c r="K897" s="10"/>
      <c r="L897" s="10"/>
      <c r="M897" s="10"/>
      <c r="N897" s="10"/>
      <c r="O897" s="10"/>
    </row>
    <row r="898">
      <c r="A898" s="10"/>
      <c r="B898" s="10"/>
      <c r="C898" s="10"/>
      <c r="D898" s="7"/>
      <c r="E898" s="10"/>
      <c r="F898" s="10"/>
      <c r="G898" s="10"/>
      <c r="H898" s="10"/>
      <c r="I898" s="7"/>
      <c r="J898" s="10"/>
      <c r="K898" s="10"/>
      <c r="L898" s="10"/>
      <c r="M898" s="10"/>
      <c r="N898" s="10"/>
      <c r="O898" s="10"/>
    </row>
    <row r="899">
      <c r="A899" s="10"/>
      <c r="B899" s="10"/>
      <c r="C899" s="10"/>
      <c r="D899" s="7"/>
      <c r="E899" s="10"/>
      <c r="F899" s="10"/>
      <c r="G899" s="10"/>
      <c r="H899" s="10"/>
      <c r="I899" s="7"/>
      <c r="J899" s="10"/>
      <c r="K899" s="10"/>
      <c r="L899" s="10"/>
      <c r="M899" s="10"/>
      <c r="N899" s="10"/>
      <c r="O899" s="10"/>
    </row>
    <row r="900">
      <c r="A900" s="10"/>
      <c r="B900" s="10"/>
      <c r="C900" s="10"/>
      <c r="D900" s="7"/>
      <c r="E900" s="10"/>
      <c r="F900" s="10"/>
      <c r="G900" s="10"/>
      <c r="H900" s="10"/>
      <c r="I900" s="7"/>
      <c r="J900" s="10"/>
      <c r="K900" s="10"/>
      <c r="L900" s="10"/>
      <c r="M900" s="10"/>
      <c r="N900" s="10"/>
      <c r="O900" s="10"/>
    </row>
    <row r="901">
      <c r="A901" s="10"/>
      <c r="B901" s="10"/>
      <c r="C901" s="10"/>
      <c r="D901" s="7"/>
      <c r="E901" s="10"/>
      <c r="F901" s="10"/>
      <c r="G901" s="10"/>
      <c r="H901" s="10"/>
      <c r="I901" s="7"/>
      <c r="J901" s="10"/>
      <c r="K901" s="10"/>
      <c r="L901" s="10"/>
      <c r="M901" s="10"/>
      <c r="N901" s="10"/>
      <c r="O901" s="10"/>
    </row>
    <row r="902">
      <c r="A902" s="10"/>
      <c r="B902" s="10"/>
      <c r="C902" s="10"/>
      <c r="D902" s="7"/>
      <c r="E902" s="10"/>
      <c r="F902" s="10"/>
      <c r="G902" s="10"/>
      <c r="H902" s="10"/>
      <c r="I902" s="7"/>
      <c r="J902" s="10"/>
      <c r="K902" s="10"/>
      <c r="L902" s="10"/>
      <c r="M902" s="10"/>
      <c r="N902" s="10"/>
      <c r="O902" s="10"/>
    </row>
    <row r="903">
      <c r="A903" s="10"/>
      <c r="B903" s="10"/>
      <c r="C903" s="10"/>
      <c r="D903" s="7"/>
      <c r="E903" s="10"/>
      <c r="F903" s="10"/>
      <c r="G903" s="10"/>
      <c r="H903" s="10"/>
      <c r="I903" s="7"/>
      <c r="J903" s="10"/>
      <c r="K903" s="10"/>
      <c r="L903" s="10"/>
      <c r="M903" s="10"/>
      <c r="N903" s="10"/>
      <c r="O903" s="10"/>
    </row>
    <row r="904">
      <c r="A904" s="10"/>
      <c r="B904" s="10"/>
      <c r="C904" s="10"/>
      <c r="D904" s="7"/>
      <c r="E904" s="10"/>
      <c r="F904" s="10"/>
      <c r="G904" s="10"/>
      <c r="H904" s="10"/>
      <c r="I904" s="7"/>
      <c r="J904" s="10"/>
      <c r="K904" s="10"/>
      <c r="L904" s="10"/>
      <c r="M904" s="10"/>
      <c r="N904" s="10"/>
      <c r="O904" s="10"/>
    </row>
    <row r="905">
      <c r="A905" s="10"/>
      <c r="B905" s="10"/>
      <c r="C905" s="10"/>
      <c r="D905" s="7"/>
      <c r="E905" s="10"/>
      <c r="F905" s="10"/>
      <c r="G905" s="10"/>
      <c r="H905" s="10"/>
      <c r="I905" s="7"/>
      <c r="J905" s="10"/>
      <c r="K905" s="10"/>
      <c r="L905" s="10"/>
      <c r="M905" s="10"/>
      <c r="N905" s="10"/>
      <c r="O905" s="10"/>
    </row>
    <row r="906">
      <c r="A906" s="10"/>
      <c r="B906" s="10"/>
      <c r="C906" s="10"/>
      <c r="D906" s="7"/>
      <c r="E906" s="10"/>
      <c r="F906" s="10"/>
      <c r="G906" s="10"/>
      <c r="H906" s="10"/>
      <c r="I906" s="7"/>
      <c r="J906" s="10"/>
      <c r="K906" s="10"/>
      <c r="L906" s="10"/>
      <c r="M906" s="10"/>
      <c r="N906" s="10"/>
      <c r="O906" s="10"/>
    </row>
    <row r="907">
      <c r="A907" s="10"/>
      <c r="B907" s="10"/>
      <c r="C907" s="10"/>
      <c r="D907" s="7"/>
      <c r="E907" s="10"/>
      <c r="F907" s="10"/>
      <c r="G907" s="10"/>
      <c r="H907" s="10"/>
      <c r="I907" s="7"/>
      <c r="J907" s="10"/>
      <c r="K907" s="10"/>
      <c r="L907" s="10"/>
      <c r="M907" s="10"/>
      <c r="N907" s="10"/>
      <c r="O907" s="10"/>
    </row>
    <row r="908">
      <c r="A908" s="10"/>
      <c r="B908" s="10"/>
      <c r="C908" s="10"/>
      <c r="D908" s="7"/>
      <c r="E908" s="10"/>
      <c r="F908" s="10"/>
      <c r="G908" s="10"/>
      <c r="H908" s="10"/>
      <c r="I908" s="7"/>
      <c r="J908" s="10"/>
      <c r="K908" s="10"/>
      <c r="L908" s="10"/>
      <c r="M908" s="10"/>
      <c r="N908" s="10"/>
      <c r="O908" s="10"/>
    </row>
    <row r="909">
      <c r="A909" s="10"/>
      <c r="B909" s="10"/>
      <c r="C909" s="10"/>
      <c r="D909" s="7"/>
      <c r="E909" s="10"/>
      <c r="F909" s="10"/>
      <c r="G909" s="10"/>
      <c r="H909" s="10"/>
      <c r="I909" s="7"/>
      <c r="J909" s="10"/>
      <c r="K909" s="10"/>
      <c r="L909" s="10"/>
      <c r="M909" s="10"/>
      <c r="N909" s="10"/>
      <c r="O909" s="10"/>
    </row>
    <row r="910">
      <c r="A910" s="10"/>
      <c r="B910" s="10"/>
      <c r="C910" s="10"/>
      <c r="D910" s="7"/>
      <c r="E910" s="10"/>
      <c r="F910" s="10"/>
      <c r="G910" s="10"/>
      <c r="H910" s="10"/>
      <c r="I910" s="7"/>
      <c r="J910" s="10"/>
      <c r="K910" s="10"/>
      <c r="L910" s="10"/>
      <c r="M910" s="10"/>
      <c r="N910" s="10"/>
      <c r="O910" s="10"/>
    </row>
    <row r="911">
      <c r="A911" s="10"/>
      <c r="B911" s="10"/>
      <c r="C911" s="10"/>
      <c r="D911" s="7"/>
      <c r="E911" s="10"/>
      <c r="F911" s="10"/>
      <c r="G911" s="10"/>
      <c r="H911" s="10"/>
      <c r="I911" s="7"/>
      <c r="J911" s="10"/>
      <c r="K911" s="10"/>
      <c r="L911" s="10"/>
      <c r="M911" s="10"/>
      <c r="N911" s="10"/>
      <c r="O911" s="10"/>
    </row>
    <row r="912">
      <c r="A912" s="10"/>
      <c r="B912" s="10"/>
      <c r="C912" s="10"/>
      <c r="D912" s="7"/>
      <c r="E912" s="10"/>
      <c r="F912" s="10"/>
      <c r="G912" s="10"/>
      <c r="H912" s="10"/>
      <c r="I912" s="7"/>
      <c r="J912" s="10"/>
      <c r="K912" s="10"/>
      <c r="L912" s="10"/>
      <c r="M912" s="10"/>
      <c r="N912" s="10"/>
      <c r="O912" s="10"/>
    </row>
    <row r="913">
      <c r="A913" s="10"/>
      <c r="B913" s="10"/>
      <c r="C913" s="10"/>
      <c r="D913" s="7"/>
      <c r="E913" s="10"/>
      <c r="F913" s="10"/>
      <c r="G913" s="10"/>
      <c r="H913" s="10"/>
      <c r="I913" s="7"/>
      <c r="J913" s="10"/>
      <c r="K913" s="10"/>
      <c r="L913" s="10"/>
      <c r="M913" s="10"/>
      <c r="N913" s="10"/>
      <c r="O913" s="10"/>
    </row>
    <row r="914">
      <c r="A914" s="10"/>
      <c r="B914" s="10"/>
      <c r="C914" s="10"/>
      <c r="D914" s="7"/>
      <c r="E914" s="10"/>
      <c r="F914" s="10"/>
      <c r="G914" s="10"/>
      <c r="H914" s="10"/>
      <c r="I914" s="7"/>
      <c r="J914" s="10"/>
      <c r="K914" s="10"/>
      <c r="L914" s="10"/>
      <c r="M914" s="10"/>
      <c r="N914" s="10"/>
      <c r="O914" s="10"/>
    </row>
    <row r="915">
      <c r="A915" s="10"/>
      <c r="B915" s="10"/>
      <c r="C915" s="10"/>
      <c r="D915" s="7"/>
      <c r="E915" s="10"/>
      <c r="F915" s="10"/>
      <c r="G915" s="10"/>
      <c r="H915" s="10"/>
      <c r="I915" s="7"/>
      <c r="J915" s="10"/>
      <c r="K915" s="10"/>
      <c r="L915" s="10"/>
      <c r="M915" s="10"/>
      <c r="N915" s="10"/>
      <c r="O915" s="10"/>
    </row>
    <row r="916">
      <c r="A916" s="10"/>
      <c r="B916" s="10"/>
      <c r="C916" s="10"/>
      <c r="D916" s="7"/>
      <c r="E916" s="10"/>
      <c r="F916" s="10"/>
      <c r="G916" s="10"/>
      <c r="H916" s="10"/>
      <c r="I916" s="7"/>
      <c r="J916" s="10"/>
      <c r="K916" s="10"/>
      <c r="L916" s="10"/>
      <c r="M916" s="10"/>
      <c r="N916" s="10"/>
      <c r="O916" s="10"/>
    </row>
    <row r="917">
      <c r="A917" s="10"/>
      <c r="B917" s="10"/>
      <c r="C917" s="10"/>
      <c r="D917" s="7"/>
      <c r="E917" s="10"/>
      <c r="F917" s="10"/>
      <c r="G917" s="10"/>
      <c r="H917" s="10"/>
      <c r="I917" s="7"/>
      <c r="J917" s="10"/>
      <c r="K917" s="10"/>
      <c r="L917" s="10"/>
      <c r="M917" s="10"/>
      <c r="N917" s="10"/>
      <c r="O917" s="10"/>
    </row>
    <row r="918">
      <c r="A918" s="10"/>
      <c r="B918" s="10"/>
      <c r="C918" s="10"/>
      <c r="D918" s="7"/>
      <c r="E918" s="10"/>
      <c r="F918" s="10"/>
      <c r="G918" s="10"/>
      <c r="H918" s="10"/>
      <c r="I918" s="7"/>
      <c r="J918" s="10"/>
      <c r="K918" s="10"/>
      <c r="L918" s="10"/>
      <c r="M918" s="10"/>
      <c r="N918" s="10"/>
      <c r="O918" s="10"/>
    </row>
    <row r="919">
      <c r="A919" s="10"/>
      <c r="B919" s="10"/>
      <c r="C919" s="10"/>
      <c r="D919" s="7"/>
      <c r="E919" s="10"/>
      <c r="F919" s="10"/>
      <c r="G919" s="10"/>
      <c r="H919" s="10"/>
      <c r="I919" s="7"/>
      <c r="J919" s="10"/>
      <c r="K919" s="10"/>
      <c r="L919" s="10"/>
      <c r="M919" s="10"/>
      <c r="N919" s="10"/>
      <c r="O919" s="10"/>
    </row>
    <row r="920">
      <c r="A920" s="10"/>
      <c r="B920" s="10"/>
      <c r="C920" s="10"/>
      <c r="D920" s="7"/>
      <c r="E920" s="10"/>
      <c r="F920" s="10"/>
      <c r="G920" s="10"/>
      <c r="H920" s="10"/>
      <c r="I920" s="7"/>
      <c r="J920" s="10"/>
      <c r="K920" s="10"/>
      <c r="L920" s="10"/>
      <c r="M920" s="10"/>
      <c r="N920" s="10"/>
      <c r="O920" s="10"/>
    </row>
    <row r="921">
      <c r="A921" s="10"/>
      <c r="B921" s="10"/>
      <c r="C921" s="10"/>
      <c r="D921" s="7"/>
      <c r="E921" s="10"/>
      <c r="F921" s="10"/>
      <c r="G921" s="10"/>
      <c r="H921" s="10"/>
      <c r="I921" s="7"/>
      <c r="J921" s="10"/>
      <c r="K921" s="10"/>
      <c r="L921" s="10"/>
      <c r="M921" s="10"/>
      <c r="N921" s="10"/>
      <c r="O921" s="10"/>
    </row>
    <row r="922">
      <c r="A922" s="10"/>
      <c r="B922" s="10"/>
      <c r="C922" s="10"/>
      <c r="D922" s="7"/>
      <c r="E922" s="10"/>
      <c r="F922" s="10"/>
      <c r="G922" s="10"/>
      <c r="H922" s="10"/>
      <c r="I922" s="7"/>
      <c r="J922" s="10"/>
      <c r="K922" s="10"/>
      <c r="L922" s="10"/>
      <c r="M922" s="10"/>
      <c r="N922" s="10"/>
      <c r="O922" s="10"/>
    </row>
    <row r="923">
      <c r="A923" s="10"/>
      <c r="B923" s="10"/>
      <c r="C923" s="10"/>
      <c r="D923" s="7"/>
      <c r="E923" s="10"/>
      <c r="F923" s="10"/>
      <c r="G923" s="10"/>
      <c r="H923" s="10"/>
      <c r="I923" s="7"/>
      <c r="J923" s="10"/>
      <c r="K923" s="10"/>
      <c r="L923" s="10"/>
      <c r="M923" s="10"/>
      <c r="N923" s="10"/>
      <c r="O923" s="10"/>
    </row>
    <row r="924">
      <c r="A924" s="10"/>
      <c r="B924" s="10"/>
      <c r="C924" s="10"/>
      <c r="D924" s="7"/>
      <c r="E924" s="10"/>
      <c r="F924" s="10"/>
      <c r="G924" s="10"/>
      <c r="H924" s="10"/>
      <c r="I924" s="7"/>
      <c r="J924" s="10"/>
      <c r="K924" s="10"/>
      <c r="L924" s="10"/>
      <c r="M924" s="10"/>
      <c r="N924" s="10"/>
      <c r="O924" s="10"/>
    </row>
    <row r="925">
      <c r="A925" s="10"/>
      <c r="B925" s="10"/>
      <c r="C925" s="10"/>
      <c r="D925" s="7"/>
      <c r="E925" s="10"/>
      <c r="F925" s="10"/>
      <c r="G925" s="10"/>
      <c r="H925" s="10"/>
      <c r="I925" s="7"/>
      <c r="J925" s="10"/>
      <c r="K925" s="10"/>
      <c r="L925" s="10"/>
      <c r="M925" s="10"/>
      <c r="N925" s="10"/>
      <c r="O925" s="10"/>
    </row>
    <row r="926">
      <c r="A926" s="10"/>
      <c r="B926" s="10"/>
      <c r="C926" s="10"/>
      <c r="D926" s="7"/>
      <c r="E926" s="10"/>
      <c r="F926" s="10"/>
      <c r="G926" s="10"/>
      <c r="H926" s="10"/>
      <c r="I926" s="7"/>
      <c r="J926" s="10"/>
      <c r="K926" s="10"/>
      <c r="L926" s="10"/>
      <c r="M926" s="10"/>
      <c r="N926" s="10"/>
      <c r="O926" s="10"/>
    </row>
    <row r="927">
      <c r="A927" s="10"/>
      <c r="B927" s="10"/>
      <c r="C927" s="10"/>
      <c r="D927" s="7"/>
      <c r="E927" s="10"/>
      <c r="F927" s="10"/>
      <c r="G927" s="10"/>
      <c r="H927" s="10"/>
      <c r="I927" s="7"/>
      <c r="J927" s="10"/>
      <c r="K927" s="10"/>
      <c r="L927" s="10"/>
      <c r="M927" s="10"/>
      <c r="N927" s="10"/>
      <c r="O927" s="10"/>
    </row>
    <row r="928">
      <c r="A928" s="10"/>
      <c r="B928" s="10"/>
      <c r="C928" s="10"/>
      <c r="D928" s="7"/>
      <c r="E928" s="10"/>
      <c r="F928" s="10"/>
      <c r="G928" s="10"/>
      <c r="H928" s="10"/>
      <c r="I928" s="7"/>
      <c r="J928" s="10"/>
      <c r="K928" s="10"/>
      <c r="L928" s="10"/>
      <c r="M928" s="10"/>
      <c r="N928" s="10"/>
      <c r="O928" s="10"/>
    </row>
    <row r="929">
      <c r="A929" s="10"/>
      <c r="B929" s="10"/>
      <c r="C929" s="10"/>
      <c r="D929" s="7"/>
      <c r="E929" s="10"/>
      <c r="F929" s="10"/>
      <c r="G929" s="10"/>
      <c r="H929" s="10"/>
      <c r="I929" s="7"/>
      <c r="J929" s="10"/>
      <c r="K929" s="10"/>
      <c r="L929" s="10"/>
      <c r="M929" s="10"/>
      <c r="N929" s="10"/>
      <c r="O929" s="10"/>
    </row>
    <row r="930">
      <c r="A930" s="10"/>
      <c r="B930" s="10"/>
      <c r="C930" s="10"/>
      <c r="D930" s="7"/>
      <c r="E930" s="10"/>
      <c r="F930" s="10"/>
      <c r="G930" s="10"/>
      <c r="H930" s="10"/>
      <c r="I930" s="7"/>
      <c r="J930" s="10"/>
      <c r="K930" s="10"/>
      <c r="L930" s="10"/>
      <c r="M930" s="10"/>
      <c r="N930" s="10"/>
      <c r="O930" s="10"/>
    </row>
    <row r="931">
      <c r="A931" s="10"/>
      <c r="B931" s="10"/>
      <c r="C931" s="10"/>
      <c r="D931" s="7"/>
      <c r="E931" s="10"/>
      <c r="F931" s="10"/>
      <c r="G931" s="10"/>
      <c r="H931" s="10"/>
      <c r="I931" s="7"/>
      <c r="J931" s="10"/>
      <c r="K931" s="10"/>
      <c r="L931" s="10"/>
      <c r="M931" s="10"/>
      <c r="N931" s="10"/>
      <c r="O931" s="10"/>
    </row>
    <row r="932">
      <c r="A932" s="10"/>
      <c r="B932" s="10"/>
      <c r="C932" s="10"/>
      <c r="D932" s="7"/>
      <c r="E932" s="10"/>
      <c r="F932" s="10"/>
      <c r="G932" s="10"/>
      <c r="H932" s="10"/>
      <c r="I932" s="7"/>
      <c r="J932" s="10"/>
      <c r="K932" s="10"/>
      <c r="L932" s="10"/>
      <c r="M932" s="10"/>
      <c r="N932" s="10"/>
      <c r="O932" s="10"/>
    </row>
    <row r="933">
      <c r="A933" s="10"/>
      <c r="B933" s="10"/>
      <c r="C933" s="10"/>
      <c r="D933" s="7"/>
      <c r="E933" s="10"/>
      <c r="F933" s="10"/>
      <c r="G933" s="10"/>
      <c r="H933" s="10"/>
      <c r="I933" s="7"/>
      <c r="J933" s="10"/>
      <c r="K933" s="10"/>
      <c r="L933" s="10"/>
      <c r="M933" s="10"/>
      <c r="N933" s="10"/>
      <c r="O933" s="10"/>
    </row>
    <row r="934">
      <c r="A934" s="10"/>
      <c r="B934" s="10"/>
      <c r="C934" s="10"/>
      <c r="D934" s="7"/>
      <c r="E934" s="10"/>
      <c r="F934" s="10"/>
      <c r="G934" s="10"/>
      <c r="H934" s="10"/>
      <c r="I934" s="7"/>
      <c r="J934" s="10"/>
      <c r="K934" s="10"/>
      <c r="L934" s="10"/>
      <c r="M934" s="10"/>
      <c r="N934" s="10"/>
      <c r="O934" s="10"/>
    </row>
    <row r="935">
      <c r="A935" s="10"/>
      <c r="B935" s="10"/>
      <c r="C935" s="10"/>
      <c r="D935" s="7"/>
      <c r="E935" s="10"/>
      <c r="F935" s="10"/>
      <c r="G935" s="10"/>
      <c r="H935" s="10"/>
      <c r="I935" s="7"/>
      <c r="J935" s="10"/>
      <c r="K935" s="10"/>
      <c r="L935" s="10"/>
      <c r="M935" s="10"/>
      <c r="N935" s="10"/>
      <c r="O935" s="10"/>
    </row>
    <row r="936">
      <c r="A936" s="10"/>
      <c r="B936" s="10"/>
      <c r="C936" s="10"/>
      <c r="D936" s="7"/>
      <c r="E936" s="10"/>
      <c r="F936" s="10"/>
      <c r="G936" s="10"/>
      <c r="H936" s="10"/>
      <c r="I936" s="7"/>
      <c r="J936" s="10"/>
      <c r="K936" s="10"/>
      <c r="L936" s="10"/>
      <c r="M936" s="10"/>
      <c r="N936" s="10"/>
      <c r="O936" s="10"/>
    </row>
    <row r="937">
      <c r="A937" s="10"/>
      <c r="B937" s="10"/>
      <c r="C937" s="10"/>
      <c r="D937" s="7"/>
      <c r="E937" s="10"/>
      <c r="F937" s="10"/>
      <c r="G937" s="10"/>
      <c r="H937" s="10"/>
      <c r="I937" s="7"/>
      <c r="J937" s="10"/>
      <c r="K937" s="10"/>
      <c r="L937" s="10"/>
      <c r="M937" s="10"/>
      <c r="N937" s="10"/>
      <c r="O937" s="10"/>
    </row>
    <row r="938">
      <c r="A938" s="10"/>
      <c r="B938" s="10"/>
      <c r="C938" s="10"/>
      <c r="D938" s="7"/>
      <c r="E938" s="10"/>
      <c r="F938" s="10"/>
      <c r="G938" s="10"/>
      <c r="H938" s="10"/>
      <c r="I938" s="7"/>
      <c r="J938" s="10"/>
      <c r="K938" s="10"/>
      <c r="L938" s="10"/>
      <c r="M938" s="10"/>
      <c r="N938" s="10"/>
      <c r="O938" s="10"/>
    </row>
    <row r="939">
      <c r="A939" s="10"/>
      <c r="B939" s="10"/>
      <c r="C939" s="10"/>
      <c r="D939" s="7"/>
      <c r="E939" s="10"/>
      <c r="F939" s="10"/>
      <c r="G939" s="10"/>
      <c r="H939" s="10"/>
      <c r="I939" s="7"/>
      <c r="J939" s="10"/>
      <c r="K939" s="10"/>
      <c r="L939" s="10"/>
      <c r="M939" s="10"/>
      <c r="N939" s="10"/>
      <c r="O939" s="10"/>
    </row>
    <row r="940">
      <c r="A940" s="10"/>
      <c r="B940" s="10"/>
      <c r="C940" s="10"/>
      <c r="D940" s="7"/>
      <c r="E940" s="10"/>
      <c r="F940" s="10"/>
      <c r="G940" s="10"/>
      <c r="H940" s="10"/>
      <c r="I940" s="7"/>
      <c r="J940" s="10"/>
      <c r="K940" s="10"/>
      <c r="L940" s="10"/>
      <c r="M940" s="10"/>
      <c r="N940" s="10"/>
      <c r="O940" s="10"/>
    </row>
    <row r="941">
      <c r="A941" s="10"/>
      <c r="B941" s="10"/>
      <c r="C941" s="10"/>
      <c r="D941" s="7"/>
      <c r="E941" s="10"/>
      <c r="F941" s="10"/>
      <c r="G941" s="10"/>
      <c r="H941" s="10"/>
      <c r="I941" s="7"/>
      <c r="J941" s="10"/>
      <c r="K941" s="10"/>
      <c r="L941" s="10"/>
      <c r="M941" s="10"/>
      <c r="N941" s="10"/>
      <c r="O941" s="10"/>
    </row>
    <row r="942">
      <c r="A942" s="10"/>
      <c r="B942" s="10"/>
      <c r="C942" s="10"/>
      <c r="D942" s="7"/>
      <c r="E942" s="10"/>
      <c r="F942" s="10"/>
      <c r="G942" s="10"/>
      <c r="H942" s="10"/>
      <c r="I942" s="7"/>
      <c r="J942" s="10"/>
      <c r="K942" s="10"/>
      <c r="L942" s="10"/>
      <c r="M942" s="10"/>
      <c r="N942" s="10"/>
      <c r="O942" s="10"/>
    </row>
    <row r="943">
      <c r="A943" s="10"/>
      <c r="B943" s="10"/>
      <c r="C943" s="10"/>
      <c r="D943" s="7"/>
      <c r="E943" s="10"/>
      <c r="F943" s="10"/>
      <c r="G943" s="10"/>
      <c r="H943" s="10"/>
      <c r="I943" s="7"/>
      <c r="J943" s="10"/>
      <c r="K943" s="10"/>
      <c r="L943" s="10"/>
      <c r="M943" s="10"/>
      <c r="N943" s="10"/>
      <c r="O943" s="10"/>
    </row>
    <row r="944">
      <c r="A944" s="10"/>
      <c r="B944" s="10"/>
      <c r="C944" s="10"/>
      <c r="D944" s="7"/>
      <c r="E944" s="10"/>
      <c r="F944" s="10"/>
      <c r="G944" s="10"/>
      <c r="H944" s="10"/>
      <c r="I944" s="7"/>
      <c r="J944" s="10"/>
      <c r="K944" s="10"/>
      <c r="L944" s="10"/>
      <c r="M944" s="10"/>
      <c r="N944" s="10"/>
      <c r="O944" s="10"/>
    </row>
    <row r="945">
      <c r="A945" s="10"/>
      <c r="B945" s="10"/>
      <c r="C945" s="10"/>
      <c r="D945" s="7"/>
      <c r="E945" s="10"/>
      <c r="F945" s="10"/>
      <c r="G945" s="10"/>
      <c r="H945" s="10"/>
      <c r="I945" s="7"/>
      <c r="J945" s="10"/>
      <c r="K945" s="10"/>
      <c r="L945" s="10"/>
      <c r="M945" s="10"/>
      <c r="N945" s="10"/>
      <c r="O945" s="10"/>
    </row>
    <row r="946">
      <c r="A946" s="10"/>
      <c r="B946" s="10"/>
      <c r="C946" s="10"/>
      <c r="D946" s="7"/>
      <c r="E946" s="10"/>
      <c r="F946" s="10"/>
      <c r="G946" s="10"/>
      <c r="H946" s="10"/>
      <c r="I946" s="7"/>
      <c r="J946" s="10"/>
      <c r="K946" s="10"/>
      <c r="L946" s="10"/>
      <c r="M946" s="10"/>
      <c r="N946" s="10"/>
      <c r="O946" s="10"/>
    </row>
    <row r="947">
      <c r="A947" s="10"/>
      <c r="B947" s="10"/>
      <c r="C947" s="10"/>
      <c r="D947" s="7"/>
      <c r="E947" s="10"/>
      <c r="F947" s="10"/>
      <c r="G947" s="10"/>
      <c r="H947" s="10"/>
      <c r="I947" s="7"/>
      <c r="J947" s="10"/>
      <c r="K947" s="10"/>
      <c r="L947" s="10"/>
      <c r="M947" s="10"/>
      <c r="N947" s="10"/>
      <c r="O947" s="10"/>
    </row>
    <row r="948">
      <c r="A948" s="10"/>
      <c r="B948" s="10"/>
      <c r="C948" s="10"/>
      <c r="D948" s="7"/>
      <c r="E948" s="10"/>
      <c r="F948" s="10"/>
      <c r="G948" s="10"/>
      <c r="H948" s="10"/>
      <c r="I948" s="7"/>
      <c r="J948" s="10"/>
      <c r="K948" s="10"/>
      <c r="L948" s="10"/>
      <c r="M948" s="10"/>
      <c r="N948" s="10"/>
      <c r="O948" s="10"/>
    </row>
    <row r="949">
      <c r="A949" s="10"/>
      <c r="B949" s="10"/>
      <c r="C949" s="10"/>
      <c r="D949" s="7"/>
      <c r="E949" s="10"/>
      <c r="F949" s="10"/>
      <c r="G949" s="10"/>
      <c r="H949" s="10"/>
      <c r="I949" s="7"/>
      <c r="J949" s="10"/>
      <c r="K949" s="10"/>
      <c r="L949" s="10"/>
      <c r="M949" s="10"/>
      <c r="N949" s="10"/>
      <c r="O949" s="10"/>
    </row>
    <row r="950">
      <c r="A950" s="10"/>
      <c r="B950" s="10"/>
      <c r="C950" s="10"/>
      <c r="D950" s="7"/>
      <c r="E950" s="10"/>
      <c r="F950" s="10"/>
      <c r="G950" s="10"/>
      <c r="H950" s="10"/>
      <c r="I950" s="7"/>
      <c r="J950" s="10"/>
      <c r="K950" s="10"/>
      <c r="L950" s="10"/>
      <c r="M950" s="10"/>
      <c r="N950" s="10"/>
      <c r="O950" s="10"/>
    </row>
    <row r="951">
      <c r="A951" s="10"/>
      <c r="B951" s="10"/>
      <c r="C951" s="10"/>
      <c r="D951" s="7"/>
      <c r="E951" s="10"/>
      <c r="F951" s="10"/>
      <c r="G951" s="10"/>
      <c r="H951" s="10"/>
      <c r="I951" s="7"/>
      <c r="J951" s="10"/>
      <c r="K951" s="10"/>
      <c r="L951" s="10"/>
      <c r="M951" s="10"/>
      <c r="N951" s="10"/>
      <c r="O951" s="10"/>
    </row>
    <row r="952">
      <c r="A952" s="10"/>
      <c r="B952" s="10"/>
      <c r="C952" s="10"/>
      <c r="D952" s="7"/>
      <c r="E952" s="10"/>
      <c r="F952" s="10"/>
      <c r="G952" s="10"/>
      <c r="H952" s="10"/>
      <c r="I952" s="7"/>
      <c r="J952" s="10"/>
      <c r="K952" s="10"/>
      <c r="L952" s="10"/>
      <c r="M952" s="10"/>
      <c r="N952" s="10"/>
      <c r="O952" s="10"/>
    </row>
    <row r="953">
      <c r="A953" s="10"/>
      <c r="B953" s="10"/>
      <c r="C953" s="10"/>
      <c r="D953" s="7"/>
      <c r="E953" s="10"/>
      <c r="F953" s="10"/>
      <c r="G953" s="10"/>
      <c r="H953" s="10"/>
      <c r="I953" s="7"/>
      <c r="J953" s="10"/>
      <c r="K953" s="10"/>
      <c r="L953" s="10"/>
      <c r="M953" s="10"/>
      <c r="N953" s="10"/>
      <c r="O953" s="10"/>
    </row>
    <row r="954">
      <c r="A954" s="10"/>
      <c r="B954" s="10"/>
      <c r="C954" s="10"/>
      <c r="D954" s="7"/>
      <c r="E954" s="10"/>
      <c r="F954" s="10"/>
      <c r="G954" s="10"/>
      <c r="H954" s="10"/>
      <c r="I954" s="7"/>
      <c r="J954" s="10"/>
      <c r="K954" s="10"/>
      <c r="L954" s="10"/>
      <c r="M954" s="10"/>
      <c r="N954" s="10"/>
      <c r="O954" s="10"/>
    </row>
    <row r="955">
      <c r="A955" s="10"/>
      <c r="B955" s="10"/>
      <c r="C955" s="10"/>
      <c r="D955" s="7"/>
      <c r="E955" s="10"/>
      <c r="F955" s="10"/>
      <c r="G955" s="10"/>
      <c r="H955" s="10"/>
      <c r="I955" s="7"/>
      <c r="J955" s="10"/>
      <c r="K955" s="10"/>
      <c r="L955" s="10"/>
      <c r="M955" s="10"/>
      <c r="N955" s="10"/>
      <c r="O955" s="10"/>
    </row>
    <row r="956">
      <c r="A956" s="10"/>
      <c r="B956" s="10"/>
      <c r="C956" s="10"/>
      <c r="D956" s="7"/>
      <c r="E956" s="10"/>
      <c r="F956" s="10"/>
      <c r="G956" s="10"/>
      <c r="H956" s="10"/>
      <c r="I956" s="7"/>
      <c r="J956" s="10"/>
      <c r="K956" s="10"/>
      <c r="L956" s="10"/>
      <c r="M956" s="10"/>
      <c r="N956" s="10"/>
      <c r="O956" s="10"/>
    </row>
    <row r="957">
      <c r="A957" s="10"/>
      <c r="B957" s="10"/>
      <c r="C957" s="10"/>
      <c r="D957" s="7"/>
      <c r="E957" s="10"/>
      <c r="F957" s="10"/>
      <c r="G957" s="10"/>
      <c r="H957" s="10"/>
      <c r="I957" s="7"/>
      <c r="J957" s="10"/>
      <c r="K957" s="10"/>
      <c r="L957" s="10"/>
      <c r="M957" s="10"/>
      <c r="N957" s="10"/>
      <c r="O957" s="10"/>
    </row>
    <row r="958">
      <c r="A958" s="10"/>
      <c r="B958" s="10"/>
      <c r="C958" s="10"/>
      <c r="D958" s="7"/>
      <c r="E958" s="10"/>
      <c r="F958" s="10"/>
      <c r="G958" s="10"/>
      <c r="H958" s="10"/>
      <c r="I958" s="7"/>
      <c r="J958" s="10"/>
      <c r="K958" s="10"/>
      <c r="L958" s="10"/>
      <c r="M958" s="10"/>
      <c r="N958" s="10"/>
      <c r="O958" s="10"/>
    </row>
    <row r="959">
      <c r="A959" s="10"/>
      <c r="B959" s="10"/>
      <c r="C959" s="10"/>
      <c r="D959" s="7"/>
      <c r="E959" s="10"/>
      <c r="F959" s="10"/>
      <c r="G959" s="10"/>
      <c r="H959" s="10"/>
      <c r="I959" s="7"/>
      <c r="J959" s="10"/>
      <c r="K959" s="10"/>
      <c r="L959" s="10"/>
      <c r="M959" s="10"/>
      <c r="N959" s="10"/>
      <c r="O959" s="10"/>
    </row>
    <row r="960">
      <c r="A960" s="10"/>
      <c r="B960" s="10"/>
      <c r="C960" s="10"/>
      <c r="D960" s="7"/>
      <c r="E960" s="10"/>
      <c r="F960" s="10"/>
      <c r="G960" s="10"/>
      <c r="H960" s="10"/>
      <c r="I960" s="7"/>
      <c r="J960" s="10"/>
      <c r="K960" s="10"/>
      <c r="L960" s="10"/>
      <c r="M960" s="10"/>
      <c r="N960" s="10"/>
      <c r="O960" s="10"/>
    </row>
    <row r="961">
      <c r="A961" s="10"/>
      <c r="B961" s="10"/>
      <c r="C961" s="10"/>
      <c r="D961" s="7"/>
      <c r="E961" s="10"/>
      <c r="F961" s="10"/>
      <c r="G961" s="10"/>
      <c r="H961" s="10"/>
      <c r="I961" s="7"/>
      <c r="J961" s="10"/>
      <c r="K961" s="10"/>
      <c r="L961" s="10"/>
      <c r="M961" s="10"/>
      <c r="N961" s="10"/>
      <c r="O961" s="10"/>
    </row>
    <row r="962">
      <c r="A962" s="10"/>
      <c r="B962" s="10"/>
      <c r="C962" s="10"/>
      <c r="D962" s="7"/>
      <c r="E962" s="10"/>
      <c r="F962" s="10"/>
      <c r="G962" s="10"/>
      <c r="H962" s="10"/>
      <c r="I962" s="7"/>
      <c r="J962" s="10"/>
      <c r="K962" s="10"/>
      <c r="L962" s="10"/>
      <c r="M962" s="10"/>
      <c r="N962" s="10"/>
      <c r="O962" s="10"/>
    </row>
    <row r="963">
      <c r="A963" s="10"/>
      <c r="B963" s="10"/>
      <c r="C963" s="10"/>
      <c r="D963" s="7"/>
      <c r="E963" s="10"/>
      <c r="F963" s="10"/>
      <c r="G963" s="10"/>
      <c r="H963" s="10"/>
      <c r="I963" s="7"/>
      <c r="J963" s="10"/>
      <c r="K963" s="10"/>
      <c r="L963" s="10"/>
      <c r="M963" s="10"/>
      <c r="N963" s="10"/>
      <c r="O963" s="10"/>
    </row>
    <row r="964">
      <c r="A964" s="10"/>
      <c r="B964" s="10"/>
      <c r="C964" s="10"/>
      <c r="D964" s="7"/>
      <c r="E964" s="10"/>
      <c r="F964" s="10"/>
      <c r="G964" s="10"/>
      <c r="H964" s="10"/>
      <c r="I964" s="7"/>
      <c r="J964" s="10"/>
      <c r="K964" s="10"/>
      <c r="L964" s="10"/>
      <c r="M964" s="10"/>
      <c r="N964" s="10"/>
      <c r="O964" s="10"/>
    </row>
    <row r="965">
      <c r="A965" s="10"/>
      <c r="B965" s="10"/>
      <c r="C965" s="10"/>
      <c r="D965" s="7"/>
      <c r="E965" s="10"/>
      <c r="F965" s="10"/>
      <c r="G965" s="10"/>
      <c r="H965" s="10"/>
      <c r="I965" s="7"/>
      <c r="J965" s="10"/>
      <c r="K965" s="10"/>
      <c r="L965" s="10"/>
      <c r="M965" s="10"/>
      <c r="N965" s="10"/>
      <c r="O965" s="10"/>
    </row>
    <row r="966">
      <c r="A966" s="10"/>
      <c r="B966" s="10"/>
      <c r="C966" s="10"/>
      <c r="D966" s="7"/>
      <c r="E966" s="10"/>
      <c r="F966" s="10"/>
      <c r="G966" s="10"/>
      <c r="H966" s="10"/>
      <c r="I966" s="7"/>
      <c r="J966" s="10"/>
      <c r="K966" s="10"/>
      <c r="L966" s="10"/>
      <c r="M966" s="10"/>
      <c r="N966" s="10"/>
      <c r="O966" s="10"/>
    </row>
    <row r="967">
      <c r="A967" s="10"/>
      <c r="B967" s="10"/>
      <c r="C967" s="10"/>
      <c r="D967" s="7"/>
      <c r="E967" s="10"/>
      <c r="F967" s="10"/>
      <c r="G967" s="10"/>
      <c r="H967" s="10"/>
      <c r="I967" s="7"/>
      <c r="J967" s="10"/>
      <c r="K967" s="10"/>
      <c r="L967" s="10"/>
      <c r="M967" s="10"/>
      <c r="N967" s="10"/>
      <c r="O967" s="10"/>
    </row>
    <row r="968">
      <c r="A968" s="10"/>
      <c r="B968" s="10"/>
      <c r="C968" s="10"/>
      <c r="D968" s="7"/>
      <c r="E968" s="10"/>
      <c r="F968" s="10"/>
      <c r="G968" s="10"/>
      <c r="H968" s="10"/>
      <c r="I968" s="7"/>
      <c r="J968" s="10"/>
      <c r="K968" s="10"/>
      <c r="L968" s="10"/>
      <c r="M968" s="10"/>
      <c r="N968" s="10"/>
      <c r="O968" s="10"/>
    </row>
    <row r="969">
      <c r="A969" s="10"/>
      <c r="B969" s="10"/>
      <c r="C969" s="10"/>
      <c r="D969" s="7"/>
      <c r="E969" s="10"/>
      <c r="F969" s="10"/>
      <c r="G969" s="10"/>
      <c r="H969" s="10"/>
      <c r="I969" s="7"/>
      <c r="J969" s="10"/>
      <c r="K969" s="10"/>
      <c r="L969" s="10"/>
      <c r="M969" s="10"/>
      <c r="N969" s="10"/>
      <c r="O969" s="10"/>
    </row>
    <row r="970">
      <c r="A970" s="10"/>
      <c r="B970" s="10"/>
      <c r="C970" s="10"/>
      <c r="D970" s="7"/>
      <c r="E970" s="10"/>
      <c r="F970" s="10"/>
      <c r="G970" s="10"/>
      <c r="H970" s="10"/>
      <c r="I970" s="7"/>
      <c r="J970" s="10"/>
      <c r="K970" s="10"/>
      <c r="L970" s="10"/>
      <c r="M970" s="10"/>
      <c r="N970" s="10"/>
      <c r="O970" s="10"/>
    </row>
    <row r="971">
      <c r="A971" s="10"/>
      <c r="B971" s="10"/>
      <c r="C971" s="10"/>
      <c r="D971" s="7"/>
      <c r="E971" s="10"/>
      <c r="F971" s="10"/>
      <c r="G971" s="10"/>
      <c r="H971" s="10"/>
      <c r="I971" s="7"/>
      <c r="J971" s="10"/>
      <c r="K971" s="10"/>
      <c r="L971" s="10"/>
      <c r="M971" s="10"/>
      <c r="N971" s="10"/>
      <c r="O971" s="10"/>
    </row>
    <row r="972">
      <c r="A972" s="10"/>
      <c r="B972" s="10"/>
      <c r="C972" s="10"/>
      <c r="D972" s="7"/>
      <c r="E972" s="10"/>
      <c r="F972" s="10"/>
      <c r="G972" s="10"/>
      <c r="H972" s="10"/>
      <c r="I972" s="7"/>
      <c r="J972" s="10"/>
      <c r="K972" s="10"/>
      <c r="L972" s="10"/>
      <c r="M972" s="10"/>
      <c r="N972" s="10"/>
      <c r="O972" s="10"/>
    </row>
    <row r="973">
      <c r="A973" s="10"/>
      <c r="B973" s="10"/>
      <c r="C973" s="10"/>
      <c r="D973" s="7"/>
      <c r="E973" s="10"/>
      <c r="F973" s="10"/>
      <c r="G973" s="10"/>
      <c r="H973" s="10"/>
      <c r="I973" s="7"/>
      <c r="J973" s="10"/>
      <c r="K973" s="10"/>
      <c r="L973" s="10"/>
      <c r="M973" s="10"/>
      <c r="N973" s="10"/>
      <c r="O973" s="10"/>
    </row>
    <row r="974">
      <c r="A974" s="10"/>
      <c r="B974" s="10"/>
      <c r="C974" s="10"/>
      <c r="D974" s="7"/>
      <c r="E974" s="10"/>
      <c r="F974" s="10"/>
      <c r="G974" s="10"/>
      <c r="H974" s="10"/>
      <c r="I974" s="7"/>
      <c r="J974" s="10"/>
      <c r="K974" s="10"/>
      <c r="L974" s="10"/>
      <c r="M974" s="10"/>
      <c r="N974" s="10"/>
      <c r="O974" s="10"/>
    </row>
    <row r="975">
      <c r="A975" s="10"/>
      <c r="B975" s="10"/>
      <c r="C975" s="10"/>
      <c r="D975" s="7"/>
      <c r="E975" s="10"/>
      <c r="F975" s="10"/>
      <c r="G975" s="10"/>
      <c r="H975" s="10"/>
      <c r="I975" s="7"/>
      <c r="J975" s="10"/>
      <c r="K975" s="10"/>
      <c r="L975" s="10"/>
      <c r="M975" s="10"/>
      <c r="N975" s="10"/>
      <c r="O975" s="10"/>
    </row>
    <row r="976">
      <c r="A976" s="10"/>
      <c r="B976" s="10"/>
      <c r="C976" s="10"/>
      <c r="D976" s="7"/>
      <c r="E976" s="10"/>
      <c r="F976" s="10"/>
      <c r="G976" s="10"/>
      <c r="H976" s="10"/>
      <c r="I976" s="7"/>
      <c r="J976" s="10"/>
      <c r="K976" s="10"/>
      <c r="L976" s="10"/>
      <c r="M976" s="10"/>
      <c r="N976" s="10"/>
      <c r="O976" s="10"/>
    </row>
    <row r="977">
      <c r="A977" s="10"/>
      <c r="B977" s="10"/>
      <c r="C977" s="10"/>
      <c r="D977" s="7"/>
      <c r="E977" s="10"/>
      <c r="F977" s="10"/>
      <c r="G977" s="10"/>
      <c r="H977" s="10"/>
      <c r="I977" s="7"/>
      <c r="J977" s="10"/>
      <c r="K977" s="10"/>
      <c r="L977" s="10"/>
      <c r="M977" s="10"/>
      <c r="N977" s="10"/>
      <c r="O977" s="10"/>
    </row>
    <row r="978">
      <c r="A978" s="10"/>
      <c r="B978" s="10"/>
      <c r="C978" s="10"/>
      <c r="D978" s="7"/>
      <c r="E978" s="10"/>
      <c r="F978" s="10"/>
      <c r="G978" s="10"/>
      <c r="H978" s="10"/>
      <c r="I978" s="7"/>
      <c r="J978" s="10"/>
      <c r="K978" s="10"/>
      <c r="L978" s="10"/>
      <c r="M978" s="10"/>
      <c r="N978" s="10"/>
      <c r="O978" s="10"/>
    </row>
    <row r="979">
      <c r="A979" s="10"/>
      <c r="B979" s="10"/>
      <c r="C979" s="10"/>
      <c r="D979" s="7"/>
      <c r="E979" s="10"/>
      <c r="F979" s="10"/>
      <c r="G979" s="10"/>
      <c r="H979" s="10"/>
      <c r="I979" s="7"/>
      <c r="J979" s="10"/>
      <c r="K979" s="10"/>
      <c r="L979" s="10"/>
      <c r="M979" s="10"/>
      <c r="N979" s="10"/>
      <c r="O979" s="10"/>
    </row>
    <row r="980">
      <c r="A980" s="10"/>
      <c r="B980" s="10"/>
      <c r="C980" s="10"/>
      <c r="D980" s="7"/>
      <c r="E980" s="10"/>
      <c r="F980" s="10"/>
      <c r="G980" s="10"/>
      <c r="H980" s="10"/>
      <c r="I980" s="7"/>
      <c r="J980" s="10"/>
      <c r="K980" s="10"/>
      <c r="L980" s="10"/>
      <c r="M980" s="10"/>
      <c r="N980" s="10"/>
      <c r="O980" s="10"/>
    </row>
    <row r="981">
      <c r="A981" s="10"/>
      <c r="B981" s="10"/>
      <c r="C981" s="10"/>
      <c r="D981" s="7"/>
      <c r="E981" s="10"/>
      <c r="F981" s="10"/>
      <c r="G981" s="10"/>
      <c r="H981" s="10"/>
      <c r="I981" s="7"/>
      <c r="J981" s="10"/>
      <c r="K981" s="10"/>
      <c r="L981" s="10"/>
      <c r="M981" s="10"/>
      <c r="N981" s="10"/>
      <c r="O981" s="10"/>
    </row>
    <row r="982">
      <c r="A982" s="10"/>
      <c r="B982" s="10"/>
      <c r="C982" s="10"/>
      <c r="D982" s="7"/>
      <c r="E982" s="10"/>
      <c r="F982" s="10"/>
      <c r="G982" s="10"/>
      <c r="H982" s="10"/>
      <c r="I982" s="7"/>
      <c r="J982" s="10"/>
      <c r="K982" s="10"/>
      <c r="L982" s="10"/>
      <c r="M982" s="10"/>
      <c r="N982" s="10"/>
      <c r="O982" s="10"/>
    </row>
    <row r="983">
      <c r="A983" s="10"/>
      <c r="B983" s="10"/>
      <c r="C983" s="10"/>
      <c r="D983" s="7"/>
      <c r="E983" s="10"/>
      <c r="F983" s="10"/>
      <c r="G983" s="10"/>
      <c r="H983" s="10"/>
      <c r="I983" s="7"/>
      <c r="J983" s="10"/>
      <c r="K983" s="10"/>
      <c r="L983" s="10"/>
      <c r="M983" s="10"/>
      <c r="N983" s="10"/>
      <c r="O983" s="10"/>
    </row>
    <row r="984">
      <c r="A984" s="10"/>
      <c r="B984" s="10"/>
      <c r="C984" s="10"/>
      <c r="D984" s="7"/>
      <c r="E984" s="10"/>
      <c r="F984" s="10"/>
      <c r="G984" s="10"/>
      <c r="H984" s="10"/>
      <c r="I984" s="7"/>
      <c r="J984" s="10"/>
      <c r="K984" s="10"/>
      <c r="L984" s="10"/>
      <c r="M984" s="10"/>
      <c r="N984" s="10"/>
      <c r="O984" s="10"/>
    </row>
    <row r="985">
      <c r="A985" s="10"/>
      <c r="B985" s="10"/>
      <c r="C985" s="10"/>
      <c r="D985" s="7"/>
      <c r="E985" s="10"/>
      <c r="F985" s="10"/>
      <c r="G985" s="10"/>
      <c r="H985" s="10"/>
      <c r="I985" s="7"/>
      <c r="J985" s="10"/>
      <c r="K985" s="10"/>
      <c r="L985" s="10"/>
      <c r="M985" s="10"/>
      <c r="N985" s="10"/>
      <c r="O985" s="10"/>
    </row>
    <row r="986">
      <c r="A986" s="10"/>
      <c r="B986" s="10"/>
      <c r="C986" s="10"/>
      <c r="D986" s="7"/>
      <c r="E986" s="10"/>
      <c r="F986" s="10"/>
      <c r="G986" s="10"/>
      <c r="H986" s="10"/>
      <c r="I986" s="7"/>
      <c r="J986" s="10"/>
      <c r="K986" s="10"/>
      <c r="L986" s="10"/>
      <c r="M986" s="10"/>
      <c r="N986" s="10"/>
      <c r="O986" s="10"/>
    </row>
    <row r="987">
      <c r="A987" s="10"/>
      <c r="B987" s="10"/>
      <c r="C987" s="10"/>
      <c r="D987" s="7"/>
      <c r="E987" s="10"/>
      <c r="F987" s="10"/>
      <c r="G987" s="10"/>
      <c r="H987" s="10"/>
      <c r="I987" s="7"/>
      <c r="J987" s="10"/>
      <c r="K987" s="10"/>
      <c r="L987" s="10"/>
      <c r="M987" s="10"/>
      <c r="N987" s="10"/>
      <c r="O987" s="10"/>
    </row>
    <row r="988">
      <c r="A988" s="10"/>
      <c r="B988" s="10"/>
      <c r="C988" s="10"/>
      <c r="D988" s="7"/>
      <c r="E988" s="10"/>
      <c r="F988" s="10"/>
      <c r="G988" s="10"/>
      <c r="H988" s="10"/>
      <c r="I988" s="7"/>
      <c r="J988" s="10"/>
      <c r="K988" s="10"/>
      <c r="L988" s="10"/>
      <c r="M988" s="10"/>
      <c r="N988" s="10"/>
      <c r="O988" s="10"/>
    </row>
    <row r="989">
      <c r="A989" s="10"/>
      <c r="B989" s="10"/>
      <c r="C989" s="10"/>
      <c r="D989" s="7"/>
      <c r="E989" s="10"/>
      <c r="F989" s="10"/>
      <c r="G989" s="10"/>
      <c r="H989" s="10"/>
      <c r="I989" s="7"/>
      <c r="J989" s="10"/>
      <c r="K989" s="10"/>
      <c r="L989" s="10"/>
      <c r="M989" s="10"/>
      <c r="N989" s="10"/>
      <c r="O989" s="10"/>
    </row>
    <row r="990">
      <c r="A990" s="10"/>
      <c r="B990" s="10"/>
      <c r="C990" s="10"/>
      <c r="D990" s="7"/>
      <c r="E990" s="10"/>
      <c r="F990" s="10"/>
      <c r="G990" s="10"/>
      <c r="H990" s="10"/>
      <c r="I990" s="7"/>
      <c r="J990" s="10"/>
      <c r="K990" s="10"/>
      <c r="L990" s="10"/>
      <c r="M990" s="10"/>
      <c r="N990" s="10"/>
      <c r="O990" s="10"/>
    </row>
    <row r="991">
      <c r="A991" s="10"/>
      <c r="B991" s="10"/>
      <c r="C991" s="10"/>
      <c r="D991" s="7"/>
      <c r="E991" s="10"/>
      <c r="F991" s="10"/>
      <c r="G991" s="10"/>
      <c r="H991" s="10"/>
      <c r="I991" s="7"/>
      <c r="J991" s="10"/>
      <c r="K991" s="10"/>
      <c r="L991" s="10"/>
      <c r="M991" s="10"/>
      <c r="N991" s="10"/>
      <c r="O991" s="10"/>
    </row>
    <row r="992">
      <c r="A992" s="10"/>
      <c r="B992" s="10"/>
      <c r="C992" s="10"/>
      <c r="D992" s="7"/>
      <c r="E992" s="10"/>
      <c r="F992" s="10"/>
      <c r="G992" s="10"/>
      <c r="H992" s="10"/>
      <c r="I992" s="7"/>
      <c r="J992" s="10"/>
      <c r="K992" s="10"/>
      <c r="L992" s="10"/>
      <c r="M992" s="10"/>
      <c r="N992" s="10"/>
      <c r="O992" s="10"/>
    </row>
    <row r="993">
      <c r="A993" s="10"/>
      <c r="B993" s="10"/>
      <c r="C993" s="10"/>
      <c r="D993" s="7"/>
      <c r="E993" s="10"/>
      <c r="F993" s="10"/>
      <c r="G993" s="10"/>
      <c r="H993" s="10"/>
      <c r="I993" s="7"/>
      <c r="J993" s="10"/>
      <c r="K993" s="10"/>
      <c r="L993" s="10"/>
      <c r="M993" s="10"/>
      <c r="N993" s="10"/>
      <c r="O993" s="10"/>
    </row>
    <row r="994">
      <c r="A994" s="10"/>
      <c r="B994" s="10"/>
      <c r="C994" s="10"/>
      <c r="D994" s="7"/>
      <c r="E994" s="10"/>
      <c r="F994" s="10"/>
      <c r="G994" s="10"/>
      <c r="H994" s="10"/>
      <c r="I994" s="7"/>
      <c r="J994" s="10"/>
      <c r="K994" s="10"/>
      <c r="L994" s="10"/>
      <c r="M994" s="10"/>
      <c r="N994" s="10"/>
      <c r="O994" s="10"/>
    </row>
    <row r="995">
      <c r="A995" s="10"/>
      <c r="B995" s="10"/>
      <c r="C995" s="10"/>
      <c r="D995" s="7"/>
      <c r="E995" s="10"/>
      <c r="F995" s="10"/>
      <c r="G995" s="10"/>
      <c r="H995" s="10"/>
      <c r="I995" s="7"/>
      <c r="J995" s="10"/>
      <c r="K995" s="10"/>
      <c r="L995" s="10"/>
      <c r="M995" s="10"/>
      <c r="N995" s="10"/>
      <c r="O995" s="10"/>
    </row>
    <row r="996">
      <c r="A996" s="10"/>
      <c r="B996" s="10"/>
      <c r="C996" s="10"/>
      <c r="D996" s="7"/>
      <c r="E996" s="10"/>
      <c r="F996" s="10"/>
      <c r="G996" s="10"/>
      <c r="H996" s="10"/>
      <c r="I996" s="7"/>
      <c r="J996" s="10"/>
      <c r="K996" s="10"/>
      <c r="L996" s="10"/>
      <c r="M996" s="10"/>
      <c r="N996" s="10"/>
      <c r="O996" s="10"/>
    </row>
    <row r="997">
      <c r="A997" s="10"/>
      <c r="B997" s="10"/>
      <c r="C997" s="10"/>
      <c r="D997" s="7"/>
      <c r="E997" s="10"/>
      <c r="F997" s="10"/>
      <c r="G997" s="10"/>
      <c r="H997" s="10"/>
      <c r="I997" s="7"/>
      <c r="J997" s="10"/>
      <c r="K997" s="10"/>
      <c r="L997" s="10"/>
      <c r="M997" s="10"/>
      <c r="N997" s="10"/>
      <c r="O997" s="10"/>
    </row>
    <row r="998">
      <c r="A998" s="10"/>
      <c r="B998" s="10"/>
      <c r="C998" s="10"/>
      <c r="D998" s="7"/>
      <c r="E998" s="10"/>
      <c r="F998" s="10"/>
      <c r="G998" s="10"/>
      <c r="H998" s="10"/>
      <c r="I998" s="7"/>
      <c r="J998" s="10"/>
      <c r="K998" s="10"/>
      <c r="L998" s="10"/>
      <c r="M998" s="10"/>
      <c r="N998" s="10"/>
      <c r="O998" s="10"/>
    </row>
    <row r="999">
      <c r="A999" s="10"/>
      <c r="B999" s="10"/>
      <c r="C999" s="10"/>
      <c r="D999" s="7"/>
      <c r="E999" s="10"/>
      <c r="F999" s="10"/>
      <c r="G999" s="10"/>
      <c r="H999" s="10"/>
      <c r="I999" s="7"/>
      <c r="J999" s="10"/>
      <c r="K999" s="10"/>
      <c r="L999" s="10"/>
      <c r="M999" s="10"/>
      <c r="N999" s="10"/>
      <c r="O999" s="10"/>
    </row>
    <row r="1000">
      <c r="A1000" s="10"/>
      <c r="B1000" s="10"/>
      <c r="C1000" s="10"/>
      <c r="D1000" s="7"/>
      <c r="E1000" s="10"/>
      <c r="F1000" s="10"/>
      <c r="G1000" s="10"/>
      <c r="H1000" s="10"/>
      <c r="I1000" s="7"/>
      <c r="J1000" s="10"/>
      <c r="K1000" s="10"/>
      <c r="L1000" s="10"/>
      <c r="M1000" s="10"/>
      <c r="N1000" s="10"/>
      <c r="O1000" s="10"/>
    </row>
  </sheetData>
  <mergeCells count="5">
    <mergeCell ref="P2:P1000"/>
    <mergeCell ref="Q2:R2"/>
    <mergeCell ref="T2:U2"/>
    <mergeCell ref="S3:S12"/>
    <mergeCell ref="Q13:U1000"/>
  </mergeCells>
  <conditionalFormatting sqref="N2:N1000">
    <cfRule type="cellIs" dxfId="0" priority="1" operator="equal">
      <formula>"PENDENTE"</formula>
    </cfRule>
  </conditionalFormatting>
  <conditionalFormatting sqref="N2:N1000">
    <cfRule type="cellIs" dxfId="1" priority="2" operator="equal">
      <formula>"PRIORIDADE"</formula>
    </cfRule>
  </conditionalFormatting>
  <conditionalFormatting sqref="N2:N1000">
    <cfRule type="cellIs" dxfId="2" priority="3" operator="equal">
      <formula>"PRIORIDADE TOTAL"</formula>
    </cfRule>
  </conditionalFormatting>
  <conditionalFormatting sqref="N2:N1000">
    <cfRule type="containsText" dxfId="3" priority="4" operator="containsText" text="ANÁLISE">
      <formula>NOT(ISERROR(SEARCH(("ANÁLISE"),(N2))))</formula>
    </cfRule>
  </conditionalFormatting>
  <conditionalFormatting sqref="N2:N1000">
    <cfRule type="containsText" dxfId="4" priority="5" operator="containsText" text="VERIFICADO">
      <formula>NOT(ISERROR(SEARCH(("VERIFICADO"),(N2))))</formula>
    </cfRule>
  </conditionalFormatting>
  <conditionalFormatting sqref="N2:N1000">
    <cfRule type="containsText" dxfId="5" priority="6" operator="containsText" text="APREENDIDO">
      <formula>NOT(ISERROR(SEARCH(("APREENDIDO"),(N2))))</formula>
    </cfRule>
  </conditionalFormatting>
  <conditionalFormatting sqref="N2:N1000">
    <cfRule type="containsText" dxfId="6" priority="7" operator="containsText" text="APROVADO">
      <formula>NOT(ISERROR(SEARCH(("APROVADO"),(N2))))</formula>
    </cfRule>
  </conditionalFormatting>
  <conditionalFormatting sqref="N2:N1000">
    <cfRule type="containsText" dxfId="7" priority="8" operator="containsText" text="QUITADO">
      <formula>NOT(ISERROR(SEARCH(("QUITADO"),(N2))))</formula>
    </cfRule>
  </conditionalFormatting>
  <conditionalFormatting sqref="N2:N1000">
    <cfRule type="containsText" dxfId="8" priority="9" operator="containsText" text="OUTROS ACORDOS">
      <formula>NOT(ISERROR(SEARCH(("OUTROS ACORDOS"),(N2))))</formula>
    </cfRule>
  </conditionalFormatting>
  <conditionalFormatting sqref="N2:N1000">
    <cfRule type="containsText" dxfId="9" priority="10" operator="containsText" text="CANCELADO">
      <formula>NOT(ISERROR(SEARCH(("CANCELADO"),(N2))))</formula>
    </cfRule>
  </conditionalFormatting>
  <dataValidations>
    <dataValidation type="list" allowBlank="1" showErrorMessage="1" sqref="N3:N1000">
      <formula1>"PENDENTE,PRIORIDADE,PRIORIDADE TOTAL,VERIFICADO,ANÁLISE,APROVADO,QUITADO,APREENDIDO,CANCELADO,OUTROS ACORDOS"</formula1>
    </dataValidation>
    <dataValidation type="list" allowBlank="1" showErrorMessage="1" sqref="I2:I1000">
      <formula1>"BRADESCO,BV FINANCEIRA,CREDITAS,GMAC,HYUNDAI,ITAÚ,OMNI S.A.,PANAMERICANO,PSA,RCI,RENNER,SAFRA,SANTANA,SANTANDER,TOYOTA,VOLKSWAGEN"</formula1>
    </dataValidation>
    <dataValidation type="list" allowBlank="1" showErrorMessage="1" sqref="D2:D1000">
      <formula1>"BELO HORIZONTE,BLUMENAU,BRUSQUE,CAMPO GRANDE,CASCÁVEL,CHAPECÓ,CRICIUMA,CURITIBA,FLORIANOPOLIS,GUARAPUAVA,ITAJAI,JARAGUA DO SUL,JOINVILLE,LONDRINA,MARINGÁ,PALHOÇA,PATO BRANCO,PONTA GROSSA,RIO DO SUL,SANTA LUZIA,SÃO JOSE,SISTEMA ANTIGO"</formula1>
    </dataValidation>
    <dataValidation type="list" allowBlank="1" showErrorMessage="1" sqref="L2:L1000">
      <formula1>"LIGAÇÃO,WPP,SEM SUCESSO"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3" max="3" width="8.5"/>
    <col customWidth="1" min="4" max="4" width="17.38"/>
    <col customWidth="1" min="6" max="6" width="8.25"/>
    <col customWidth="1" min="7" max="7" width="10.0"/>
    <col customWidth="1" min="8" max="8" width="18.13"/>
    <col customWidth="1" min="10" max="10" width="9.0"/>
    <col customWidth="1" min="11" max="11" width="18.13"/>
  </cols>
  <sheetData>
    <row r="1">
      <c r="A1" s="26" t="s">
        <v>26</v>
      </c>
      <c r="B1" s="27"/>
      <c r="C1" s="27"/>
      <c r="D1" s="27"/>
      <c r="E1" s="13"/>
      <c r="F1" s="28"/>
      <c r="G1" s="29"/>
      <c r="H1" s="26" t="s">
        <v>27</v>
      </c>
      <c r="I1" s="27"/>
      <c r="J1" s="27"/>
      <c r="K1" s="27"/>
      <c r="L1" s="13"/>
      <c r="M1" s="30"/>
    </row>
    <row r="2">
      <c r="A2" s="31" t="s">
        <v>28</v>
      </c>
      <c r="B2" s="13"/>
      <c r="C2" s="32"/>
      <c r="D2" s="31" t="s">
        <v>29</v>
      </c>
      <c r="E2" s="13"/>
      <c r="F2" s="33"/>
      <c r="G2" s="34"/>
      <c r="H2" s="31" t="s">
        <v>28</v>
      </c>
      <c r="I2" s="13"/>
      <c r="J2" s="32"/>
      <c r="K2" s="31" t="s">
        <v>29</v>
      </c>
      <c r="L2" s="13"/>
    </row>
    <row r="3">
      <c r="A3" s="35" t="str">
        <f>'AMANDA SANTANA'!Q3</f>
        <v>VERIFICADO</v>
      </c>
      <c r="B3" s="36">
        <f>'AMANDA SANTANA'!R3</f>
        <v>6</v>
      </c>
      <c r="C3" s="19"/>
      <c r="D3" s="35" t="str">
        <f>'AMANDA SANTANA'!T3</f>
        <v>VERIFICADO</v>
      </c>
      <c r="E3" s="36">
        <f>'AMANDA SANTANA'!U3</f>
        <v>7</v>
      </c>
      <c r="F3" s="33"/>
      <c r="G3" s="34"/>
      <c r="H3" s="35" t="str">
        <f>'ALINE SALVADOR'!Q3</f>
        <v>VERIFICADO</v>
      </c>
      <c r="I3" s="36">
        <f>'ALINE SALVADOR'!R3</f>
        <v>5</v>
      </c>
      <c r="J3" s="19"/>
      <c r="K3" s="35" t="str">
        <f>'ALINE SALVADOR'!T3</f>
        <v>VERIFICADO</v>
      </c>
      <c r="L3" s="36">
        <f>'ALINE SALVADOR'!U3</f>
        <v>10</v>
      </c>
    </row>
    <row r="4">
      <c r="A4" s="35" t="str">
        <f>'AMANDA SANTANA'!Q4</f>
        <v>ANÁLISE</v>
      </c>
      <c r="B4" s="36">
        <f>'AMANDA SANTANA'!R4</f>
        <v>6</v>
      </c>
      <c r="C4" s="19"/>
      <c r="D4" s="35" t="str">
        <f>'AMANDA SANTANA'!T4</f>
        <v>ANÁLISE</v>
      </c>
      <c r="E4" s="36">
        <f>'AMANDA SANTANA'!U4</f>
        <v>6</v>
      </c>
      <c r="F4" s="33"/>
      <c r="G4" s="34"/>
      <c r="H4" s="35" t="str">
        <f>'ALINE SALVADOR'!Q4</f>
        <v>ANÁLISE</v>
      </c>
      <c r="I4" s="36">
        <f>'ALINE SALVADOR'!R4</f>
        <v>4</v>
      </c>
      <c r="J4" s="19"/>
      <c r="K4" s="35" t="str">
        <f>'ALINE SALVADOR'!T4</f>
        <v>ANÁLISE</v>
      </c>
      <c r="L4" s="36">
        <f>'ALINE SALVADOR'!U4</f>
        <v>4</v>
      </c>
    </row>
    <row r="5">
      <c r="A5" s="35" t="str">
        <f>'AMANDA SANTANA'!Q5</f>
        <v>PENDENTE</v>
      </c>
      <c r="B5" s="36">
        <f>'AMANDA SANTANA'!R5</f>
        <v>0</v>
      </c>
      <c r="C5" s="19"/>
      <c r="D5" s="35" t="str">
        <f>'AMANDA SANTANA'!T5</f>
        <v>PENDENTE</v>
      </c>
      <c r="E5" s="36">
        <f>'AMANDA SANTANA'!U5</f>
        <v>549</v>
      </c>
      <c r="F5" s="33"/>
      <c r="G5" s="34"/>
      <c r="H5" s="35" t="str">
        <f>'ALINE SALVADOR'!Q5</f>
        <v>PENDENTE</v>
      </c>
      <c r="I5" s="36">
        <f>'ALINE SALVADOR'!R5</f>
        <v>0</v>
      </c>
      <c r="J5" s="19"/>
      <c r="K5" s="35" t="str">
        <f>'ALINE SALVADOR'!T5</f>
        <v>PENDENTE</v>
      </c>
      <c r="L5" s="36">
        <f>'ALINE SALVADOR'!U5</f>
        <v>565</v>
      </c>
    </row>
    <row r="6">
      <c r="A6" s="35" t="str">
        <f>'AMANDA SANTANA'!Q6</f>
        <v>PRIORIDADE</v>
      </c>
      <c r="B6" s="36">
        <f>'AMANDA SANTANA'!R6</f>
        <v>0</v>
      </c>
      <c r="C6" s="19"/>
      <c r="D6" s="35" t="str">
        <f>'AMANDA SANTANA'!T6</f>
        <v>PRIORIDADE</v>
      </c>
      <c r="E6" s="36">
        <f>'AMANDA SANTANA'!U6</f>
        <v>7</v>
      </c>
      <c r="F6" s="33"/>
      <c r="G6" s="34"/>
      <c r="H6" s="35" t="str">
        <f>'ALINE SALVADOR'!Q6</f>
        <v>PRIORIDADE</v>
      </c>
      <c r="I6" s="36">
        <f>'ALINE SALVADOR'!R6</f>
        <v>0</v>
      </c>
      <c r="J6" s="19"/>
      <c r="K6" s="35" t="str">
        <f>'ALINE SALVADOR'!T6</f>
        <v>PRIORIDADE</v>
      </c>
      <c r="L6" s="36">
        <f>'ALINE SALVADOR'!U6</f>
        <v>20</v>
      </c>
    </row>
    <row r="7">
      <c r="A7" s="35" t="str">
        <f>'AMANDA SANTANA'!Q7</f>
        <v>PRIORIDADE TOTAL</v>
      </c>
      <c r="B7" s="36">
        <f>'AMANDA SANTANA'!R7</f>
        <v>0</v>
      </c>
      <c r="C7" s="19"/>
      <c r="D7" s="35" t="str">
        <f>'AMANDA SANTANA'!T7</f>
        <v>PRIORIDADE TOTAL</v>
      </c>
      <c r="E7" s="36">
        <f>'AMANDA SANTANA'!U7</f>
        <v>0</v>
      </c>
      <c r="F7" s="33"/>
      <c r="G7" s="34"/>
      <c r="H7" s="35" t="str">
        <f>'ALINE SALVADOR'!Q7</f>
        <v>PRIORIDADE TOTAL</v>
      </c>
      <c r="I7" s="36">
        <f>'ALINE SALVADOR'!R7</f>
        <v>0</v>
      </c>
      <c r="J7" s="19"/>
      <c r="K7" s="35" t="str">
        <f>'ALINE SALVADOR'!T7</f>
        <v>PRIORIDADE TOTAL</v>
      </c>
      <c r="L7" s="36">
        <f>'ALINE SALVADOR'!U7</f>
        <v>1</v>
      </c>
    </row>
    <row r="8">
      <c r="A8" s="35" t="str">
        <f>'AMANDA SANTANA'!Q8</f>
        <v>APROVADO</v>
      </c>
      <c r="B8" s="36">
        <f>'AMANDA SANTANA'!R8</f>
        <v>15</v>
      </c>
      <c r="C8" s="19"/>
      <c r="D8" s="35" t="str">
        <f>'AMANDA SANTANA'!T8</f>
        <v>APROVADO</v>
      </c>
      <c r="E8" s="36">
        <f>'AMANDA SANTANA'!U8</f>
        <v>23</v>
      </c>
      <c r="F8" s="33"/>
      <c r="G8" s="34"/>
      <c r="H8" s="35" t="str">
        <f>'ALINE SALVADOR'!Q8</f>
        <v>APROVADO</v>
      </c>
      <c r="I8" s="36">
        <f>'ALINE SALVADOR'!R8</f>
        <v>3</v>
      </c>
      <c r="J8" s="19"/>
      <c r="K8" s="35" t="str">
        <f>'ALINE SALVADOR'!T8</f>
        <v>APROVADO</v>
      </c>
      <c r="L8" s="36">
        <f>'ALINE SALVADOR'!U8</f>
        <v>5</v>
      </c>
    </row>
    <row r="9">
      <c r="A9" s="35" t="str">
        <f>'AMANDA SANTANA'!Q9</f>
        <v>QUITADO</v>
      </c>
      <c r="B9" s="36">
        <f>'AMANDA SANTANA'!R9</f>
        <v>6</v>
      </c>
      <c r="C9" s="19"/>
      <c r="D9" s="35" t="str">
        <f>'AMANDA SANTANA'!T9</f>
        <v>QUITADO</v>
      </c>
      <c r="E9" s="36">
        <f>'AMANDA SANTANA'!U9</f>
        <v>15</v>
      </c>
      <c r="F9" s="33"/>
      <c r="G9" s="34"/>
      <c r="H9" s="35" t="str">
        <f>'ALINE SALVADOR'!Q9</f>
        <v>QUITADO</v>
      </c>
      <c r="I9" s="36">
        <f>'ALINE SALVADOR'!R9</f>
        <v>1</v>
      </c>
      <c r="J9" s="19"/>
      <c r="K9" s="35" t="str">
        <f>'ALINE SALVADOR'!T9</f>
        <v>QUITADO</v>
      </c>
      <c r="L9" s="36">
        <f>'ALINE SALVADOR'!U9</f>
        <v>4</v>
      </c>
    </row>
    <row r="10">
      <c r="A10" s="35" t="str">
        <f>'AMANDA SANTANA'!Q10</f>
        <v>APREENDIDO</v>
      </c>
      <c r="B10" s="36">
        <f>'AMANDA SANTANA'!R10</f>
        <v>1</v>
      </c>
      <c r="C10" s="19"/>
      <c r="D10" s="35" t="str">
        <f>'AMANDA SANTANA'!T10</f>
        <v>APREENDIDO</v>
      </c>
      <c r="E10" s="36">
        <f>'AMANDA SANTANA'!U10</f>
        <v>1</v>
      </c>
      <c r="F10" s="33"/>
      <c r="G10" s="34"/>
      <c r="H10" s="35" t="str">
        <f>'ALINE SALVADOR'!Q10</f>
        <v>APREENDIDO</v>
      </c>
      <c r="I10" s="36">
        <f>'ALINE SALVADOR'!R10</f>
        <v>0</v>
      </c>
      <c r="J10" s="19"/>
      <c r="K10" s="35" t="str">
        <f>'ALINE SALVADOR'!T10</f>
        <v>APREENDIDO</v>
      </c>
      <c r="L10" s="36">
        <f>'ALINE SALVADOR'!U10</f>
        <v>0</v>
      </c>
    </row>
    <row r="11">
      <c r="A11" s="35" t="str">
        <f>'AMANDA SANTANA'!Q11</f>
        <v>CANCELADO</v>
      </c>
      <c r="B11" s="36">
        <f>'AMANDA SANTANA'!R11</f>
        <v>3</v>
      </c>
      <c r="C11" s="19"/>
      <c r="D11" s="35" t="str">
        <f>'AMANDA SANTANA'!T11</f>
        <v>CANCELADO</v>
      </c>
      <c r="E11" s="36">
        <f>'AMANDA SANTANA'!U11</f>
        <v>5</v>
      </c>
      <c r="F11" s="33"/>
      <c r="G11" s="34"/>
      <c r="H11" s="35" t="str">
        <f>'ALINE SALVADOR'!Q11</f>
        <v>CANCELADO</v>
      </c>
      <c r="I11" s="36">
        <f>'ALINE SALVADOR'!R11</f>
        <v>0</v>
      </c>
      <c r="J11" s="19"/>
      <c r="K11" s="35" t="str">
        <f>'ALINE SALVADOR'!T11</f>
        <v>CANCELADO</v>
      </c>
      <c r="L11" s="36">
        <f>'ALINE SALVADOR'!U11</f>
        <v>0</v>
      </c>
    </row>
    <row r="12">
      <c r="A12" s="37" t="str">
        <f>'AMANDA SANTANA'!Q12</f>
        <v>TOTAL</v>
      </c>
      <c r="B12" s="38">
        <f>'AMANDA SANTANA'!R12</f>
        <v>33</v>
      </c>
      <c r="C12" s="24"/>
      <c r="D12" s="37" t="str">
        <f>'AMANDA SANTANA'!T12</f>
        <v>TOTAL</v>
      </c>
      <c r="E12" s="38">
        <f>'AMANDA SANTANA'!U12</f>
        <v>613</v>
      </c>
      <c r="F12" s="33"/>
      <c r="G12" s="34"/>
      <c r="H12" s="37" t="str">
        <f>'ALINE SALVADOR'!Q12</f>
        <v>TOTAL</v>
      </c>
      <c r="I12" s="38">
        <f>'ALINE SALVADOR'!R12</f>
        <v>13</v>
      </c>
      <c r="J12" s="24"/>
      <c r="K12" s="37" t="str">
        <f>'ALINE SALVADOR'!T12</f>
        <v>TOTAL</v>
      </c>
      <c r="L12" s="38">
        <f>'ALINE SALVADOR'!U12</f>
        <v>609</v>
      </c>
    </row>
    <row r="13">
      <c r="A13" s="28"/>
      <c r="B13" s="39"/>
      <c r="C13" s="39"/>
      <c r="D13" s="39"/>
      <c r="E13" s="29"/>
      <c r="F13" s="33"/>
      <c r="G13" s="34"/>
      <c r="H13" s="28"/>
      <c r="I13" s="39"/>
      <c r="J13" s="39"/>
      <c r="K13" s="39"/>
      <c r="L13" s="29"/>
    </row>
    <row r="14">
      <c r="A14" s="40"/>
      <c r="B14" s="41"/>
      <c r="C14" s="41"/>
      <c r="D14" s="41"/>
      <c r="E14" s="42"/>
      <c r="F14" s="33"/>
      <c r="G14" s="34"/>
      <c r="H14" s="40"/>
      <c r="I14" s="41"/>
      <c r="J14" s="41"/>
      <c r="K14" s="41"/>
      <c r="L14" s="42"/>
    </row>
    <row r="15">
      <c r="A15" s="26" t="s">
        <v>30</v>
      </c>
      <c r="B15" s="27"/>
      <c r="C15" s="27"/>
      <c r="D15" s="27"/>
      <c r="E15" s="13"/>
      <c r="F15" s="33"/>
      <c r="G15" s="34"/>
      <c r="H15" s="26" t="s">
        <v>31</v>
      </c>
      <c r="I15" s="27"/>
      <c r="J15" s="27"/>
      <c r="K15" s="27"/>
      <c r="L15" s="13"/>
    </row>
    <row r="16">
      <c r="A16" s="31" t="s">
        <v>28</v>
      </c>
      <c r="B16" s="13"/>
      <c r="C16" s="32"/>
      <c r="D16" s="31" t="s">
        <v>29</v>
      </c>
      <c r="E16" s="13"/>
      <c r="F16" s="33"/>
      <c r="G16" s="34"/>
      <c r="H16" s="31" t="s">
        <v>28</v>
      </c>
      <c r="I16" s="13"/>
      <c r="J16" s="32"/>
      <c r="K16" s="31" t="s">
        <v>29</v>
      </c>
      <c r="L16" s="13"/>
    </row>
    <row r="17">
      <c r="A17" s="35" t="str">
        <f>'BRUNO '!Q3</f>
        <v>VERIFICADO</v>
      </c>
      <c r="B17" s="36">
        <f>'BRUNO '!R3</f>
        <v>4</v>
      </c>
      <c r="C17" s="19"/>
      <c r="D17" s="35" t="str">
        <f>'BRUNO '!T3</f>
        <v>VERIFICADO</v>
      </c>
      <c r="E17" s="36">
        <f>'BRUNO '!U3</f>
        <v>6</v>
      </c>
      <c r="F17" s="33"/>
      <c r="G17" s="34"/>
      <c r="H17" s="35" t="str">
        <f>EDIANE!Q3</f>
        <v>VERIFICADO</v>
      </c>
      <c r="I17" s="36">
        <f>EDIANE!R3</f>
        <v>9</v>
      </c>
      <c r="J17" s="43" t="str">
        <f>EDIANE!S3</f>
        <v/>
      </c>
      <c r="K17" s="35" t="str">
        <f>EDIANE!T3</f>
        <v>VERIFICADO</v>
      </c>
      <c r="L17" s="36">
        <f>EDIANE!U3</f>
        <v>16</v>
      </c>
    </row>
    <row r="18">
      <c r="A18" s="35" t="str">
        <f>'BRUNO '!Q4</f>
        <v>ANÁLISE</v>
      </c>
      <c r="B18" s="36">
        <f>'BRUNO '!R4</f>
        <v>4</v>
      </c>
      <c r="C18" s="19"/>
      <c r="D18" s="35" t="str">
        <f>'BRUNO '!T4</f>
        <v>ANÁLISE</v>
      </c>
      <c r="E18" s="36">
        <f>'BRUNO '!U4</f>
        <v>6</v>
      </c>
      <c r="F18" s="33"/>
      <c r="G18" s="34"/>
      <c r="H18" s="35" t="str">
        <f>EDIANE!Q4</f>
        <v>ANÁLISE</v>
      </c>
      <c r="I18" s="36">
        <f>EDIANE!R4</f>
        <v>0</v>
      </c>
      <c r="J18" s="35" t="str">
        <f>EDIANE!S4</f>
        <v/>
      </c>
      <c r="K18" s="35" t="str">
        <f>EDIANE!T4</f>
        <v>ANÁLISE</v>
      </c>
      <c r="L18" s="36">
        <f>EDIANE!U4</f>
        <v>0</v>
      </c>
    </row>
    <row r="19">
      <c r="A19" s="35" t="str">
        <f>'BRUNO '!Q5</f>
        <v>PENDENTE</v>
      </c>
      <c r="B19" s="36">
        <f>'BRUNO '!R5</f>
        <v>1</v>
      </c>
      <c r="C19" s="19"/>
      <c r="D19" s="35" t="str">
        <f>'BRUNO '!T5</f>
        <v>PENDENTE</v>
      </c>
      <c r="E19" s="36">
        <f>'BRUNO '!U5</f>
        <v>568</v>
      </c>
      <c r="F19" s="33"/>
      <c r="G19" s="34"/>
      <c r="H19" s="35" t="str">
        <f>EDIANE!Q5</f>
        <v>PENDENTE</v>
      </c>
      <c r="I19" s="36">
        <f>EDIANE!R5</f>
        <v>0</v>
      </c>
      <c r="J19" s="35" t="str">
        <f>EDIANE!S5</f>
        <v/>
      </c>
      <c r="K19" s="35" t="str">
        <f>EDIANE!T5</f>
        <v>PENDENTE</v>
      </c>
      <c r="L19" s="36">
        <f>EDIANE!U5</f>
        <v>573</v>
      </c>
    </row>
    <row r="20">
      <c r="A20" s="35" t="str">
        <f>'BRUNO '!Q6</f>
        <v>PRIORIDADE</v>
      </c>
      <c r="B20" s="36">
        <f>'BRUNO '!R6</f>
        <v>0</v>
      </c>
      <c r="C20" s="19"/>
      <c r="D20" s="35" t="str">
        <f>'BRUNO '!T6</f>
        <v>PRIORIDADE</v>
      </c>
      <c r="E20" s="36">
        <f>'BRUNO '!U6</f>
        <v>20</v>
      </c>
      <c r="F20" s="33"/>
      <c r="G20" s="34"/>
      <c r="H20" s="35" t="str">
        <f>EDIANE!Q6</f>
        <v>PRIORIDADE</v>
      </c>
      <c r="I20" s="36">
        <f>EDIANE!R6</f>
        <v>0</v>
      </c>
      <c r="J20" s="35" t="str">
        <f>EDIANE!S6</f>
        <v/>
      </c>
      <c r="K20" s="35" t="str">
        <f>EDIANE!T6</f>
        <v>PRIORIDADE</v>
      </c>
      <c r="L20" s="36">
        <f>EDIANE!U6</f>
        <v>10</v>
      </c>
    </row>
    <row r="21">
      <c r="A21" s="35" t="str">
        <f>'BRUNO '!Q7</f>
        <v>PRIORIDADE TOTAL</v>
      </c>
      <c r="B21" s="36">
        <f>'BRUNO '!R7</f>
        <v>0</v>
      </c>
      <c r="C21" s="19"/>
      <c r="D21" s="35" t="str">
        <f>'BRUNO '!T7</f>
        <v>PRIORIDADE TOTAL</v>
      </c>
      <c r="E21" s="36">
        <f>'BRUNO '!U7</f>
        <v>1</v>
      </c>
      <c r="F21" s="33"/>
      <c r="G21" s="34"/>
      <c r="H21" s="35" t="str">
        <f>EDIANE!Q7</f>
        <v>PRIORIDADE TOTAL</v>
      </c>
      <c r="I21" s="36">
        <f>EDIANE!R7</f>
        <v>0</v>
      </c>
      <c r="J21" s="35" t="str">
        <f>EDIANE!S7</f>
        <v/>
      </c>
      <c r="K21" s="35" t="str">
        <f>EDIANE!T7</f>
        <v>PRIORIDADE TOTAL</v>
      </c>
      <c r="L21" s="36">
        <f>EDIANE!U7</f>
        <v>0</v>
      </c>
    </row>
    <row r="22">
      <c r="A22" s="35" t="str">
        <f>'BRUNO '!Q8</f>
        <v>APROVADO</v>
      </c>
      <c r="B22" s="36">
        <f>'BRUNO '!R8</f>
        <v>0</v>
      </c>
      <c r="C22" s="19"/>
      <c r="D22" s="35" t="str">
        <f>'BRUNO '!T8</f>
        <v>APROVADO</v>
      </c>
      <c r="E22" s="36">
        <f>'BRUNO '!U8</f>
        <v>4</v>
      </c>
      <c r="F22" s="33"/>
      <c r="G22" s="34"/>
      <c r="H22" s="35" t="str">
        <f>EDIANE!Q8</f>
        <v>APROVADO</v>
      </c>
      <c r="I22" s="36">
        <f>EDIANE!R8</f>
        <v>2</v>
      </c>
      <c r="J22" s="35" t="str">
        <f>EDIANE!S8</f>
        <v/>
      </c>
      <c r="K22" s="35" t="str">
        <f>EDIANE!T8</f>
        <v>APROVADO</v>
      </c>
      <c r="L22" s="36">
        <f>EDIANE!U8</f>
        <v>4</v>
      </c>
    </row>
    <row r="23">
      <c r="A23" s="35" t="str">
        <f>'BRUNO '!Q9</f>
        <v>QUITADO</v>
      </c>
      <c r="B23" s="36">
        <f>'BRUNO '!R9</f>
        <v>1</v>
      </c>
      <c r="C23" s="19"/>
      <c r="D23" s="35" t="str">
        <f>'BRUNO '!T9</f>
        <v>QUITADO</v>
      </c>
      <c r="E23" s="36">
        <f>'BRUNO '!U9</f>
        <v>4</v>
      </c>
      <c r="F23" s="33"/>
      <c r="G23" s="34"/>
      <c r="H23" s="35" t="str">
        <f>EDIANE!Q9</f>
        <v>QUITADO</v>
      </c>
      <c r="I23" s="36">
        <f>EDIANE!R9</f>
        <v>1</v>
      </c>
      <c r="J23" s="35" t="str">
        <f>EDIANE!S9</f>
        <v/>
      </c>
      <c r="K23" s="35" t="str">
        <f>EDIANE!T9</f>
        <v>QUITADO</v>
      </c>
      <c r="L23" s="36">
        <f>EDIANE!U9</f>
        <v>6</v>
      </c>
    </row>
    <row r="24">
      <c r="A24" s="35" t="str">
        <f>'BRUNO '!Q10</f>
        <v>APREENDIDO</v>
      </c>
      <c r="B24" s="36">
        <f>'BRUNO '!R10</f>
        <v>0</v>
      </c>
      <c r="C24" s="19"/>
      <c r="D24" s="35" t="str">
        <f>'BRUNO '!T10</f>
        <v>APREENDIDO</v>
      </c>
      <c r="E24" s="36">
        <f>'BRUNO '!U10</f>
        <v>0</v>
      </c>
      <c r="F24" s="33"/>
      <c r="G24" s="34"/>
      <c r="H24" s="35" t="str">
        <f>EDIANE!Q10</f>
        <v>APREENDIDO</v>
      </c>
      <c r="I24" s="36">
        <f>EDIANE!R10</f>
        <v>0</v>
      </c>
      <c r="J24" s="35" t="str">
        <f>EDIANE!S10</f>
        <v/>
      </c>
      <c r="K24" s="35" t="str">
        <f>EDIANE!T10</f>
        <v>APREENDIDO</v>
      </c>
      <c r="L24" s="36">
        <f>EDIANE!U10</f>
        <v>2</v>
      </c>
    </row>
    <row r="25">
      <c r="A25" s="35" t="str">
        <f>'BRUNO '!Q11</f>
        <v>CANCELADO</v>
      </c>
      <c r="B25" s="36">
        <f>'BRUNO '!R11</f>
        <v>0</v>
      </c>
      <c r="C25" s="19"/>
      <c r="D25" s="35" t="str">
        <f>'BRUNO '!T11</f>
        <v>CANCELADO</v>
      </c>
      <c r="E25" s="36">
        <f>'BRUNO '!U11</f>
        <v>3</v>
      </c>
      <c r="F25" s="33"/>
      <c r="G25" s="34"/>
      <c r="H25" s="35" t="str">
        <f>EDIANE!Q11</f>
        <v>CANCELADO</v>
      </c>
      <c r="I25" s="36">
        <f>EDIANE!R11</f>
        <v>0</v>
      </c>
      <c r="J25" s="35" t="str">
        <f>EDIANE!S11</f>
        <v/>
      </c>
      <c r="K25" s="35" t="str">
        <f>EDIANE!T11</f>
        <v>CANCELADO</v>
      </c>
      <c r="L25" s="36">
        <f>EDIANE!U11</f>
        <v>1</v>
      </c>
    </row>
    <row r="26">
      <c r="A26" s="37" t="str">
        <f>'BRUNO '!Q12</f>
        <v>TOTAL</v>
      </c>
      <c r="B26" s="38">
        <f>'BRUNO '!R12</f>
        <v>9</v>
      </c>
      <c r="C26" s="24"/>
      <c r="D26" s="37" t="str">
        <f>'BRUNO '!T12</f>
        <v>TOTAL</v>
      </c>
      <c r="E26" s="38">
        <f>'BRUNO '!U12</f>
        <v>612</v>
      </c>
      <c r="F26" s="33"/>
      <c r="G26" s="34"/>
      <c r="H26" s="37" t="str">
        <f>EDIANE!Q12</f>
        <v>TOTAL</v>
      </c>
      <c r="I26" s="38">
        <f>EDIANE!R12</f>
        <v>12</v>
      </c>
      <c r="J26" s="35" t="str">
        <f>EDIANE!S12</f>
        <v/>
      </c>
      <c r="K26" s="37" t="str">
        <f>EDIANE!T12</f>
        <v>TOTAL</v>
      </c>
      <c r="L26" s="38">
        <f>EDIANE!U12</f>
        <v>612</v>
      </c>
    </row>
    <row r="27">
      <c r="A27" s="28"/>
      <c r="B27" s="39"/>
      <c r="C27" s="39"/>
      <c r="D27" s="39"/>
      <c r="E27" s="29"/>
      <c r="F27" s="33"/>
      <c r="G27" s="34"/>
      <c r="H27" s="28"/>
      <c r="I27" s="39"/>
      <c r="J27" s="39"/>
      <c r="K27" s="39"/>
      <c r="L27" s="29"/>
    </row>
    <row r="28">
      <c r="A28" s="40"/>
      <c r="B28" s="41"/>
      <c r="C28" s="41"/>
      <c r="D28" s="41"/>
      <c r="E28" s="42"/>
      <c r="F28" s="33"/>
      <c r="G28" s="34"/>
      <c r="H28" s="40"/>
      <c r="I28" s="41"/>
      <c r="J28" s="41"/>
      <c r="K28" s="41"/>
      <c r="L28" s="42"/>
    </row>
    <row r="29">
      <c r="A29" s="26" t="s">
        <v>32</v>
      </c>
      <c r="B29" s="27"/>
      <c r="C29" s="27"/>
      <c r="D29" s="27"/>
      <c r="E29" s="13"/>
      <c r="F29" s="33"/>
      <c r="G29" s="34"/>
      <c r="H29" s="26" t="s">
        <v>33</v>
      </c>
      <c r="I29" s="27"/>
      <c r="J29" s="27"/>
      <c r="K29" s="27"/>
      <c r="L29" s="13"/>
    </row>
    <row r="30">
      <c r="A30" s="31" t="s">
        <v>28</v>
      </c>
      <c r="B30" s="13"/>
      <c r="C30" s="32"/>
      <c r="D30" s="31" t="s">
        <v>29</v>
      </c>
      <c r="E30" s="13"/>
      <c r="F30" s="33"/>
      <c r="G30" s="34"/>
      <c r="H30" s="31" t="s">
        <v>28</v>
      </c>
      <c r="I30" s="13"/>
      <c r="J30" s="32"/>
      <c r="K30" s="31" t="s">
        <v>29</v>
      </c>
      <c r="L30" s="13"/>
    </row>
    <row r="31">
      <c r="A31" s="35" t="str">
        <f>FABIANA!Q3</f>
        <v>VERIFICADO</v>
      </c>
      <c r="B31" s="36">
        <f>FABIANA!R3</f>
        <v>8</v>
      </c>
      <c r="C31" s="19"/>
      <c r="D31" s="35" t="str">
        <f>FABIANA!T3</f>
        <v>VERIFICADO</v>
      </c>
      <c r="E31" s="36">
        <f>FABIANA!U3</f>
        <v>10</v>
      </c>
      <c r="F31" s="33"/>
      <c r="G31" s="34"/>
      <c r="H31" s="35" t="str">
        <f>ITAYNNARA!Q3</f>
        <v>VERIFICADO</v>
      </c>
      <c r="I31" s="36">
        <f>ITAYNNARA!R3</f>
        <v>9</v>
      </c>
      <c r="J31" s="19"/>
      <c r="K31" s="35" t="str">
        <f>ITAYNNARA!T3</f>
        <v>VERIFICADO</v>
      </c>
      <c r="L31" s="36">
        <f>ITAYNNARA!U3</f>
        <v>16</v>
      </c>
    </row>
    <row r="32">
      <c r="A32" s="35" t="str">
        <f>FABIANA!Q4</f>
        <v>ANÁLISE</v>
      </c>
      <c r="B32" s="36">
        <f>FABIANA!R4</f>
        <v>1</v>
      </c>
      <c r="C32" s="19"/>
      <c r="D32" s="35" t="str">
        <f>FABIANA!T4</f>
        <v>ANÁLISE</v>
      </c>
      <c r="E32" s="36">
        <f>FABIANA!U4</f>
        <v>2</v>
      </c>
      <c r="F32" s="33"/>
      <c r="G32" s="34"/>
      <c r="H32" s="35" t="str">
        <f>ITAYNNARA!Q4</f>
        <v>ANÁLISE</v>
      </c>
      <c r="I32" s="36">
        <f>ITAYNNARA!R4</f>
        <v>1</v>
      </c>
      <c r="J32" s="19"/>
      <c r="K32" s="35" t="str">
        <f>ITAYNNARA!T4</f>
        <v>ANÁLISE</v>
      </c>
      <c r="L32" s="36">
        <f>ITAYNNARA!U4</f>
        <v>1</v>
      </c>
    </row>
    <row r="33">
      <c r="A33" s="35" t="str">
        <f>FABIANA!Q5</f>
        <v>PENDENTE</v>
      </c>
      <c r="B33" s="36">
        <f>FABIANA!R5</f>
        <v>0</v>
      </c>
      <c r="C33" s="19"/>
      <c r="D33" s="35" t="str">
        <f>FABIANA!T5</f>
        <v>PENDENTE</v>
      </c>
      <c r="E33" s="36">
        <f>FABIANA!U5</f>
        <v>555</v>
      </c>
      <c r="F33" s="33"/>
      <c r="G33" s="34"/>
      <c r="H33" s="35" t="str">
        <f>ITAYNNARA!Q5</f>
        <v>PENDENTE</v>
      </c>
      <c r="I33" s="36">
        <f>ITAYNNARA!R5</f>
        <v>0</v>
      </c>
      <c r="J33" s="19"/>
      <c r="K33" s="35" t="str">
        <f>ITAYNNARA!T5</f>
        <v>PENDENTE</v>
      </c>
      <c r="L33" s="36">
        <f>ITAYNNARA!U5</f>
        <v>567</v>
      </c>
    </row>
    <row r="34">
      <c r="A34" s="35" t="str">
        <f>FABIANA!Q6</f>
        <v>PRIORIDADE</v>
      </c>
      <c r="B34" s="36">
        <f>FABIANA!R6</f>
        <v>0</v>
      </c>
      <c r="C34" s="19"/>
      <c r="D34" s="35" t="str">
        <f>FABIANA!T6</f>
        <v>PRIORIDADE</v>
      </c>
      <c r="E34" s="36">
        <f>FABIANA!U6</f>
        <v>12</v>
      </c>
      <c r="F34" s="33"/>
      <c r="G34" s="34"/>
      <c r="H34" s="35" t="str">
        <f>ITAYNNARA!Q6</f>
        <v>PRIORIDADE</v>
      </c>
      <c r="I34" s="36">
        <f>ITAYNNARA!R6</f>
        <v>0</v>
      </c>
      <c r="J34" s="19"/>
      <c r="K34" s="35" t="str">
        <f>ITAYNNARA!T6</f>
        <v>PRIORIDADE</v>
      </c>
      <c r="L34" s="36">
        <f>ITAYNNARA!U6</f>
        <v>6</v>
      </c>
    </row>
    <row r="35">
      <c r="A35" s="35" t="str">
        <f>FABIANA!Q7</f>
        <v>PRIORIDADE TOTAL</v>
      </c>
      <c r="B35" s="36">
        <f>FABIANA!R7</f>
        <v>0</v>
      </c>
      <c r="C35" s="19"/>
      <c r="D35" s="35" t="str">
        <f>FABIANA!T7</f>
        <v>PRIORIDADE TOTAL</v>
      </c>
      <c r="E35" s="36">
        <f>FABIANA!U7</f>
        <v>0</v>
      </c>
      <c r="F35" s="33"/>
      <c r="G35" s="34"/>
      <c r="H35" s="35" t="str">
        <f>ITAYNNARA!Q7</f>
        <v>PRIORIDADE TOTAL</v>
      </c>
      <c r="I35" s="36">
        <f>ITAYNNARA!R7</f>
        <v>0</v>
      </c>
      <c r="J35" s="19"/>
      <c r="K35" s="35" t="str">
        <f>ITAYNNARA!T7</f>
        <v>PRIORIDADE TOTAL</v>
      </c>
      <c r="L35" s="36">
        <f>ITAYNNARA!U7</f>
        <v>0</v>
      </c>
    </row>
    <row r="36">
      <c r="A36" s="35" t="str">
        <f>FABIANA!Q8</f>
        <v>APROVADO</v>
      </c>
      <c r="B36" s="36">
        <f>FABIANA!R8</f>
        <v>1</v>
      </c>
      <c r="C36" s="19"/>
      <c r="D36" s="35" t="str">
        <f>FABIANA!T8</f>
        <v>APROVADO</v>
      </c>
      <c r="E36" s="36">
        <f>FABIANA!U8</f>
        <v>5</v>
      </c>
      <c r="F36" s="33"/>
      <c r="G36" s="34"/>
      <c r="H36" s="35" t="str">
        <f>ITAYNNARA!Q8</f>
        <v>APROVADO</v>
      </c>
      <c r="I36" s="36">
        <f>ITAYNNARA!R8</f>
        <v>7</v>
      </c>
      <c r="J36" s="19"/>
      <c r="K36" s="35" t="str">
        <f>ITAYNNARA!T8</f>
        <v>APROVADO</v>
      </c>
      <c r="L36" s="36">
        <f>ITAYNNARA!U8</f>
        <v>12</v>
      </c>
    </row>
    <row r="37">
      <c r="A37" s="35" t="str">
        <f>FABIANA!Q9</f>
        <v>QUITADO</v>
      </c>
      <c r="B37" s="36">
        <f>FABIANA!R9</f>
        <v>6</v>
      </c>
      <c r="C37" s="19"/>
      <c r="D37" s="35" t="str">
        <f>FABIANA!T9</f>
        <v>QUITADO</v>
      </c>
      <c r="E37" s="36">
        <f>FABIANA!U9</f>
        <v>19</v>
      </c>
      <c r="F37" s="33"/>
      <c r="G37" s="34"/>
      <c r="H37" s="35" t="str">
        <f>ITAYNNARA!Q9</f>
        <v>QUITADO</v>
      </c>
      <c r="I37" s="36">
        <f>ITAYNNARA!R9</f>
        <v>1</v>
      </c>
      <c r="J37" s="19"/>
      <c r="K37" s="35" t="str">
        <f>ITAYNNARA!T9</f>
        <v>QUITADO</v>
      </c>
      <c r="L37" s="36">
        <f>ITAYNNARA!U9</f>
        <v>4</v>
      </c>
    </row>
    <row r="38">
      <c r="A38" s="35" t="str">
        <f>FABIANA!Q10</f>
        <v>APREENDIDO</v>
      </c>
      <c r="B38" s="36">
        <f>FABIANA!R10</f>
        <v>0</v>
      </c>
      <c r="C38" s="19"/>
      <c r="D38" s="35" t="str">
        <f>FABIANA!T10</f>
        <v>APREENDIDO</v>
      </c>
      <c r="E38" s="36">
        <f>FABIANA!U10</f>
        <v>0</v>
      </c>
      <c r="F38" s="33"/>
      <c r="G38" s="34"/>
      <c r="H38" s="35" t="str">
        <f>ITAYNNARA!Q10</f>
        <v>APREENDIDO</v>
      </c>
      <c r="I38" s="36">
        <f>ITAYNNARA!R10</f>
        <v>0</v>
      </c>
      <c r="J38" s="19"/>
      <c r="K38" s="35" t="str">
        <f>ITAYNNARA!T10</f>
        <v>APREENDIDO</v>
      </c>
      <c r="L38" s="36">
        <f>ITAYNNARA!U10</f>
        <v>1</v>
      </c>
    </row>
    <row r="39">
      <c r="A39" s="35" t="str">
        <f>FABIANA!Q11</f>
        <v>CANCELADO</v>
      </c>
      <c r="B39" s="36">
        <f>FABIANA!R11</f>
        <v>1</v>
      </c>
      <c r="C39" s="19"/>
      <c r="D39" s="35" t="str">
        <f>FABIANA!T11</f>
        <v>CANCELADO</v>
      </c>
      <c r="E39" s="36">
        <f>FABIANA!U11</f>
        <v>6</v>
      </c>
      <c r="F39" s="33"/>
      <c r="G39" s="34"/>
      <c r="H39" s="35" t="str">
        <f>ITAYNNARA!Q11</f>
        <v>CANCELADO</v>
      </c>
      <c r="I39" s="36">
        <f>ITAYNNARA!R11</f>
        <v>0</v>
      </c>
      <c r="J39" s="19"/>
      <c r="K39" s="35" t="str">
        <f>ITAYNNARA!T11</f>
        <v>CANCELADO</v>
      </c>
      <c r="L39" s="36">
        <f>ITAYNNARA!U11</f>
        <v>3</v>
      </c>
    </row>
    <row r="40">
      <c r="A40" s="37" t="str">
        <f>FABIANA!Q12</f>
        <v>TOTAL</v>
      </c>
      <c r="B40" s="38">
        <f>FABIANA!R12</f>
        <v>16</v>
      </c>
      <c r="C40" s="24"/>
      <c r="D40" s="37" t="str">
        <f>FABIANA!T12</f>
        <v>TOTAL</v>
      </c>
      <c r="E40" s="38">
        <f>FABIANA!U12</f>
        <v>609</v>
      </c>
      <c r="F40" s="33"/>
      <c r="G40" s="34"/>
      <c r="H40" s="44" t="str">
        <f>ITAYNNARA!Q12</f>
        <v>TOTAL</v>
      </c>
      <c r="I40" s="36">
        <f>ITAYNNARA!R12</f>
        <v>18</v>
      </c>
      <c r="J40" s="24"/>
      <c r="K40" s="37" t="str">
        <f>ITAYNNARA!T12</f>
        <v>TOTAL</v>
      </c>
      <c r="L40" s="38">
        <f>ITAYNNARA!U12</f>
        <v>610</v>
      </c>
    </row>
    <row r="41">
      <c r="A41" s="28"/>
      <c r="B41" s="39"/>
      <c r="C41" s="39"/>
      <c r="D41" s="39"/>
      <c r="E41" s="29"/>
      <c r="F41" s="33"/>
      <c r="G41" s="34"/>
      <c r="H41" s="28"/>
      <c r="I41" s="39"/>
      <c r="J41" s="39"/>
      <c r="K41" s="39"/>
      <c r="L41" s="29"/>
    </row>
    <row r="42">
      <c r="A42" s="40"/>
      <c r="B42" s="41"/>
      <c r="C42" s="41"/>
      <c r="D42" s="41"/>
      <c r="E42" s="42"/>
      <c r="F42" s="33"/>
      <c r="G42" s="34"/>
      <c r="H42" s="40"/>
      <c r="I42" s="41"/>
      <c r="J42" s="41"/>
      <c r="K42" s="41"/>
      <c r="L42" s="42"/>
    </row>
    <row r="43">
      <c r="A43" s="26" t="s">
        <v>34</v>
      </c>
      <c r="B43" s="27"/>
      <c r="C43" s="27"/>
      <c r="D43" s="27"/>
      <c r="E43" s="13"/>
      <c r="F43" s="33"/>
      <c r="G43" s="34"/>
      <c r="H43" s="26" t="s">
        <v>35</v>
      </c>
      <c r="I43" s="27"/>
      <c r="J43" s="27"/>
      <c r="K43" s="27"/>
      <c r="L43" s="13"/>
    </row>
    <row r="44">
      <c r="A44" s="31" t="s">
        <v>28</v>
      </c>
      <c r="B44" s="13"/>
      <c r="C44" s="32"/>
      <c r="D44" s="31" t="s">
        <v>29</v>
      </c>
      <c r="E44" s="13"/>
      <c r="F44" s="33"/>
      <c r="G44" s="34"/>
      <c r="H44" s="31" t="s">
        <v>28</v>
      </c>
      <c r="I44" s="13"/>
      <c r="J44" s="32"/>
      <c r="K44" s="31" t="s">
        <v>29</v>
      </c>
      <c r="L44" s="13"/>
    </row>
    <row r="45">
      <c r="A45" s="35" t="str">
        <f>'MARIA BRUNA'!Q3</f>
        <v>VERIFICADO</v>
      </c>
      <c r="B45" s="36">
        <f>'MARIA BRUNA'!R3</f>
        <v>6</v>
      </c>
      <c r="C45" s="19"/>
      <c r="D45" s="35" t="str">
        <f>'MARIA BRUNA'!T3</f>
        <v>VERIFICADO</v>
      </c>
      <c r="E45" s="36">
        <f>'MARIA BRUNA'!U3</f>
        <v>18</v>
      </c>
      <c r="F45" s="33"/>
      <c r="G45" s="34"/>
      <c r="H45" s="35" t="str">
        <f>MONYZA!Q3</f>
        <v>VERIFICADO</v>
      </c>
      <c r="I45" s="36">
        <f>MONYZA!R3</f>
        <v>10</v>
      </c>
      <c r="J45" s="19"/>
      <c r="K45" s="35" t="str">
        <f>MONYZA!T3</f>
        <v>VERIFICADO</v>
      </c>
      <c r="L45" s="36">
        <f>MONYZA!U3</f>
        <v>24</v>
      </c>
    </row>
    <row r="46">
      <c r="A46" s="35" t="str">
        <f>'MARIA BRUNA'!Q4</f>
        <v>ANÁLISE</v>
      </c>
      <c r="B46" s="36">
        <f>'MARIA BRUNA'!R4</f>
        <v>0</v>
      </c>
      <c r="C46" s="19"/>
      <c r="D46" s="35" t="str">
        <f>'MARIA BRUNA'!T4</f>
        <v>ANÁLISE</v>
      </c>
      <c r="E46" s="36">
        <f>'MARIA BRUNA'!U4</f>
        <v>2</v>
      </c>
      <c r="F46" s="33"/>
      <c r="G46" s="34"/>
      <c r="H46" s="35" t="str">
        <f>MONYZA!Q4</f>
        <v>ANÁLISE</v>
      </c>
      <c r="I46" s="36">
        <f>MONYZA!R4</f>
        <v>1</v>
      </c>
      <c r="J46" s="19"/>
      <c r="K46" s="35" t="str">
        <f>MONYZA!T4</f>
        <v>ANÁLISE</v>
      </c>
      <c r="L46" s="36">
        <f>MONYZA!U4</f>
        <v>2</v>
      </c>
    </row>
    <row r="47">
      <c r="A47" s="35" t="str">
        <f>'MARIA BRUNA'!Q5</f>
        <v>PENDENTE</v>
      </c>
      <c r="B47" s="36">
        <f>'MARIA BRUNA'!R5</f>
        <v>0</v>
      </c>
      <c r="C47" s="19"/>
      <c r="D47" s="35" t="str">
        <f>'MARIA BRUNA'!T5</f>
        <v>PENDENTE</v>
      </c>
      <c r="E47" s="36">
        <f>'MARIA BRUNA'!U5</f>
        <v>562</v>
      </c>
      <c r="F47" s="33"/>
      <c r="G47" s="34"/>
      <c r="H47" s="35" t="str">
        <f>MONYZA!Q5</f>
        <v>PENDENTE</v>
      </c>
      <c r="I47" s="36">
        <f>MONYZA!R5</f>
        <v>0</v>
      </c>
      <c r="J47" s="19"/>
      <c r="K47" s="35" t="str">
        <f>MONYZA!T5</f>
        <v>PENDENTE</v>
      </c>
      <c r="L47" s="36">
        <f>MONYZA!U5</f>
        <v>563</v>
      </c>
    </row>
    <row r="48">
      <c r="A48" s="35" t="str">
        <f>'MARIA BRUNA'!Q6</f>
        <v>PRIORIDADE</v>
      </c>
      <c r="B48" s="36">
        <f>'MARIA BRUNA'!R6</f>
        <v>0</v>
      </c>
      <c r="C48" s="19"/>
      <c r="D48" s="35" t="str">
        <f>'MARIA BRUNA'!T6</f>
        <v>PRIORIDADE</v>
      </c>
      <c r="E48" s="36">
        <f>'MARIA BRUNA'!U6</f>
        <v>1</v>
      </c>
      <c r="F48" s="33"/>
      <c r="G48" s="34"/>
      <c r="H48" s="35" t="str">
        <f>MONYZA!Q6</f>
        <v>PRIORIDADE</v>
      </c>
      <c r="I48" s="36">
        <f>MONYZA!R6</f>
        <v>0</v>
      </c>
      <c r="J48" s="19"/>
      <c r="K48" s="35" t="str">
        <f>MONYZA!T6</f>
        <v>PRIORIDADE</v>
      </c>
      <c r="L48" s="36">
        <f>MONYZA!U6</f>
        <v>13</v>
      </c>
    </row>
    <row r="49">
      <c r="A49" s="35" t="str">
        <f>'MARIA BRUNA'!Q7</f>
        <v>PRIORIDADE TOTAL</v>
      </c>
      <c r="B49" s="36">
        <f>'MARIA BRUNA'!R7</f>
        <v>0</v>
      </c>
      <c r="C49" s="19"/>
      <c r="D49" s="35" t="str">
        <f>'MARIA BRUNA'!T7</f>
        <v>PRIORIDADE TOTAL</v>
      </c>
      <c r="E49" s="36">
        <f>'MARIA BRUNA'!U7</f>
        <v>0</v>
      </c>
      <c r="F49" s="33"/>
      <c r="G49" s="34"/>
      <c r="H49" s="35" t="str">
        <f>MONYZA!Q7</f>
        <v>PRIORIDADE TOTAL</v>
      </c>
      <c r="I49" s="36">
        <f>MONYZA!R7</f>
        <v>0</v>
      </c>
      <c r="J49" s="19"/>
      <c r="K49" s="35" t="str">
        <f>MONYZA!T7</f>
        <v>PRIORIDADE TOTAL</v>
      </c>
      <c r="L49" s="36">
        <f>MONYZA!U7</f>
        <v>1</v>
      </c>
    </row>
    <row r="50">
      <c r="A50" s="35" t="str">
        <f>'MARIA BRUNA'!Q8</f>
        <v>APROVADO</v>
      </c>
      <c r="B50" s="36">
        <f>'MARIA BRUNA'!R8</f>
        <v>9</v>
      </c>
      <c r="C50" s="19"/>
      <c r="D50" s="35" t="str">
        <f>'MARIA BRUNA'!T8</f>
        <v>APROVADO</v>
      </c>
      <c r="E50" s="36">
        <f>'MARIA BRUNA'!U8</f>
        <v>17</v>
      </c>
      <c r="F50" s="33"/>
      <c r="G50" s="34"/>
      <c r="H50" s="35" t="str">
        <f>MONYZA!Q8</f>
        <v>APROVADO</v>
      </c>
      <c r="I50" s="36">
        <f>MONYZA!R8</f>
        <v>1</v>
      </c>
      <c r="J50" s="19"/>
      <c r="K50" s="35" t="str">
        <f>MONYZA!T8</f>
        <v>APROVADO</v>
      </c>
      <c r="L50" s="36">
        <f>MONYZA!U8</f>
        <v>2</v>
      </c>
    </row>
    <row r="51">
      <c r="A51" s="35" t="str">
        <f>'MARIA BRUNA'!Q9</f>
        <v>QUITADO</v>
      </c>
      <c r="B51" s="36">
        <f>'MARIA BRUNA'!R9</f>
        <v>1</v>
      </c>
      <c r="C51" s="19"/>
      <c r="D51" s="35" t="str">
        <f>'MARIA BRUNA'!T9</f>
        <v>QUITADO</v>
      </c>
      <c r="E51" s="36">
        <f>'MARIA BRUNA'!U9</f>
        <v>9</v>
      </c>
      <c r="F51" s="33"/>
      <c r="G51" s="34"/>
      <c r="H51" s="35" t="str">
        <f>MONYZA!Q9</f>
        <v>QUITADO</v>
      </c>
      <c r="I51" s="36">
        <f>MONYZA!R9</f>
        <v>0</v>
      </c>
      <c r="J51" s="19"/>
      <c r="K51" s="35" t="str">
        <f>MONYZA!T9</f>
        <v>QUITADO</v>
      </c>
      <c r="L51" s="36">
        <f>MONYZA!U9</f>
        <v>1</v>
      </c>
    </row>
    <row r="52">
      <c r="A52" s="35" t="str">
        <f>'MARIA BRUNA'!Q10</f>
        <v>APREENDIDO</v>
      </c>
      <c r="B52" s="36">
        <f>'MARIA BRUNA'!R10</f>
        <v>0</v>
      </c>
      <c r="C52" s="19"/>
      <c r="D52" s="35" t="str">
        <f>'MARIA BRUNA'!T10</f>
        <v>APREENDIDO</v>
      </c>
      <c r="E52" s="36">
        <f>'MARIA BRUNA'!U10</f>
        <v>0</v>
      </c>
      <c r="F52" s="33"/>
      <c r="G52" s="34"/>
      <c r="H52" s="35" t="str">
        <f>MONYZA!Q10</f>
        <v>APREENDIDO</v>
      </c>
      <c r="I52" s="36">
        <f>MONYZA!R10</f>
        <v>0</v>
      </c>
      <c r="J52" s="19"/>
      <c r="K52" s="35" t="str">
        <f>MONYZA!T10</f>
        <v>APREENDIDO</v>
      </c>
      <c r="L52" s="36">
        <f>MONYZA!U10</f>
        <v>1</v>
      </c>
    </row>
    <row r="53">
      <c r="A53" s="35" t="str">
        <f>'MARIA BRUNA'!Q11</f>
        <v>CANCELADO</v>
      </c>
      <c r="B53" s="36">
        <f>'MARIA BRUNA'!R11</f>
        <v>0</v>
      </c>
      <c r="C53" s="19"/>
      <c r="D53" s="35" t="str">
        <f>'MARIA BRUNA'!T11</f>
        <v>CANCELADO</v>
      </c>
      <c r="E53" s="36">
        <f>'MARIA BRUNA'!U11</f>
        <v>2</v>
      </c>
      <c r="F53" s="33"/>
      <c r="G53" s="34"/>
      <c r="H53" s="35" t="str">
        <f>MONYZA!Q11</f>
        <v>CANCELADO</v>
      </c>
      <c r="I53" s="36">
        <f>MONYZA!R11</f>
        <v>0</v>
      </c>
      <c r="J53" s="19"/>
      <c r="K53" s="35" t="str">
        <f>MONYZA!T11</f>
        <v>CANCELADO</v>
      </c>
      <c r="L53" s="36">
        <f>MONYZA!U11</f>
        <v>2</v>
      </c>
    </row>
    <row r="54">
      <c r="A54" s="37" t="str">
        <f>'MARIA BRUNA'!Q12</f>
        <v>TOTAL</v>
      </c>
      <c r="B54" s="38">
        <f>'MARIA BRUNA'!R12</f>
        <v>16</v>
      </c>
      <c r="C54" s="24"/>
      <c r="D54" s="37" t="str">
        <f>'MARIA BRUNA'!T12</f>
        <v>TOTAL</v>
      </c>
      <c r="E54" s="38">
        <f>'MARIA BRUNA'!U12</f>
        <v>611</v>
      </c>
      <c r="F54" s="33"/>
      <c r="G54" s="34"/>
      <c r="H54" s="37" t="str">
        <f>MONYZA!Q12</f>
        <v>TOTAL</v>
      </c>
      <c r="I54" s="38">
        <f>MONYZA!R12</f>
        <v>12</v>
      </c>
      <c r="J54" s="24"/>
      <c r="K54" s="37" t="str">
        <f>MONYZA!T12</f>
        <v>TOTAL</v>
      </c>
      <c r="L54" s="38">
        <f>MONYZA!U12</f>
        <v>609</v>
      </c>
    </row>
    <row r="55">
      <c r="A55" s="28"/>
      <c r="B55" s="39"/>
      <c r="C55" s="39"/>
      <c r="D55" s="39"/>
      <c r="E55" s="29"/>
      <c r="F55" s="33"/>
      <c r="G55" s="34"/>
      <c r="H55" s="28"/>
      <c r="I55" s="39"/>
      <c r="J55" s="39"/>
      <c r="K55" s="39"/>
      <c r="L55" s="29"/>
    </row>
    <row r="56">
      <c r="A56" s="40"/>
      <c r="B56" s="41"/>
      <c r="C56" s="41"/>
      <c r="D56" s="41"/>
      <c r="E56" s="42"/>
      <c r="F56" s="33"/>
      <c r="G56" s="34"/>
      <c r="H56" s="40"/>
      <c r="I56" s="41"/>
      <c r="J56" s="41"/>
      <c r="K56" s="41"/>
      <c r="L56" s="42"/>
    </row>
    <row r="57">
      <c r="A57" s="26" t="s">
        <v>36</v>
      </c>
      <c r="B57" s="27"/>
      <c r="C57" s="27"/>
      <c r="D57" s="27"/>
      <c r="E57" s="13"/>
      <c r="F57" s="33"/>
      <c r="G57" s="34"/>
      <c r="H57" s="26" t="s">
        <v>37</v>
      </c>
      <c r="I57" s="27"/>
      <c r="J57" s="27"/>
      <c r="K57" s="27"/>
      <c r="L57" s="13"/>
    </row>
    <row r="58">
      <c r="A58" s="31" t="s">
        <v>28</v>
      </c>
      <c r="B58" s="13"/>
      <c r="C58" s="32"/>
      <c r="D58" s="31" t="s">
        <v>29</v>
      </c>
      <c r="E58" s="13"/>
      <c r="F58" s="33"/>
      <c r="G58" s="34"/>
      <c r="H58" s="31" t="s">
        <v>28</v>
      </c>
      <c r="I58" s="13"/>
      <c r="J58" s="32"/>
      <c r="K58" s="31" t="s">
        <v>29</v>
      </c>
      <c r="L58" s="13"/>
    </row>
    <row r="59">
      <c r="A59" s="35" t="str">
        <f>JULIA!Q3</f>
        <v>VERIFICADO</v>
      </c>
      <c r="B59" s="36">
        <f>JULIA!R3</f>
        <v>2</v>
      </c>
      <c r="C59" s="19"/>
      <c r="D59" s="35" t="str">
        <f>JULIA!T3</f>
        <v>VERIFICADO</v>
      </c>
      <c r="E59" s="36">
        <f>JULIA!U3</f>
        <v>10</v>
      </c>
      <c r="F59" s="33"/>
      <c r="G59" s="34"/>
      <c r="H59" s="35" t="str">
        <f>IZABEL!Q3</f>
        <v>VERIFICADO</v>
      </c>
      <c r="I59" s="36">
        <f>IZABEL!R3</f>
        <v>3</v>
      </c>
      <c r="J59" s="19"/>
      <c r="K59" s="35" t="str">
        <f>IZABEL!T3</f>
        <v>VERIFICADO</v>
      </c>
      <c r="L59" s="36">
        <f>IZABEL!U3</f>
        <v>9</v>
      </c>
    </row>
    <row r="60">
      <c r="A60" s="35" t="str">
        <f>JULIA!Q4</f>
        <v>ANÁLISE</v>
      </c>
      <c r="B60" s="36">
        <f>JULIA!R4</f>
        <v>0</v>
      </c>
      <c r="C60" s="19"/>
      <c r="D60" s="35" t="str">
        <f>JULIA!T4</f>
        <v>ANÁLISE</v>
      </c>
      <c r="E60" s="36">
        <f>JULIA!U4</f>
        <v>2</v>
      </c>
      <c r="F60" s="33"/>
      <c r="G60" s="34"/>
      <c r="H60" s="35" t="str">
        <f>IZABEL!Q4</f>
        <v>ANÁLISE</v>
      </c>
      <c r="I60" s="36">
        <f>IZABEL!R4</f>
        <v>0</v>
      </c>
      <c r="J60" s="19"/>
      <c r="K60" s="35" t="str">
        <f>IZABEL!T4</f>
        <v>ANÁLISE</v>
      </c>
      <c r="L60" s="36">
        <f>IZABEL!U4</f>
        <v>4</v>
      </c>
    </row>
    <row r="61">
      <c r="A61" s="35" t="str">
        <f>JULIA!Q5</f>
        <v>PENDENTE</v>
      </c>
      <c r="B61" s="36">
        <f>JULIA!R5</f>
        <v>0</v>
      </c>
      <c r="C61" s="19"/>
      <c r="D61" s="35" t="str">
        <f>JULIA!T5</f>
        <v>PENDENTE</v>
      </c>
      <c r="E61" s="36">
        <f>JULIA!U5</f>
        <v>556</v>
      </c>
      <c r="F61" s="33"/>
      <c r="G61" s="34"/>
      <c r="H61" s="35" t="str">
        <f>IZABEL!Q5</f>
        <v>PENDENTE</v>
      </c>
      <c r="I61" s="36">
        <f>IZABEL!R5</f>
        <v>0</v>
      </c>
      <c r="J61" s="19"/>
      <c r="K61" s="35" t="str">
        <f>IZABEL!T5</f>
        <v>PENDENTE</v>
      </c>
      <c r="L61" s="36">
        <f>IZABEL!U5</f>
        <v>577</v>
      </c>
    </row>
    <row r="62">
      <c r="A62" s="35" t="str">
        <f>JULIA!Q6</f>
        <v>PRIORIDADE</v>
      </c>
      <c r="B62" s="36">
        <f>JULIA!R6</f>
        <v>0</v>
      </c>
      <c r="C62" s="19"/>
      <c r="D62" s="35" t="str">
        <f>JULIA!T6</f>
        <v>PRIORIDADE</v>
      </c>
      <c r="E62" s="36">
        <f>JULIA!U6</f>
        <v>13</v>
      </c>
      <c r="F62" s="33"/>
      <c r="G62" s="34"/>
      <c r="H62" s="35" t="str">
        <f>IZABEL!Q6</f>
        <v>PRIORIDADE</v>
      </c>
      <c r="I62" s="36">
        <f>IZABEL!R6</f>
        <v>0</v>
      </c>
      <c r="J62" s="19"/>
      <c r="K62" s="35" t="str">
        <f>IZABEL!T6</f>
        <v>PRIORIDADE</v>
      </c>
      <c r="L62" s="36">
        <f>IZABEL!U6</f>
        <v>15</v>
      </c>
    </row>
    <row r="63">
      <c r="A63" s="35" t="str">
        <f>JULIA!Q7</f>
        <v>PRIORIDADE TOTAL</v>
      </c>
      <c r="B63" s="36">
        <f>JULIA!R7</f>
        <v>0</v>
      </c>
      <c r="C63" s="19"/>
      <c r="D63" s="35" t="str">
        <f>JULIA!T7</f>
        <v>PRIORIDADE TOTAL</v>
      </c>
      <c r="E63" s="36">
        <f>JULIA!U7</f>
        <v>1</v>
      </c>
      <c r="F63" s="33"/>
      <c r="G63" s="34"/>
      <c r="H63" s="35" t="str">
        <f>IZABEL!Q7</f>
        <v>PRIORIDADE TOTAL</v>
      </c>
      <c r="I63" s="36">
        <f>IZABEL!R7</f>
        <v>0</v>
      </c>
      <c r="J63" s="19"/>
      <c r="K63" s="35" t="str">
        <f>IZABEL!T7</f>
        <v>PRIORIDADE TOTAL</v>
      </c>
      <c r="L63" s="36">
        <f>IZABEL!U7</f>
        <v>0</v>
      </c>
    </row>
    <row r="64">
      <c r="A64" s="35" t="str">
        <f>JULIA!Q8</f>
        <v>APROVADO</v>
      </c>
      <c r="B64" s="36">
        <f>JULIA!R8</f>
        <v>10</v>
      </c>
      <c r="C64" s="19"/>
      <c r="D64" s="35" t="str">
        <f>JULIA!T8</f>
        <v>APROVADO</v>
      </c>
      <c r="E64" s="36">
        <f>JULIA!U8</f>
        <v>18</v>
      </c>
      <c r="F64" s="33"/>
      <c r="G64" s="34"/>
      <c r="H64" s="35" t="str">
        <f>IZABEL!Q8</f>
        <v>APROVADO</v>
      </c>
      <c r="I64" s="36">
        <f>IZABEL!R8</f>
        <v>2</v>
      </c>
      <c r="J64" s="19"/>
      <c r="K64" s="35" t="str">
        <f>IZABEL!T8</f>
        <v>APROVADO</v>
      </c>
      <c r="L64" s="36">
        <f>IZABEL!U8</f>
        <v>4</v>
      </c>
    </row>
    <row r="65">
      <c r="A65" s="35" t="str">
        <f>JULIA!Q9</f>
        <v>QUITADO</v>
      </c>
      <c r="B65" s="36">
        <f>JULIA!R9</f>
        <v>0</v>
      </c>
      <c r="C65" s="19"/>
      <c r="D65" s="35" t="str">
        <f>JULIA!T9</f>
        <v>QUITADO</v>
      </c>
      <c r="E65" s="36">
        <f>JULIA!U9</f>
        <v>6</v>
      </c>
      <c r="F65" s="33"/>
      <c r="G65" s="34"/>
      <c r="H65" s="35" t="str">
        <f>IZABEL!Q9</f>
        <v>QUITADO</v>
      </c>
      <c r="I65" s="36">
        <f>IZABEL!R9</f>
        <v>1</v>
      </c>
      <c r="J65" s="19"/>
      <c r="K65" s="35" t="str">
        <f>IZABEL!T9</f>
        <v>QUITADO</v>
      </c>
      <c r="L65" s="36">
        <f>IZABEL!U9</f>
        <v>2</v>
      </c>
    </row>
    <row r="66">
      <c r="A66" s="35" t="str">
        <f>JULIA!Q10</f>
        <v>APREENDIDO</v>
      </c>
      <c r="B66" s="36">
        <f>JULIA!R10</f>
        <v>0</v>
      </c>
      <c r="C66" s="19"/>
      <c r="D66" s="35" t="str">
        <f>JULIA!T10</f>
        <v>APREENDIDO</v>
      </c>
      <c r="E66" s="36">
        <f>JULIA!U10</f>
        <v>1</v>
      </c>
      <c r="F66" s="33"/>
      <c r="G66" s="34"/>
      <c r="H66" s="35" t="str">
        <f>IZABEL!Q10</f>
        <v>APREENDIDO</v>
      </c>
      <c r="I66" s="36">
        <f>IZABEL!R10</f>
        <v>0</v>
      </c>
      <c r="J66" s="19"/>
      <c r="K66" s="35" t="str">
        <f>IZABEL!T10</f>
        <v>APREENDIDO</v>
      </c>
      <c r="L66" s="36">
        <f>IZABEL!U10</f>
        <v>0</v>
      </c>
    </row>
    <row r="67">
      <c r="A67" s="35" t="str">
        <f>JULIA!Q11</f>
        <v>CANCELADO</v>
      </c>
      <c r="B67" s="36">
        <f>JULIA!R11</f>
        <v>0</v>
      </c>
      <c r="C67" s="19"/>
      <c r="D67" s="35" t="str">
        <f>JULIA!T11</f>
        <v>CANCELADO</v>
      </c>
      <c r="E67" s="36">
        <f>JULIA!U11</f>
        <v>4</v>
      </c>
      <c r="F67" s="33"/>
      <c r="G67" s="34"/>
      <c r="H67" s="35" t="str">
        <f>IZABEL!Q11</f>
        <v>CANCELADO</v>
      </c>
      <c r="I67" s="36">
        <f>IZABEL!R11</f>
        <v>0</v>
      </c>
      <c r="J67" s="19"/>
      <c r="K67" s="35" t="str">
        <f>IZABEL!T11</f>
        <v>CANCELADO</v>
      </c>
      <c r="L67" s="36">
        <f>IZABEL!U11</f>
        <v>1</v>
      </c>
    </row>
    <row r="68">
      <c r="A68" s="37" t="str">
        <f>JULIA!Q12</f>
        <v>TOTAL</v>
      </c>
      <c r="B68" s="38">
        <f>JULIA!R12</f>
        <v>12</v>
      </c>
      <c r="C68" s="24"/>
      <c r="D68" s="37" t="str">
        <f>JULIA!T12</f>
        <v>TOTAL</v>
      </c>
      <c r="E68" s="38">
        <f>JULIA!U12</f>
        <v>611</v>
      </c>
      <c r="F68" s="33"/>
      <c r="G68" s="34"/>
      <c r="H68" s="44" t="str">
        <f>IZABEL!Q12</f>
        <v>TOTAL</v>
      </c>
      <c r="I68" s="36">
        <f>IZABEL!R12</f>
        <v>6</v>
      </c>
      <c r="J68" s="24"/>
      <c r="K68" s="37" t="str">
        <f>IZABEL!T12</f>
        <v>TOTAL</v>
      </c>
      <c r="L68" s="38">
        <f>IZABEL!U12</f>
        <v>612</v>
      </c>
    </row>
    <row r="69">
      <c r="A69" s="28"/>
      <c r="B69" s="39"/>
      <c r="C69" s="39"/>
      <c r="D69" s="39"/>
      <c r="E69" s="29"/>
      <c r="F69" s="33"/>
      <c r="G69" s="34"/>
      <c r="H69" s="28"/>
      <c r="I69" s="39"/>
      <c r="J69" s="39"/>
      <c r="K69" s="39"/>
      <c r="L69" s="29"/>
    </row>
    <row r="70">
      <c r="A70" s="40"/>
      <c r="B70" s="41"/>
      <c r="C70" s="41"/>
      <c r="D70" s="41"/>
      <c r="E70" s="42"/>
      <c r="F70" s="33"/>
      <c r="G70" s="34"/>
      <c r="H70" s="40"/>
      <c r="I70" s="41"/>
      <c r="J70" s="41"/>
      <c r="K70" s="41"/>
      <c r="L70" s="42"/>
    </row>
    <row r="71">
      <c r="A71" s="26" t="s">
        <v>38</v>
      </c>
      <c r="B71" s="27"/>
      <c r="C71" s="27"/>
      <c r="D71" s="27"/>
      <c r="E71" s="13"/>
      <c r="F71" s="33"/>
      <c r="G71" s="34"/>
      <c r="H71" s="26" t="s">
        <v>39</v>
      </c>
      <c r="I71" s="27"/>
      <c r="J71" s="27"/>
      <c r="K71" s="27"/>
      <c r="L71" s="13"/>
    </row>
    <row r="72">
      <c r="A72" s="31" t="s">
        <v>28</v>
      </c>
      <c r="B72" s="13"/>
      <c r="C72" s="32"/>
      <c r="D72" s="31" t="s">
        <v>29</v>
      </c>
      <c r="E72" s="13"/>
      <c r="F72" s="33"/>
      <c r="G72" s="34"/>
      <c r="H72" s="31" t="s">
        <v>28</v>
      </c>
      <c r="I72" s="13"/>
      <c r="J72" s="32"/>
      <c r="K72" s="31" t="s">
        <v>29</v>
      </c>
      <c r="L72" s="13"/>
    </row>
    <row r="73">
      <c r="A73" s="35" t="str">
        <f>JULIANA!Q3</f>
        <v>VERIFICADO</v>
      </c>
      <c r="B73" s="36">
        <f>JULIANA!R3</f>
        <v>10</v>
      </c>
      <c r="C73" s="19"/>
      <c r="D73" s="35" t="str">
        <f>JULIANA!T3</f>
        <v>VERIFICADO</v>
      </c>
      <c r="E73" s="36">
        <f>JULIANA!U3</f>
        <v>17</v>
      </c>
      <c r="F73" s="33"/>
      <c r="G73" s="34"/>
      <c r="H73" s="35" t="str">
        <f>VITORIA!Q3</f>
        <v>VERIFICADO</v>
      </c>
      <c r="I73" s="36">
        <f>VITORIA!R3</f>
        <v>3</v>
      </c>
      <c r="J73" s="19"/>
      <c r="K73" s="35" t="str">
        <f>VITORIA!T3</f>
        <v>VERIFICADO</v>
      </c>
      <c r="L73" s="36">
        <f>VITORIA!U3</f>
        <v>3</v>
      </c>
    </row>
    <row r="74">
      <c r="A74" s="35" t="str">
        <f>JULIANA!Q4</f>
        <v>ANÁLISE</v>
      </c>
      <c r="B74" s="36">
        <f>JULIANA!R4</f>
        <v>0</v>
      </c>
      <c r="C74" s="19"/>
      <c r="D74" s="35" t="str">
        <f>JULIANA!T4</f>
        <v>ANÁLISE</v>
      </c>
      <c r="E74" s="36">
        <f>JULIANA!U4</f>
        <v>0</v>
      </c>
      <c r="F74" s="33"/>
      <c r="G74" s="34"/>
      <c r="H74" s="35" t="str">
        <f>VITORIA!Q4</f>
        <v>ANÁLISE</v>
      </c>
      <c r="I74" s="36">
        <f>VITORIA!R4</f>
        <v>2</v>
      </c>
      <c r="J74" s="19"/>
      <c r="K74" s="35" t="str">
        <f>VITORIA!T4</f>
        <v>ANÁLISE</v>
      </c>
      <c r="L74" s="36">
        <f>VITORIA!U4</f>
        <v>2</v>
      </c>
    </row>
    <row r="75">
      <c r="A75" s="35" t="str">
        <f>JULIANA!Q5</f>
        <v>PENDENTE</v>
      </c>
      <c r="B75" s="36">
        <f>JULIANA!R5</f>
        <v>0</v>
      </c>
      <c r="C75" s="19"/>
      <c r="D75" s="35" t="str">
        <f>JULIANA!T5</f>
        <v>PENDENTE</v>
      </c>
      <c r="E75" s="36">
        <f>JULIANA!U5</f>
        <v>561</v>
      </c>
      <c r="F75" s="33"/>
      <c r="G75" s="34"/>
      <c r="H75" s="35" t="str">
        <f>VITORIA!Q5</f>
        <v>PENDENTE</v>
      </c>
      <c r="I75" s="36">
        <f>VITORIA!R5</f>
        <v>0</v>
      </c>
      <c r="J75" s="19"/>
      <c r="K75" s="35" t="str">
        <f>VITORIA!T5</f>
        <v>PENDENTE</v>
      </c>
      <c r="L75" s="36">
        <f>VITORIA!U5</f>
        <v>582</v>
      </c>
    </row>
    <row r="76">
      <c r="A76" s="35" t="str">
        <f>JULIANA!Q6</f>
        <v>PRIORIDADE</v>
      </c>
      <c r="B76" s="36">
        <f>JULIANA!R6</f>
        <v>0</v>
      </c>
      <c r="C76" s="19"/>
      <c r="D76" s="35" t="str">
        <f>JULIANA!T6</f>
        <v>PRIORIDADE</v>
      </c>
      <c r="E76" s="36">
        <f>JULIANA!U6</f>
        <v>7</v>
      </c>
      <c r="F76" s="33"/>
      <c r="G76" s="34"/>
      <c r="H76" s="35" t="str">
        <f>VITORIA!Q6</f>
        <v>PRIORIDADE</v>
      </c>
      <c r="I76" s="36">
        <f>VITORIA!R6</f>
        <v>1</v>
      </c>
      <c r="J76" s="19"/>
      <c r="K76" s="35" t="str">
        <f>VITORIA!T6</f>
        <v>PRIORIDADE</v>
      </c>
      <c r="L76" s="36">
        <f>VITORIA!U6</f>
        <v>20</v>
      </c>
    </row>
    <row r="77">
      <c r="A77" s="35" t="str">
        <f>JULIANA!Q7</f>
        <v>PRIORIDADE TOTAL</v>
      </c>
      <c r="B77" s="36">
        <f>JULIANA!R7</f>
        <v>0</v>
      </c>
      <c r="C77" s="19"/>
      <c r="D77" s="35" t="str">
        <f>JULIANA!T7</f>
        <v>PRIORIDADE TOTAL</v>
      </c>
      <c r="E77" s="36">
        <f>JULIANA!U7</f>
        <v>0</v>
      </c>
      <c r="F77" s="33"/>
      <c r="G77" s="34"/>
      <c r="H77" s="35" t="str">
        <f>VITORIA!Q7</f>
        <v>PRIORIDADE TOTAL</v>
      </c>
      <c r="I77" s="36">
        <f>VITORIA!R7</f>
        <v>0</v>
      </c>
      <c r="J77" s="19"/>
      <c r="K77" s="35" t="str">
        <f>VITORIA!T7</f>
        <v>PRIORIDADE TOTAL</v>
      </c>
      <c r="L77" s="36">
        <f>VITORIA!U7</f>
        <v>3</v>
      </c>
    </row>
    <row r="78">
      <c r="A78" s="35" t="str">
        <f>JULIANA!Q8</f>
        <v>APROVADO</v>
      </c>
      <c r="B78" s="36">
        <f>JULIANA!R8</f>
        <v>1</v>
      </c>
      <c r="C78" s="19"/>
      <c r="D78" s="35" t="str">
        <f>JULIANA!T8</f>
        <v>APROVADO</v>
      </c>
      <c r="E78" s="36">
        <f>JULIANA!U8</f>
        <v>4</v>
      </c>
      <c r="F78" s="33"/>
      <c r="G78" s="34"/>
      <c r="H78" s="35" t="str">
        <f>VITORIA!Q8</f>
        <v>APROVADO</v>
      </c>
      <c r="I78" s="36">
        <f>VITORIA!R8</f>
        <v>0</v>
      </c>
      <c r="J78" s="19"/>
      <c r="K78" s="35" t="str">
        <f>VITORIA!T8</f>
        <v>APROVADO</v>
      </c>
      <c r="L78" s="36">
        <f>VITORIA!U8</f>
        <v>0</v>
      </c>
    </row>
    <row r="79">
      <c r="A79" s="35" t="str">
        <f>JULIANA!Q9</f>
        <v>QUITADO</v>
      </c>
      <c r="B79" s="36">
        <f>JULIANA!R9</f>
        <v>0</v>
      </c>
      <c r="C79" s="19"/>
      <c r="D79" s="35" t="str">
        <f>JULIANA!T9</f>
        <v>QUITADO</v>
      </c>
      <c r="E79" s="36">
        <f>JULIANA!U9</f>
        <v>9</v>
      </c>
      <c r="F79" s="33"/>
      <c r="G79" s="34"/>
      <c r="H79" s="35" t="str">
        <f>VITORIA!Q9</f>
        <v>QUITADO</v>
      </c>
      <c r="I79" s="36">
        <f>VITORIA!R9</f>
        <v>1</v>
      </c>
      <c r="J79" s="19"/>
      <c r="K79" s="35" t="str">
        <f>VITORIA!T9</f>
        <v>QUITADO</v>
      </c>
      <c r="L79" s="36">
        <f>VITORIA!U9</f>
        <v>1</v>
      </c>
    </row>
    <row r="80">
      <c r="A80" s="35" t="str">
        <f>JULIANA!Q10</f>
        <v>APREENDIDO</v>
      </c>
      <c r="B80" s="36">
        <f>JULIANA!R10</f>
        <v>0</v>
      </c>
      <c r="C80" s="19"/>
      <c r="D80" s="35" t="str">
        <f>JULIANA!T10</f>
        <v>APREENDIDO</v>
      </c>
      <c r="E80" s="36">
        <f>JULIANA!U10</f>
        <v>2</v>
      </c>
      <c r="F80" s="33"/>
      <c r="G80" s="34"/>
      <c r="H80" s="35" t="str">
        <f>VITORIA!Q10</f>
        <v>APREENDIDO</v>
      </c>
      <c r="I80" s="36">
        <f>VITORIA!R10</f>
        <v>0</v>
      </c>
      <c r="J80" s="19"/>
      <c r="K80" s="35" t="str">
        <f>VITORIA!T10</f>
        <v>APREENDIDO</v>
      </c>
      <c r="L80" s="36">
        <f>VITORIA!U10</f>
        <v>0</v>
      </c>
    </row>
    <row r="81">
      <c r="A81" s="35" t="str">
        <f>JULIANA!Q11</f>
        <v>CANCELADO</v>
      </c>
      <c r="B81" s="36">
        <f>JULIANA!R11</f>
        <v>0</v>
      </c>
      <c r="C81" s="19"/>
      <c r="D81" s="35" t="str">
        <f>JULIANA!T11</f>
        <v>CANCELADO</v>
      </c>
      <c r="E81" s="36">
        <f>JULIANA!U11</f>
        <v>6</v>
      </c>
      <c r="F81" s="33"/>
      <c r="G81" s="34"/>
      <c r="H81" s="35" t="str">
        <f>VITORIA!Q11</f>
        <v>CANCELADO</v>
      </c>
      <c r="I81" s="36">
        <f>VITORIA!R11</f>
        <v>0</v>
      </c>
      <c r="J81" s="19"/>
      <c r="K81" s="35" t="str">
        <f>VITORIA!T11</f>
        <v>CANCELADO</v>
      </c>
      <c r="L81" s="36">
        <f>VITORIA!U11</f>
        <v>0</v>
      </c>
    </row>
    <row r="82">
      <c r="A82" s="37" t="str">
        <f>JULIANA!Q12</f>
        <v>TOTAL</v>
      </c>
      <c r="B82" s="38">
        <f>JULIANA!R12</f>
        <v>11</v>
      </c>
      <c r="C82" s="24"/>
      <c r="D82" s="37" t="str">
        <f>JULIANA!T12</f>
        <v>TOTAL</v>
      </c>
      <c r="E82" s="38">
        <f>JULIANA!U12</f>
        <v>606</v>
      </c>
      <c r="F82" s="33"/>
      <c r="G82" s="34"/>
      <c r="H82" s="37" t="str">
        <f>VITORIA!Q12</f>
        <v>TOTAL</v>
      </c>
      <c r="I82" s="38">
        <f>VITORIA!R12</f>
        <v>6</v>
      </c>
      <c r="J82" s="24"/>
      <c r="K82" s="37" t="str">
        <f>VITORIA!T12</f>
        <v>TOTAL</v>
      </c>
      <c r="L82" s="38">
        <f>VITORIA!U12</f>
        <v>611</v>
      </c>
    </row>
    <row r="83">
      <c r="A83" s="28"/>
      <c r="B83" s="39"/>
      <c r="C83" s="39"/>
      <c r="D83" s="39"/>
      <c r="E83" s="29"/>
      <c r="F83" s="33"/>
      <c r="G83" s="34"/>
      <c r="H83" s="28"/>
      <c r="I83" s="39"/>
      <c r="J83" s="39"/>
      <c r="K83" s="39"/>
      <c r="L83" s="29"/>
    </row>
    <row r="84">
      <c r="A84" s="40"/>
      <c r="B84" s="41"/>
      <c r="C84" s="41"/>
      <c r="D84" s="41"/>
      <c r="E84" s="42"/>
      <c r="F84" s="33"/>
      <c r="G84" s="34"/>
      <c r="H84" s="40"/>
      <c r="I84" s="41"/>
      <c r="J84" s="41"/>
      <c r="K84" s="41"/>
      <c r="L84" s="42"/>
    </row>
    <row r="85">
      <c r="A85" s="26" t="s">
        <v>40</v>
      </c>
      <c r="B85" s="27"/>
      <c r="C85" s="27"/>
      <c r="D85" s="27"/>
      <c r="E85" s="13"/>
      <c r="F85" s="33"/>
      <c r="G85" s="34"/>
      <c r="H85" s="26" t="s">
        <v>41</v>
      </c>
      <c r="I85" s="27"/>
      <c r="J85" s="27"/>
      <c r="K85" s="27"/>
      <c r="L85" s="13"/>
    </row>
    <row r="86">
      <c r="A86" s="31" t="s">
        <v>28</v>
      </c>
      <c r="B86" s="13"/>
      <c r="C86" s="32"/>
      <c r="D86" s="31" t="s">
        <v>29</v>
      </c>
      <c r="E86" s="13"/>
      <c r="F86" s="33"/>
      <c r="G86" s="34"/>
      <c r="H86" s="31" t="s">
        <v>28</v>
      </c>
      <c r="I86" s="13"/>
      <c r="J86" s="32"/>
      <c r="K86" s="31" t="s">
        <v>29</v>
      </c>
      <c r="L86" s="13"/>
    </row>
    <row r="87">
      <c r="A87" s="35" t="str">
        <f>GREICY!Q3</f>
        <v>VERIFICADO</v>
      </c>
      <c r="B87" s="36">
        <f>GREICY!R3</f>
        <v>3</v>
      </c>
      <c r="C87" s="19"/>
      <c r="D87" s="35" t="str">
        <f>GREICY!T3</f>
        <v>VERIFICADO</v>
      </c>
      <c r="E87" s="36">
        <f>GREICY!U3</f>
        <v>8</v>
      </c>
      <c r="F87" s="33"/>
      <c r="G87" s="34"/>
      <c r="H87" s="35" t="str">
        <f>KATIA!Q3</f>
        <v>VERIFICADO</v>
      </c>
      <c r="I87" s="36">
        <f>KATIA!R3</f>
        <v>4</v>
      </c>
      <c r="J87" s="19"/>
      <c r="K87" s="35" t="str">
        <f>KATIA!T3</f>
        <v>VERIFICADO</v>
      </c>
      <c r="L87" s="36">
        <f>KATIA!U3</f>
        <v>11</v>
      </c>
    </row>
    <row r="88">
      <c r="A88" s="35" t="str">
        <f>GREICY!Q4</f>
        <v>ANÁLISE</v>
      </c>
      <c r="B88" s="36">
        <f>GREICY!R4</f>
        <v>1</v>
      </c>
      <c r="C88" s="19"/>
      <c r="D88" s="35" t="str">
        <f>GREICY!T4</f>
        <v>ANÁLISE</v>
      </c>
      <c r="E88" s="36">
        <f>GREICY!U4</f>
        <v>1</v>
      </c>
      <c r="F88" s="33"/>
      <c r="G88" s="34"/>
      <c r="H88" s="35" t="str">
        <f>KATIA!Q4</f>
        <v>ANÁLISE</v>
      </c>
      <c r="I88" s="36">
        <f>KATIA!R4</f>
        <v>0</v>
      </c>
      <c r="J88" s="19"/>
      <c r="K88" s="35" t="str">
        <f>KATIA!T4</f>
        <v>ANÁLISE</v>
      </c>
      <c r="L88" s="36">
        <f>KATIA!U4</f>
        <v>2</v>
      </c>
    </row>
    <row r="89">
      <c r="A89" s="35" t="str">
        <f>GREICY!Q5</f>
        <v>PENDENTE</v>
      </c>
      <c r="B89" s="36">
        <f>GREICY!R5</f>
        <v>0</v>
      </c>
      <c r="C89" s="19"/>
      <c r="D89" s="35" t="str">
        <f>GREICY!T5</f>
        <v>PENDENTE</v>
      </c>
      <c r="E89" s="36">
        <f>GREICY!U5</f>
        <v>587</v>
      </c>
      <c r="F89" s="33"/>
      <c r="G89" s="34"/>
      <c r="H89" s="35" t="str">
        <f>KATIA!Q5</f>
        <v>PENDENTE</v>
      </c>
      <c r="I89" s="36">
        <f>KATIA!R5</f>
        <v>0</v>
      </c>
      <c r="J89" s="19"/>
      <c r="K89" s="35" t="str">
        <f>KATIA!T5</f>
        <v>PENDENTE</v>
      </c>
      <c r="L89" s="36">
        <f>KATIA!U5</f>
        <v>573</v>
      </c>
    </row>
    <row r="90">
      <c r="A90" s="35" t="str">
        <f>GREICY!Q6</f>
        <v>PRIORIDADE</v>
      </c>
      <c r="B90" s="36">
        <f>GREICY!R6</f>
        <v>1</v>
      </c>
      <c r="C90" s="19"/>
      <c r="D90" s="35" t="str">
        <f>GREICY!T6</f>
        <v>PRIORIDADE</v>
      </c>
      <c r="E90" s="36">
        <f>GREICY!U6</f>
        <v>3</v>
      </c>
      <c r="F90" s="33"/>
      <c r="G90" s="34"/>
      <c r="H90" s="35" t="str">
        <f>KATIA!Q6</f>
        <v>PRIORIDADE</v>
      </c>
      <c r="I90" s="36">
        <f>KATIA!R6</f>
        <v>0</v>
      </c>
      <c r="J90" s="19"/>
      <c r="K90" s="35" t="str">
        <f>KATIA!T6</f>
        <v>PRIORIDADE</v>
      </c>
      <c r="L90" s="36">
        <f>KATIA!U6</f>
        <v>11</v>
      </c>
    </row>
    <row r="91">
      <c r="A91" s="35" t="str">
        <f>GREICY!Q7</f>
        <v>PRIORIDADE TOTAL</v>
      </c>
      <c r="B91" s="36">
        <f>GREICY!R7</f>
        <v>0</v>
      </c>
      <c r="C91" s="19"/>
      <c r="D91" s="35" t="str">
        <f>GREICY!T7</f>
        <v>PRIORIDADE TOTAL</v>
      </c>
      <c r="E91" s="36">
        <f>GREICY!U7</f>
        <v>0</v>
      </c>
      <c r="F91" s="33"/>
      <c r="G91" s="34"/>
      <c r="H91" s="35" t="str">
        <f>KATIA!Q7</f>
        <v>PRIORIDADE TOTAL</v>
      </c>
      <c r="I91" s="36">
        <f>KATIA!R7</f>
        <v>0</v>
      </c>
      <c r="J91" s="19"/>
      <c r="K91" s="35" t="str">
        <f>KATIA!T7</f>
        <v>PRIORIDADE TOTAL</v>
      </c>
      <c r="L91" s="36">
        <f>KATIA!U7</f>
        <v>2</v>
      </c>
    </row>
    <row r="92">
      <c r="A92" s="35" t="str">
        <f>GREICY!Q8</f>
        <v>APROVADO</v>
      </c>
      <c r="B92" s="36">
        <f>GREICY!R8</f>
        <v>4</v>
      </c>
      <c r="C92" s="19"/>
      <c r="D92" s="35" t="str">
        <f>GREICY!T8</f>
        <v>APROVADO</v>
      </c>
      <c r="E92" s="36">
        <f>GREICY!U8</f>
        <v>7</v>
      </c>
      <c r="F92" s="33"/>
      <c r="G92" s="34"/>
      <c r="H92" s="35" t="str">
        <f>KATIA!Q8</f>
        <v>APROVADO</v>
      </c>
      <c r="I92" s="36">
        <f>KATIA!R8</f>
        <v>3</v>
      </c>
      <c r="J92" s="19"/>
      <c r="K92" s="35" t="str">
        <f>KATIA!T8</f>
        <v>APROVADO</v>
      </c>
      <c r="L92" s="36">
        <f>KATIA!U8</f>
        <v>7</v>
      </c>
    </row>
    <row r="93">
      <c r="A93" s="35" t="str">
        <f>GREICY!Q9</f>
        <v>QUITADO</v>
      </c>
      <c r="B93" s="36">
        <f>GREICY!R9</f>
        <v>0</v>
      </c>
      <c r="C93" s="19"/>
      <c r="D93" s="35" t="str">
        <f>GREICY!T9</f>
        <v>QUITADO</v>
      </c>
      <c r="E93" s="36">
        <f>GREICY!U9</f>
        <v>3</v>
      </c>
      <c r="F93" s="33"/>
      <c r="G93" s="34"/>
      <c r="H93" s="35" t="str">
        <f>KATIA!Q9</f>
        <v>QUITADO</v>
      </c>
      <c r="I93" s="36">
        <f>KATIA!R9</f>
        <v>1</v>
      </c>
      <c r="J93" s="19"/>
      <c r="K93" s="35" t="str">
        <f>KATIA!T9</f>
        <v>QUITADO</v>
      </c>
      <c r="L93" s="36">
        <f>KATIA!U9</f>
        <v>2</v>
      </c>
    </row>
    <row r="94">
      <c r="A94" s="35" t="str">
        <f>GREICY!Q10</f>
        <v>APREENDIDO</v>
      </c>
      <c r="B94" s="36">
        <f>GREICY!R10</f>
        <v>0</v>
      </c>
      <c r="C94" s="19"/>
      <c r="D94" s="35" t="str">
        <f>GREICY!T10</f>
        <v>APREENDIDO</v>
      </c>
      <c r="E94" s="36">
        <f>GREICY!U10</f>
        <v>0</v>
      </c>
      <c r="F94" s="33"/>
      <c r="G94" s="34"/>
      <c r="H94" s="35" t="str">
        <f>KATIA!Q10</f>
        <v>APREENDIDO</v>
      </c>
      <c r="I94" s="36">
        <f>KATIA!R10</f>
        <v>0</v>
      </c>
      <c r="J94" s="19"/>
      <c r="K94" s="35" t="str">
        <f>KATIA!T10</f>
        <v>APREENDIDO</v>
      </c>
      <c r="L94" s="36">
        <f>KATIA!U10</f>
        <v>0</v>
      </c>
    </row>
    <row r="95">
      <c r="A95" s="35" t="str">
        <f>GREICY!Q11</f>
        <v>CANCELADO</v>
      </c>
      <c r="B95" s="36">
        <f>GREICY!R11</f>
        <v>0</v>
      </c>
      <c r="C95" s="19"/>
      <c r="D95" s="35" t="str">
        <f>GREICY!T11</f>
        <v>CANCELADO</v>
      </c>
      <c r="E95" s="36">
        <f>GREICY!U11</f>
        <v>2</v>
      </c>
      <c r="F95" s="33"/>
      <c r="G95" s="34"/>
      <c r="H95" s="35" t="str">
        <f>KATIA!Q11</f>
        <v>CANCELADO</v>
      </c>
      <c r="I95" s="36">
        <f>KATIA!R11</f>
        <v>1</v>
      </c>
      <c r="J95" s="19"/>
      <c r="K95" s="35" t="str">
        <f>KATIA!T11</f>
        <v>CANCELADO</v>
      </c>
      <c r="L95" s="36">
        <f>KATIA!U11</f>
        <v>1</v>
      </c>
    </row>
    <row r="96">
      <c r="A96" s="37" t="str">
        <f>GREICY!Q12</f>
        <v>TOTAL</v>
      </c>
      <c r="B96" s="38">
        <f>GREICY!R12</f>
        <v>8</v>
      </c>
      <c r="C96" s="24"/>
      <c r="D96" s="37" t="str">
        <f>GREICY!T12</f>
        <v>TOTAL</v>
      </c>
      <c r="E96" s="38">
        <f>GREICY!U12</f>
        <v>611</v>
      </c>
      <c r="F96" s="33"/>
      <c r="G96" s="34"/>
      <c r="H96" s="37" t="str">
        <f>KATIA!Q12</f>
        <v>TOTAL</v>
      </c>
      <c r="I96" s="38">
        <f>KATIA!R12</f>
        <v>8</v>
      </c>
      <c r="J96" s="24"/>
      <c r="K96" s="37" t="str">
        <f>KATIA!T12</f>
        <v>TOTAL</v>
      </c>
      <c r="L96" s="38">
        <f>KATIA!U12</f>
        <v>609</v>
      </c>
    </row>
    <row r="97">
      <c r="A97" s="28"/>
      <c r="B97" s="39"/>
      <c r="C97" s="39"/>
      <c r="D97" s="39"/>
      <c r="E97" s="29"/>
      <c r="F97" s="33"/>
      <c r="G97" s="34"/>
      <c r="H97" s="28"/>
      <c r="I97" s="39"/>
      <c r="J97" s="39"/>
      <c r="K97" s="39"/>
      <c r="L97" s="29"/>
    </row>
    <row r="98">
      <c r="A98" s="40"/>
      <c r="B98" s="41"/>
      <c r="C98" s="41"/>
      <c r="D98" s="41"/>
      <c r="E98" s="42"/>
      <c r="F98" s="40"/>
      <c r="G98" s="42"/>
      <c r="H98" s="40"/>
      <c r="I98" s="41"/>
      <c r="J98" s="41"/>
      <c r="K98" s="41"/>
      <c r="L98" s="42"/>
    </row>
    <row r="99">
      <c r="A99" s="30"/>
      <c r="D99" s="45"/>
      <c r="E99" s="29"/>
      <c r="F99" s="46" t="s">
        <v>25</v>
      </c>
      <c r="G99" s="29"/>
      <c r="H99" s="45"/>
      <c r="I99" s="29"/>
      <c r="J99" s="30"/>
    </row>
    <row r="100">
      <c r="D100" s="40"/>
      <c r="E100" s="42"/>
      <c r="F100" s="40"/>
      <c r="G100" s="42"/>
      <c r="H100" s="40"/>
      <c r="I100" s="42"/>
    </row>
    <row r="101">
      <c r="D101" s="47" t="s">
        <v>16</v>
      </c>
      <c r="E101" s="13"/>
      <c r="F101" s="30"/>
      <c r="H101" s="48">
        <f t="shared" ref="H101:H110" si="1">SUM(L73,E73,L59,E59,E45,L45,L31,E31,E17,L17,L3,E3,E87,L87)</f>
        <v>165</v>
      </c>
      <c r="I101" s="13"/>
    </row>
    <row r="102">
      <c r="D102" s="47" t="s">
        <v>17</v>
      </c>
      <c r="E102" s="13"/>
      <c r="H102" s="48">
        <f t="shared" si="1"/>
        <v>34</v>
      </c>
      <c r="I102" s="13"/>
    </row>
    <row r="103">
      <c r="D103" s="47" t="s">
        <v>18</v>
      </c>
      <c r="E103" s="13"/>
      <c r="H103" s="48">
        <f t="shared" si="1"/>
        <v>7938</v>
      </c>
      <c r="I103" s="13"/>
    </row>
    <row r="104">
      <c r="D104" s="47" t="s">
        <v>19</v>
      </c>
      <c r="E104" s="13"/>
      <c r="H104" s="48">
        <f t="shared" si="1"/>
        <v>158</v>
      </c>
      <c r="I104" s="13"/>
    </row>
    <row r="105">
      <c r="D105" s="47" t="s">
        <v>20</v>
      </c>
      <c r="E105" s="13"/>
      <c r="H105" s="48">
        <f t="shared" si="1"/>
        <v>9</v>
      </c>
      <c r="I105" s="13"/>
    </row>
    <row r="106">
      <c r="D106" s="47" t="s">
        <v>21</v>
      </c>
      <c r="E106" s="13"/>
      <c r="H106" s="48">
        <f t="shared" si="1"/>
        <v>112</v>
      </c>
      <c r="I106" s="13"/>
    </row>
    <row r="107">
      <c r="D107" s="47" t="s">
        <v>22</v>
      </c>
      <c r="E107" s="13"/>
      <c r="H107" s="48">
        <f t="shared" si="1"/>
        <v>85</v>
      </c>
      <c r="I107" s="13"/>
    </row>
    <row r="108">
      <c r="D108" s="47" t="s">
        <v>23</v>
      </c>
      <c r="E108" s="13"/>
      <c r="H108" s="48">
        <f t="shared" si="1"/>
        <v>8</v>
      </c>
      <c r="I108" s="13"/>
    </row>
    <row r="109">
      <c r="D109" s="47" t="s">
        <v>24</v>
      </c>
      <c r="E109" s="13"/>
      <c r="H109" s="48">
        <f t="shared" si="1"/>
        <v>36</v>
      </c>
      <c r="I109" s="13"/>
    </row>
    <row r="110">
      <c r="D110" s="49" t="s">
        <v>25</v>
      </c>
      <c r="E110" s="13"/>
      <c r="H110" s="50">
        <f t="shared" si="1"/>
        <v>8545</v>
      </c>
      <c r="I110" s="13"/>
    </row>
    <row r="111">
      <c r="D111" s="30"/>
    </row>
  </sheetData>
  <mergeCells count="98">
    <mergeCell ref="H2:I2"/>
    <mergeCell ref="J2:J12"/>
    <mergeCell ref="C2:C12"/>
    <mergeCell ref="A13:E14"/>
    <mergeCell ref="H13:L14"/>
    <mergeCell ref="A15:E15"/>
    <mergeCell ref="H15:L15"/>
    <mergeCell ref="A16:B16"/>
    <mergeCell ref="C16:C26"/>
    <mergeCell ref="D16:E16"/>
    <mergeCell ref="H16:I16"/>
    <mergeCell ref="H27:L28"/>
    <mergeCell ref="A29:E29"/>
    <mergeCell ref="H29:L29"/>
    <mergeCell ref="A30:B30"/>
    <mergeCell ref="C30:C40"/>
    <mergeCell ref="D30:E30"/>
    <mergeCell ref="H30:I30"/>
    <mergeCell ref="J30:J40"/>
    <mergeCell ref="K30:L30"/>
    <mergeCell ref="A41:E42"/>
    <mergeCell ref="H41:L42"/>
    <mergeCell ref="A43:E43"/>
    <mergeCell ref="H43:L43"/>
    <mergeCell ref="A44:B44"/>
    <mergeCell ref="C44:C54"/>
    <mergeCell ref="D44:E44"/>
    <mergeCell ref="H44:I44"/>
    <mergeCell ref="J44:J54"/>
    <mergeCell ref="K44:L44"/>
    <mergeCell ref="A55:E56"/>
    <mergeCell ref="H55:L56"/>
    <mergeCell ref="A57:E57"/>
    <mergeCell ref="H57:L57"/>
    <mergeCell ref="A58:B58"/>
    <mergeCell ref="C58:C68"/>
    <mergeCell ref="D58:E58"/>
    <mergeCell ref="H58:I58"/>
    <mergeCell ref="J58:J68"/>
    <mergeCell ref="K58:L58"/>
    <mergeCell ref="A69:E70"/>
    <mergeCell ref="H69:L70"/>
    <mergeCell ref="A71:E71"/>
    <mergeCell ref="H71:L71"/>
    <mergeCell ref="A72:B72"/>
    <mergeCell ref="C72:C82"/>
    <mergeCell ref="D72:E72"/>
    <mergeCell ref="H72:I72"/>
    <mergeCell ref="J72:J82"/>
    <mergeCell ref="K72:L72"/>
    <mergeCell ref="A83:E84"/>
    <mergeCell ref="H83:L84"/>
    <mergeCell ref="A85:E85"/>
    <mergeCell ref="H85:L85"/>
    <mergeCell ref="A86:B86"/>
    <mergeCell ref="C86:C96"/>
    <mergeCell ref="D86:E86"/>
    <mergeCell ref="H86:I86"/>
    <mergeCell ref="F1:G98"/>
    <mergeCell ref="F101:G110"/>
    <mergeCell ref="D105:E105"/>
    <mergeCell ref="H105:I105"/>
    <mergeCell ref="D106:E106"/>
    <mergeCell ref="H106:I106"/>
    <mergeCell ref="D107:E107"/>
    <mergeCell ref="H107:I107"/>
    <mergeCell ref="D108:E108"/>
    <mergeCell ref="H108:I108"/>
    <mergeCell ref="D109:E109"/>
    <mergeCell ref="H109:I109"/>
    <mergeCell ref="D110:E110"/>
    <mergeCell ref="H110:I110"/>
    <mergeCell ref="A1:E1"/>
    <mergeCell ref="H1:L1"/>
    <mergeCell ref="M1:M112"/>
    <mergeCell ref="A2:B2"/>
    <mergeCell ref="K2:L2"/>
    <mergeCell ref="K16:L16"/>
    <mergeCell ref="J99:L112"/>
    <mergeCell ref="D111:I112"/>
    <mergeCell ref="D2:E2"/>
    <mergeCell ref="A27:E28"/>
    <mergeCell ref="J86:J96"/>
    <mergeCell ref="K86:L86"/>
    <mergeCell ref="A97:E98"/>
    <mergeCell ref="H97:L98"/>
    <mergeCell ref="A99:C112"/>
    <mergeCell ref="D99:E100"/>
    <mergeCell ref="D101:E101"/>
    <mergeCell ref="D102:E102"/>
    <mergeCell ref="D103:E103"/>
    <mergeCell ref="D104:E104"/>
    <mergeCell ref="F99:G100"/>
    <mergeCell ref="H99:I100"/>
    <mergeCell ref="H101:I101"/>
    <mergeCell ref="H102:I102"/>
    <mergeCell ref="H103:I103"/>
    <mergeCell ref="H104:I10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0.88"/>
    <col customWidth="1" min="2" max="2" width="13.5"/>
    <col customWidth="1" min="3" max="3" width="10.75"/>
    <col customWidth="1" min="4" max="4" width="18.25"/>
    <col customWidth="1" min="5" max="5" width="18.5"/>
    <col customWidth="1" min="8" max="8" width="11.88"/>
    <col customWidth="1" min="9" max="9" width="16.25"/>
    <col customWidth="1" min="10" max="10" width="9.5"/>
    <col customWidth="1" min="11" max="11" width="21.5"/>
    <col customWidth="1" min="12" max="12" width="16.5"/>
    <col customWidth="1" min="13" max="13" width="18.13"/>
    <col customWidth="1" min="14" max="14" width="19.0"/>
    <col customWidth="1" min="15" max="15" width="24.0"/>
    <col customWidth="1" min="16" max="16" width="18.0"/>
    <col customWidth="1" min="17" max="17" width="14.63"/>
    <col customWidth="1" min="18" max="18" width="9.38"/>
    <col customWidth="1" min="19" max="19" width="8.63"/>
    <col customWidth="1" min="20" max="20" width="13.13"/>
    <col customWidth="1" min="21" max="21" width="10.13"/>
  </cols>
  <sheetData>
    <row r="1" ht="24.0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51" t="s">
        <v>5</v>
      </c>
      <c r="G1" s="4" t="s">
        <v>6</v>
      </c>
      <c r="H1" s="51" t="s">
        <v>5</v>
      </c>
      <c r="I1" s="2" t="s">
        <v>7</v>
      </c>
      <c r="J1" s="4" t="s">
        <v>8</v>
      </c>
      <c r="K1" s="52" t="s">
        <v>9</v>
      </c>
      <c r="L1" s="4" t="s">
        <v>10</v>
      </c>
      <c r="M1" s="2" t="s">
        <v>11</v>
      </c>
      <c r="N1" s="51" t="s">
        <v>12</v>
      </c>
      <c r="O1" s="4" t="s">
        <v>13</v>
      </c>
      <c r="P1" s="5"/>
      <c r="Q1" s="5"/>
      <c r="R1" s="5"/>
      <c r="S1" s="5"/>
      <c r="T1" s="5"/>
      <c r="U1" s="5"/>
    </row>
    <row r="2" ht="15.75" customHeight="1">
      <c r="A2" s="6">
        <v>45705.0</v>
      </c>
      <c r="B2" s="6">
        <v>45706.0</v>
      </c>
      <c r="C2" s="7">
        <v>199962.0</v>
      </c>
      <c r="D2" s="53" t="s">
        <v>42</v>
      </c>
      <c r="E2" s="54">
        <v>44562.0</v>
      </c>
      <c r="F2" s="55">
        <f t="shared" ref="F2:F613" si="1">DATEDIF(E2,TODAY(),"M")</f>
        <v>37</v>
      </c>
      <c r="G2" s="54">
        <v>45321.0</v>
      </c>
      <c r="H2" s="55">
        <f t="shared" ref="H2:H613" si="2">DATEDIF(G2,TODAY(),"M")</f>
        <v>12</v>
      </c>
      <c r="I2" s="7" t="s">
        <v>43</v>
      </c>
      <c r="J2" s="7" t="s">
        <v>44</v>
      </c>
      <c r="K2" s="56" t="s">
        <v>45</v>
      </c>
      <c r="L2" s="7" t="s">
        <v>46</v>
      </c>
      <c r="M2" s="6">
        <v>45706.0</v>
      </c>
      <c r="N2" s="57" t="s">
        <v>17</v>
      </c>
      <c r="O2" s="7" t="s">
        <v>47</v>
      </c>
      <c r="P2" s="11"/>
      <c r="Q2" s="12" t="s">
        <v>14</v>
      </c>
      <c r="R2" s="13"/>
      <c r="S2" s="14">
        <f>TODAY()</f>
        <v>45706</v>
      </c>
      <c r="T2" s="15" t="s">
        <v>15</v>
      </c>
      <c r="U2" s="13"/>
    </row>
    <row r="3" ht="15.75" customHeight="1">
      <c r="A3" s="6">
        <v>45705.0</v>
      </c>
      <c r="B3" s="6"/>
      <c r="C3" s="7">
        <v>176232.0</v>
      </c>
      <c r="D3" s="53" t="s">
        <v>42</v>
      </c>
      <c r="E3" s="54">
        <v>44958.0</v>
      </c>
      <c r="F3" s="55">
        <f t="shared" si="1"/>
        <v>24</v>
      </c>
      <c r="G3" s="54">
        <v>45104.0</v>
      </c>
      <c r="H3" s="55">
        <f t="shared" si="2"/>
        <v>19</v>
      </c>
      <c r="I3" s="7" t="s">
        <v>48</v>
      </c>
      <c r="J3" s="7" t="s">
        <v>49</v>
      </c>
      <c r="K3" s="58"/>
      <c r="L3" s="10"/>
      <c r="M3" s="59">
        <v>45933.0</v>
      </c>
      <c r="N3" s="60" t="s">
        <v>18</v>
      </c>
      <c r="O3" s="10"/>
      <c r="Q3" s="16" t="s">
        <v>16</v>
      </c>
      <c r="R3" s="17">
        <f>COUNTIFS(N:N,"VERIFICADO",B:B,S2)</f>
        <v>6</v>
      </c>
      <c r="S3" s="18"/>
      <c r="T3" s="16" t="s">
        <v>16</v>
      </c>
      <c r="U3" s="17">
        <f>COUNTIFS(N:N,"VERIFICADO")</f>
        <v>7</v>
      </c>
    </row>
    <row r="4" ht="15.75" customHeight="1">
      <c r="A4" s="6">
        <v>45705.0</v>
      </c>
      <c r="B4" s="6"/>
      <c r="C4" s="7">
        <v>200123.0</v>
      </c>
      <c r="D4" s="53" t="s">
        <v>42</v>
      </c>
      <c r="E4" s="54">
        <v>45292.0</v>
      </c>
      <c r="F4" s="55">
        <f t="shared" si="1"/>
        <v>13</v>
      </c>
      <c r="G4" s="54">
        <v>45316.0</v>
      </c>
      <c r="H4" s="55">
        <f t="shared" si="2"/>
        <v>12</v>
      </c>
      <c r="I4" s="7" t="s">
        <v>50</v>
      </c>
      <c r="J4" s="7">
        <v>804.0</v>
      </c>
      <c r="K4" s="56" t="s">
        <v>51</v>
      </c>
      <c r="L4" s="10"/>
      <c r="M4" s="59">
        <v>45701.0</v>
      </c>
      <c r="N4" s="60" t="s">
        <v>18</v>
      </c>
      <c r="O4" s="10"/>
      <c r="Q4" s="16" t="s">
        <v>17</v>
      </c>
      <c r="R4" s="17">
        <f>COUNTIFS(N:N,"análise",B:B,S2)</f>
        <v>6</v>
      </c>
      <c r="S4" s="19"/>
      <c r="T4" s="16" t="s">
        <v>17</v>
      </c>
      <c r="U4" s="17">
        <f>COUNTIFS(N:N,"ANÁLISE")</f>
        <v>6</v>
      </c>
    </row>
    <row r="5" ht="15.75" customHeight="1">
      <c r="A5" s="6">
        <v>45705.0</v>
      </c>
      <c r="B5" s="6"/>
      <c r="C5" s="7">
        <v>205592.0</v>
      </c>
      <c r="D5" s="53" t="s">
        <v>42</v>
      </c>
      <c r="E5" s="54">
        <v>45352.0</v>
      </c>
      <c r="F5" s="55">
        <f t="shared" si="1"/>
        <v>11</v>
      </c>
      <c r="G5" s="54">
        <v>45359.0</v>
      </c>
      <c r="H5" s="55">
        <f t="shared" si="2"/>
        <v>11</v>
      </c>
      <c r="I5" s="7" t="s">
        <v>52</v>
      </c>
      <c r="J5" s="7">
        <v>434.0</v>
      </c>
      <c r="K5" s="58"/>
      <c r="L5" s="7" t="s">
        <v>46</v>
      </c>
      <c r="M5" s="59">
        <v>45702.0</v>
      </c>
      <c r="N5" s="57" t="s">
        <v>22</v>
      </c>
      <c r="O5" s="7" t="s">
        <v>53</v>
      </c>
      <c r="Q5" s="16" t="s">
        <v>18</v>
      </c>
      <c r="R5" s="17">
        <f>COUNTIFS(N:N,"pendente",B:B,S2)</f>
        <v>0</v>
      </c>
      <c r="S5" s="19"/>
      <c r="T5" s="16" t="s">
        <v>18</v>
      </c>
      <c r="U5" s="17">
        <f>COUNTIFS(N:N,"PENDENTE")</f>
        <v>549</v>
      </c>
    </row>
    <row r="6" ht="15.75" customHeight="1">
      <c r="A6" s="6">
        <v>45705.0</v>
      </c>
      <c r="B6" s="6"/>
      <c r="C6" s="7">
        <v>201438.0</v>
      </c>
      <c r="D6" s="53" t="s">
        <v>42</v>
      </c>
      <c r="E6" s="54">
        <v>45292.0</v>
      </c>
      <c r="F6" s="55">
        <f t="shared" si="1"/>
        <v>13</v>
      </c>
      <c r="G6" s="61">
        <v>45328.0</v>
      </c>
      <c r="H6" s="55">
        <f t="shared" si="2"/>
        <v>12</v>
      </c>
      <c r="I6" s="7" t="s">
        <v>54</v>
      </c>
      <c r="J6" s="7" t="s">
        <v>55</v>
      </c>
      <c r="K6" s="58"/>
      <c r="L6" s="7"/>
      <c r="M6" s="59">
        <v>45699.0</v>
      </c>
      <c r="N6" s="60" t="s">
        <v>18</v>
      </c>
      <c r="O6" s="10"/>
      <c r="Q6" s="16" t="s">
        <v>19</v>
      </c>
      <c r="R6" s="17">
        <f>COUNTIFS(N:N,"prioridade",B:B,S2)</f>
        <v>0</v>
      </c>
      <c r="S6" s="19"/>
      <c r="T6" s="16" t="s">
        <v>19</v>
      </c>
      <c r="U6" s="17">
        <f>COUNTIFS(N:N,"PRIORIDADE")</f>
        <v>7</v>
      </c>
    </row>
    <row r="7" ht="15.75" customHeight="1">
      <c r="A7" s="6">
        <v>45705.0</v>
      </c>
      <c r="B7" s="6"/>
      <c r="C7" s="7">
        <v>226474.0</v>
      </c>
      <c r="D7" s="53" t="s">
        <v>42</v>
      </c>
      <c r="E7" s="62">
        <v>45474.0</v>
      </c>
      <c r="F7" s="55">
        <f t="shared" si="1"/>
        <v>7</v>
      </c>
      <c r="G7" s="63">
        <v>45533.0</v>
      </c>
      <c r="H7" s="55">
        <f t="shared" si="2"/>
        <v>5</v>
      </c>
      <c r="I7" s="7" t="s">
        <v>43</v>
      </c>
      <c r="J7" s="7">
        <v>312.0</v>
      </c>
      <c r="K7" s="56" t="s">
        <v>56</v>
      </c>
      <c r="L7" s="10"/>
      <c r="M7" s="59">
        <v>45700.0</v>
      </c>
      <c r="N7" s="60" t="s">
        <v>18</v>
      </c>
      <c r="O7" s="10"/>
      <c r="Q7" s="16" t="s">
        <v>20</v>
      </c>
      <c r="R7" s="17">
        <f>COUNTIFS(N:N,"prioridade total",B:B,S2)</f>
        <v>0</v>
      </c>
      <c r="S7" s="19"/>
      <c r="T7" s="16" t="s">
        <v>20</v>
      </c>
      <c r="U7" s="17">
        <f>COUNTIFS(N:N,"PRIORIDADE TOTAL")</f>
        <v>0</v>
      </c>
    </row>
    <row r="8" ht="15.75" customHeight="1">
      <c r="A8" s="6">
        <v>45705.0</v>
      </c>
      <c r="B8" s="6">
        <v>45706.0</v>
      </c>
      <c r="C8" s="7">
        <v>220509.0</v>
      </c>
      <c r="D8" s="53" t="s">
        <v>42</v>
      </c>
      <c r="E8" s="54">
        <v>45444.0</v>
      </c>
      <c r="F8" s="55">
        <f t="shared" si="1"/>
        <v>8</v>
      </c>
      <c r="G8" s="61">
        <v>45478.0</v>
      </c>
      <c r="H8" s="55">
        <f t="shared" si="2"/>
        <v>7</v>
      </c>
      <c r="I8" s="7" t="s">
        <v>52</v>
      </c>
      <c r="J8" s="7">
        <v>401.0</v>
      </c>
      <c r="K8" s="56" t="s">
        <v>57</v>
      </c>
      <c r="L8" s="7" t="s">
        <v>58</v>
      </c>
      <c r="M8" s="64">
        <v>45694.0</v>
      </c>
      <c r="N8" s="57" t="s">
        <v>21</v>
      </c>
      <c r="O8" s="7"/>
      <c r="Q8" s="16" t="s">
        <v>21</v>
      </c>
      <c r="R8" s="17">
        <f>COUNTIFS(N:N,"aprovado",B:B,S2)</f>
        <v>15</v>
      </c>
      <c r="S8" s="19"/>
      <c r="T8" s="16" t="s">
        <v>21</v>
      </c>
      <c r="U8" s="17">
        <f>COUNTIFS(N:N,"APROVADO")</f>
        <v>23</v>
      </c>
    </row>
    <row r="9" ht="15.75" customHeight="1">
      <c r="A9" s="6">
        <v>45705.0</v>
      </c>
      <c r="B9" s="6"/>
      <c r="C9" s="7">
        <v>222383.0</v>
      </c>
      <c r="D9" s="53" t="s">
        <v>42</v>
      </c>
      <c r="E9" s="54">
        <v>45444.0</v>
      </c>
      <c r="F9" s="55">
        <f t="shared" si="1"/>
        <v>8</v>
      </c>
      <c r="G9" s="54">
        <v>45495.0</v>
      </c>
      <c r="H9" s="55">
        <f t="shared" si="2"/>
        <v>6</v>
      </c>
      <c r="I9" s="7" t="s">
        <v>48</v>
      </c>
      <c r="J9" s="7" t="s">
        <v>59</v>
      </c>
      <c r="K9" s="58"/>
      <c r="L9" s="10"/>
      <c r="M9" s="59">
        <v>45670.0</v>
      </c>
      <c r="N9" s="60" t="s">
        <v>18</v>
      </c>
      <c r="O9" s="10"/>
      <c r="Q9" s="21" t="s">
        <v>22</v>
      </c>
      <c r="R9" s="17">
        <f>COUNTIFS(N:N,"quitado",B:B,S2)</f>
        <v>6</v>
      </c>
      <c r="S9" s="19"/>
      <c r="T9" s="21" t="s">
        <v>22</v>
      </c>
      <c r="U9" s="17">
        <f>COUNTIFS(N:N,"QUITADO")</f>
        <v>15</v>
      </c>
    </row>
    <row r="10" ht="15.75" customHeight="1">
      <c r="A10" s="6">
        <v>45705.0</v>
      </c>
      <c r="B10" s="6"/>
      <c r="C10" s="7">
        <v>227461.0</v>
      </c>
      <c r="D10" s="53" t="s">
        <v>42</v>
      </c>
      <c r="E10" s="54">
        <v>45444.0</v>
      </c>
      <c r="F10" s="55">
        <f t="shared" si="1"/>
        <v>8</v>
      </c>
      <c r="G10" s="54">
        <v>45545.0</v>
      </c>
      <c r="H10" s="55">
        <f t="shared" si="2"/>
        <v>5</v>
      </c>
      <c r="I10" s="7" t="s">
        <v>60</v>
      </c>
      <c r="J10" s="7">
        <v>120.0</v>
      </c>
      <c r="K10" s="56" t="s">
        <v>61</v>
      </c>
      <c r="L10" s="7" t="s">
        <v>58</v>
      </c>
      <c r="M10" s="59">
        <v>45702.0</v>
      </c>
      <c r="N10" s="57" t="s">
        <v>22</v>
      </c>
      <c r="O10" s="10"/>
      <c r="Q10" s="16" t="s">
        <v>23</v>
      </c>
      <c r="R10" s="17">
        <f>COUNTIFS(N:N,"apreendido",B:B,S2)</f>
        <v>1</v>
      </c>
      <c r="S10" s="19"/>
      <c r="T10" s="16" t="s">
        <v>23</v>
      </c>
      <c r="U10" s="17">
        <f>COUNTIFS(N:N,"APREENDIDO")</f>
        <v>1</v>
      </c>
    </row>
    <row r="11" ht="15.75" customHeight="1">
      <c r="A11" s="6">
        <v>45705.0</v>
      </c>
      <c r="B11" s="6"/>
      <c r="C11" s="7">
        <v>104167.0</v>
      </c>
      <c r="D11" s="53" t="s">
        <v>62</v>
      </c>
      <c r="E11" s="54">
        <v>44409.0</v>
      </c>
      <c r="F11" s="55">
        <f t="shared" si="1"/>
        <v>42</v>
      </c>
      <c r="G11" s="54">
        <v>44470.0</v>
      </c>
      <c r="H11" s="55">
        <f t="shared" si="2"/>
        <v>40</v>
      </c>
      <c r="I11" s="7" t="s">
        <v>43</v>
      </c>
      <c r="J11" s="7">
        <v>304.0</v>
      </c>
      <c r="K11" s="58"/>
      <c r="L11" s="10"/>
      <c r="M11" s="10"/>
      <c r="N11" s="60" t="s">
        <v>18</v>
      </c>
      <c r="O11" s="10"/>
      <c r="Q11" s="16" t="s">
        <v>24</v>
      </c>
      <c r="R11" s="17">
        <f>COUNTIFS(N:N,"cancelado",B:B,S2)</f>
        <v>3</v>
      </c>
      <c r="S11" s="19"/>
      <c r="T11" s="16" t="s">
        <v>24</v>
      </c>
      <c r="U11" s="17">
        <f>COUNTIFS(N:N,"CANCELADO")</f>
        <v>5</v>
      </c>
    </row>
    <row r="12" ht="15.75" customHeight="1">
      <c r="A12" s="6">
        <v>45705.0</v>
      </c>
      <c r="B12" s="10"/>
      <c r="C12" s="7">
        <v>216026.0</v>
      </c>
      <c r="D12" s="53" t="s">
        <v>62</v>
      </c>
      <c r="E12" s="54">
        <v>45352.0</v>
      </c>
      <c r="F12" s="55">
        <f t="shared" si="1"/>
        <v>11</v>
      </c>
      <c r="G12" s="54">
        <v>45439.0</v>
      </c>
      <c r="H12" s="55">
        <f t="shared" si="2"/>
        <v>8</v>
      </c>
      <c r="I12" s="7" t="s">
        <v>43</v>
      </c>
      <c r="J12" s="7">
        <v>310.0</v>
      </c>
      <c r="K12" s="58"/>
      <c r="L12" s="10"/>
      <c r="M12" s="59">
        <v>45695.0</v>
      </c>
      <c r="N12" s="60" t="s">
        <v>18</v>
      </c>
      <c r="O12" s="10"/>
      <c r="Q12" s="22" t="s">
        <v>25</v>
      </c>
      <c r="R12" s="23">
        <f>SUM(R3,R4,R8,R9)</f>
        <v>33</v>
      </c>
      <c r="S12" s="24"/>
      <c r="T12" s="22" t="s">
        <v>25</v>
      </c>
      <c r="U12" s="23">
        <f>SUM(U3:U11)</f>
        <v>613</v>
      </c>
    </row>
    <row r="13">
      <c r="A13" s="6">
        <v>45705.0</v>
      </c>
      <c r="B13" s="10"/>
      <c r="C13" s="7">
        <v>222507.0</v>
      </c>
      <c r="D13" s="53" t="s">
        <v>62</v>
      </c>
      <c r="E13" s="54">
        <v>45474.0</v>
      </c>
      <c r="F13" s="55">
        <f t="shared" si="1"/>
        <v>7</v>
      </c>
      <c r="G13" s="61">
        <v>45496.0</v>
      </c>
      <c r="H13" s="55">
        <f t="shared" si="2"/>
        <v>6</v>
      </c>
      <c r="I13" s="7" t="s">
        <v>54</v>
      </c>
      <c r="J13" s="7">
        <v>504.0</v>
      </c>
      <c r="K13" s="56" t="s">
        <v>63</v>
      </c>
      <c r="L13" s="7" t="s">
        <v>46</v>
      </c>
      <c r="M13" s="59">
        <v>45698.0</v>
      </c>
      <c r="N13" s="60" t="s">
        <v>18</v>
      </c>
      <c r="O13" s="10"/>
      <c r="Q13" s="25"/>
    </row>
    <row r="14">
      <c r="A14" s="65">
        <v>45694.0</v>
      </c>
      <c r="B14" s="10"/>
      <c r="C14" s="7">
        <v>174704.0</v>
      </c>
      <c r="D14" s="53" t="s">
        <v>64</v>
      </c>
      <c r="E14" s="54">
        <v>45078.0</v>
      </c>
      <c r="F14" s="55">
        <f t="shared" si="1"/>
        <v>20</v>
      </c>
      <c r="G14" s="54">
        <v>45156.0</v>
      </c>
      <c r="H14" s="55">
        <f t="shared" si="2"/>
        <v>18</v>
      </c>
      <c r="I14" s="7" t="s">
        <v>48</v>
      </c>
      <c r="J14" s="7">
        <v>207.0</v>
      </c>
      <c r="K14" s="56" t="s">
        <v>57</v>
      </c>
      <c r="L14" s="7" t="s">
        <v>58</v>
      </c>
      <c r="M14" s="59">
        <v>45674.0</v>
      </c>
      <c r="N14" s="66" t="s">
        <v>18</v>
      </c>
      <c r="O14" s="10"/>
    </row>
    <row r="15">
      <c r="A15" s="6">
        <v>45705.0</v>
      </c>
      <c r="B15" s="10"/>
      <c r="C15" s="7">
        <v>227813.0</v>
      </c>
      <c r="D15" s="53" t="s">
        <v>64</v>
      </c>
      <c r="E15" s="54">
        <v>45536.0</v>
      </c>
      <c r="F15" s="55">
        <f t="shared" si="1"/>
        <v>5</v>
      </c>
      <c r="G15" s="54">
        <v>45546.0</v>
      </c>
      <c r="H15" s="55">
        <f t="shared" si="2"/>
        <v>5</v>
      </c>
      <c r="I15" s="7" t="s">
        <v>43</v>
      </c>
      <c r="J15" s="7" t="s">
        <v>7</v>
      </c>
      <c r="K15" s="58"/>
      <c r="L15" s="10"/>
      <c r="M15" s="10"/>
      <c r="N15" s="66" t="s">
        <v>18</v>
      </c>
      <c r="O15" s="10"/>
    </row>
    <row r="16">
      <c r="A16" s="65">
        <v>45702.0</v>
      </c>
      <c r="B16" s="6">
        <v>45706.0</v>
      </c>
      <c r="C16" s="7">
        <v>150956.0</v>
      </c>
      <c r="D16" s="53" t="s">
        <v>65</v>
      </c>
      <c r="E16" s="54">
        <v>44682.0</v>
      </c>
      <c r="F16" s="55">
        <f t="shared" si="1"/>
        <v>33</v>
      </c>
      <c r="G16" s="61">
        <v>44879.0</v>
      </c>
      <c r="H16" s="55">
        <f t="shared" si="2"/>
        <v>27</v>
      </c>
      <c r="I16" s="7" t="s">
        <v>66</v>
      </c>
      <c r="J16" s="7">
        <v>602.0</v>
      </c>
      <c r="K16" s="56" t="s">
        <v>67</v>
      </c>
      <c r="L16" s="7" t="s">
        <v>68</v>
      </c>
      <c r="M16" s="59">
        <v>45706.0</v>
      </c>
      <c r="N16" s="57" t="s">
        <v>21</v>
      </c>
      <c r="O16" s="10"/>
    </row>
    <row r="17">
      <c r="A17" s="6">
        <v>45705.0</v>
      </c>
      <c r="B17" s="10"/>
      <c r="C17" s="7">
        <v>201820.0</v>
      </c>
      <c r="D17" s="53" t="s">
        <v>65</v>
      </c>
      <c r="E17" s="54">
        <v>45261.0</v>
      </c>
      <c r="F17" s="55">
        <f t="shared" si="1"/>
        <v>14</v>
      </c>
      <c r="G17" s="54">
        <v>45330.0</v>
      </c>
      <c r="H17" s="55">
        <f t="shared" si="2"/>
        <v>12</v>
      </c>
      <c r="I17" s="7" t="s">
        <v>52</v>
      </c>
      <c r="J17" s="7">
        <v>404.0</v>
      </c>
      <c r="K17" s="56" t="s">
        <v>69</v>
      </c>
      <c r="L17" s="10"/>
      <c r="M17" s="59">
        <v>46004.0</v>
      </c>
      <c r="N17" s="66" t="s">
        <v>18</v>
      </c>
      <c r="O17" s="10"/>
    </row>
    <row r="18">
      <c r="A18" s="6">
        <v>45705.0</v>
      </c>
      <c r="B18" s="10"/>
      <c r="C18" s="7">
        <v>211113.0</v>
      </c>
      <c r="D18" s="53" t="s">
        <v>65</v>
      </c>
      <c r="E18" s="54">
        <v>45261.0</v>
      </c>
      <c r="F18" s="55">
        <f t="shared" si="1"/>
        <v>14</v>
      </c>
      <c r="G18" s="54">
        <v>45400.0</v>
      </c>
      <c r="H18" s="55">
        <f t="shared" si="2"/>
        <v>10</v>
      </c>
      <c r="I18" s="7" t="s">
        <v>52</v>
      </c>
      <c r="J18" s="7">
        <v>401.0</v>
      </c>
      <c r="K18" s="58"/>
      <c r="L18" s="10"/>
      <c r="M18" s="59">
        <v>45686.0</v>
      </c>
      <c r="N18" s="66" t="s">
        <v>18</v>
      </c>
      <c r="O18" s="10"/>
    </row>
    <row r="19">
      <c r="A19" s="6">
        <v>45705.0</v>
      </c>
      <c r="B19" s="6">
        <v>45705.0</v>
      </c>
      <c r="C19" s="67">
        <v>228728.0</v>
      </c>
      <c r="D19" s="67" t="s">
        <v>70</v>
      </c>
      <c r="E19" s="68">
        <v>45474.0</v>
      </c>
      <c r="F19" s="69">
        <f t="shared" si="1"/>
        <v>7</v>
      </c>
      <c r="G19" s="68">
        <v>45558.0</v>
      </c>
      <c r="H19" s="69">
        <f t="shared" si="2"/>
        <v>4</v>
      </c>
      <c r="I19" s="67" t="s">
        <v>60</v>
      </c>
      <c r="J19" s="7">
        <v>102.0</v>
      </c>
      <c r="K19" s="56" t="s">
        <v>71</v>
      </c>
      <c r="L19" s="7" t="s">
        <v>46</v>
      </c>
      <c r="M19" s="59">
        <v>45705.0</v>
      </c>
      <c r="N19" s="57" t="s">
        <v>21</v>
      </c>
      <c r="O19" s="7" t="s">
        <v>72</v>
      </c>
    </row>
    <row r="20">
      <c r="A20" s="6">
        <v>45705.0</v>
      </c>
      <c r="B20" s="6">
        <v>45706.0</v>
      </c>
      <c r="C20" s="67">
        <v>223988.0</v>
      </c>
      <c r="D20" s="67" t="s">
        <v>65</v>
      </c>
      <c r="E20" s="68">
        <v>45474.0</v>
      </c>
      <c r="F20" s="69">
        <f t="shared" si="1"/>
        <v>7</v>
      </c>
      <c r="G20" s="68">
        <v>45510.0</v>
      </c>
      <c r="H20" s="69">
        <f t="shared" si="2"/>
        <v>6</v>
      </c>
      <c r="I20" s="67" t="s">
        <v>54</v>
      </c>
      <c r="J20" s="7">
        <v>502.0</v>
      </c>
      <c r="K20" s="56" t="s">
        <v>73</v>
      </c>
      <c r="L20" s="7" t="s">
        <v>46</v>
      </c>
      <c r="M20" s="59">
        <v>45705.0</v>
      </c>
      <c r="N20" s="70" t="s">
        <v>17</v>
      </c>
      <c r="O20" s="7" t="s">
        <v>74</v>
      </c>
    </row>
    <row r="21">
      <c r="A21" s="6">
        <v>45705.0</v>
      </c>
      <c r="B21" s="10"/>
      <c r="C21" s="7">
        <v>205611.0</v>
      </c>
      <c r="D21" s="53" t="s">
        <v>75</v>
      </c>
      <c r="E21" s="54">
        <v>45108.0</v>
      </c>
      <c r="F21" s="55">
        <f t="shared" si="1"/>
        <v>19</v>
      </c>
      <c r="G21" s="61">
        <v>45359.0</v>
      </c>
      <c r="H21" s="55">
        <f t="shared" si="2"/>
        <v>11</v>
      </c>
      <c r="I21" s="7" t="s">
        <v>48</v>
      </c>
      <c r="J21" s="7" t="s">
        <v>76</v>
      </c>
      <c r="K21" s="58"/>
      <c r="L21" s="10"/>
      <c r="M21" s="59">
        <v>45959.0</v>
      </c>
      <c r="N21" s="66" t="s">
        <v>18</v>
      </c>
      <c r="O21" s="10"/>
    </row>
    <row r="22">
      <c r="A22" s="6">
        <v>45705.0</v>
      </c>
      <c r="B22" s="10"/>
      <c r="C22" s="7">
        <v>226019.0</v>
      </c>
      <c r="D22" s="53" t="s">
        <v>75</v>
      </c>
      <c r="E22" s="54">
        <v>45200.0</v>
      </c>
      <c r="F22" s="55">
        <f t="shared" si="1"/>
        <v>16</v>
      </c>
      <c r="G22" s="61">
        <v>45531.0</v>
      </c>
      <c r="H22" s="55">
        <f t="shared" si="2"/>
        <v>5</v>
      </c>
      <c r="I22" s="7" t="s">
        <v>52</v>
      </c>
      <c r="J22" s="7">
        <v>401.0</v>
      </c>
      <c r="K22" s="58"/>
      <c r="L22" s="10"/>
      <c r="M22" s="59">
        <v>45688.0</v>
      </c>
      <c r="N22" s="66" t="s">
        <v>18</v>
      </c>
      <c r="O22" s="10"/>
    </row>
    <row r="23">
      <c r="A23" s="6">
        <v>45705.0</v>
      </c>
      <c r="B23" s="65">
        <v>45705.0</v>
      </c>
      <c r="C23" s="67">
        <v>191444.0</v>
      </c>
      <c r="D23" s="67" t="s">
        <v>75</v>
      </c>
      <c r="E23" s="68">
        <v>45200.0</v>
      </c>
      <c r="F23" s="69">
        <f t="shared" si="1"/>
        <v>16</v>
      </c>
      <c r="G23" s="71">
        <v>45238.0</v>
      </c>
      <c r="H23" s="69">
        <f t="shared" si="2"/>
        <v>15</v>
      </c>
      <c r="I23" s="67" t="s">
        <v>54</v>
      </c>
      <c r="J23" s="7">
        <v>534.0</v>
      </c>
      <c r="K23" s="72" t="s">
        <v>77</v>
      </c>
      <c r="L23" s="7" t="s">
        <v>46</v>
      </c>
      <c r="M23" s="59">
        <v>45699.0</v>
      </c>
      <c r="N23" s="73" t="s">
        <v>78</v>
      </c>
      <c r="O23" s="74" t="s">
        <v>79</v>
      </c>
    </row>
    <row r="24">
      <c r="A24" s="65">
        <v>45694.0</v>
      </c>
      <c r="B24" s="6">
        <v>45706.0</v>
      </c>
      <c r="C24" s="7">
        <v>240483.0</v>
      </c>
      <c r="D24" s="53" t="s">
        <v>75</v>
      </c>
      <c r="E24" s="54">
        <v>45536.0</v>
      </c>
      <c r="F24" s="55">
        <f t="shared" si="1"/>
        <v>5</v>
      </c>
      <c r="G24" s="61">
        <v>45680.0</v>
      </c>
      <c r="H24" s="55">
        <f t="shared" si="2"/>
        <v>0</v>
      </c>
      <c r="I24" s="7" t="s">
        <v>80</v>
      </c>
      <c r="J24" s="7">
        <v>1004.1</v>
      </c>
      <c r="K24" s="58"/>
      <c r="L24" s="7" t="s">
        <v>68</v>
      </c>
      <c r="M24" s="6">
        <v>45706.0</v>
      </c>
      <c r="N24" s="57" t="s">
        <v>16</v>
      </c>
      <c r="O24" s="7" t="s">
        <v>81</v>
      </c>
    </row>
    <row r="25">
      <c r="A25" s="6">
        <v>45705.0</v>
      </c>
      <c r="B25" s="10"/>
      <c r="C25" s="7">
        <v>197406.0</v>
      </c>
      <c r="D25" s="53" t="s">
        <v>75</v>
      </c>
      <c r="E25" s="54">
        <v>45261.0</v>
      </c>
      <c r="F25" s="55">
        <f t="shared" si="1"/>
        <v>14</v>
      </c>
      <c r="G25" s="54">
        <v>45297.0</v>
      </c>
      <c r="H25" s="55">
        <f t="shared" si="2"/>
        <v>13</v>
      </c>
      <c r="I25" s="7" t="s">
        <v>82</v>
      </c>
      <c r="J25" s="7" t="s">
        <v>83</v>
      </c>
      <c r="K25" s="58"/>
      <c r="L25" s="10"/>
      <c r="M25" s="59">
        <v>45693.0</v>
      </c>
      <c r="N25" s="66" t="s">
        <v>18</v>
      </c>
      <c r="O25" s="10"/>
    </row>
    <row r="26">
      <c r="A26" s="6">
        <v>45705.0</v>
      </c>
      <c r="B26" s="10"/>
      <c r="C26" s="7">
        <v>213145.0</v>
      </c>
      <c r="D26" s="53" t="s">
        <v>75</v>
      </c>
      <c r="E26" s="54">
        <v>45352.0</v>
      </c>
      <c r="F26" s="55">
        <f t="shared" si="1"/>
        <v>11</v>
      </c>
      <c r="G26" s="54">
        <v>45418.0</v>
      </c>
      <c r="H26" s="55">
        <f t="shared" si="2"/>
        <v>9</v>
      </c>
      <c r="I26" s="7" t="s">
        <v>66</v>
      </c>
      <c r="J26" s="7" t="s">
        <v>84</v>
      </c>
      <c r="K26" s="58"/>
      <c r="L26" s="10"/>
      <c r="M26" s="59">
        <v>45700.0</v>
      </c>
      <c r="N26" s="66" t="s">
        <v>18</v>
      </c>
      <c r="O26" s="10"/>
    </row>
    <row r="27">
      <c r="A27" s="65">
        <v>45695.0</v>
      </c>
      <c r="B27" s="6">
        <v>45706.0</v>
      </c>
      <c r="C27" s="7">
        <v>214674.0</v>
      </c>
      <c r="D27" s="53" t="s">
        <v>75</v>
      </c>
      <c r="E27" s="54">
        <v>45352.0</v>
      </c>
      <c r="F27" s="55">
        <f t="shared" si="1"/>
        <v>11</v>
      </c>
      <c r="G27" s="54">
        <v>45427.0</v>
      </c>
      <c r="H27" s="55">
        <f t="shared" si="2"/>
        <v>9</v>
      </c>
      <c r="I27" s="7" t="s">
        <v>52</v>
      </c>
      <c r="J27" s="7">
        <v>406.0</v>
      </c>
      <c r="K27" s="56" t="s">
        <v>67</v>
      </c>
      <c r="L27" s="7" t="s">
        <v>46</v>
      </c>
      <c r="M27" s="59">
        <v>45706.0</v>
      </c>
      <c r="N27" s="57" t="s">
        <v>21</v>
      </c>
      <c r="O27" s="10"/>
    </row>
    <row r="28">
      <c r="A28" s="6">
        <v>45705.0</v>
      </c>
      <c r="B28" s="10"/>
      <c r="C28" s="7">
        <v>222768.0</v>
      </c>
      <c r="D28" s="53" t="s">
        <v>75</v>
      </c>
      <c r="E28" s="54">
        <v>45474.0</v>
      </c>
      <c r="F28" s="55">
        <f t="shared" si="1"/>
        <v>7</v>
      </c>
      <c r="G28" s="54">
        <v>45498.0</v>
      </c>
      <c r="H28" s="55">
        <f t="shared" si="2"/>
        <v>6</v>
      </c>
      <c r="I28" s="7" t="s">
        <v>43</v>
      </c>
      <c r="J28" s="7">
        <v>302.0</v>
      </c>
      <c r="K28" s="58"/>
      <c r="L28" s="10"/>
      <c r="M28" s="59">
        <v>45698.0</v>
      </c>
      <c r="N28" s="66" t="s">
        <v>18</v>
      </c>
      <c r="O28" s="10"/>
    </row>
    <row r="29">
      <c r="A29" s="6">
        <v>45705.0</v>
      </c>
      <c r="B29" s="10"/>
      <c r="C29" s="7">
        <v>209370.0</v>
      </c>
      <c r="D29" s="53" t="s">
        <v>75</v>
      </c>
      <c r="E29" s="54">
        <v>45292.0</v>
      </c>
      <c r="F29" s="55">
        <f t="shared" si="1"/>
        <v>13</v>
      </c>
      <c r="G29" s="54">
        <v>45390.0</v>
      </c>
      <c r="H29" s="55">
        <f t="shared" si="2"/>
        <v>10</v>
      </c>
      <c r="I29" s="7" t="s">
        <v>54</v>
      </c>
      <c r="J29" s="7">
        <v>504.0</v>
      </c>
      <c r="K29" s="58"/>
      <c r="L29" s="10"/>
      <c r="M29" s="59">
        <v>45997.0</v>
      </c>
      <c r="N29" s="66" t="s">
        <v>18</v>
      </c>
      <c r="O29" s="10"/>
    </row>
    <row r="30">
      <c r="A30" s="6">
        <v>45705.0</v>
      </c>
      <c r="B30" s="10"/>
      <c r="C30" s="7">
        <v>229598.0</v>
      </c>
      <c r="D30" s="53" t="s">
        <v>75</v>
      </c>
      <c r="E30" s="54">
        <v>45505.0</v>
      </c>
      <c r="F30" s="55">
        <f t="shared" si="1"/>
        <v>6</v>
      </c>
      <c r="G30" s="54">
        <v>45566.0</v>
      </c>
      <c r="H30" s="55">
        <f t="shared" si="2"/>
        <v>4</v>
      </c>
      <c r="I30" s="7" t="s">
        <v>85</v>
      </c>
      <c r="J30" s="7" t="s">
        <v>7</v>
      </c>
      <c r="K30" s="58"/>
      <c r="L30" s="10"/>
      <c r="M30" s="10"/>
      <c r="N30" s="66" t="s">
        <v>18</v>
      </c>
      <c r="O30" s="10"/>
    </row>
    <row r="31">
      <c r="A31" s="6">
        <v>45705.0</v>
      </c>
      <c r="B31" s="10"/>
      <c r="C31" s="7">
        <v>230468.0</v>
      </c>
      <c r="D31" s="53" t="s">
        <v>75</v>
      </c>
      <c r="E31" s="54">
        <v>45536.0</v>
      </c>
      <c r="F31" s="55">
        <f t="shared" si="1"/>
        <v>5</v>
      </c>
      <c r="G31" s="54">
        <v>45574.0</v>
      </c>
      <c r="H31" s="55">
        <f t="shared" si="2"/>
        <v>4</v>
      </c>
      <c r="I31" s="7" t="s">
        <v>43</v>
      </c>
      <c r="J31" s="7">
        <v>314.0</v>
      </c>
      <c r="K31" s="58"/>
      <c r="L31" s="10"/>
      <c r="M31" s="59">
        <v>45685.0</v>
      </c>
      <c r="N31" s="66" t="s">
        <v>18</v>
      </c>
      <c r="O31" s="10"/>
    </row>
    <row r="32">
      <c r="A32" s="6">
        <v>45705.0</v>
      </c>
      <c r="B32" s="10"/>
      <c r="C32" s="7">
        <v>228900.0</v>
      </c>
      <c r="D32" s="53" t="s">
        <v>75</v>
      </c>
      <c r="E32" s="54">
        <v>45505.0</v>
      </c>
      <c r="F32" s="55">
        <f t="shared" si="1"/>
        <v>6</v>
      </c>
      <c r="G32" s="54">
        <v>45559.0</v>
      </c>
      <c r="H32" s="55">
        <f t="shared" si="2"/>
        <v>4</v>
      </c>
      <c r="I32" s="7" t="s">
        <v>86</v>
      </c>
      <c r="J32" s="7" t="s">
        <v>7</v>
      </c>
      <c r="K32" s="58"/>
      <c r="L32" s="10"/>
      <c r="M32" s="10"/>
      <c r="N32" s="66" t="s">
        <v>18</v>
      </c>
      <c r="O32" s="10"/>
    </row>
    <row r="33">
      <c r="A33" s="6">
        <v>45705.0</v>
      </c>
      <c r="B33" s="10"/>
      <c r="C33" s="7">
        <v>159657.0</v>
      </c>
      <c r="D33" s="53" t="s">
        <v>87</v>
      </c>
      <c r="E33" s="54">
        <v>44927.0</v>
      </c>
      <c r="F33" s="55">
        <f t="shared" si="1"/>
        <v>25</v>
      </c>
      <c r="G33" s="54">
        <v>44964.0</v>
      </c>
      <c r="H33" s="55">
        <f t="shared" si="2"/>
        <v>24</v>
      </c>
      <c r="I33" s="7" t="s">
        <v>48</v>
      </c>
      <c r="J33" s="7" t="s">
        <v>88</v>
      </c>
      <c r="K33" s="56" t="s">
        <v>89</v>
      </c>
      <c r="L33" s="7" t="s">
        <v>58</v>
      </c>
      <c r="M33" s="59">
        <v>45678.0</v>
      </c>
      <c r="N33" s="57" t="s">
        <v>22</v>
      </c>
      <c r="O33" s="10"/>
    </row>
    <row r="34">
      <c r="A34" s="6">
        <v>45699.0</v>
      </c>
      <c r="B34" s="6">
        <v>45706.0</v>
      </c>
      <c r="C34" s="7">
        <v>218819.0</v>
      </c>
      <c r="D34" s="53" t="s">
        <v>87</v>
      </c>
      <c r="E34" s="54">
        <v>45383.0</v>
      </c>
      <c r="F34" s="55">
        <f t="shared" si="1"/>
        <v>10</v>
      </c>
      <c r="G34" s="61">
        <v>45464.0</v>
      </c>
      <c r="H34" s="55">
        <f t="shared" si="2"/>
        <v>7</v>
      </c>
      <c r="I34" s="7" t="s">
        <v>85</v>
      </c>
      <c r="J34" s="10"/>
      <c r="K34" s="58"/>
      <c r="L34" s="10"/>
      <c r="M34" s="6">
        <v>45700.0</v>
      </c>
      <c r="N34" s="57" t="s">
        <v>21</v>
      </c>
      <c r="O34" s="7" t="s">
        <v>90</v>
      </c>
    </row>
    <row r="35">
      <c r="A35" s="6">
        <v>45705.0</v>
      </c>
      <c r="B35" s="10"/>
      <c r="C35" s="7">
        <v>212372.0</v>
      </c>
      <c r="D35" s="53" t="s">
        <v>87</v>
      </c>
      <c r="E35" s="54">
        <v>45352.0</v>
      </c>
      <c r="F35" s="55">
        <f t="shared" si="1"/>
        <v>11</v>
      </c>
      <c r="G35" s="61">
        <v>45411.0</v>
      </c>
      <c r="H35" s="55">
        <f t="shared" si="2"/>
        <v>9</v>
      </c>
      <c r="I35" s="7" t="s">
        <v>82</v>
      </c>
      <c r="J35" s="7">
        <v>30.0</v>
      </c>
      <c r="K35" s="58"/>
      <c r="L35" s="10"/>
      <c r="M35" s="59">
        <v>45674.0</v>
      </c>
      <c r="N35" s="66" t="s">
        <v>18</v>
      </c>
      <c r="O35" s="10"/>
    </row>
    <row r="36">
      <c r="A36" s="6">
        <v>45705.0</v>
      </c>
      <c r="B36" s="10"/>
      <c r="C36" s="7">
        <v>203465.0</v>
      </c>
      <c r="D36" s="53" t="s">
        <v>87</v>
      </c>
      <c r="E36" s="54">
        <v>45200.0</v>
      </c>
      <c r="F36" s="55">
        <f t="shared" si="1"/>
        <v>16</v>
      </c>
      <c r="G36" s="54">
        <v>45344.0</v>
      </c>
      <c r="H36" s="55">
        <f t="shared" si="2"/>
        <v>11</v>
      </c>
      <c r="I36" s="7" t="s">
        <v>43</v>
      </c>
      <c r="J36" s="7" t="s">
        <v>91</v>
      </c>
      <c r="K36" s="58"/>
      <c r="L36" s="10"/>
      <c r="M36" s="59">
        <v>45857.0</v>
      </c>
      <c r="N36" s="66" t="s">
        <v>18</v>
      </c>
      <c r="O36" s="10"/>
    </row>
    <row r="37">
      <c r="A37" s="6">
        <v>45705.0</v>
      </c>
      <c r="B37" s="10"/>
      <c r="C37" s="7">
        <v>98630.0</v>
      </c>
      <c r="D37" s="53" t="s">
        <v>92</v>
      </c>
      <c r="E37" s="54">
        <v>44378.0</v>
      </c>
      <c r="F37" s="55">
        <f t="shared" si="1"/>
        <v>43</v>
      </c>
      <c r="G37" s="54">
        <v>44435.0</v>
      </c>
      <c r="H37" s="55">
        <f t="shared" si="2"/>
        <v>41</v>
      </c>
      <c r="I37" s="7" t="s">
        <v>54</v>
      </c>
      <c r="J37" s="7" t="s">
        <v>55</v>
      </c>
      <c r="K37" s="58"/>
      <c r="L37" s="10"/>
      <c r="M37" s="75">
        <v>45302.0</v>
      </c>
      <c r="N37" s="66" t="s">
        <v>18</v>
      </c>
      <c r="O37" s="10"/>
    </row>
    <row r="38">
      <c r="A38" s="65">
        <v>45695.0</v>
      </c>
      <c r="B38" s="6">
        <v>45706.0</v>
      </c>
      <c r="C38" s="7">
        <v>234721.0</v>
      </c>
      <c r="D38" s="53" t="s">
        <v>92</v>
      </c>
      <c r="E38" s="54">
        <v>45444.0</v>
      </c>
      <c r="F38" s="55">
        <f t="shared" si="1"/>
        <v>8</v>
      </c>
      <c r="G38" s="61">
        <v>45621.0</v>
      </c>
      <c r="H38" s="55">
        <f t="shared" si="2"/>
        <v>2</v>
      </c>
      <c r="I38" s="7" t="s">
        <v>52</v>
      </c>
      <c r="J38" s="7">
        <v>402.0</v>
      </c>
      <c r="K38" s="58"/>
      <c r="L38" s="7" t="s">
        <v>68</v>
      </c>
      <c r="M38" s="59">
        <v>45706.0</v>
      </c>
      <c r="N38" s="57" t="s">
        <v>21</v>
      </c>
      <c r="O38" s="10"/>
    </row>
    <row r="39">
      <c r="A39" s="6">
        <v>45705.0</v>
      </c>
      <c r="B39" s="10"/>
      <c r="C39" s="7">
        <v>170920.0</v>
      </c>
      <c r="D39" s="53" t="s">
        <v>93</v>
      </c>
      <c r="E39" s="54">
        <v>44896.0</v>
      </c>
      <c r="F39" s="55">
        <f t="shared" si="1"/>
        <v>26</v>
      </c>
      <c r="G39" s="54">
        <v>45062.0</v>
      </c>
      <c r="H39" s="55">
        <f t="shared" si="2"/>
        <v>21</v>
      </c>
      <c r="I39" s="7" t="s">
        <v>66</v>
      </c>
      <c r="J39" s="7" t="s">
        <v>94</v>
      </c>
      <c r="K39" s="58"/>
      <c r="L39" s="10"/>
      <c r="M39" s="59">
        <v>45692.0</v>
      </c>
      <c r="N39" s="66" t="s">
        <v>18</v>
      </c>
      <c r="O39" s="10"/>
    </row>
    <row r="40">
      <c r="A40" s="6">
        <v>45705.0</v>
      </c>
      <c r="B40" s="10"/>
      <c r="C40" s="7">
        <v>194551.0</v>
      </c>
      <c r="D40" s="53" t="s">
        <v>93</v>
      </c>
      <c r="E40" s="54">
        <v>45108.0</v>
      </c>
      <c r="F40" s="55">
        <f t="shared" si="1"/>
        <v>19</v>
      </c>
      <c r="G40" s="61">
        <v>45272.0</v>
      </c>
      <c r="H40" s="55">
        <f t="shared" si="2"/>
        <v>14</v>
      </c>
      <c r="I40" s="7" t="s">
        <v>48</v>
      </c>
      <c r="J40" s="7">
        <v>259.0</v>
      </c>
      <c r="K40" s="56" t="s">
        <v>95</v>
      </c>
      <c r="L40" s="10"/>
      <c r="M40" s="59">
        <v>45679.0</v>
      </c>
      <c r="N40" s="66" t="s">
        <v>18</v>
      </c>
      <c r="O40" s="10"/>
    </row>
    <row r="41">
      <c r="A41" s="6">
        <v>45705.0</v>
      </c>
      <c r="B41" s="10"/>
      <c r="C41" s="7">
        <v>216936.0</v>
      </c>
      <c r="D41" s="53" t="s">
        <v>93</v>
      </c>
      <c r="E41" s="54">
        <v>45352.0</v>
      </c>
      <c r="F41" s="55">
        <f t="shared" si="1"/>
        <v>11</v>
      </c>
      <c r="G41" s="54">
        <v>45454.0</v>
      </c>
      <c r="H41" s="55">
        <f t="shared" si="2"/>
        <v>8</v>
      </c>
      <c r="I41" s="7" t="s">
        <v>85</v>
      </c>
      <c r="J41" s="7" t="s">
        <v>96</v>
      </c>
      <c r="K41" s="56">
        <v>65000.0</v>
      </c>
      <c r="L41" s="7" t="s">
        <v>58</v>
      </c>
      <c r="M41" s="59">
        <v>45674.0</v>
      </c>
      <c r="N41" s="66" t="s">
        <v>18</v>
      </c>
      <c r="O41" s="10"/>
    </row>
    <row r="42">
      <c r="A42" s="6">
        <v>45705.0</v>
      </c>
      <c r="B42" s="10"/>
      <c r="C42" s="7">
        <v>223768.0</v>
      </c>
      <c r="D42" s="53" t="s">
        <v>93</v>
      </c>
      <c r="E42" s="54">
        <v>45383.0</v>
      </c>
      <c r="F42" s="55">
        <f t="shared" si="1"/>
        <v>10</v>
      </c>
      <c r="G42" s="54">
        <v>45509.0</v>
      </c>
      <c r="H42" s="55">
        <f t="shared" si="2"/>
        <v>6</v>
      </c>
      <c r="I42" s="7" t="s">
        <v>85</v>
      </c>
      <c r="J42" s="7" t="s">
        <v>91</v>
      </c>
      <c r="K42" s="58"/>
      <c r="L42" s="10"/>
      <c r="M42" s="59">
        <v>45946.0</v>
      </c>
      <c r="N42" s="66" t="s">
        <v>18</v>
      </c>
      <c r="O42" s="10"/>
    </row>
    <row r="43">
      <c r="A43" s="6">
        <v>45705.0</v>
      </c>
      <c r="B43" s="10"/>
      <c r="C43" s="7">
        <v>209446.0</v>
      </c>
      <c r="D43" s="53" t="s">
        <v>93</v>
      </c>
      <c r="E43" s="54">
        <v>45352.0</v>
      </c>
      <c r="F43" s="55">
        <f t="shared" si="1"/>
        <v>11</v>
      </c>
      <c r="G43" s="54">
        <v>45390.0</v>
      </c>
      <c r="H43" s="55">
        <f t="shared" si="2"/>
        <v>10</v>
      </c>
      <c r="I43" s="7" t="s">
        <v>48</v>
      </c>
      <c r="J43" s="7">
        <v>218.0</v>
      </c>
      <c r="K43" s="58"/>
      <c r="L43" s="10"/>
      <c r="M43" s="59">
        <v>45946.0</v>
      </c>
      <c r="N43" s="66" t="s">
        <v>18</v>
      </c>
      <c r="O43" s="10"/>
    </row>
    <row r="44">
      <c r="A44" s="6">
        <v>45705.0</v>
      </c>
      <c r="B44" s="10"/>
      <c r="C44" s="7">
        <v>231492.0</v>
      </c>
      <c r="D44" s="53" t="s">
        <v>93</v>
      </c>
      <c r="E44" s="54">
        <v>45536.0</v>
      </c>
      <c r="F44" s="55">
        <f t="shared" si="1"/>
        <v>5</v>
      </c>
      <c r="G44" s="54">
        <v>45603.0</v>
      </c>
      <c r="H44" s="55">
        <f t="shared" si="2"/>
        <v>3</v>
      </c>
      <c r="I44" s="7" t="s">
        <v>85</v>
      </c>
      <c r="J44" s="7">
        <v>312.0</v>
      </c>
      <c r="K44" s="58"/>
      <c r="L44" s="10"/>
      <c r="M44" s="59">
        <v>45693.0</v>
      </c>
      <c r="N44" s="66" t="s">
        <v>18</v>
      </c>
      <c r="O44" s="10"/>
    </row>
    <row r="45">
      <c r="A45" s="6">
        <v>45705.0</v>
      </c>
      <c r="B45" s="10"/>
      <c r="C45" s="7">
        <v>227771.0</v>
      </c>
      <c r="D45" s="53" t="s">
        <v>93</v>
      </c>
      <c r="E45" s="54">
        <v>45444.0</v>
      </c>
      <c r="F45" s="55">
        <f t="shared" si="1"/>
        <v>8</v>
      </c>
      <c r="G45" s="54">
        <v>45551.0</v>
      </c>
      <c r="H45" s="55">
        <f t="shared" si="2"/>
        <v>5</v>
      </c>
      <c r="I45" s="7" t="s">
        <v>48</v>
      </c>
      <c r="J45" s="7" t="s">
        <v>97</v>
      </c>
      <c r="K45" s="58"/>
      <c r="L45" s="10"/>
      <c r="M45" s="59">
        <v>45686.0</v>
      </c>
      <c r="N45" s="66" t="s">
        <v>18</v>
      </c>
      <c r="O45" s="10"/>
    </row>
    <row r="46">
      <c r="A46" s="6">
        <v>45699.0</v>
      </c>
      <c r="B46" s="6">
        <v>45706.0</v>
      </c>
      <c r="C46" s="7">
        <v>223022.0</v>
      </c>
      <c r="D46" s="53" t="s">
        <v>93</v>
      </c>
      <c r="E46" s="54">
        <v>45474.0</v>
      </c>
      <c r="F46" s="55">
        <f t="shared" si="1"/>
        <v>7</v>
      </c>
      <c r="G46" s="54">
        <v>45502.0</v>
      </c>
      <c r="H46" s="55">
        <f t="shared" si="2"/>
        <v>6</v>
      </c>
      <c r="I46" s="7" t="s">
        <v>48</v>
      </c>
      <c r="J46" s="7" t="s">
        <v>98</v>
      </c>
      <c r="K46" s="58"/>
      <c r="L46" s="7" t="s">
        <v>68</v>
      </c>
      <c r="M46" s="59">
        <v>45706.0</v>
      </c>
      <c r="N46" s="57" t="s">
        <v>16</v>
      </c>
      <c r="O46" s="7" t="s">
        <v>81</v>
      </c>
    </row>
    <row r="47">
      <c r="A47" s="6">
        <v>45705.0</v>
      </c>
      <c r="B47" s="6">
        <v>45705.0</v>
      </c>
      <c r="C47" s="7">
        <v>210988.0</v>
      </c>
      <c r="D47" s="53" t="s">
        <v>99</v>
      </c>
      <c r="E47" s="54">
        <v>45261.0</v>
      </c>
      <c r="F47" s="55">
        <f t="shared" si="1"/>
        <v>14</v>
      </c>
      <c r="G47" s="54">
        <v>45399.0</v>
      </c>
      <c r="H47" s="55">
        <f t="shared" si="2"/>
        <v>10</v>
      </c>
      <c r="I47" s="7" t="s">
        <v>60</v>
      </c>
      <c r="J47" s="7">
        <v>105.0</v>
      </c>
      <c r="K47" s="56" t="s">
        <v>100</v>
      </c>
      <c r="L47" s="10"/>
      <c r="M47" s="59">
        <v>45667.0</v>
      </c>
      <c r="N47" s="57" t="s">
        <v>21</v>
      </c>
      <c r="O47" s="10"/>
    </row>
    <row r="48">
      <c r="A48" s="6">
        <v>45705.0</v>
      </c>
      <c r="B48" s="10"/>
      <c r="C48" s="7">
        <v>189306.0</v>
      </c>
      <c r="D48" s="53" t="s">
        <v>99</v>
      </c>
      <c r="E48" s="54">
        <v>45170.0</v>
      </c>
      <c r="F48" s="55">
        <f t="shared" si="1"/>
        <v>17</v>
      </c>
      <c r="G48" s="61">
        <v>45218.0</v>
      </c>
      <c r="H48" s="55">
        <f t="shared" si="2"/>
        <v>15</v>
      </c>
      <c r="I48" s="7" t="s">
        <v>43</v>
      </c>
      <c r="J48" s="7" t="s">
        <v>91</v>
      </c>
      <c r="K48" s="58"/>
      <c r="L48" s="10"/>
      <c r="M48" s="59">
        <v>45700.0</v>
      </c>
      <c r="N48" s="66" t="s">
        <v>18</v>
      </c>
      <c r="O48" s="10"/>
    </row>
    <row r="49">
      <c r="A49" s="6">
        <v>45705.0</v>
      </c>
      <c r="B49" s="10"/>
      <c r="C49" s="7">
        <v>199995.0</v>
      </c>
      <c r="D49" s="53" t="s">
        <v>99</v>
      </c>
      <c r="E49" s="54">
        <v>45231.0</v>
      </c>
      <c r="F49" s="55">
        <f t="shared" si="1"/>
        <v>15</v>
      </c>
      <c r="G49" s="54">
        <v>45315.0</v>
      </c>
      <c r="H49" s="55">
        <f t="shared" si="2"/>
        <v>12</v>
      </c>
      <c r="I49" s="7" t="s">
        <v>43</v>
      </c>
      <c r="J49" s="7">
        <v>308.0</v>
      </c>
      <c r="K49" s="56" t="s">
        <v>101</v>
      </c>
      <c r="L49" s="7" t="s">
        <v>58</v>
      </c>
      <c r="M49" s="59">
        <v>45700.0</v>
      </c>
      <c r="N49" s="57" t="s">
        <v>22</v>
      </c>
      <c r="O49" s="10"/>
    </row>
    <row r="50">
      <c r="A50" s="6">
        <v>45705.0</v>
      </c>
      <c r="B50" s="10"/>
      <c r="C50" s="7">
        <v>216886.0</v>
      </c>
      <c r="D50" s="53" t="s">
        <v>99</v>
      </c>
      <c r="E50" s="54">
        <v>45323.0</v>
      </c>
      <c r="F50" s="55">
        <f t="shared" si="1"/>
        <v>12</v>
      </c>
      <c r="G50" s="54">
        <v>45447.0</v>
      </c>
      <c r="H50" s="55">
        <f t="shared" si="2"/>
        <v>8</v>
      </c>
      <c r="I50" s="7" t="s">
        <v>43</v>
      </c>
      <c r="J50" s="10"/>
      <c r="K50" s="58"/>
      <c r="L50" s="10"/>
      <c r="M50" s="10"/>
      <c r="N50" s="66" t="s">
        <v>18</v>
      </c>
      <c r="O50" s="10"/>
    </row>
    <row r="51">
      <c r="A51" s="6">
        <v>45705.0</v>
      </c>
      <c r="B51" s="10"/>
      <c r="C51" s="7">
        <v>205815.0</v>
      </c>
      <c r="D51" s="53" t="s">
        <v>99</v>
      </c>
      <c r="E51" s="54">
        <v>45292.0</v>
      </c>
      <c r="F51" s="55">
        <f t="shared" si="1"/>
        <v>13</v>
      </c>
      <c r="G51" s="54">
        <v>45363.0</v>
      </c>
      <c r="H51" s="55">
        <f t="shared" si="2"/>
        <v>11</v>
      </c>
      <c r="I51" s="7" t="s">
        <v>60</v>
      </c>
      <c r="J51" s="7">
        <v>102.0</v>
      </c>
      <c r="K51" s="56" t="s">
        <v>102</v>
      </c>
      <c r="L51" s="10"/>
      <c r="M51" s="59">
        <v>45699.0</v>
      </c>
      <c r="N51" s="66" t="s">
        <v>18</v>
      </c>
      <c r="O51" s="10"/>
    </row>
    <row r="52">
      <c r="A52" s="6">
        <v>45705.0</v>
      </c>
      <c r="B52" s="10"/>
      <c r="C52" s="7">
        <v>193350.0</v>
      </c>
      <c r="D52" s="53" t="s">
        <v>103</v>
      </c>
      <c r="E52" s="54">
        <v>45170.0</v>
      </c>
      <c r="F52" s="55">
        <f t="shared" si="1"/>
        <v>17</v>
      </c>
      <c r="G52" s="61">
        <v>45250.0</v>
      </c>
      <c r="H52" s="55">
        <f t="shared" si="2"/>
        <v>14</v>
      </c>
      <c r="I52" s="7" t="s">
        <v>60</v>
      </c>
      <c r="J52" s="7">
        <v>101.0</v>
      </c>
      <c r="K52" s="56" t="s">
        <v>104</v>
      </c>
      <c r="L52" s="7" t="s">
        <v>46</v>
      </c>
      <c r="M52" s="59">
        <v>45686.0</v>
      </c>
      <c r="N52" s="57" t="s">
        <v>22</v>
      </c>
      <c r="O52" s="10"/>
    </row>
    <row r="53">
      <c r="A53" s="6">
        <v>45705.0</v>
      </c>
      <c r="B53" s="10"/>
      <c r="C53" s="7">
        <v>179588.0</v>
      </c>
      <c r="D53" s="53" t="s">
        <v>105</v>
      </c>
      <c r="E53" s="54">
        <v>44743.0</v>
      </c>
      <c r="F53" s="55">
        <f t="shared" si="1"/>
        <v>31</v>
      </c>
      <c r="G53" s="54">
        <v>45132.0</v>
      </c>
      <c r="H53" s="55">
        <f t="shared" si="2"/>
        <v>18</v>
      </c>
      <c r="I53" s="7" t="s">
        <v>66</v>
      </c>
      <c r="J53" s="7">
        <v>619.0</v>
      </c>
      <c r="K53" s="58"/>
      <c r="L53" s="10"/>
      <c r="M53" s="6">
        <v>45664.0</v>
      </c>
      <c r="N53" s="66" t="s">
        <v>18</v>
      </c>
      <c r="O53" s="10"/>
    </row>
    <row r="54">
      <c r="A54" s="6">
        <v>45705.0</v>
      </c>
      <c r="B54" s="10"/>
      <c r="C54" s="7">
        <v>34336.0</v>
      </c>
      <c r="D54" s="53" t="s">
        <v>106</v>
      </c>
      <c r="E54" s="54">
        <v>43770.0</v>
      </c>
      <c r="F54" s="55">
        <f t="shared" si="1"/>
        <v>63</v>
      </c>
      <c r="G54" s="61">
        <v>43801.0</v>
      </c>
      <c r="H54" s="55">
        <f t="shared" si="2"/>
        <v>62</v>
      </c>
      <c r="I54" s="7" t="s">
        <v>66</v>
      </c>
      <c r="J54" s="7" t="s">
        <v>107</v>
      </c>
      <c r="K54" s="58"/>
      <c r="L54" s="10"/>
      <c r="M54" s="6">
        <v>45678.0</v>
      </c>
      <c r="N54" s="66" t="s">
        <v>18</v>
      </c>
      <c r="O54" s="10"/>
    </row>
    <row r="55">
      <c r="A55" s="65">
        <v>45695.0</v>
      </c>
      <c r="B55" s="6">
        <v>45706.0</v>
      </c>
      <c r="C55" s="7">
        <v>191437.0</v>
      </c>
      <c r="D55" s="53" t="s">
        <v>106</v>
      </c>
      <c r="E55" s="54">
        <v>44621.0</v>
      </c>
      <c r="F55" s="55">
        <f t="shared" si="1"/>
        <v>35</v>
      </c>
      <c r="G55" s="61">
        <v>45244.0</v>
      </c>
      <c r="H55" s="55">
        <f t="shared" si="2"/>
        <v>15</v>
      </c>
      <c r="I55" s="7" t="s">
        <v>66</v>
      </c>
      <c r="J55" s="7" t="s">
        <v>84</v>
      </c>
      <c r="K55" s="58"/>
      <c r="L55" s="7" t="s">
        <v>68</v>
      </c>
      <c r="M55" s="59">
        <v>45706.0</v>
      </c>
      <c r="N55" s="57" t="s">
        <v>21</v>
      </c>
      <c r="O55" s="10"/>
    </row>
    <row r="56">
      <c r="A56" s="6">
        <v>45699.0</v>
      </c>
      <c r="B56" s="6">
        <v>45706.0</v>
      </c>
      <c r="C56" s="7">
        <v>225504.0</v>
      </c>
      <c r="D56" s="53" t="s">
        <v>106</v>
      </c>
      <c r="E56" s="54">
        <v>45383.0</v>
      </c>
      <c r="F56" s="55">
        <f t="shared" si="1"/>
        <v>10</v>
      </c>
      <c r="G56" s="54">
        <v>45524.0</v>
      </c>
      <c r="H56" s="55">
        <f t="shared" si="2"/>
        <v>5</v>
      </c>
      <c r="I56" s="7" t="s">
        <v>43</v>
      </c>
      <c r="J56" s="7" t="s">
        <v>108</v>
      </c>
      <c r="K56" s="56" t="s">
        <v>56</v>
      </c>
      <c r="L56" s="7" t="s">
        <v>46</v>
      </c>
      <c r="M56" s="6">
        <v>45706.0</v>
      </c>
      <c r="N56" s="57" t="s">
        <v>22</v>
      </c>
      <c r="O56" s="7" t="s">
        <v>109</v>
      </c>
    </row>
    <row r="57">
      <c r="A57" s="6">
        <v>45705.0</v>
      </c>
      <c r="B57" s="10"/>
      <c r="C57" s="7">
        <v>237706.0</v>
      </c>
      <c r="D57" s="53" t="s">
        <v>106</v>
      </c>
      <c r="E57" s="54">
        <v>45292.0</v>
      </c>
      <c r="F57" s="55">
        <f t="shared" si="1"/>
        <v>13</v>
      </c>
      <c r="G57" s="61">
        <v>45647.0</v>
      </c>
      <c r="H57" s="55">
        <f t="shared" si="2"/>
        <v>1</v>
      </c>
      <c r="I57" s="7" t="s">
        <v>60</v>
      </c>
      <c r="J57" s="7" t="s">
        <v>7</v>
      </c>
      <c r="K57" s="58"/>
      <c r="L57" s="10"/>
      <c r="M57" s="10"/>
      <c r="N57" s="66" t="s">
        <v>18</v>
      </c>
      <c r="O57" s="10"/>
    </row>
    <row r="58">
      <c r="A58" s="6">
        <v>45705.0</v>
      </c>
      <c r="B58" s="10"/>
      <c r="C58" s="7">
        <v>226085.0</v>
      </c>
      <c r="D58" s="53" t="s">
        <v>110</v>
      </c>
      <c r="E58" s="54">
        <v>45383.0</v>
      </c>
      <c r="F58" s="55">
        <f t="shared" si="1"/>
        <v>10</v>
      </c>
      <c r="G58" s="54">
        <v>45531.0</v>
      </c>
      <c r="H58" s="55">
        <f t="shared" si="2"/>
        <v>5</v>
      </c>
      <c r="I58" s="7" t="s">
        <v>54</v>
      </c>
      <c r="J58" s="7" t="s">
        <v>7</v>
      </c>
      <c r="K58" s="58"/>
      <c r="L58" s="10"/>
      <c r="M58" s="9">
        <v>45635.0</v>
      </c>
      <c r="N58" s="66" t="s">
        <v>18</v>
      </c>
      <c r="O58" s="10"/>
    </row>
    <row r="59">
      <c r="A59" s="65">
        <v>45694.0</v>
      </c>
      <c r="B59" s="6">
        <v>45694.0</v>
      </c>
      <c r="C59" s="7">
        <v>208693.0</v>
      </c>
      <c r="D59" s="53" t="s">
        <v>110</v>
      </c>
      <c r="E59" s="54">
        <v>45323.0</v>
      </c>
      <c r="F59" s="55">
        <f t="shared" si="1"/>
        <v>12</v>
      </c>
      <c r="G59" s="54">
        <v>45384.0</v>
      </c>
      <c r="H59" s="55">
        <f t="shared" si="2"/>
        <v>10</v>
      </c>
      <c r="I59" s="7" t="s">
        <v>50</v>
      </c>
      <c r="J59" s="7">
        <v>804.0</v>
      </c>
      <c r="K59" s="56" t="s">
        <v>111</v>
      </c>
      <c r="L59" s="7" t="s">
        <v>58</v>
      </c>
      <c r="M59" s="6">
        <v>45694.0</v>
      </c>
      <c r="N59" s="57" t="s">
        <v>22</v>
      </c>
      <c r="O59" s="10"/>
    </row>
    <row r="60">
      <c r="A60" s="6">
        <v>45705.0</v>
      </c>
      <c r="B60" s="6">
        <v>45705.0</v>
      </c>
      <c r="C60" s="7">
        <v>212673.0</v>
      </c>
      <c r="D60" s="53" t="s">
        <v>110</v>
      </c>
      <c r="E60" s="54">
        <v>45383.0</v>
      </c>
      <c r="F60" s="55">
        <f t="shared" si="1"/>
        <v>10</v>
      </c>
      <c r="G60" s="54">
        <v>45412.0</v>
      </c>
      <c r="H60" s="55">
        <f t="shared" si="2"/>
        <v>9</v>
      </c>
      <c r="I60" s="7" t="s">
        <v>52</v>
      </c>
      <c r="J60" s="7">
        <v>402.0</v>
      </c>
      <c r="K60" s="56" t="s">
        <v>112</v>
      </c>
      <c r="L60" s="10"/>
      <c r="M60" s="6">
        <v>45700.0</v>
      </c>
      <c r="N60" s="57" t="s">
        <v>22</v>
      </c>
      <c r="O60" s="10"/>
    </row>
    <row r="61">
      <c r="A61" s="6">
        <v>45705.0</v>
      </c>
      <c r="B61" s="10"/>
      <c r="C61" s="7">
        <v>224837.0</v>
      </c>
      <c r="D61" s="53" t="s">
        <v>110</v>
      </c>
      <c r="E61" s="54">
        <v>45505.0</v>
      </c>
      <c r="F61" s="55">
        <f t="shared" si="1"/>
        <v>6</v>
      </c>
      <c r="G61" s="54">
        <v>45518.0</v>
      </c>
      <c r="H61" s="55">
        <f t="shared" si="2"/>
        <v>6</v>
      </c>
      <c r="I61" s="7" t="s">
        <v>43</v>
      </c>
      <c r="J61" s="7" t="s">
        <v>7</v>
      </c>
      <c r="K61" s="58"/>
      <c r="L61" s="10"/>
      <c r="M61" s="10"/>
      <c r="N61" s="66" t="s">
        <v>18</v>
      </c>
      <c r="O61" s="10"/>
    </row>
    <row r="62">
      <c r="A62" s="6">
        <v>45705.0</v>
      </c>
      <c r="B62" s="6">
        <v>45705.0</v>
      </c>
      <c r="C62" s="7">
        <v>229951.0</v>
      </c>
      <c r="D62" s="53" t="s">
        <v>110</v>
      </c>
      <c r="E62" s="54">
        <v>45505.0</v>
      </c>
      <c r="F62" s="55">
        <f t="shared" si="1"/>
        <v>6</v>
      </c>
      <c r="G62" s="54">
        <v>45568.0</v>
      </c>
      <c r="H62" s="55">
        <f t="shared" si="2"/>
        <v>4</v>
      </c>
      <c r="I62" s="7" t="s">
        <v>113</v>
      </c>
      <c r="J62" s="7">
        <v>903.0</v>
      </c>
      <c r="K62" s="56" t="s">
        <v>102</v>
      </c>
      <c r="L62" s="7" t="s">
        <v>58</v>
      </c>
      <c r="M62" s="6">
        <v>45700.0</v>
      </c>
      <c r="N62" s="57" t="s">
        <v>22</v>
      </c>
      <c r="O62" s="10"/>
    </row>
    <row r="63">
      <c r="A63" s="65">
        <v>45698.0</v>
      </c>
      <c r="B63" s="6">
        <v>45706.0</v>
      </c>
      <c r="C63" s="7">
        <v>161808.0</v>
      </c>
      <c r="D63" s="53" t="s">
        <v>114</v>
      </c>
      <c r="E63" s="54">
        <v>44866.0</v>
      </c>
      <c r="F63" s="55">
        <f t="shared" si="1"/>
        <v>27</v>
      </c>
      <c r="G63" s="61">
        <v>44981.0</v>
      </c>
      <c r="H63" s="55">
        <f t="shared" si="2"/>
        <v>23</v>
      </c>
      <c r="I63" s="7" t="s">
        <v>48</v>
      </c>
      <c r="J63" s="7" t="s">
        <v>98</v>
      </c>
      <c r="K63" s="58"/>
      <c r="L63" s="7" t="s">
        <v>68</v>
      </c>
      <c r="M63" s="59">
        <v>45706.0</v>
      </c>
      <c r="N63" s="57" t="s">
        <v>21</v>
      </c>
      <c r="O63" s="10"/>
    </row>
    <row r="64">
      <c r="A64" s="6">
        <v>45705.0</v>
      </c>
      <c r="B64" s="10"/>
      <c r="C64" s="7">
        <v>209363.0</v>
      </c>
      <c r="D64" s="53" t="s">
        <v>114</v>
      </c>
      <c r="E64" s="54">
        <v>45200.0</v>
      </c>
      <c r="F64" s="55">
        <f t="shared" si="1"/>
        <v>16</v>
      </c>
      <c r="G64" s="54">
        <v>45387.0</v>
      </c>
      <c r="H64" s="55">
        <f t="shared" si="2"/>
        <v>10</v>
      </c>
      <c r="I64" s="7" t="s">
        <v>52</v>
      </c>
      <c r="J64" s="7">
        <v>401.0</v>
      </c>
      <c r="K64" s="56" t="s">
        <v>51</v>
      </c>
      <c r="L64" s="10"/>
      <c r="M64" s="6">
        <v>45672.0</v>
      </c>
      <c r="N64" s="66" t="s">
        <v>18</v>
      </c>
      <c r="O64" s="10"/>
    </row>
    <row r="65">
      <c r="A65" s="6">
        <v>45705.0</v>
      </c>
      <c r="B65" s="10"/>
      <c r="C65" s="7">
        <v>156060.0</v>
      </c>
      <c r="D65" s="53" t="s">
        <v>114</v>
      </c>
      <c r="E65" s="54">
        <v>44835.0</v>
      </c>
      <c r="F65" s="55">
        <f t="shared" si="1"/>
        <v>28</v>
      </c>
      <c r="G65" s="54">
        <v>44935.0</v>
      </c>
      <c r="H65" s="55">
        <f t="shared" si="2"/>
        <v>25</v>
      </c>
      <c r="I65" s="7" t="s">
        <v>43</v>
      </c>
      <c r="J65" s="7">
        <v>339.0</v>
      </c>
      <c r="K65" s="58"/>
      <c r="L65" s="10"/>
      <c r="M65" s="6">
        <v>45674.0</v>
      </c>
      <c r="N65" s="66" t="s">
        <v>18</v>
      </c>
      <c r="O65" s="10"/>
    </row>
    <row r="66">
      <c r="A66" s="6">
        <v>45705.0</v>
      </c>
      <c r="B66" s="10"/>
      <c r="C66" s="7">
        <v>204161.0</v>
      </c>
      <c r="D66" s="53" t="s">
        <v>114</v>
      </c>
      <c r="E66" s="54">
        <v>45292.0</v>
      </c>
      <c r="F66" s="55">
        <f t="shared" si="1"/>
        <v>13</v>
      </c>
      <c r="G66" s="54">
        <v>45349.0</v>
      </c>
      <c r="H66" s="55">
        <f t="shared" si="2"/>
        <v>11</v>
      </c>
      <c r="I66" s="7" t="s">
        <v>43</v>
      </c>
      <c r="J66" s="7">
        <v>301.0</v>
      </c>
      <c r="K66" s="56" t="s">
        <v>115</v>
      </c>
      <c r="L66" s="10"/>
      <c r="M66" s="6">
        <v>45699.0</v>
      </c>
      <c r="N66" s="66" t="s">
        <v>18</v>
      </c>
      <c r="O66" s="10"/>
    </row>
    <row r="67">
      <c r="A67" s="6">
        <v>45705.0</v>
      </c>
      <c r="B67" s="10"/>
      <c r="C67" s="7">
        <v>221027.0</v>
      </c>
      <c r="D67" s="53" t="s">
        <v>114</v>
      </c>
      <c r="E67" s="54">
        <v>45383.0</v>
      </c>
      <c r="F67" s="55">
        <f t="shared" si="1"/>
        <v>10</v>
      </c>
      <c r="G67" s="54">
        <v>45483.0</v>
      </c>
      <c r="H67" s="55">
        <f t="shared" si="2"/>
        <v>7</v>
      </c>
      <c r="I67" s="7" t="s">
        <v>43</v>
      </c>
      <c r="J67" s="7" t="s">
        <v>116</v>
      </c>
      <c r="K67" s="58"/>
      <c r="L67" s="10"/>
      <c r="M67" s="6">
        <v>45663.0</v>
      </c>
      <c r="N67" s="66" t="s">
        <v>18</v>
      </c>
      <c r="O67" s="10"/>
    </row>
    <row r="68">
      <c r="A68" s="65">
        <v>45698.0</v>
      </c>
      <c r="B68" s="6">
        <v>45706.0</v>
      </c>
      <c r="C68" s="7">
        <v>197982.0</v>
      </c>
      <c r="D68" s="53" t="s">
        <v>117</v>
      </c>
      <c r="E68" s="54">
        <v>45292.0</v>
      </c>
      <c r="F68" s="55">
        <f t="shared" si="1"/>
        <v>13</v>
      </c>
      <c r="G68" s="54">
        <v>45301.0</v>
      </c>
      <c r="H68" s="55">
        <f t="shared" si="2"/>
        <v>13</v>
      </c>
      <c r="I68" s="7" t="s">
        <v>48</v>
      </c>
      <c r="J68" s="7" t="s">
        <v>97</v>
      </c>
      <c r="K68" s="72" t="s">
        <v>118</v>
      </c>
      <c r="L68" s="7" t="s">
        <v>68</v>
      </c>
      <c r="M68" s="59">
        <v>45706.0</v>
      </c>
      <c r="N68" s="57" t="s">
        <v>21</v>
      </c>
      <c r="O68" s="7" t="s">
        <v>119</v>
      </c>
    </row>
    <row r="69">
      <c r="A69" s="6">
        <v>45705.0</v>
      </c>
      <c r="B69" s="10"/>
      <c r="C69" s="7">
        <v>235844.0</v>
      </c>
      <c r="D69" s="53" t="s">
        <v>117</v>
      </c>
      <c r="E69" s="54">
        <v>45444.0</v>
      </c>
      <c r="F69" s="55">
        <f t="shared" si="1"/>
        <v>8</v>
      </c>
      <c r="G69" s="61">
        <v>45636.0</v>
      </c>
      <c r="H69" s="55">
        <f t="shared" si="2"/>
        <v>2</v>
      </c>
      <c r="I69" s="7" t="s">
        <v>82</v>
      </c>
      <c r="J69" s="7" t="s">
        <v>7</v>
      </c>
      <c r="K69" s="58"/>
      <c r="L69" s="10"/>
      <c r="M69" s="9">
        <v>45649.0</v>
      </c>
      <c r="N69" s="66" t="s">
        <v>18</v>
      </c>
      <c r="O69" s="10"/>
    </row>
    <row r="70">
      <c r="A70" s="6">
        <v>45705.0</v>
      </c>
      <c r="B70" s="6">
        <v>45705.0</v>
      </c>
      <c r="C70" s="7">
        <v>241128.0</v>
      </c>
      <c r="D70" s="53" t="s">
        <v>117</v>
      </c>
      <c r="E70" s="54">
        <v>45536.0</v>
      </c>
      <c r="F70" s="55">
        <f t="shared" si="1"/>
        <v>5</v>
      </c>
      <c r="G70" s="54">
        <v>45686.0</v>
      </c>
      <c r="H70" s="55">
        <f t="shared" si="2"/>
        <v>0</v>
      </c>
      <c r="I70" s="7" t="s">
        <v>43</v>
      </c>
      <c r="J70" s="10"/>
      <c r="K70" s="58"/>
      <c r="L70" s="10"/>
      <c r="M70" s="6">
        <v>45705.0</v>
      </c>
      <c r="N70" s="57" t="s">
        <v>24</v>
      </c>
      <c r="O70" s="10"/>
    </row>
    <row r="71">
      <c r="A71" s="6">
        <v>45705.0</v>
      </c>
      <c r="B71" s="10"/>
      <c r="C71" s="7">
        <v>91643.0</v>
      </c>
      <c r="D71" s="53" t="s">
        <v>105</v>
      </c>
      <c r="E71" s="54">
        <v>44287.0</v>
      </c>
      <c r="F71" s="55">
        <f t="shared" si="1"/>
        <v>46</v>
      </c>
      <c r="G71" s="54">
        <v>44368.0</v>
      </c>
      <c r="H71" s="55">
        <f t="shared" si="2"/>
        <v>43</v>
      </c>
      <c r="I71" s="7" t="s">
        <v>120</v>
      </c>
      <c r="J71" s="7">
        <v>715.0</v>
      </c>
      <c r="K71" s="58"/>
      <c r="L71" s="10"/>
      <c r="M71" s="9">
        <v>45639.0</v>
      </c>
      <c r="N71" s="66" t="s">
        <v>18</v>
      </c>
      <c r="O71" s="10"/>
    </row>
    <row r="72">
      <c r="A72" s="6">
        <v>45705.0</v>
      </c>
      <c r="B72" s="10"/>
      <c r="C72" s="7">
        <v>131181.0</v>
      </c>
      <c r="D72" s="53" t="s">
        <v>87</v>
      </c>
      <c r="E72" s="54">
        <v>44044.0</v>
      </c>
      <c r="F72" s="55">
        <f t="shared" si="1"/>
        <v>54</v>
      </c>
      <c r="G72" s="54">
        <v>44718.0</v>
      </c>
      <c r="H72" s="55">
        <f t="shared" si="2"/>
        <v>32</v>
      </c>
      <c r="I72" s="7" t="s">
        <v>120</v>
      </c>
      <c r="J72" s="7">
        <v>701.0</v>
      </c>
      <c r="K72" s="58"/>
      <c r="L72" s="10"/>
      <c r="M72" s="6">
        <v>45519.0</v>
      </c>
      <c r="N72" s="66" t="s">
        <v>18</v>
      </c>
      <c r="O72" s="10"/>
    </row>
    <row r="73">
      <c r="A73" s="6">
        <v>45705.0</v>
      </c>
      <c r="B73" s="10"/>
      <c r="C73" s="7">
        <v>134239.0</v>
      </c>
      <c r="D73" s="53" t="s">
        <v>75</v>
      </c>
      <c r="E73" s="54">
        <v>44621.0</v>
      </c>
      <c r="F73" s="55">
        <f t="shared" si="1"/>
        <v>35</v>
      </c>
      <c r="G73" s="61">
        <v>44909.0</v>
      </c>
      <c r="H73" s="55">
        <f t="shared" si="2"/>
        <v>26</v>
      </c>
      <c r="I73" s="7" t="s">
        <v>120</v>
      </c>
      <c r="J73" s="7">
        <v>718.0</v>
      </c>
      <c r="K73" s="58"/>
      <c r="L73" s="10"/>
      <c r="M73" s="6">
        <v>45699.0</v>
      </c>
      <c r="N73" s="66" t="s">
        <v>18</v>
      </c>
      <c r="O73" s="10"/>
    </row>
    <row r="74">
      <c r="A74" s="6">
        <v>45705.0</v>
      </c>
      <c r="B74" s="10"/>
      <c r="C74" s="7">
        <v>146782.0</v>
      </c>
      <c r="D74" s="53" t="s">
        <v>42</v>
      </c>
      <c r="E74" s="54">
        <v>44743.0</v>
      </c>
      <c r="F74" s="55">
        <f t="shared" si="1"/>
        <v>31</v>
      </c>
      <c r="G74" s="61">
        <v>44847.0</v>
      </c>
      <c r="H74" s="55">
        <f t="shared" si="2"/>
        <v>28</v>
      </c>
      <c r="I74" s="7" t="s">
        <v>120</v>
      </c>
      <c r="J74" s="7" t="s">
        <v>121</v>
      </c>
      <c r="K74" s="58"/>
      <c r="L74" s="10"/>
      <c r="M74" s="6">
        <v>45511.0</v>
      </c>
      <c r="N74" s="66" t="s">
        <v>18</v>
      </c>
      <c r="O74" s="10"/>
    </row>
    <row r="75">
      <c r="A75" s="6">
        <v>45705.0</v>
      </c>
      <c r="B75" s="10"/>
      <c r="C75" s="7">
        <v>149587.0</v>
      </c>
      <c r="D75" s="53" t="s">
        <v>93</v>
      </c>
      <c r="E75" s="54">
        <v>44805.0</v>
      </c>
      <c r="F75" s="55">
        <f t="shared" si="1"/>
        <v>29</v>
      </c>
      <c r="G75" s="54">
        <v>44869.0</v>
      </c>
      <c r="H75" s="55">
        <f t="shared" si="2"/>
        <v>27</v>
      </c>
      <c r="I75" s="7" t="s">
        <v>120</v>
      </c>
      <c r="J75" s="7">
        <v>718.0</v>
      </c>
      <c r="K75" s="58"/>
      <c r="L75" s="10"/>
      <c r="M75" s="6">
        <v>45876.0</v>
      </c>
      <c r="N75" s="66" t="s">
        <v>18</v>
      </c>
      <c r="O75" s="10"/>
    </row>
    <row r="76">
      <c r="A76" s="6">
        <v>45705.0</v>
      </c>
      <c r="B76" s="10"/>
      <c r="C76" s="7">
        <v>149184.0</v>
      </c>
      <c r="D76" s="53" t="s">
        <v>114</v>
      </c>
      <c r="E76" s="54">
        <v>44835.0</v>
      </c>
      <c r="F76" s="55">
        <f t="shared" si="1"/>
        <v>28</v>
      </c>
      <c r="G76" s="61">
        <v>44862.0</v>
      </c>
      <c r="H76" s="55">
        <f t="shared" si="2"/>
        <v>27</v>
      </c>
      <c r="I76" s="7" t="s">
        <v>120</v>
      </c>
      <c r="J76" s="7" t="s">
        <v>121</v>
      </c>
      <c r="K76" s="56" t="s">
        <v>122</v>
      </c>
      <c r="L76" s="10"/>
      <c r="M76" s="9">
        <v>45642.0</v>
      </c>
      <c r="N76" s="66" t="s">
        <v>18</v>
      </c>
      <c r="O76" s="10"/>
    </row>
    <row r="77">
      <c r="A77" s="6">
        <v>45705.0</v>
      </c>
      <c r="B77" s="10"/>
      <c r="C77" s="7">
        <v>77428.0</v>
      </c>
      <c r="D77" s="53" t="s">
        <v>65</v>
      </c>
      <c r="E77" s="54">
        <v>43952.0</v>
      </c>
      <c r="F77" s="55">
        <f t="shared" si="1"/>
        <v>57</v>
      </c>
      <c r="G77" s="54">
        <v>44228.0</v>
      </c>
      <c r="H77" s="55">
        <f t="shared" si="2"/>
        <v>48</v>
      </c>
      <c r="I77" s="7" t="s">
        <v>120</v>
      </c>
      <c r="J77" s="7">
        <v>701.0</v>
      </c>
      <c r="K77" s="56" t="s">
        <v>123</v>
      </c>
      <c r="L77" s="10"/>
      <c r="M77" s="6">
        <v>45700.0</v>
      </c>
      <c r="N77" s="66" t="s">
        <v>18</v>
      </c>
      <c r="O77" s="10"/>
    </row>
    <row r="78">
      <c r="A78" s="6">
        <v>45705.0</v>
      </c>
      <c r="B78" s="10"/>
      <c r="C78" s="7">
        <v>73289.0</v>
      </c>
      <c r="D78" s="53" t="s">
        <v>87</v>
      </c>
      <c r="E78" s="54">
        <v>44166.0</v>
      </c>
      <c r="F78" s="55">
        <f t="shared" si="1"/>
        <v>50</v>
      </c>
      <c r="G78" s="54">
        <v>44203.0</v>
      </c>
      <c r="H78" s="55">
        <f t="shared" si="2"/>
        <v>49</v>
      </c>
      <c r="I78" s="7" t="s">
        <v>48</v>
      </c>
      <c r="J78" s="10"/>
      <c r="K78" s="58"/>
      <c r="L78" s="10"/>
      <c r="M78" s="10"/>
      <c r="N78" s="66" t="s">
        <v>18</v>
      </c>
      <c r="O78" s="10"/>
    </row>
    <row r="79">
      <c r="A79" s="65">
        <v>45702.0</v>
      </c>
      <c r="B79" s="6">
        <v>45705.0</v>
      </c>
      <c r="C79" s="7">
        <v>211448.0</v>
      </c>
      <c r="D79" s="53" t="s">
        <v>64</v>
      </c>
      <c r="E79" s="54">
        <v>44682.0</v>
      </c>
      <c r="F79" s="55">
        <f t="shared" si="1"/>
        <v>33</v>
      </c>
      <c r="G79" s="54">
        <v>45373.0</v>
      </c>
      <c r="H79" s="55">
        <f t="shared" si="2"/>
        <v>10</v>
      </c>
      <c r="I79" s="7" t="s">
        <v>85</v>
      </c>
      <c r="J79" s="7">
        <v>304.0</v>
      </c>
      <c r="K79" s="72">
        <v>7000.0</v>
      </c>
      <c r="L79" s="7" t="s">
        <v>68</v>
      </c>
      <c r="M79" s="9">
        <v>45643.0</v>
      </c>
      <c r="N79" s="57" t="s">
        <v>21</v>
      </c>
      <c r="O79" s="10"/>
    </row>
    <row r="80">
      <c r="A80" s="6">
        <v>45705.0</v>
      </c>
      <c r="B80" s="10"/>
      <c r="C80" s="7">
        <v>66045.0</v>
      </c>
      <c r="D80" s="53" t="s">
        <v>99</v>
      </c>
      <c r="E80" s="54">
        <v>43983.0</v>
      </c>
      <c r="F80" s="55">
        <f t="shared" si="1"/>
        <v>56</v>
      </c>
      <c r="G80" s="54">
        <v>44105.0</v>
      </c>
      <c r="H80" s="55">
        <f t="shared" si="2"/>
        <v>52</v>
      </c>
      <c r="I80" s="7" t="s">
        <v>48</v>
      </c>
      <c r="J80" s="10"/>
      <c r="K80" s="58"/>
      <c r="L80" s="10"/>
      <c r="M80" s="10"/>
      <c r="N80" s="66" t="s">
        <v>18</v>
      </c>
      <c r="O80" s="10"/>
    </row>
    <row r="81">
      <c r="A81" s="6">
        <v>45705.0</v>
      </c>
      <c r="B81" s="10"/>
      <c r="C81" s="7">
        <v>27691.0</v>
      </c>
      <c r="D81" s="53" t="s">
        <v>124</v>
      </c>
      <c r="E81" s="54">
        <v>43647.0</v>
      </c>
      <c r="F81" s="55">
        <f t="shared" si="1"/>
        <v>67</v>
      </c>
      <c r="G81" s="54">
        <v>43732.0</v>
      </c>
      <c r="H81" s="55">
        <f t="shared" si="2"/>
        <v>64</v>
      </c>
      <c r="I81" s="7" t="s">
        <v>120</v>
      </c>
      <c r="J81" s="10"/>
      <c r="K81" s="58"/>
      <c r="L81" s="10"/>
      <c r="M81" s="10"/>
      <c r="N81" s="66" t="s">
        <v>18</v>
      </c>
      <c r="O81" s="10"/>
    </row>
    <row r="82">
      <c r="A82" s="6">
        <v>45705.0</v>
      </c>
      <c r="B82" s="10"/>
      <c r="C82" s="7">
        <v>207511.0</v>
      </c>
      <c r="D82" s="53" t="s">
        <v>93</v>
      </c>
      <c r="E82" s="54">
        <v>44743.0</v>
      </c>
      <c r="F82" s="55">
        <f t="shared" si="1"/>
        <v>31</v>
      </c>
      <c r="G82" s="54">
        <v>45373.0</v>
      </c>
      <c r="H82" s="55">
        <f t="shared" si="2"/>
        <v>10</v>
      </c>
      <c r="I82" s="7" t="s">
        <v>43</v>
      </c>
      <c r="J82" s="10"/>
      <c r="K82" s="58"/>
      <c r="L82" s="10"/>
      <c r="M82" s="10"/>
      <c r="N82" s="66" t="s">
        <v>18</v>
      </c>
      <c r="O82" s="10"/>
    </row>
    <row r="83">
      <c r="A83" s="6">
        <v>45705.0</v>
      </c>
      <c r="B83" s="10"/>
      <c r="C83" s="7">
        <v>236549.0</v>
      </c>
      <c r="D83" s="53" t="s">
        <v>114</v>
      </c>
      <c r="E83" s="54">
        <v>45474.0</v>
      </c>
      <c r="F83" s="55">
        <f t="shared" si="1"/>
        <v>7</v>
      </c>
      <c r="G83" s="54">
        <v>45635.0</v>
      </c>
      <c r="H83" s="55">
        <f t="shared" si="2"/>
        <v>2</v>
      </c>
      <c r="I83" s="7" t="s">
        <v>85</v>
      </c>
      <c r="J83" s="10"/>
      <c r="K83" s="58"/>
      <c r="L83" s="10"/>
      <c r="M83" s="10"/>
      <c r="N83" s="66" t="s">
        <v>18</v>
      </c>
      <c r="O83" s="10"/>
    </row>
    <row r="84">
      <c r="A84" s="6">
        <v>45705.0</v>
      </c>
      <c r="B84" s="10"/>
      <c r="C84" s="7">
        <v>37136.0</v>
      </c>
      <c r="D84" s="53" t="s">
        <v>62</v>
      </c>
      <c r="E84" s="54">
        <v>43435.0</v>
      </c>
      <c r="F84" s="55">
        <f t="shared" si="1"/>
        <v>74</v>
      </c>
      <c r="G84" s="54">
        <v>43847.0</v>
      </c>
      <c r="H84" s="55">
        <f t="shared" si="2"/>
        <v>61</v>
      </c>
      <c r="I84" s="7" t="s">
        <v>43</v>
      </c>
      <c r="J84" s="10"/>
      <c r="K84" s="58"/>
      <c r="L84" s="10"/>
      <c r="M84" s="10"/>
      <c r="N84" s="66" t="s">
        <v>18</v>
      </c>
      <c r="O84" s="10"/>
    </row>
    <row r="85">
      <c r="A85" s="76">
        <v>45666.0</v>
      </c>
      <c r="B85" s="10"/>
      <c r="C85" s="7">
        <v>113684.0</v>
      </c>
      <c r="D85" s="53" t="s">
        <v>87</v>
      </c>
      <c r="E85" s="54">
        <v>44562.0</v>
      </c>
      <c r="F85" s="55">
        <f t="shared" si="1"/>
        <v>37</v>
      </c>
      <c r="G85" s="54">
        <v>44593.0</v>
      </c>
      <c r="H85" s="55">
        <f t="shared" si="2"/>
        <v>36</v>
      </c>
      <c r="I85" s="7" t="s">
        <v>125</v>
      </c>
      <c r="J85" s="7">
        <v>237.0</v>
      </c>
      <c r="K85" s="58"/>
      <c r="L85" s="10"/>
      <c r="M85" s="6">
        <v>45572.0</v>
      </c>
      <c r="N85" s="57" t="s">
        <v>19</v>
      </c>
      <c r="O85" s="10"/>
    </row>
    <row r="86">
      <c r="A86" s="6">
        <v>45705.0</v>
      </c>
      <c r="B86" s="10"/>
      <c r="C86" s="7">
        <v>10278.0</v>
      </c>
      <c r="D86" s="53" t="s">
        <v>126</v>
      </c>
      <c r="E86" s="54">
        <v>43405.0</v>
      </c>
      <c r="F86" s="55">
        <f t="shared" si="1"/>
        <v>75</v>
      </c>
      <c r="G86" s="54">
        <v>43525.0</v>
      </c>
      <c r="H86" s="55">
        <f t="shared" si="2"/>
        <v>71</v>
      </c>
      <c r="I86" s="7" t="s">
        <v>127</v>
      </c>
      <c r="J86" s="10"/>
      <c r="K86" s="58"/>
      <c r="L86" s="10"/>
      <c r="M86" s="10"/>
      <c r="N86" s="66" t="s">
        <v>18</v>
      </c>
      <c r="O86" s="10"/>
    </row>
    <row r="87">
      <c r="A87" s="6">
        <v>45705.0</v>
      </c>
      <c r="B87" s="10"/>
      <c r="C87" s="7">
        <v>209545.0</v>
      </c>
      <c r="D87" s="53" t="s">
        <v>42</v>
      </c>
      <c r="E87" s="54">
        <v>45200.0</v>
      </c>
      <c r="F87" s="55">
        <f t="shared" si="1"/>
        <v>16</v>
      </c>
      <c r="G87" s="54">
        <v>45390.0</v>
      </c>
      <c r="H87" s="55">
        <f t="shared" si="2"/>
        <v>10</v>
      </c>
      <c r="I87" s="7" t="s">
        <v>52</v>
      </c>
      <c r="J87" s="10"/>
      <c r="K87" s="58"/>
      <c r="L87" s="10"/>
      <c r="M87" s="10"/>
      <c r="N87" s="66" t="s">
        <v>18</v>
      </c>
      <c r="O87" s="10"/>
    </row>
    <row r="88">
      <c r="A88" s="6">
        <v>45705.0</v>
      </c>
      <c r="B88" s="10"/>
      <c r="C88" s="7">
        <v>206660.0</v>
      </c>
      <c r="D88" s="53" t="s">
        <v>75</v>
      </c>
      <c r="E88" s="54">
        <v>45292.0</v>
      </c>
      <c r="F88" s="55">
        <f t="shared" si="1"/>
        <v>13</v>
      </c>
      <c r="G88" s="54">
        <v>45366.0</v>
      </c>
      <c r="H88" s="55">
        <f t="shared" si="2"/>
        <v>11</v>
      </c>
      <c r="I88" s="7" t="s">
        <v>48</v>
      </c>
      <c r="J88" s="10"/>
      <c r="K88" s="58"/>
      <c r="L88" s="10"/>
      <c r="M88" s="10"/>
      <c r="N88" s="66" t="s">
        <v>18</v>
      </c>
      <c r="O88" s="10"/>
    </row>
    <row r="89">
      <c r="A89" s="6">
        <v>45705.0</v>
      </c>
      <c r="B89" s="10"/>
      <c r="C89" s="7">
        <v>224707.0</v>
      </c>
      <c r="D89" s="53" t="s">
        <v>87</v>
      </c>
      <c r="E89" s="54">
        <v>45413.0</v>
      </c>
      <c r="F89" s="55">
        <f t="shared" si="1"/>
        <v>9</v>
      </c>
      <c r="G89" s="54">
        <v>45517.0</v>
      </c>
      <c r="H89" s="55">
        <f t="shared" si="2"/>
        <v>6</v>
      </c>
      <c r="I89" s="7" t="s">
        <v>85</v>
      </c>
      <c r="J89" s="10"/>
      <c r="K89" s="58"/>
      <c r="L89" s="10"/>
      <c r="M89" s="10"/>
      <c r="N89" s="66" t="s">
        <v>18</v>
      </c>
      <c r="O89" s="10"/>
    </row>
    <row r="90">
      <c r="A90" s="6">
        <v>45705.0</v>
      </c>
      <c r="B90" s="10"/>
      <c r="C90" s="7">
        <v>222996.0</v>
      </c>
      <c r="D90" s="53" t="s">
        <v>99</v>
      </c>
      <c r="E90" s="54">
        <v>45444.0</v>
      </c>
      <c r="F90" s="55">
        <f t="shared" si="1"/>
        <v>8</v>
      </c>
      <c r="G90" s="54">
        <v>45502.0</v>
      </c>
      <c r="H90" s="55">
        <f t="shared" si="2"/>
        <v>6</v>
      </c>
      <c r="I90" s="7" t="s">
        <v>43</v>
      </c>
      <c r="J90" s="10"/>
      <c r="K90" s="58"/>
      <c r="L90" s="10"/>
      <c r="M90" s="10"/>
      <c r="N90" s="66" t="s">
        <v>18</v>
      </c>
      <c r="O90" s="10"/>
    </row>
    <row r="91">
      <c r="A91" s="6">
        <v>45705.0</v>
      </c>
      <c r="B91" s="10"/>
      <c r="C91" s="7">
        <v>149171.0</v>
      </c>
      <c r="D91" s="53" t="s">
        <v>106</v>
      </c>
      <c r="E91" s="54">
        <v>44805.0</v>
      </c>
      <c r="F91" s="55">
        <f t="shared" si="1"/>
        <v>29</v>
      </c>
      <c r="G91" s="61">
        <v>44865.0</v>
      </c>
      <c r="H91" s="55">
        <f t="shared" si="2"/>
        <v>27</v>
      </c>
      <c r="I91" s="7" t="s">
        <v>48</v>
      </c>
      <c r="J91" s="10"/>
      <c r="K91" s="58"/>
      <c r="L91" s="10"/>
      <c r="M91" s="10"/>
      <c r="N91" s="66" t="s">
        <v>18</v>
      </c>
      <c r="O91" s="10"/>
    </row>
    <row r="92">
      <c r="A92" s="6">
        <v>45705.0</v>
      </c>
      <c r="B92" s="10"/>
      <c r="C92" s="7">
        <v>190024.0</v>
      </c>
      <c r="D92" s="53" t="s">
        <v>128</v>
      </c>
      <c r="E92" s="54">
        <v>45170.0</v>
      </c>
      <c r="F92" s="55">
        <f t="shared" si="1"/>
        <v>17</v>
      </c>
      <c r="G92" s="61">
        <v>45218.0</v>
      </c>
      <c r="H92" s="55">
        <f t="shared" si="2"/>
        <v>15</v>
      </c>
      <c r="I92" s="7" t="s">
        <v>52</v>
      </c>
      <c r="J92" s="10"/>
      <c r="K92" s="58"/>
      <c r="L92" s="10"/>
      <c r="M92" s="10"/>
      <c r="N92" s="66" t="s">
        <v>18</v>
      </c>
      <c r="O92" s="10"/>
    </row>
    <row r="93">
      <c r="A93" s="6">
        <v>45705.0</v>
      </c>
      <c r="B93" s="10"/>
      <c r="C93" s="7">
        <v>193917.0</v>
      </c>
      <c r="D93" s="53" t="s">
        <v>93</v>
      </c>
      <c r="E93" s="54">
        <v>45292.0</v>
      </c>
      <c r="F93" s="55">
        <f t="shared" si="1"/>
        <v>13</v>
      </c>
      <c r="G93" s="54">
        <v>45306.0</v>
      </c>
      <c r="H93" s="55">
        <f t="shared" si="2"/>
        <v>13</v>
      </c>
      <c r="I93" s="7" t="s">
        <v>129</v>
      </c>
      <c r="J93" s="10"/>
      <c r="K93" s="58"/>
      <c r="L93" s="10"/>
      <c r="M93" s="10"/>
      <c r="N93" s="66" t="s">
        <v>18</v>
      </c>
      <c r="O93" s="10"/>
    </row>
    <row r="94">
      <c r="A94" s="6">
        <v>45705.0</v>
      </c>
      <c r="B94" s="10"/>
      <c r="C94" s="7">
        <v>236623.0</v>
      </c>
      <c r="D94" s="53"/>
      <c r="E94" s="77"/>
      <c r="F94" s="55">
        <f t="shared" si="1"/>
        <v>1501</v>
      </c>
      <c r="G94" s="77"/>
      <c r="H94" s="78">
        <f t="shared" si="2"/>
        <v>1501</v>
      </c>
      <c r="I94" s="7" t="s">
        <v>54</v>
      </c>
      <c r="J94" s="10"/>
      <c r="K94" s="58"/>
      <c r="L94" s="10"/>
      <c r="M94" s="10"/>
      <c r="N94" s="66" t="s">
        <v>18</v>
      </c>
      <c r="O94" s="10"/>
    </row>
    <row r="95">
      <c r="A95" s="6">
        <v>45705.0</v>
      </c>
      <c r="B95" s="10"/>
      <c r="C95" s="7">
        <v>223477.0</v>
      </c>
      <c r="D95" s="53" t="s">
        <v>62</v>
      </c>
      <c r="E95" s="54">
        <v>45474.0</v>
      </c>
      <c r="F95" s="55">
        <f t="shared" si="1"/>
        <v>7</v>
      </c>
      <c r="G95" s="54">
        <v>45505.0</v>
      </c>
      <c r="H95" s="55">
        <f t="shared" si="2"/>
        <v>6</v>
      </c>
      <c r="I95" s="7" t="s">
        <v>54</v>
      </c>
      <c r="J95" s="10"/>
      <c r="K95" s="58"/>
      <c r="L95" s="10"/>
      <c r="M95" s="10"/>
      <c r="N95" s="66" t="s">
        <v>18</v>
      </c>
      <c r="O95" s="10"/>
    </row>
    <row r="96">
      <c r="A96" s="6">
        <v>45705.0</v>
      </c>
      <c r="B96" s="10"/>
      <c r="C96" s="7">
        <v>212548.0</v>
      </c>
      <c r="D96" s="53" t="s">
        <v>62</v>
      </c>
      <c r="E96" s="54">
        <v>45536.0</v>
      </c>
      <c r="F96" s="55">
        <f t="shared" si="1"/>
        <v>5</v>
      </c>
      <c r="G96" s="54">
        <v>45567.0</v>
      </c>
      <c r="H96" s="55">
        <f t="shared" si="2"/>
        <v>4</v>
      </c>
      <c r="I96" s="7" t="s">
        <v>52</v>
      </c>
      <c r="J96" s="10"/>
      <c r="K96" s="58"/>
      <c r="L96" s="10"/>
      <c r="M96" s="10"/>
      <c r="N96" s="66" t="s">
        <v>18</v>
      </c>
      <c r="O96" s="10"/>
    </row>
    <row r="97">
      <c r="A97" s="65">
        <v>45700.0</v>
      </c>
      <c r="B97" s="10"/>
      <c r="C97" s="7">
        <v>195546.0</v>
      </c>
      <c r="D97" s="53" t="s">
        <v>62</v>
      </c>
      <c r="E97" s="54">
        <v>45139.0</v>
      </c>
      <c r="F97" s="55">
        <f t="shared" si="1"/>
        <v>18</v>
      </c>
      <c r="G97" s="61">
        <v>45231.0</v>
      </c>
      <c r="H97" s="55">
        <f t="shared" si="2"/>
        <v>15</v>
      </c>
      <c r="I97" s="7" t="s">
        <v>66</v>
      </c>
      <c r="J97" s="7" t="s">
        <v>84</v>
      </c>
      <c r="K97" s="72">
        <v>4000.0</v>
      </c>
      <c r="L97" s="10"/>
      <c r="M97" s="6">
        <v>45694.0</v>
      </c>
      <c r="N97" s="57" t="s">
        <v>19</v>
      </c>
      <c r="O97" s="10"/>
    </row>
    <row r="98">
      <c r="A98" s="6">
        <v>45705.0</v>
      </c>
      <c r="B98" s="6">
        <v>45705.0</v>
      </c>
      <c r="C98" s="7">
        <v>216249.0</v>
      </c>
      <c r="D98" s="53" t="s">
        <v>62</v>
      </c>
      <c r="E98" s="54">
        <v>45323.0</v>
      </c>
      <c r="F98" s="55">
        <f t="shared" si="1"/>
        <v>12</v>
      </c>
      <c r="G98" s="61">
        <v>45440.0</v>
      </c>
      <c r="H98" s="55">
        <f t="shared" si="2"/>
        <v>8</v>
      </c>
      <c r="I98" s="7" t="s">
        <v>60</v>
      </c>
      <c r="J98" s="7">
        <v>105.0</v>
      </c>
      <c r="K98" s="56" t="s">
        <v>130</v>
      </c>
      <c r="L98" s="7" t="s">
        <v>46</v>
      </c>
      <c r="M98" s="59">
        <v>45705.0</v>
      </c>
      <c r="N98" s="57" t="s">
        <v>21</v>
      </c>
      <c r="O98" s="10"/>
    </row>
    <row r="99">
      <c r="A99" s="6">
        <v>45705.0</v>
      </c>
      <c r="B99" s="10"/>
      <c r="C99" s="7">
        <v>226433.0</v>
      </c>
      <c r="D99" s="53" t="s">
        <v>62</v>
      </c>
      <c r="E99" s="54">
        <v>45505.0</v>
      </c>
      <c r="F99" s="55">
        <f t="shared" si="1"/>
        <v>6</v>
      </c>
      <c r="G99" s="54">
        <v>45533.0</v>
      </c>
      <c r="H99" s="55">
        <f t="shared" si="2"/>
        <v>5</v>
      </c>
      <c r="I99" s="7" t="s">
        <v>60</v>
      </c>
      <c r="J99" s="7" t="s">
        <v>7</v>
      </c>
      <c r="K99" s="58"/>
      <c r="L99" s="10"/>
      <c r="M99" s="10"/>
      <c r="N99" s="66" t="s">
        <v>18</v>
      </c>
      <c r="O99" s="10"/>
    </row>
    <row r="100">
      <c r="A100" s="6">
        <v>45705.0</v>
      </c>
      <c r="B100" s="10"/>
      <c r="C100" s="7">
        <v>236915.0</v>
      </c>
      <c r="D100" s="53" t="s">
        <v>42</v>
      </c>
      <c r="E100" s="54">
        <v>45505.0</v>
      </c>
      <c r="F100" s="55">
        <f t="shared" si="1"/>
        <v>6</v>
      </c>
      <c r="G100" s="61">
        <v>45637.0</v>
      </c>
      <c r="H100" s="55">
        <f t="shared" si="2"/>
        <v>2</v>
      </c>
      <c r="I100" s="7" t="s">
        <v>60</v>
      </c>
      <c r="J100" s="7" t="s">
        <v>7</v>
      </c>
      <c r="K100" s="58"/>
      <c r="L100" s="10"/>
      <c r="M100" s="10"/>
      <c r="N100" s="66" t="s">
        <v>18</v>
      </c>
      <c r="O100" s="10"/>
    </row>
    <row r="101">
      <c r="A101" s="6">
        <v>45702.0</v>
      </c>
      <c r="B101" s="6">
        <v>45705.0</v>
      </c>
      <c r="C101" s="7">
        <v>158562.0</v>
      </c>
      <c r="D101" s="53" t="s">
        <v>42</v>
      </c>
      <c r="E101" s="54">
        <v>44896.0</v>
      </c>
      <c r="F101" s="55">
        <f t="shared" si="1"/>
        <v>26</v>
      </c>
      <c r="G101" s="54">
        <v>44953.0</v>
      </c>
      <c r="H101" s="55">
        <f t="shared" si="2"/>
        <v>24</v>
      </c>
      <c r="I101" s="7" t="s">
        <v>54</v>
      </c>
      <c r="J101" s="7" t="s">
        <v>55</v>
      </c>
      <c r="K101" s="72" t="s">
        <v>131</v>
      </c>
      <c r="L101" s="7" t="s">
        <v>46</v>
      </c>
      <c r="M101" s="6">
        <v>45702.0</v>
      </c>
      <c r="N101" s="57" t="s">
        <v>22</v>
      </c>
      <c r="O101" s="10"/>
    </row>
    <row r="102">
      <c r="A102" s="6">
        <v>45705.0</v>
      </c>
      <c r="B102" s="10"/>
      <c r="C102" s="7">
        <v>237118.0</v>
      </c>
      <c r="D102" s="53" t="s">
        <v>42</v>
      </c>
      <c r="E102" s="54">
        <v>45597.0</v>
      </c>
      <c r="F102" s="55">
        <f t="shared" si="1"/>
        <v>3</v>
      </c>
      <c r="G102" s="61">
        <v>45639.0</v>
      </c>
      <c r="H102" s="55">
        <f t="shared" si="2"/>
        <v>2</v>
      </c>
      <c r="I102" s="7" t="s">
        <v>60</v>
      </c>
      <c r="J102" s="7" t="s">
        <v>7</v>
      </c>
      <c r="K102" s="58"/>
      <c r="L102" s="10"/>
      <c r="M102" s="10"/>
      <c r="N102" s="66" t="s">
        <v>18</v>
      </c>
      <c r="O102" s="10"/>
    </row>
    <row r="103">
      <c r="A103" s="6">
        <v>45705.0</v>
      </c>
      <c r="B103" s="10"/>
      <c r="C103" s="7">
        <v>187732.0</v>
      </c>
      <c r="D103" s="53" t="s">
        <v>42</v>
      </c>
      <c r="E103" s="54">
        <v>45078.0</v>
      </c>
      <c r="F103" s="55">
        <f t="shared" si="1"/>
        <v>20</v>
      </c>
      <c r="G103" s="54">
        <v>45197.0</v>
      </c>
      <c r="H103" s="55">
        <f t="shared" si="2"/>
        <v>16</v>
      </c>
      <c r="I103" s="7" t="s">
        <v>54</v>
      </c>
      <c r="J103" s="10"/>
      <c r="K103" s="58"/>
      <c r="L103" s="10"/>
      <c r="M103" s="10"/>
      <c r="N103" s="66" t="s">
        <v>18</v>
      </c>
      <c r="O103" s="10"/>
    </row>
    <row r="104">
      <c r="A104" s="6">
        <v>45705.0</v>
      </c>
      <c r="B104" s="10"/>
      <c r="C104" s="7">
        <v>167241.0</v>
      </c>
      <c r="D104" s="53" t="s">
        <v>42</v>
      </c>
      <c r="E104" s="54">
        <v>45261.0</v>
      </c>
      <c r="F104" s="55">
        <f t="shared" si="1"/>
        <v>14</v>
      </c>
      <c r="G104" s="54">
        <v>45373.0</v>
      </c>
      <c r="H104" s="55">
        <f t="shared" si="2"/>
        <v>10</v>
      </c>
      <c r="I104" s="7" t="s">
        <v>60</v>
      </c>
      <c r="J104" s="7">
        <v>102.0</v>
      </c>
      <c r="K104" s="56" t="s">
        <v>132</v>
      </c>
      <c r="L104" s="10"/>
      <c r="M104" s="59">
        <v>45678.0</v>
      </c>
      <c r="N104" s="66" t="s">
        <v>18</v>
      </c>
      <c r="O104" s="10"/>
    </row>
    <row r="105">
      <c r="A105" s="6">
        <v>45705.0</v>
      </c>
      <c r="B105" s="10"/>
      <c r="C105" s="7">
        <v>183875.0</v>
      </c>
      <c r="D105" s="53" t="s">
        <v>42</v>
      </c>
      <c r="E105" s="54">
        <v>44805.0</v>
      </c>
      <c r="F105" s="55">
        <f t="shared" si="1"/>
        <v>29</v>
      </c>
      <c r="G105" s="61">
        <v>45166.0</v>
      </c>
      <c r="H105" s="55">
        <f t="shared" si="2"/>
        <v>17</v>
      </c>
      <c r="I105" s="7" t="s">
        <v>60</v>
      </c>
      <c r="J105" s="7">
        <v>129.0</v>
      </c>
      <c r="K105" s="58"/>
      <c r="L105" s="10"/>
      <c r="M105" s="59">
        <v>45889.0</v>
      </c>
      <c r="N105" s="66" t="s">
        <v>18</v>
      </c>
      <c r="O105" s="10"/>
    </row>
    <row r="106">
      <c r="A106" s="6">
        <v>45705.0</v>
      </c>
      <c r="B106" s="10"/>
      <c r="C106" s="7">
        <v>195734.0</v>
      </c>
      <c r="D106" s="53" t="s">
        <v>42</v>
      </c>
      <c r="E106" s="54">
        <v>45200.0</v>
      </c>
      <c r="F106" s="55">
        <f t="shared" si="1"/>
        <v>16</v>
      </c>
      <c r="G106" s="61">
        <v>45272.0</v>
      </c>
      <c r="H106" s="55">
        <f t="shared" si="2"/>
        <v>14</v>
      </c>
      <c r="I106" s="7" t="s">
        <v>60</v>
      </c>
      <c r="J106" s="7" t="s">
        <v>7</v>
      </c>
      <c r="K106" s="58"/>
      <c r="L106" s="10"/>
      <c r="M106" s="59">
        <v>45937.0</v>
      </c>
      <c r="N106" s="66" t="s">
        <v>18</v>
      </c>
      <c r="O106" s="10"/>
    </row>
    <row r="107">
      <c r="A107" s="6">
        <v>45705.0</v>
      </c>
      <c r="B107" s="10"/>
      <c r="C107" s="7">
        <v>215371.0</v>
      </c>
      <c r="D107" s="53" t="s">
        <v>42</v>
      </c>
      <c r="E107" s="54">
        <v>45292.0</v>
      </c>
      <c r="F107" s="55">
        <f t="shared" si="1"/>
        <v>13</v>
      </c>
      <c r="G107" s="54">
        <v>45433.0</v>
      </c>
      <c r="H107" s="55">
        <f t="shared" si="2"/>
        <v>8</v>
      </c>
      <c r="I107" s="7" t="s">
        <v>48</v>
      </c>
      <c r="J107" s="10"/>
      <c r="K107" s="58"/>
      <c r="L107" s="10"/>
      <c r="M107" s="10"/>
      <c r="N107" s="66" t="s">
        <v>18</v>
      </c>
      <c r="O107" s="10"/>
    </row>
    <row r="108">
      <c r="A108" s="6">
        <v>45705.0</v>
      </c>
      <c r="B108" s="10"/>
      <c r="C108" s="7">
        <v>206233.0</v>
      </c>
      <c r="D108" s="53" t="s">
        <v>42</v>
      </c>
      <c r="E108" s="54">
        <v>45261.0</v>
      </c>
      <c r="F108" s="55">
        <f t="shared" si="1"/>
        <v>14</v>
      </c>
      <c r="G108" s="54">
        <v>45364.0</v>
      </c>
      <c r="H108" s="55">
        <f t="shared" si="2"/>
        <v>11</v>
      </c>
      <c r="I108" s="7" t="s">
        <v>48</v>
      </c>
      <c r="J108" s="10"/>
      <c r="K108" s="58"/>
      <c r="L108" s="10"/>
      <c r="M108" s="10"/>
      <c r="N108" s="66" t="s">
        <v>18</v>
      </c>
      <c r="O108" s="10"/>
    </row>
    <row r="109">
      <c r="A109" s="6">
        <v>45705.0</v>
      </c>
      <c r="B109" s="10"/>
      <c r="C109" s="7">
        <v>225091.0</v>
      </c>
      <c r="D109" s="53" t="s">
        <v>42</v>
      </c>
      <c r="E109" s="54">
        <v>45413.0</v>
      </c>
      <c r="F109" s="55">
        <f t="shared" si="1"/>
        <v>9</v>
      </c>
      <c r="G109" s="54">
        <v>45519.0</v>
      </c>
      <c r="H109" s="55">
        <f t="shared" si="2"/>
        <v>6</v>
      </c>
      <c r="I109" s="7" t="s">
        <v>54</v>
      </c>
      <c r="J109" s="10"/>
      <c r="K109" s="58"/>
      <c r="L109" s="10"/>
      <c r="M109" s="10"/>
      <c r="N109" s="66" t="s">
        <v>18</v>
      </c>
      <c r="O109" s="10"/>
    </row>
    <row r="110">
      <c r="A110" s="6">
        <v>45705.0</v>
      </c>
      <c r="B110" s="10"/>
      <c r="C110" s="7">
        <v>233184.0</v>
      </c>
      <c r="D110" s="53" t="s">
        <v>42</v>
      </c>
      <c r="E110" s="54">
        <v>45566.0</v>
      </c>
      <c r="F110" s="55">
        <f t="shared" si="1"/>
        <v>4</v>
      </c>
      <c r="G110" s="54">
        <v>45600.0</v>
      </c>
      <c r="H110" s="55">
        <f t="shared" si="2"/>
        <v>3</v>
      </c>
      <c r="I110" s="7" t="s">
        <v>52</v>
      </c>
      <c r="J110" s="10"/>
      <c r="K110" s="58"/>
      <c r="L110" s="10"/>
      <c r="M110" s="10"/>
      <c r="N110" s="66" t="s">
        <v>18</v>
      </c>
      <c r="O110" s="10"/>
    </row>
    <row r="111">
      <c r="A111" s="6">
        <v>45705.0</v>
      </c>
      <c r="B111" s="10"/>
      <c r="C111" s="7">
        <v>235676.0</v>
      </c>
      <c r="D111" s="53" t="s">
        <v>42</v>
      </c>
      <c r="E111" s="54">
        <v>44866.0</v>
      </c>
      <c r="F111" s="55">
        <f t="shared" si="1"/>
        <v>27</v>
      </c>
      <c r="G111" s="61">
        <v>45624.0</v>
      </c>
      <c r="H111" s="55">
        <f t="shared" si="2"/>
        <v>2</v>
      </c>
      <c r="I111" s="7" t="s">
        <v>54</v>
      </c>
      <c r="J111" s="10"/>
      <c r="K111" s="58"/>
      <c r="L111" s="10"/>
      <c r="M111" s="10"/>
      <c r="N111" s="66" t="s">
        <v>18</v>
      </c>
      <c r="O111" s="10"/>
    </row>
    <row r="112">
      <c r="A112" s="6">
        <v>45705.0</v>
      </c>
      <c r="B112" s="10"/>
      <c r="C112" s="7">
        <v>238144.0</v>
      </c>
      <c r="D112" s="53" t="s">
        <v>42</v>
      </c>
      <c r="E112" s="54">
        <v>45566.0</v>
      </c>
      <c r="F112" s="55">
        <f t="shared" si="1"/>
        <v>4</v>
      </c>
      <c r="G112" s="54">
        <v>45661.0</v>
      </c>
      <c r="H112" s="55">
        <f t="shared" si="2"/>
        <v>1</v>
      </c>
      <c r="I112" s="7" t="s">
        <v>54</v>
      </c>
      <c r="J112" s="10"/>
      <c r="K112" s="58"/>
      <c r="L112" s="10"/>
      <c r="M112" s="10"/>
      <c r="N112" s="66" t="s">
        <v>18</v>
      </c>
      <c r="O112" s="10"/>
    </row>
    <row r="113">
      <c r="A113" s="6">
        <v>45705.0</v>
      </c>
      <c r="B113" s="10"/>
      <c r="C113" s="7">
        <v>239160.0</v>
      </c>
      <c r="D113" s="53" t="s">
        <v>42</v>
      </c>
      <c r="E113" s="54">
        <v>45658.0</v>
      </c>
      <c r="F113" s="55">
        <f t="shared" si="1"/>
        <v>1</v>
      </c>
      <c r="G113" s="54">
        <v>45670.0</v>
      </c>
      <c r="H113" s="55">
        <f t="shared" si="2"/>
        <v>1</v>
      </c>
      <c r="I113" s="7" t="s">
        <v>54</v>
      </c>
      <c r="J113" s="10"/>
      <c r="K113" s="58"/>
      <c r="L113" s="10"/>
      <c r="M113" s="10"/>
      <c r="N113" s="66" t="s">
        <v>18</v>
      </c>
      <c r="O113" s="10"/>
    </row>
    <row r="114">
      <c r="A114" s="6">
        <v>45705.0</v>
      </c>
      <c r="B114" s="6">
        <v>45705.0</v>
      </c>
      <c r="C114" s="67">
        <v>196568.0</v>
      </c>
      <c r="D114" s="67" t="s">
        <v>133</v>
      </c>
      <c r="E114" s="68">
        <v>45170.0</v>
      </c>
      <c r="F114" s="79">
        <f t="shared" si="1"/>
        <v>17</v>
      </c>
      <c r="G114" s="71">
        <v>45281.0</v>
      </c>
      <c r="H114" s="79">
        <f t="shared" si="2"/>
        <v>13</v>
      </c>
      <c r="I114" s="67" t="s">
        <v>60</v>
      </c>
      <c r="J114" s="7" t="s">
        <v>134</v>
      </c>
      <c r="K114" s="7" t="s">
        <v>135</v>
      </c>
      <c r="L114" s="7" t="s">
        <v>46</v>
      </c>
      <c r="M114" s="6">
        <v>45705.0</v>
      </c>
      <c r="N114" s="57" t="s">
        <v>21</v>
      </c>
      <c r="O114" s="10"/>
    </row>
    <row r="115">
      <c r="A115" s="6">
        <v>45705.0</v>
      </c>
      <c r="B115" s="10"/>
      <c r="C115" s="7">
        <v>240277.0</v>
      </c>
      <c r="D115" s="53" t="s">
        <v>42</v>
      </c>
      <c r="E115" s="54">
        <v>45658.0</v>
      </c>
      <c r="F115" s="55">
        <f t="shared" si="1"/>
        <v>1</v>
      </c>
      <c r="G115" s="54">
        <v>45679.0</v>
      </c>
      <c r="H115" s="55">
        <f t="shared" si="2"/>
        <v>0</v>
      </c>
      <c r="I115" s="7" t="s">
        <v>43</v>
      </c>
      <c r="J115" s="10"/>
      <c r="K115" s="58"/>
      <c r="L115" s="10"/>
      <c r="M115" s="10"/>
      <c r="N115" s="66" t="s">
        <v>18</v>
      </c>
      <c r="O115" s="10"/>
    </row>
    <row r="116">
      <c r="A116" s="6">
        <v>45705.0</v>
      </c>
      <c r="B116" s="10"/>
      <c r="C116" s="7">
        <v>242167.0</v>
      </c>
      <c r="D116" s="53" t="s">
        <v>42</v>
      </c>
      <c r="E116" s="54">
        <v>45627.0</v>
      </c>
      <c r="F116" s="55">
        <f t="shared" si="1"/>
        <v>2</v>
      </c>
      <c r="G116" s="54">
        <v>45694.0</v>
      </c>
      <c r="H116" s="55">
        <f t="shared" si="2"/>
        <v>0</v>
      </c>
      <c r="I116" s="7" t="s">
        <v>43</v>
      </c>
      <c r="J116" s="10"/>
      <c r="K116" s="58"/>
      <c r="L116" s="10"/>
      <c r="M116" s="10"/>
      <c r="N116" s="66" t="s">
        <v>18</v>
      </c>
      <c r="O116" s="10"/>
    </row>
    <row r="117">
      <c r="A117" s="6">
        <v>45705.0</v>
      </c>
      <c r="B117" s="10"/>
      <c r="C117" s="7">
        <v>90283.0</v>
      </c>
      <c r="D117" s="53" t="s">
        <v>65</v>
      </c>
      <c r="E117" s="54">
        <v>44256.0</v>
      </c>
      <c r="F117" s="55">
        <f t="shared" si="1"/>
        <v>47</v>
      </c>
      <c r="G117" s="61">
        <v>44355.0</v>
      </c>
      <c r="H117" s="55">
        <f t="shared" si="2"/>
        <v>44</v>
      </c>
      <c r="I117" s="7" t="s">
        <v>52</v>
      </c>
      <c r="J117" s="10"/>
      <c r="K117" s="58"/>
      <c r="L117" s="10"/>
      <c r="M117" s="10"/>
      <c r="N117" s="66" t="s">
        <v>18</v>
      </c>
      <c r="O117" s="10"/>
    </row>
    <row r="118">
      <c r="A118" s="6">
        <v>45705.0</v>
      </c>
      <c r="B118" s="10"/>
      <c r="C118" s="7">
        <v>211945.0</v>
      </c>
      <c r="D118" s="53" t="s">
        <v>65</v>
      </c>
      <c r="E118" s="54">
        <v>45261.0</v>
      </c>
      <c r="F118" s="55">
        <f t="shared" si="1"/>
        <v>14</v>
      </c>
      <c r="G118" s="61">
        <v>45407.0</v>
      </c>
      <c r="H118" s="55">
        <f t="shared" si="2"/>
        <v>9</v>
      </c>
      <c r="I118" s="7" t="s">
        <v>43</v>
      </c>
      <c r="J118" s="10"/>
      <c r="K118" s="58"/>
      <c r="L118" s="10"/>
      <c r="M118" s="10"/>
      <c r="N118" s="66" t="s">
        <v>18</v>
      </c>
      <c r="O118" s="10"/>
    </row>
    <row r="119">
      <c r="A119" s="6">
        <v>45705.0</v>
      </c>
      <c r="B119" s="10"/>
      <c r="C119" s="7">
        <v>114101.0</v>
      </c>
      <c r="D119" s="53" t="s">
        <v>65</v>
      </c>
      <c r="E119" s="54">
        <v>44470.0</v>
      </c>
      <c r="F119" s="55">
        <f t="shared" si="1"/>
        <v>40</v>
      </c>
      <c r="G119" s="54">
        <v>44593.0</v>
      </c>
      <c r="H119" s="55">
        <f t="shared" si="2"/>
        <v>36</v>
      </c>
      <c r="I119" s="7" t="s">
        <v>66</v>
      </c>
      <c r="J119" s="10"/>
      <c r="K119" s="58"/>
      <c r="L119" s="10"/>
      <c r="M119" s="10"/>
      <c r="N119" s="66" t="s">
        <v>18</v>
      </c>
      <c r="O119" s="10"/>
    </row>
    <row r="120">
      <c r="A120" s="6">
        <v>45705.0</v>
      </c>
      <c r="B120" s="10"/>
      <c r="C120" s="7">
        <v>191389.0</v>
      </c>
      <c r="D120" s="53" t="s">
        <v>65</v>
      </c>
      <c r="E120" s="54">
        <v>45108.0</v>
      </c>
      <c r="F120" s="55">
        <f t="shared" si="1"/>
        <v>19</v>
      </c>
      <c r="G120" s="54">
        <v>45231.0</v>
      </c>
      <c r="H120" s="55">
        <f t="shared" si="2"/>
        <v>15</v>
      </c>
      <c r="I120" s="7" t="s">
        <v>54</v>
      </c>
      <c r="J120" s="10"/>
      <c r="K120" s="58"/>
      <c r="L120" s="10"/>
      <c r="M120" s="10"/>
      <c r="N120" s="66" t="s">
        <v>18</v>
      </c>
      <c r="O120" s="10"/>
    </row>
    <row r="121">
      <c r="A121" s="6">
        <v>45705.0</v>
      </c>
      <c r="B121" s="6">
        <v>45706.0</v>
      </c>
      <c r="C121" s="7">
        <v>236343.0</v>
      </c>
      <c r="D121" s="53" t="s">
        <v>65</v>
      </c>
      <c r="E121" s="54">
        <v>45505.0</v>
      </c>
      <c r="F121" s="55">
        <f t="shared" si="1"/>
        <v>6</v>
      </c>
      <c r="G121" s="54">
        <v>45631.0</v>
      </c>
      <c r="H121" s="55">
        <f t="shared" si="2"/>
        <v>2</v>
      </c>
      <c r="I121" s="7" t="s">
        <v>54</v>
      </c>
      <c r="J121" s="7">
        <v>504.0</v>
      </c>
      <c r="K121" s="58"/>
      <c r="L121" s="7" t="s">
        <v>68</v>
      </c>
      <c r="M121" s="6">
        <v>45706.0</v>
      </c>
      <c r="N121" s="57" t="s">
        <v>21</v>
      </c>
      <c r="O121" s="10"/>
    </row>
    <row r="122">
      <c r="A122" s="6">
        <v>45705.0</v>
      </c>
      <c r="B122" s="10"/>
      <c r="C122" s="7">
        <v>242130.0</v>
      </c>
      <c r="D122" s="53" t="s">
        <v>65</v>
      </c>
      <c r="E122" s="54">
        <v>45627.0</v>
      </c>
      <c r="F122" s="55">
        <f t="shared" si="1"/>
        <v>2</v>
      </c>
      <c r="G122" s="54">
        <v>45694.0</v>
      </c>
      <c r="H122" s="55">
        <f t="shared" si="2"/>
        <v>0</v>
      </c>
      <c r="I122" s="7" t="s">
        <v>54</v>
      </c>
      <c r="J122" s="10"/>
      <c r="K122" s="58"/>
      <c r="L122" s="10"/>
      <c r="M122" s="10"/>
      <c r="N122" s="66" t="s">
        <v>18</v>
      </c>
      <c r="O122" s="10"/>
    </row>
    <row r="123">
      <c r="A123" s="6">
        <v>45705.0</v>
      </c>
      <c r="B123" s="10"/>
      <c r="C123" s="7">
        <v>238916.0</v>
      </c>
      <c r="D123" s="53" t="s">
        <v>64</v>
      </c>
      <c r="E123" s="54">
        <v>44562.0</v>
      </c>
      <c r="F123" s="55">
        <f t="shared" si="1"/>
        <v>37</v>
      </c>
      <c r="G123" s="54">
        <v>45670.0</v>
      </c>
      <c r="H123" s="55">
        <f t="shared" si="2"/>
        <v>1</v>
      </c>
      <c r="I123" s="7" t="s">
        <v>136</v>
      </c>
      <c r="J123" s="10"/>
      <c r="K123" s="58"/>
      <c r="L123" s="10"/>
      <c r="M123" s="10"/>
      <c r="N123" s="66" t="s">
        <v>18</v>
      </c>
      <c r="O123" s="10"/>
    </row>
    <row r="124">
      <c r="A124" s="6">
        <v>45705.0</v>
      </c>
      <c r="B124" s="10"/>
      <c r="C124" s="7">
        <v>180783.0</v>
      </c>
      <c r="D124" s="53" t="s">
        <v>64</v>
      </c>
      <c r="E124" s="54">
        <v>45108.0</v>
      </c>
      <c r="F124" s="55">
        <f t="shared" si="1"/>
        <v>19</v>
      </c>
      <c r="G124" s="54">
        <v>45143.0</v>
      </c>
      <c r="H124" s="55">
        <f t="shared" si="2"/>
        <v>18</v>
      </c>
      <c r="I124" s="7" t="s">
        <v>136</v>
      </c>
      <c r="J124" s="10"/>
      <c r="K124" s="58"/>
      <c r="L124" s="10"/>
      <c r="M124" s="10"/>
      <c r="N124" s="66" t="s">
        <v>18</v>
      </c>
      <c r="O124" s="10"/>
    </row>
    <row r="125">
      <c r="A125" s="6">
        <v>45705.0</v>
      </c>
      <c r="B125" s="10"/>
      <c r="C125" s="7">
        <v>215152.0</v>
      </c>
      <c r="D125" s="53" t="s">
        <v>64</v>
      </c>
      <c r="E125" s="54">
        <v>45474.0</v>
      </c>
      <c r="F125" s="55">
        <f t="shared" si="1"/>
        <v>7</v>
      </c>
      <c r="G125" s="54">
        <v>45532.0</v>
      </c>
      <c r="H125" s="55">
        <f t="shared" si="2"/>
        <v>5</v>
      </c>
      <c r="I125" s="7" t="s">
        <v>54</v>
      </c>
      <c r="J125" s="10"/>
      <c r="K125" s="58"/>
      <c r="L125" s="10"/>
      <c r="M125" s="10"/>
      <c r="N125" s="66" t="s">
        <v>18</v>
      </c>
      <c r="O125" s="10"/>
    </row>
    <row r="126">
      <c r="A126" s="6">
        <v>45705.0</v>
      </c>
      <c r="B126" s="10"/>
      <c r="C126" s="7">
        <v>238608.0</v>
      </c>
      <c r="D126" s="53" t="s">
        <v>64</v>
      </c>
      <c r="E126" s="54">
        <v>45658.0</v>
      </c>
      <c r="F126" s="55">
        <f t="shared" si="1"/>
        <v>1</v>
      </c>
      <c r="G126" s="54">
        <v>45665.0</v>
      </c>
      <c r="H126" s="55">
        <f t="shared" si="2"/>
        <v>1</v>
      </c>
      <c r="I126" s="7" t="s">
        <v>60</v>
      </c>
      <c r="J126" s="7" t="s">
        <v>7</v>
      </c>
      <c r="K126" s="58"/>
      <c r="L126" s="10"/>
      <c r="M126" s="10"/>
      <c r="N126" s="66" t="s">
        <v>18</v>
      </c>
      <c r="O126" s="10"/>
    </row>
    <row r="127">
      <c r="A127" s="6">
        <v>45705.0</v>
      </c>
      <c r="B127" s="10"/>
      <c r="C127" s="7">
        <v>204114.0</v>
      </c>
      <c r="D127" s="53" t="s">
        <v>75</v>
      </c>
      <c r="E127" s="54">
        <v>45292.0</v>
      </c>
      <c r="F127" s="55">
        <f t="shared" si="1"/>
        <v>13</v>
      </c>
      <c r="G127" s="54">
        <v>45349.0</v>
      </c>
      <c r="H127" s="55">
        <f t="shared" si="2"/>
        <v>11</v>
      </c>
      <c r="I127" s="7" t="s">
        <v>54</v>
      </c>
      <c r="J127" s="10"/>
      <c r="K127" s="58"/>
      <c r="L127" s="10"/>
      <c r="M127" s="10"/>
      <c r="N127" s="66" t="s">
        <v>18</v>
      </c>
      <c r="O127" s="10"/>
    </row>
    <row r="128">
      <c r="A128" s="6">
        <v>45705.0</v>
      </c>
      <c r="B128" s="10"/>
      <c r="C128" s="7">
        <v>182150.0</v>
      </c>
      <c r="D128" s="53" t="s">
        <v>75</v>
      </c>
      <c r="E128" s="54">
        <v>45047.0</v>
      </c>
      <c r="F128" s="55">
        <f t="shared" si="1"/>
        <v>21</v>
      </c>
      <c r="G128" s="61">
        <v>45152.0</v>
      </c>
      <c r="H128" s="55">
        <f t="shared" si="2"/>
        <v>18</v>
      </c>
      <c r="I128" s="7" t="s">
        <v>54</v>
      </c>
      <c r="J128" s="10"/>
      <c r="K128" s="58"/>
      <c r="L128" s="10"/>
      <c r="M128" s="10"/>
      <c r="N128" s="66" t="s">
        <v>18</v>
      </c>
      <c r="O128" s="10"/>
    </row>
    <row r="129">
      <c r="A129" s="6">
        <v>45705.0</v>
      </c>
      <c r="B129" s="10"/>
      <c r="C129" s="7">
        <v>224699.0</v>
      </c>
      <c r="D129" s="53" t="s">
        <v>75</v>
      </c>
      <c r="E129" s="54">
        <v>45505.0</v>
      </c>
      <c r="F129" s="55">
        <f t="shared" si="1"/>
        <v>6</v>
      </c>
      <c r="G129" s="54">
        <v>45517.0</v>
      </c>
      <c r="H129" s="55">
        <f t="shared" si="2"/>
        <v>6</v>
      </c>
      <c r="I129" s="7" t="s">
        <v>60</v>
      </c>
      <c r="J129" s="7">
        <v>120.0</v>
      </c>
      <c r="K129" s="58"/>
      <c r="L129" s="10"/>
      <c r="M129" s="59">
        <v>45694.0</v>
      </c>
      <c r="N129" s="66" t="s">
        <v>18</v>
      </c>
      <c r="O129" s="10"/>
    </row>
    <row r="130">
      <c r="A130" s="6">
        <v>45705.0</v>
      </c>
      <c r="B130" s="10"/>
      <c r="C130" s="7">
        <v>237902.0</v>
      </c>
      <c r="D130" s="53" t="s">
        <v>75</v>
      </c>
      <c r="E130" s="54">
        <v>45597.0</v>
      </c>
      <c r="F130" s="55">
        <f t="shared" si="1"/>
        <v>3</v>
      </c>
      <c r="G130" s="61">
        <v>45654.0</v>
      </c>
      <c r="H130" s="55">
        <f t="shared" si="2"/>
        <v>1</v>
      </c>
      <c r="I130" s="7" t="s">
        <v>43</v>
      </c>
      <c r="J130" s="10"/>
      <c r="K130" s="58"/>
      <c r="L130" s="10"/>
      <c r="M130" s="10"/>
      <c r="N130" s="66" t="s">
        <v>18</v>
      </c>
      <c r="O130" s="10"/>
    </row>
    <row r="131">
      <c r="A131" s="6">
        <v>45705.0</v>
      </c>
      <c r="B131" s="10"/>
      <c r="C131" s="7">
        <v>194787.0</v>
      </c>
      <c r="D131" s="53" t="s">
        <v>75</v>
      </c>
      <c r="E131" s="54">
        <v>45200.0</v>
      </c>
      <c r="F131" s="55">
        <f t="shared" si="1"/>
        <v>16</v>
      </c>
      <c r="G131" s="54">
        <v>45264.0</v>
      </c>
      <c r="H131" s="55">
        <f t="shared" si="2"/>
        <v>14</v>
      </c>
      <c r="I131" s="7" t="s">
        <v>85</v>
      </c>
      <c r="J131" s="10"/>
      <c r="K131" s="58"/>
      <c r="L131" s="10"/>
      <c r="M131" s="10"/>
      <c r="N131" s="66" t="s">
        <v>18</v>
      </c>
      <c r="O131" s="10"/>
    </row>
    <row r="132">
      <c r="A132" s="6">
        <v>45705.0</v>
      </c>
      <c r="B132" s="10"/>
      <c r="C132" s="7">
        <v>211555.0</v>
      </c>
      <c r="D132" s="53" t="s">
        <v>75</v>
      </c>
      <c r="E132" s="54">
        <v>45383.0</v>
      </c>
      <c r="F132" s="55">
        <f t="shared" si="1"/>
        <v>10</v>
      </c>
      <c r="G132" s="54">
        <v>45373.0</v>
      </c>
      <c r="H132" s="55">
        <f t="shared" si="2"/>
        <v>10</v>
      </c>
      <c r="I132" s="7" t="s">
        <v>54</v>
      </c>
      <c r="J132" s="10"/>
      <c r="K132" s="58"/>
      <c r="L132" s="10"/>
      <c r="M132" s="10"/>
      <c r="N132" s="66" t="s">
        <v>18</v>
      </c>
      <c r="O132" s="10"/>
    </row>
    <row r="133">
      <c r="A133" s="6">
        <v>45705.0</v>
      </c>
      <c r="B133" s="10"/>
      <c r="C133" s="7">
        <v>192882.0</v>
      </c>
      <c r="D133" s="53" t="s">
        <v>75</v>
      </c>
      <c r="E133" s="54">
        <v>45108.0</v>
      </c>
      <c r="F133" s="55">
        <f t="shared" si="1"/>
        <v>19</v>
      </c>
      <c r="G133" s="61">
        <v>45244.0</v>
      </c>
      <c r="H133" s="55">
        <f t="shared" si="2"/>
        <v>15</v>
      </c>
      <c r="I133" s="7" t="s">
        <v>54</v>
      </c>
      <c r="J133" s="10"/>
      <c r="K133" s="58"/>
      <c r="L133" s="10"/>
      <c r="M133" s="10"/>
      <c r="N133" s="66" t="s">
        <v>18</v>
      </c>
      <c r="O133" s="10"/>
    </row>
    <row r="134">
      <c r="A134" s="6">
        <v>45705.0</v>
      </c>
      <c r="B134" s="10"/>
      <c r="C134" s="7">
        <v>233644.0</v>
      </c>
      <c r="D134" s="53" t="s">
        <v>75</v>
      </c>
      <c r="E134" s="54">
        <v>45444.0</v>
      </c>
      <c r="F134" s="55">
        <f t="shared" si="1"/>
        <v>8</v>
      </c>
      <c r="G134" s="54">
        <v>45603.0</v>
      </c>
      <c r="H134" s="55">
        <f t="shared" si="2"/>
        <v>3</v>
      </c>
      <c r="I134" s="7" t="s">
        <v>52</v>
      </c>
      <c r="J134" s="10"/>
      <c r="K134" s="58"/>
      <c r="L134" s="10"/>
      <c r="M134" s="10"/>
      <c r="N134" s="66" t="s">
        <v>18</v>
      </c>
      <c r="O134" s="10"/>
    </row>
    <row r="135">
      <c r="A135" s="6">
        <v>45705.0</v>
      </c>
      <c r="B135" s="10"/>
      <c r="C135" s="7">
        <v>218138.0</v>
      </c>
      <c r="D135" s="53" t="s">
        <v>75</v>
      </c>
      <c r="E135" s="54">
        <v>44713.0</v>
      </c>
      <c r="F135" s="55">
        <f t="shared" si="1"/>
        <v>32</v>
      </c>
      <c r="G135" s="54">
        <v>45463.0</v>
      </c>
      <c r="H135" s="55">
        <f t="shared" si="2"/>
        <v>7</v>
      </c>
      <c r="I135" s="7" t="s">
        <v>48</v>
      </c>
      <c r="J135" s="10"/>
      <c r="K135" s="58"/>
      <c r="L135" s="10"/>
      <c r="M135" s="10"/>
      <c r="N135" s="66" t="s">
        <v>18</v>
      </c>
      <c r="O135" s="10"/>
    </row>
    <row r="136">
      <c r="A136" s="6">
        <v>45705.0</v>
      </c>
      <c r="B136" s="10"/>
      <c r="C136" s="7">
        <v>192730.0</v>
      </c>
      <c r="D136" s="53" t="s">
        <v>75</v>
      </c>
      <c r="E136" s="54">
        <v>45200.0</v>
      </c>
      <c r="F136" s="55">
        <f t="shared" si="1"/>
        <v>16</v>
      </c>
      <c r="G136" s="61">
        <v>45243.0</v>
      </c>
      <c r="H136" s="55">
        <f t="shared" si="2"/>
        <v>15</v>
      </c>
      <c r="I136" s="7" t="s">
        <v>48</v>
      </c>
      <c r="J136" s="10"/>
      <c r="K136" s="58"/>
      <c r="L136" s="10"/>
      <c r="M136" s="10"/>
      <c r="N136" s="66" t="s">
        <v>18</v>
      </c>
      <c r="O136" s="10"/>
    </row>
    <row r="137">
      <c r="A137" s="6">
        <v>45705.0</v>
      </c>
      <c r="B137" s="10"/>
      <c r="C137" s="7">
        <v>207173.0</v>
      </c>
      <c r="D137" s="53" t="s">
        <v>75</v>
      </c>
      <c r="E137" s="54">
        <v>45200.0</v>
      </c>
      <c r="F137" s="55">
        <f t="shared" si="1"/>
        <v>16</v>
      </c>
      <c r="G137" s="61">
        <v>45371.0</v>
      </c>
      <c r="H137" s="55">
        <f t="shared" si="2"/>
        <v>10</v>
      </c>
      <c r="I137" s="7" t="s">
        <v>60</v>
      </c>
      <c r="J137" s="7">
        <v>101.0</v>
      </c>
      <c r="K137" s="56" t="s">
        <v>137</v>
      </c>
      <c r="L137" s="10"/>
      <c r="M137" s="59">
        <v>45876.0</v>
      </c>
      <c r="N137" s="66" t="s">
        <v>18</v>
      </c>
      <c r="O137" s="10"/>
    </row>
    <row r="138">
      <c r="A138" s="6">
        <v>45705.0</v>
      </c>
      <c r="B138" s="10"/>
      <c r="C138" s="7">
        <v>219603.0</v>
      </c>
      <c r="D138" s="53" t="s">
        <v>75</v>
      </c>
      <c r="E138" s="54">
        <v>45444.0</v>
      </c>
      <c r="F138" s="55">
        <f t="shared" si="1"/>
        <v>8</v>
      </c>
      <c r="G138" s="54">
        <v>45470.0</v>
      </c>
      <c r="H138" s="55">
        <f t="shared" si="2"/>
        <v>7</v>
      </c>
      <c r="I138" s="7" t="s">
        <v>60</v>
      </c>
      <c r="J138" s="7">
        <v>120.0</v>
      </c>
      <c r="K138" s="58"/>
      <c r="L138" s="10"/>
      <c r="M138" s="59">
        <v>45947.0</v>
      </c>
      <c r="N138" s="66" t="s">
        <v>18</v>
      </c>
      <c r="O138" s="10"/>
    </row>
    <row r="139">
      <c r="A139" s="6">
        <v>45705.0</v>
      </c>
      <c r="B139" s="10"/>
      <c r="C139" s="7">
        <v>226653.0</v>
      </c>
      <c r="D139" s="53" t="s">
        <v>75</v>
      </c>
      <c r="E139" s="54">
        <v>45474.0</v>
      </c>
      <c r="F139" s="55">
        <f t="shared" si="1"/>
        <v>7</v>
      </c>
      <c r="G139" s="54">
        <v>45534.0</v>
      </c>
      <c r="H139" s="55">
        <f t="shared" si="2"/>
        <v>5</v>
      </c>
      <c r="I139" s="7" t="s">
        <v>60</v>
      </c>
      <c r="J139" s="7" t="s">
        <v>7</v>
      </c>
      <c r="K139" s="58"/>
      <c r="L139" s="10"/>
      <c r="M139" s="10"/>
      <c r="N139" s="66" t="s">
        <v>18</v>
      </c>
      <c r="O139" s="10"/>
    </row>
    <row r="140">
      <c r="A140" s="6">
        <v>45705.0</v>
      </c>
      <c r="B140" s="10"/>
      <c r="C140" s="7">
        <v>230885.0</v>
      </c>
      <c r="D140" s="53" t="s">
        <v>75</v>
      </c>
      <c r="E140" s="54">
        <v>45536.0</v>
      </c>
      <c r="F140" s="55">
        <f t="shared" si="1"/>
        <v>5</v>
      </c>
      <c r="G140" s="61">
        <v>45576.0</v>
      </c>
      <c r="H140" s="55">
        <f t="shared" si="2"/>
        <v>4</v>
      </c>
      <c r="I140" s="7" t="s">
        <v>82</v>
      </c>
      <c r="J140" s="10"/>
      <c r="K140" s="58"/>
      <c r="L140" s="10"/>
      <c r="M140" s="10"/>
      <c r="N140" s="66" t="s">
        <v>18</v>
      </c>
      <c r="O140" s="10"/>
    </row>
    <row r="141">
      <c r="A141" s="6">
        <v>45705.0</v>
      </c>
      <c r="B141" s="10"/>
      <c r="C141" s="7">
        <v>234077.0</v>
      </c>
      <c r="D141" s="53" t="s">
        <v>75</v>
      </c>
      <c r="E141" s="54">
        <v>45566.0</v>
      </c>
      <c r="F141" s="55">
        <f t="shared" si="1"/>
        <v>4</v>
      </c>
      <c r="G141" s="61">
        <v>45608.0</v>
      </c>
      <c r="H141" s="55">
        <f t="shared" si="2"/>
        <v>3</v>
      </c>
      <c r="I141" s="7" t="s">
        <v>48</v>
      </c>
      <c r="J141" s="10"/>
      <c r="K141" s="58"/>
      <c r="L141" s="10"/>
      <c r="M141" s="10"/>
      <c r="N141" s="66" t="s">
        <v>18</v>
      </c>
      <c r="O141" s="10"/>
    </row>
    <row r="142">
      <c r="A142" s="6">
        <v>45705.0</v>
      </c>
      <c r="B142" s="10"/>
      <c r="C142" s="7">
        <v>235671.0</v>
      </c>
      <c r="D142" s="53" t="s">
        <v>75</v>
      </c>
      <c r="E142" s="54">
        <v>45597.0</v>
      </c>
      <c r="F142" s="55">
        <f t="shared" si="1"/>
        <v>3</v>
      </c>
      <c r="G142" s="61">
        <v>45624.0</v>
      </c>
      <c r="H142" s="55">
        <f t="shared" si="2"/>
        <v>2</v>
      </c>
      <c r="I142" s="7" t="s">
        <v>52</v>
      </c>
      <c r="J142" s="10"/>
      <c r="K142" s="58"/>
      <c r="L142" s="10"/>
      <c r="M142" s="10"/>
      <c r="N142" s="66" t="s">
        <v>18</v>
      </c>
      <c r="O142" s="10"/>
    </row>
    <row r="143">
      <c r="A143" s="6">
        <v>45705.0</v>
      </c>
      <c r="B143" s="10"/>
      <c r="C143" s="7">
        <v>239028.0</v>
      </c>
      <c r="D143" s="53" t="s">
        <v>75</v>
      </c>
      <c r="E143" s="54">
        <v>45627.0</v>
      </c>
      <c r="F143" s="55">
        <f t="shared" si="1"/>
        <v>2</v>
      </c>
      <c r="G143" s="54">
        <v>45667.0</v>
      </c>
      <c r="H143" s="55">
        <f t="shared" si="2"/>
        <v>1</v>
      </c>
      <c r="I143" s="7" t="s">
        <v>80</v>
      </c>
      <c r="J143" s="10"/>
      <c r="K143" s="58"/>
      <c r="L143" s="10"/>
      <c r="M143" s="10"/>
      <c r="N143" s="66" t="s">
        <v>18</v>
      </c>
      <c r="O143" s="10"/>
    </row>
    <row r="144">
      <c r="A144" s="6">
        <v>45705.0</v>
      </c>
      <c r="B144" s="10"/>
      <c r="C144" s="7">
        <v>242577.0</v>
      </c>
      <c r="D144" s="53" t="s">
        <v>75</v>
      </c>
      <c r="E144" s="54">
        <v>45627.0</v>
      </c>
      <c r="F144" s="55">
        <f t="shared" si="1"/>
        <v>2</v>
      </c>
      <c r="G144" s="61">
        <v>45699.0</v>
      </c>
      <c r="H144" s="55">
        <f t="shared" si="2"/>
        <v>0</v>
      </c>
      <c r="I144" s="7" t="s">
        <v>54</v>
      </c>
      <c r="J144" s="10"/>
      <c r="K144" s="58"/>
      <c r="L144" s="10"/>
      <c r="M144" s="10"/>
      <c r="N144" s="66" t="s">
        <v>18</v>
      </c>
      <c r="O144" s="10"/>
    </row>
    <row r="145">
      <c r="A145" s="6">
        <v>45705.0</v>
      </c>
      <c r="B145" s="10"/>
      <c r="C145" s="7">
        <v>148345.0</v>
      </c>
      <c r="D145" s="53" t="s">
        <v>92</v>
      </c>
      <c r="E145" s="54">
        <v>44774.0</v>
      </c>
      <c r="F145" s="55">
        <f t="shared" si="1"/>
        <v>30</v>
      </c>
      <c r="G145" s="61">
        <v>44855.0</v>
      </c>
      <c r="H145" s="55">
        <f t="shared" si="2"/>
        <v>27</v>
      </c>
      <c r="I145" s="7" t="s">
        <v>60</v>
      </c>
      <c r="J145" s="7" t="s">
        <v>7</v>
      </c>
      <c r="K145" s="58"/>
      <c r="L145" s="10"/>
      <c r="M145" s="10"/>
      <c r="N145" s="66" t="s">
        <v>18</v>
      </c>
      <c r="O145" s="10"/>
    </row>
    <row r="146">
      <c r="A146" s="6">
        <v>45705.0</v>
      </c>
      <c r="B146" s="10"/>
      <c r="C146" s="7">
        <v>240185.0</v>
      </c>
      <c r="D146" s="53" t="s">
        <v>92</v>
      </c>
      <c r="E146" s="54">
        <v>45566.0</v>
      </c>
      <c r="F146" s="55">
        <f t="shared" si="1"/>
        <v>4</v>
      </c>
      <c r="G146" s="61">
        <v>45681.0</v>
      </c>
      <c r="H146" s="55">
        <f t="shared" si="2"/>
        <v>0</v>
      </c>
      <c r="I146" s="7" t="s">
        <v>48</v>
      </c>
      <c r="J146" s="10"/>
      <c r="K146" s="58"/>
      <c r="L146" s="10"/>
      <c r="M146" s="10"/>
      <c r="N146" s="66" t="s">
        <v>18</v>
      </c>
      <c r="O146" s="10"/>
    </row>
    <row r="147">
      <c r="A147" s="6">
        <v>45705.0</v>
      </c>
      <c r="B147" s="10"/>
      <c r="C147" s="7">
        <v>240833.0</v>
      </c>
      <c r="D147" s="53" t="s">
        <v>92</v>
      </c>
      <c r="E147" s="54">
        <v>45566.0</v>
      </c>
      <c r="F147" s="55">
        <f t="shared" si="1"/>
        <v>4</v>
      </c>
      <c r="G147" s="54">
        <v>45685.0</v>
      </c>
      <c r="H147" s="55">
        <f t="shared" si="2"/>
        <v>0</v>
      </c>
      <c r="I147" s="7" t="s">
        <v>54</v>
      </c>
      <c r="J147" s="10"/>
      <c r="K147" s="58"/>
      <c r="L147" s="10"/>
      <c r="M147" s="10"/>
      <c r="N147" s="66" t="s">
        <v>18</v>
      </c>
      <c r="O147" s="10"/>
    </row>
    <row r="148">
      <c r="A148" s="6">
        <v>45705.0</v>
      </c>
      <c r="B148" s="10"/>
      <c r="C148" s="7">
        <v>177675.0</v>
      </c>
      <c r="D148" s="53" t="s">
        <v>92</v>
      </c>
      <c r="E148" s="54">
        <v>45108.0</v>
      </c>
      <c r="F148" s="55">
        <f t="shared" si="1"/>
        <v>19</v>
      </c>
      <c r="G148" s="54">
        <v>45132.0</v>
      </c>
      <c r="H148" s="55">
        <f t="shared" si="2"/>
        <v>18</v>
      </c>
      <c r="I148" s="7" t="s">
        <v>60</v>
      </c>
      <c r="J148" s="7" t="s">
        <v>138</v>
      </c>
      <c r="K148" s="58"/>
      <c r="L148" s="10"/>
      <c r="M148" s="59">
        <v>45702.0</v>
      </c>
      <c r="N148" s="66" t="s">
        <v>18</v>
      </c>
      <c r="O148" s="10"/>
    </row>
    <row r="149">
      <c r="A149" s="6">
        <v>45705.0</v>
      </c>
      <c r="B149" s="10"/>
      <c r="C149" s="7">
        <v>196987.0</v>
      </c>
      <c r="D149" s="53" t="s">
        <v>92</v>
      </c>
      <c r="E149" s="54">
        <v>45231.0</v>
      </c>
      <c r="F149" s="55">
        <f t="shared" si="1"/>
        <v>15</v>
      </c>
      <c r="G149" s="54">
        <v>45306.0</v>
      </c>
      <c r="H149" s="55">
        <f t="shared" si="2"/>
        <v>13</v>
      </c>
      <c r="I149" s="7" t="s">
        <v>60</v>
      </c>
      <c r="J149" s="7" t="s">
        <v>139</v>
      </c>
      <c r="K149" s="58"/>
      <c r="L149" s="10"/>
      <c r="M149" s="59">
        <v>45972.0</v>
      </c>
      <c r="N149" s="66" t="s">
        <v>18</v>
      </c>
      <c r="O149" s="10"/>
    </row>
    <row r="150">
      <c r="A150" s="6">
        <v>45705.0</v>
      </c>
      <c r="B150" s="10"/>
      <c r="C150" s="7">
        <v>235983.0</v>
      </c>
      <c r="D150" s="53" t="s">
        <v>92</v>
      </c>
      <c r="E150" s="54">
        <v>45597.0</v>
      </c>
      <c r="F150" s="55">
        <f t="shared" si="1"/>
        <v>3</v>
      </c>
      <c r="G150" s="61">
        <v>45643.0</v>
      </c>
      <c r="H150" s="55">
        <f t="shared" si="2"/>
        <v>2</v>
      </c>
      <c r="I150" s="7" t="s">
        <v>85</v>
      </c>
      <c r="J150" s="10"/>
      <c r="K150" s="58"/>
      <c r="L150" s="10"/>
      <c r="M150" s="10"/>
      <c r="N150" s="66" t="s">
        <v>18</v>
      </c>
      <c r="O150" s="10"/>
    </row>
    <row r="151">
      <c r="A151" s="6">
        <v>45705.0</v>
      </c>
      <c r="B151" s="10"/>
      <c r="C151" s="7">
        <v>207730.0</v>
      </c>
      <c r="D151" s="53" t="s">
        <v>87</v>
      </c>
      <c r="E151" s="54">
        <v>45261.0</v>
      </c>
      <c r="F151" s="55">
        <f t="shared" si="1"/>
        <v>14</v>
      </c>
      <c r="G151" s="54">
        <v>45377.0</v>
      </c>
      <c r="H151" s="55">
        <f t="shared" si="2"/>
        <v>10</v>
      </c>
      <c r="I151" s="7" t="s">
        <v>54</v>
      </c>
      <c r="J151" s="10"/>
      <c r="K151" s="58"/>
      <c r="L151" s="10"/>
      <c r="M151" s="10"/>
      <c r="N151" s="66" t="s">
        <v>18</v>
      </c>
      <c r="O151" s="10"/>
    </row>
    <row r="152">
      <c r="A152" s="6">
        <v>45705.0</v>
      </c>
      <c r="B152" s="10"/>
      <c r="C152" s="7">
        <v>75817.0</v>
      </c>
      <c r="D152" s="53" t="s">
        <v>87</v>
      </c>
      <c r="E152" s="54">
        <v>44197.0</v>
      </c>
      <c r="F152" s="55">
        <f t="shared" si="1"/>
        <v>49</v>
      </c>
      <c r="G152" s="54">
        <v>44235.0</v>
      </c>
      <c r="H152" s="55">
        <f t="shared" si="2"/>
        <v>48</v>
      </c>
      <c r="I152" s="7" t="s">
        <v>54</v>
      </c>
      <c r="J152" s="10"/>
      <c r="K152" s="58"/>
      <c r="L152" s="10"/>
      <c r="M152" s="10"/>
      <c r="N152" s="66" t="s">
        <v>18</v>
      </c>
      <c r="O152" s="10"/>
    </row>
    <row r="153">
      <c r="A153" s="6">
        <v>45705.0</v>
      </c>
      <c r="B153" s="10"/>
      <c r="C153" s="7">
        <v>127626.0</v>
      </c>
      <c r="D153" s="53" t="s">
        <v>87</v>
      </c>
      <c r="E153" s="54">
        <v>44562.0</v>
      </c>
      <c r="F153" s="55">
        <f t="shared" si="1"/>
        <v>37</v>
      </c>
      <c r="G153" s="54">
        <v>44690.0</v>
      </c>
      <c r="H153" s="55">
        <f t="shared" si="2"/>
        <v>33</v>
      </c>
      <c r="I153" s="7" t="s">
        <v>54</v>
      </c>
      <c r="J153" s="10"/>
      <c r="K153" s="58"/>
      <c r="L153" s="10"/>
      <c r="M153" s="10"/>
      <c r="N153" s="66" t="s">
        <v>18</v>
      </c>
      <c r="O153" s="10"/>
    </row>
    <row r="154">
      <c r="A154" s="6">
        <v>45705.0</v>
      </c>
      <c r="B154" s="10"/>
      <c r="C154" s="7">
        <v>226292.0</v>
      </c>
      <c r="D154" s="53" t="s">
        <v>87</v>
      </c>
      <c r="E154" s="54">
        <v>45413.0</v>
      </c>
      <c r="F154" s="55">
        <f t="shared" si="1"/>
        <v>9</v>
      </c>
      <c r="G154" s="54">
        <v>45532.0</v>
      </c>
      <c r="H154" s="55">
        <f t="shared" si="2"/>
        <v>5</v>
      </c>
      <c r="I154" s="7" t="s">
        <v>54</v>
      </c>
      <c r="J154" s="10"/>
      <c r="K154" s="58"/>
      <c r="L154" s="10"/>
      <c r="M154" s="10"/>
      <c r="N154" s="66" t="s">
        <v>18</v>
      </c>
      <c r="O154" s="10"/>
    </row>
    <row r="155">
      <c r="A155" s="6">
        <v>45705.0</v>
      </c>
      <c r="B155" s="10"/>
      <c r="C155" s="7">
        <v>188369.0</v>
      </c>
      <c r="D155" s="53" t="s">
        <v>87</v>
      </c>
      <c r="E155" s="54">
        <v>45170.0</v>
      </c>
      <c r="F155" s="55">
        <f t="shared" si="1"/>
        <v>17</v>
      </c>
      <c r="G155" s="54">
        <v>45204.0</v>
      </c>
      <c r="H155" s="55">
        <f t="shared" si="2"/>
        <v>16</v>
      </c>
      <c r="I155" s="7" t="s">
        <v>48</v>
      </c>
      <c r="J155" s="10"/>
      <c r="K155" s="58"/>
      <c r="L155" s="10"/>
      <c r="M155" s="10"/>
      <c r="N155" s="66" t="s">
        <v>18</v>
      </c>
      <c r="O155" s="10"/>
    </row>
    <row r="156">
      <c r="A156" s="6">
        <v>45705.0</v>
      </c>
      <c r="B156" s="10"/>
      <c r="C156" s="7">
        <v>182994.0</v>
      </c>
      <c r="D156" s="53" t="s">
        <v>87</v>
      </c>
      <c r="E156" s="54">
        <v>44927.0</v>
      </c>
      <c r="F156" s="55">
        <f t="shared" si="1"/>
        <v>25</v>
      </c>
      <c r="G156" s="54">
        <v>45159.0</v>
      </c>
      <c r="H156" s="55">
        <f t="shared" si="2"/>
        <v>17</v>
      </c>
      <c r="I156" s="7" t="s">
        <v>54</v>
      </c>
      <c r="J156" s="10"/>
      <c r="K156" s="58"/>
      <c r="L156" s="10"/>
      <c r="M156" s="10"/>
      <c r="N156" s="66" t="s">
        <v>18</v>
      </c>
      <c r="O156" s="10"/>
    </row>
    <row r="157">
      <c r="A157" s="6">
        <v>45705.0</v>
      </c>
      <c r="B157" s="6">
        <v>45705.0</v>
      </c>
      <c r="C157" s="7">
        <v>178440.0</v>
      </c>
      <c r="D157" s="53" t="s">
        <v>87</v>
      </c>
      <c r="E157" s="54">
        <v>45017.0</v>
      </c>
      <c r="F157" s="55">
        <f t="shared" si="1"/>
        <v>22</v>
      </c>
      <c r="G157" s="54">
        <v>45120.0</v>
      </c>
      <c r="H157" s="55">
        <f t="shared" si="2"/>
        <v>19</v>
      </c>
      <c r="I157" s="7" t="s">
        <v>60</v>
      </c>
      <c r="J157" s="7">
        <v>104.0</v>
      </c>
      <c r="K157" s="58"/>
      <c r="L157" s="7" t="s">
        <v>68</v>
      </c>
      <c r="M157" s="59">
        <v>45698.0</v>
      </c>
      <c r="N157" s="57" t="s">
        <v>21</v>
      </c>
      <c r="O157" s="10"/>
    </row>
    <row r="158">
      <c r="A158" s="6">
        <v>45705.0</v>
      </c>
      <c r="B158" s="10"/>
      <c r="C158" s="7">
        <v>205973.0</v>
      </c>
      <c r="D158" s="53" t="s">
        <v>87</v>
      </c>
      <c r="E158" s="54">
        <v>45323.0</v>
      </c>
      <c r="F158" s="55">
        <f t="shared" si="1"/>
        <v>12</v>
      </c>
      <c r="G158" s="54">
        <v>45363.0</v>
      </c>
      <c r="H158" s="55">
        <f t="shared" si="2"/>
        <v>11</v>
      </c>
      <c r="I158" s="7" t="s">
        <v>54</v>
      </c>
      <c r="J158" s="10"/>
      <c r="K158" s="58"/>
      <c r="L158" s="10"/>
      <c r="M158" s="10"/>
      <c r="N158" s="66" t="s">
        <v>18</v>
      </c>
      <c r="O158" s="10"/>
    </row>
    <row r="159">
      <c r="A159" s="6">
        <v>45705.0</v>
      </c>
      <c r="B159" s="10"/>
      <c r="C159" s="7">
        <v>211551.0</v>
      </c>
      <c r="D159" s="53" t="s">
        <v>87</v>
      </c>
      <c r="E159" s="54">
        <v>45352.0</v>
      </c>
      <c r="F159" s="55">
        <f t="shared" si="1"/>
        <v>11</v>
      </c>
      <c r="G159" s="54">
        <v>45373.0</v>
      </c>
      <c r="H159" s="55">
        <f t="shared" si="2"/>
        <v>10</v>
      </c>
      <c r="I159" s="7" t="s">
        <v>54</v>
      </c>
      <c r="J159" s="10"/>
      <c r="K159" s="58"/>
      <c r="L159" s="10"/>
      <c r="M159" s="10"/>
      <c r="N159" s="66" t="s">
        <v>18</v>
      </c>
      <c r="O159" s="10"/>
    </row>
    <row r="160">
      <c r="A160" s="6">
        <v>45705.0</v>
      </c>
      <c r="B160" s="10"/>
      <c r="C160" s="7">
        <v>220233.0</v>
      </c>
      <c r="D160" s="53" t="s">
        <v>87</v>
      </c>
      <c r="E160" s="54">
        <v>45383.0</v>
      </c>
      <c r="F160" s="55">
        <f t="shared" si="1"/>
        <v>10</v>
      </c>
      <c r="G160" s="54">
        <v>45476.0</v>
      </c>
      <c r="H160" s="55">
        <f t="shared" si="2"/>
        <v>7</v>
      </c>
      <c r="I160" s="7" t="s">
        <v>60</v>
      </c>
      <c r="J160" s="7">
        <v>102.0</v>
      </c>
      <c r="K160" s="58"/>
      <c r="L160" s="10"/>
      <c r="M160" s="10"/>
      <c r="N160" s="66" t="s">
        <v>18</v>
      </c>
      <c r="O160" s="10"/>
    </row>
    <row r="161">
      <c r="A161" s="6">
        <v>45705.0</v>
      </c>
      <c r="B161" s="10"/>
      <c r="C161" s="7">
        <v>233701.0</v>
      </c>
      <c r="D161" s="53" t="s">
        <v>87</v>
      </c>
      <c r="E161" s="54">
        <v>44197.0</v>
      </c>
      <c r="F161" s="55">
        <f t="shared" si="1"/>
        <v>49</v>
      </c>
      <c r="G161" s="54">
        <v>45543.0</v>
      </c>
      <c r="H161" s="55">
        <f t="shared" si="2"/>
        <v>5</v>
      </c>
      <c r="I161" s="7" t="s">
        <v>54</v>
      </c>
      <c r="J161" s="10"/>
      <c r="K161" s="58"/>
      <c r="L161" s="10"/>
      <c r="M161" s="10"/>
      <c r="N161" s="66" t="s">
        <v>18</v>
      </c>
      <c r="O161" s="10"/>
    </row>
    <row r="162">
      <c r="A162" s="6">
        <v>45705.0</v>
      </c>
      <c r="B162" s="6">
        <v>45706.0</v>
      </c>
      <c r="C162" s="67">
        <v>202220.0</v>
      </c>
      <c r="D162" s="67" t="s">
        <v>62</v>
      </c>
      <c r="E162" s="68">
        <v>45292.0</v>
      </c>
      <c r="F162" s="69">
        <f t="shared" si="1"/>
        <v>13</v>
      </c>
      <c r="G162" s="68">
        <v>45338.0</v>
      </c>
      <c r="H162" s="69">
        <f t="shared" si="2"/>
        <v>12</v>
      </c>
      <c r="I162" s="67" t="s">
        <v>54</v>
      </c>
      <c r="J162" s="7">
        <v>504.0</v>
      </c>
      <c r="K162" s="7" t="s">
        <v>67</v>
      </c>
      <c r="L162" s="7" t="s">
        <v>46</v>
      </c>
      <c r="M162" s="59">
        <v>45705.0</v>
      </c>
      <c r="N162" s="70" t="s">
        <v>22</v>
      </c>
      <c r="O162" s="7" t="s">
        <v>140</v>
      </c>
    </row>
    <row r="163">
      <c r="A163" s="6">
        <v>45705.0</v>
      </c>
      <c r="B163" s="10"/>
      <c r="C163" s="7">
        <v>236497.0</v>
      </c>
      <c r="D163" s="53" t="s">
        <v>87</v>
      </c>
      <c r="E163" s="54">
        <v>45597.0</v>
      </c>
      <c r="F163" s="55">
        <f t="shared" si="1"/>
        <v>3</v>
      </c>
      <c r="G163" s="61">
        <v>45637.0</v>
      </c>
      <c r="H163" s="55">
        <f t="shared" si="2"/>
        <v>2</v>
      </c>
      <c r="I163" s="7" t="s">
        <v>54</v>
      </c>
      <c r="J163" s="10"/>
      <c r="K163" s="58"/>
      <c r="L163" s="10"/>
      <c r="M163" s="10"/>
      <c r="N163" s="66" t="s">
        <v>18</v>
      </c>
      <c r="O163" s="10"/>
    </row>
    <row r="164">
      <c r="A164" s="6">
        <v>45705.0</v>
      </c>
      <c r="B164" s="10"/>
      <c r="C164" s="7">
        <v>239992.0</v>
      </c>
      <c r="D164" s="53" t="s">
        <v>87</v>
      </c>
      <c r="E164" s="54">
        <v>45658.0</v>
      </c>
      <c r="F164" s="55">
        <f t="shared" si="1"/>
        <v>1</v>
      </c>
      <c r="G164" s="54">
        <v>45677.0</v>
      </c>
      <c r="H164" s="55">
        <f t="shared" si="2"/>
        <v>0</v>
      </c>
      <c r="I164" s="7" t="s">
        <v>54</v>
      </c>
      <c r="J164" s="10"/>
      <c r="K164" s="58"/>
      <c r="L164" s="10"/>
      <c r="M164" s="10"/>
      <c r="N164" s="66" t="s">
        <v>18</v>
      </c>
      <c r="O164" s="10"/>
    </row>
    <row r="165">
      <c r="A165" s="6">
        <v>45705.0</v>
      </c>
      <c r="B165" s="10"/>
      <c r="C165" s="7">
        <v>241117.0</v>
      </c>
      <c r="D165" s="53" t="s">
        <v>87</v>
      </c>
      <c r="E165" s="54">
        <v>45627.0</v>
      </c>
      <c r="F165" s="55">
        <f t="shared" si="1"/>
        <v>2</v>
      </c>
      <c r="G165" s="54">
        <v>45692.0</v>
      </c>
      <c r="H165" s="55">
        <f t="shared" si="2"/>
        <v>0</v>
      </c>
      <c r="I165" s="7" t="s">
        <v>85</v>
      </c>
      <c r="J165" s="10"/>
      <c r="K165" s="58"/>
      <c r="L165" s="10"/>
      <c r="M165" s="10"/>
      <c r="N165" s="66" t="s">
        <v>18</v>
      </c>
      <c r="O165" s="10"/>
    </row>
    <row r="166">
      <c r="A166" s="6">
        <v>45705.0</v>
      </c>
      <c r="B166" s="10"/>
      <c r="C166" s="7">
        <v>81564.0</v>
      </c>
      <c r="D166" s="53" t="s">
        <v>87</v>
      </c>
      <c r="E166" s="54">
        <v>44166.0</v>
      </c>
      <c r="F166" s="55">
        <f t="shared" si="1"/>
        <v>50</v>
      </c>
      <c r="G166" s="54">
        <v>44285.0</v>
      </c>
      <c r="H166" s="55">
        <f t="shared" si="2"/>
        <v>46</v>
      </c>
      <c r="I166" s="7" t="s">
        <v>82</v>
      </c>
      <c r="J166" s="10"/>
      <c r="K166" s="58"/>
      <c r="L166" s="10"/>
      <c r="M166" s="10"/>
      <c r="N166" s="66" t="s">
        <v>18</v>
      </c>
      <c r="O166" s="10"/>
    </row>
    <row r="167">
      <c r="A167" s="6">
        <v>45705.0</v>
      </c>
      <c r="B167" s="10"/>
      <c r="C167" s="7">
        <v>178227.0</v>
      </c>
      <c r="D167" s="53" t="s">
        <v>87</v>
      </c>
      <c r="E167" s="54">
        <v>44986.0</v>
      </c>
      <c r="F167" s="55">
        <f t="shared" si="1"/>
        <v>23</v>
      </c>
      <c r="G167" s="54">
        <v>45119.0</v>
      </c>
      <c r="H167" s="55">
        <f t="shared" si="2"/>
        <v>19</v>
      </c>
      <c r="I167" s="7" t="s">
        <v>54</v>
      </c>
      <c r="J167" s="10"/>
      <c r="K167" s="58"/>
      <c r="L167" s="10"/>
      <c r="M167" s="10"/>
      <c r="N167" s="66" t="s">
        <v>18</v>
      </c>
      <c r="O167" s="10"/>
    </row>
    <row r="168">
      <c r="A168" s="6">
        <v>45705.0</v>
      </c>
      <c r="B168" s="10"/>
      <c r="C168" s="7">
        <v>202172.0</v>
      </c>
      <c r="D168" s="53" t="s">
        <v>87</v>
      </c>
      <c r="E168" s="54">
        <v>45200.0</v>
      </c>
      <c r="F168" s="55">
        <f t="shared" si="1"/>
        <v>16</v>
      </c>
      <c r="G168" s="54">
        <v>45334.0</v>
      </c>
      <c r="H168" s="55">
        <f t="shared" si="2"/>
        <v>12</v>
      </c>
      <c r="I168" s="7" t="s">
        <v>60</v>
      </c>
      <c r="J168" s="7">
        <v>102.0</v>
      </c>
      <c r="K168" s="56" t="s">
        <v>141</v>
      </c>
      <c r="L168" s="10"/>
      <c r="M168" s="10"/>
      <c r="N168" s="66" t="s">
        <v>18</v>
      </c>
      <c r="O168" s="10"/>
    </row>
    <row r="169">
      <c r="A169" s="6">
        <v>45705.0</v>
      </c>
      <c r="B169" s="10"/>
      <c r="C169" s="7">
        <v>220533.0</v>
      </c>
      <c r="D169" s="53" t="s">
        <v>87</v>
      </c>
      <c r="E169" s="54">
        <v>45444.0</v>
      </c>
      <c r="F169" s="55">
        <f t="shared" si="1"/>
        <v>8</v>
      </c>
      <c r="G169" s="54">
        <v>45478.0</v>
      </c>
      <c r="H169" s="55">
        <f t="shared" si="2"/>
        <v>7</v>
      </c>
      <c r="I169" s="7" t="s">
        <v>48</v>
      </c>
      <c r="J169" s="10"/>
      <c r="K169" s="58"/>
      <c r="L169" s="10"/>
      <c r="M169" s="10"/>
      <c r="N169" s="66" t="s">
        <v>18</v>
      </c>
      <c r="O169" s="10"/>
    </row>
    <row r="170">
      <c r="A170" s="6">
        <v>45705.0</v>
      </c>
      <c r="B170" s="10"/>
      <c r="C170" s="7">
        <v>238806.0</v>
      </c>
      <c r="D170" s="53" t="s">
        <v>93</v>
      </c>
      <c r="E170" s="54">
        <v>45658.0</v>
      </c>
      <c r="F170" s="55">
        <f t="shared" si="1"/>
        <v>1</v>
      </c>
      <c r="G170" s="54">
        <v>45674.0</v>
      </c>
      <c r="H170" s="55">
        <f t="shared" si="2"/>
        <v>1</v>
      </c>
      <c r="I170" s="7" t="s">
        <v>129</v>
      </c>
      <c r="J170" s="10"/>
      <c r="K170" s="58"/>
      <c r="L170" s="10"/>
      <c r="M170" s="10"/>
      <c r="N170" s="66" t="s">
        <v>18</v>
      </c>
      <c r="O170" s="10"/>
    </row>
    <row r="171">
      <c r="A171" s="6">
        <v>45705.0</v>
      </c>
      <c r="B171" s="10"/>
      <c r="C171" s="7">
        <v>109186.0</v>
      </c>
      <c r="D171" s="53" t="s">
        <v>93</v>
      </c>
      <c r="E171" s="54">
        <v>44470.0</v>
      </c>
      <c r="F171" s="55">
        <f t="shared" si="1"/>
        <v>40</v>
      </c>
      <c r="G171" s="61">
        <v>44540.0</v>
      </c>
      <c r="H171" s="55">
        <f t="shared" si="2"/>
        <v>38</v>
      </c>
      <c r="I171" s="7" t="s">
        <v>60</v>
      </c>
      <c r="J171" s="7" t="s">
        <v>7</v>
      </c>
      <c r="K171" s="58"/>
      <c r="L171" s="10"/>
      <c r="M171" s="10"/>
      <c r="N171" s="66" t="s">
        <v>18</v>
      </c>
      <c r="O171" s="10"/>
    </row>
    <row r="172">
      <c r="A172" s="6">
        <v>45705.0</v>
      </c>
      <c r="B172" s="10"/>
      <c r="C172" s="7">
        <v>233365.0</v>
      </c>
      <c r="D172" s="53" t="s">
        <v>93</v>
      </c>
      <c r="E172" s="54">
        <v>45566.0</v>
      </c>
      <c r="F172" s="55">
        <f t="shared" si="1"/>
        <v>4</v>
      </c>
      <c r="G172" s="61">
        <v>45639.0</v>
      </c>
      <c r="H172" s="55">
        <f t="shared" si="2"/>
        <v>2</v>
      </c>
      <c r="I172" s="7" t="s">
        <v>48</v>
      </c>
      <c r="J172" s="10"/>
      <c r="K172" s="58"/>
      <c r="L172" s="10"/>
      <c r="M172" s="10"/>
      <c r="N172" s="66" t="s">
        <v>18</v>
      </c>
      <c r="O172" s="10"/>
    </row>
    <row r="173">
      <c r="A173" s="6">
        <v>45705.0</v>
      </c>
      <c r="B173" s="10"/>
      <c r="C173" s="7">
        <v>70133.0</v>
      </c>
      <c r="D173" s="53" t="s">
        <v>93</v>
      </c>
      <c r="E173" s="54">
        <v>45078.0</v>
      </c>
      <c r="F173" s="55">
        <f t="shared" si="1"/>
        <v>20</v>
      </c>
      <c r="G173" s="54">
        <v>45117.0</v>
      </c>
      <c r="H173" s="55">
        <f t="shared" si="2"/>
        <v>19</v>
      </c>
      <c r="I173" s="7" t="s">
        <v>54</v>
      </c>
      <c r="J173" s="10"/>
      <c r="K173" s="58"/>
      <c r="L173" s="10"/>
      <c r="M173" s="10"/>
      <c r="N173" s="66" t="s">
        <v>18</v>
      </c>
      <c r="O173" s="10"/>
    </row>
    <row r="174">
      <c r="A174" s="6">
        <v>45705.0</v>
      </c>
      <c r="B174" s="6">
        <v>45706.0</v>
      </c>
      <c r="C174" s="7">
        <v>196629.0</v>
      </c>
      <c r="D174" s="53" t="s">
        <v>93</v>
      </c>
      <c r="E174" s="54">
        <v>45231.0</v>
      </c>
      <c r="F174" s="55">
        <f t="shared" si="1"/>
        <v>15</v>
      </c>
      <c r="G174" s="61">
        <v>45282.0</v>
      </c>
      <c r="H174" s="55">
        <f t="shared" si="2"/>
        <v>13</v>
      </c>
      <c r="I174" s="7" t="s">
        <v>60</v>
      </c>
      <c r="J174" s="7">
        <v>104.0</v>
      </c>
      <c r="K174" s="56" t="s">
        <v>142</v>
      </c>
      <c r="L174" s="7" t="s">
        <v>46</v>
      </c>
      <c r="M174" s="6">
        <v>45706.0</v>
      </c>
      <c r="N174" s="57" t="s">
        <v>17</v>
      </c>
      <c r="O174" s="7" t="s">
        <v>47</v>
      </c>
    </row>
    <row r="175">
      <c r="A175" s="6">
        <v>45705.0</v>
      </c>
      <c r="B175" s="10"/>
      <c r="C175" s="7">
        <v>209246.0</v>
      </c>
      <c r="D175" s="53" t="s">
        <v>93</v>
      </c>
      <c r="E175" s="54">
        <v>45108.0</v>
      </c>
      <c r="F175" s="55">
        <f t="shared" si="1"/>
        <v>19</v>
      </c>
      <c r="G175" s="54">
        <v>45391.0</v>
      </c>
      <c r="H175" s="55">
        <f t="shared" si="2"/>
        <v>10</v>
      </c>
      <c r="I175" s="7" t="s">
        <v>60</v>
      </c>
      <c r="J175" s="7">
        <v>106.0</v>
      </c>
      <c r="K175" s="58"/>
      <c r="L175" s="10"/>
      <c r="M175" s="10"/>
      <c r="N175" s="66" t="s">
        <v>18</v>
      </c>
      <c r="O175" s="10"/>
    </row>
    <row r="176">
      <c r="A176" s="6">
        <v>45705.0</v>
      </c>
      <c r="B176" s="10"/>
      <c r="C176" s="7">
        <v>228312.0</v>
      </c>
      <c r="D176" s="53" t="s">
        <v>93</v>
      </c>
      <c r="E176" s="54">
        <v>45505.0</v>
      </c>
      <c r="F176" s="55">
        <f t="shared" si="1"/>
        <v>6</v>
      </c>
      <c r="G176" s="54">
        <v>45558.0</v>
      </c>
      <c r="H176" s="55">
        <f t="shared" si="2"/>
        <v>4</v>
      </c>
      <c r="I176" s="7" t="s">
        <v>54</v>
      </c>
      <c r="J176" s="10"/>
      <c r="K176" s="58"/>
      <c r="L176" s="10"/>
      <c r="M176" s="10"/>
      <c r="N176" s="66" t="s">
        <v>18</v>
      </c>
      <c r="O176" s="10"/>
    </row>
    <row r="177">
      <c r="A177" s="6">
        <v>45705.0</v>
      </c>
      <c r="B177" s="10"/>
      <c r="C177" s="7">
        <v>231880.0</v>
      </c>
      <c r="D177" s="53" t="s">
        <v>93</v>
      </c>
      <c r="E177" s="54">
        <v>44835.0</v>
      </c>
      <c r="F177" s="55">
        <f t="shared" si="1"/>
        <v>28</v>
      </c>
      <c r="G177" s="61">
        <v>45588.0</v>
      </c>
      <c r="H177" s="55">
        <f t="shared" si="2"/>
        <v>3</v>
      </c>
      <c r="I177" s="7" t="s">
        <v>54</v>
      </c>
      <c r="J177" s="10"/>
      <c r="K177" s="58"/>
      <c r="L177" s="10"/>
      <c r="M177" s="10"/>
      <c r="N177" s="66" t="s">
        <v>18</v>
      </c>
      <c r="O177" s="10"/>
    </row>
    <row r="178">
      <c r="A178" s="6">
        <v>45705.0</v>
      </c>
      <c r="B178" s="10"/>
      <c r="C178" s="7">
        <v>230231.0</v>
      </c>
      <c r="D178" s="53" t="s">
        <v>93</v>
      </c>
      <c r="E178" s="54">
        <v>45505.0</v>
      </c>
      <c r="F178" s="55">
        <f t="shared" si="1"/>
        <v>6</v>
      </c>
      <c r="G178" s="61">
        <v>45614.0</v>
      </c>
      <c r="H178" s="55">
        <f t="shared" si="2"/>
        <v>3</v>
      </c>
      <c r="I178" s="7" t="s">
        <v>52</v>
      </c>
      <c r="J178" s="10"/>
      <c r="K178" s="58"/>
      <c r="L178" s="10"/>
      <c r="M178" s="10"/>
      <c r="N178" s="66" t="s">
        <v>18</v>
      </c>
      <c r="O178" s="10"/>
    </row>
    <row r="179">
      <c r="A179" s="6">
        <v>45705.0</v>
      </c>
      <c r="B179" s="10"/>
      <c r="C179" s="7">
        <v>237419.0</v>
      </c>
      <c r="D179" s="53" t="s">
        <v>93</v>
      </c>
      <c r="E179" s="54">
        <v>45597.0</v>
      </c>
      <c r="F179" s="55">
        <f t="shared" si="1"/>
        <v>3</v>
      </c>
      <c r="G179" s="61">
        <v>45643.0</v>
      </c>
      <c r="H179" s="55">
        <f t="shared" si="2"/>
        <v>2</v>
      </c>
      <c r="I179" s="7" t="s">
        <v>85</v>
      </c>
      <c r="J179" s="10"/>
      <c r="K179" s="58"/>
      <c r="L179" s="10"/>
      <c r="M179" s="10"/>
      <c r="N179" s="66" t="s">
        <v>18</v>
      </c>
      <c r="O179" s="10"/>
    </row>
    <row r="180">
      <c r="A180" s="65">
        <v>45701.0</v>
      </c>
      <c r="B180" s="10"/>
      <c r="C180" s="7">
        <v>232519.0</v>
      </c>
      <c r="D180" s="53" t="s">
        <v>93</v>
      </c>
      <c r="E180" s="54">
        <v>45566.0</v>
      </c>
      <c r="F180" s="55">
        <f t="shared" si="1"/>
        <v>4</v>
      </c>
      <c r="G180" s="54">
        <v>45677.0</v>
      </c>
      <c r="H180" s="55">
        <f t="shared" si="2"/>
        <v>0</v>
      </c>
      <c r="I180" s="7" t="s">
        <v>60</v>
      </c>
      <c r="J180" s="7" t="s">
        <v>7</v>
      </c>
      <c r="K180" s="58"/>
      <c r="L180" s="10"/>
      <c r="M180" s="10"/>
      <c r="N180" s="57" t="s">
        <v>19</v>
      </c>
      <c r="O180" s="10"/>
    </row>
    <row r="181">
      <c r="A181" s="6">
        <v>45705.0</v>
      </c>
      <c r="B181" s="10"/>
      <c r="C181" s="7">
        <v>241599.0</v>
      </c>
      <c r="D181" s="53" t="s">
        <v>93</v>
      </c>
      <c r="E181" s="54">
        <v>45627.0</v>
      </c>
      <c r="F181" s="55">
        <f t="shared" si="1"/>
        <v>2</v>
      </c>
      <c r="G181" s="54">
        <v>45692.0</v>
      </c>
      <c r="H181" s="55">
        <f t="shared" si="2"/>
        <v>0</v>
      </c>
      <c r="I181" s="7" t="s">
        <v>54</v>
      </c>
      <c r="J181" s="10"/>
      <c r="K181" s="58"/>
      <c r="L181" s="10"/>
      <c r="M181" s="10"/>
      <c r="N181" s="66" t="s">
        <v>18</v>
      </c>
      <c r="O181" s="10"/>
    </row>
    <row r="182">
      <c r="A182" s="6">
        <v>45705.0</v>
      </c>
      <c r="B182" s="10"/>
      <c r="C182" s="7">
        <v>165371.0</v>
      </c>
      <c r="D182" s="53" t="s">
        <v>143</v>
      </c>
      <c r="E182" s="54">
        <v>44986.0</v>
      </c>
      <c r="F182" s="55">
        <f t="shared" si="1"/>
        <v>23</v>
      </c>
      <c r="G182" s="54">
        <v>45010.0</v>
      </c>
      <c r="H182" s="55">
        <f t="shared" si="2"/>
        <v>22</v>
      </c>
      <c r="I182" s="7" t="s">
        <v>54</v>
      </c>
      <c r="J182" s="10"/>
      <c r="K182" s="58"/>
      <c r="L182" s="10"/>
      <c r="M182" s="10"/>
      <c r="N182" s="66" t="s">
        <v>18</v>
      </c>
      <c r="O182" s="10"/>
    </row>
    <row r="183">
      <c r="A183" s="6">
        <v>45705.0</v>
      </c>
      <c r="B183" s="10"/>
      <c r="C183" s="7">
        <v>235472.0</v>
      </c>
      <c r="D183" s="53" t="s">
        <v>99</v>
      </c>
      <c r="E183" s="54">
        <v>45566.0</v>
      </c>
      <c r="F183" s="55">
        <f t="shared" si="1"/>
        <v>4</v>
      </c>
      <c r="G183" s="61">
        <v>45622.0</v>
      </c>
      <c r="H183" s="55">
        <f t="shared" si="2"/>
        <v>2</v>
      </c>
      <c r="I183" s="7" t="s">
        <v>50</v>
      </c>
      <c r="J183" s="10"/>
      <c r="K183" s="58"/>
      <c r="L183" s="10"/>
      <c r="M183" s="10"/>
      <c r="N183" s="66" t="s">
        <v>18</v>
      </c>
      <c r="O183" s="10"/>
    </row>
    <row r="184">
      <c r="A184" s="6">
        <v>45705.0</v>
      </c>
      <c r="B184" s="10"/>
      <c r="C184" s="7">
        <v>208715.0</v>
      </c>
      <c r="D184" s="53" t="s">
        <v>99</v>
      </c>
      <c r="E184" s="54">
        <v>45323.0</v>
      </c>
      <c r="F184" s="55">
        <f t="shared" si="1"/>
        <v>12</v>
      </c>
      <c r="G184" s="54">
        <v>45385.0</v>
      </c>
      <c r="H184" s="55">
        <f t="shared" si="2"/>
        <v>10</v>
      </c>
      <c r="I184" s="7" t="s">
        <v>48</v>
      </c>
      <c r="J184" s="10"/>
      <c r="K184" s="58"/>
      <c r="L184" s="10"/>
      <c r="M184" s="10"/>
      <c r="N184" s="66" t="s">
        <v>18</v>
      </c>
      <c r="O184" s="10"/>
    </row>
    <row r="185">
      <c r="A185" s="6">
        <v>45705.0</v>
      </c>
      <c r="B185" s="10"/>
      <c r="C185" s="7">
        <v>222514.0</v>
      </c>
      <c r="D185" s="53" t="s">
        <v>99</v>
      </c>
      <c r="E185" s="54">
        <v>45474.0</v>
      </c>
      <c r="F185" s="55">
        <f t="shared" si="1"/>
        <v>7</v>
      </c>
      <c r="G185" s="54">
        <v>45497.0</v>
      </c>
      <c r="H185" s="55">
        <f t="shared" si="2"/>
        <v>6</v>
      </c>
      <c r="I185" s="7" t="s">
        <v>52</v>
      </c>
      <c r="J185" s="10"/>
      <c r="K185" s="58"/>
      <c r="L185" s="10"/>
      <c r="M185" s="10"/>
      <c r="N185" s="66" t="s">
        <v>18</v>
      </c>
      <c r="O185" s="10"/>
    </row>
    <row r="186">
      <c r="A186" s="6">
        <v>45705.0</v>
      </c>
      <c r="B186" s="10"/>
      <c r="C186" s="7">
        <v>219123.0</v>
      </c>
      <c r="D186" s="53" t="s">
        <v>99</v>
      </c>
      <c r="E186" s="54">
        <v>45413.0</v>
      </c>
      <c r="F186" s="55">
        <f t="shared" si="1"/>
        <v>9</v>
      </c>
      <c r="G186" s="54">
        <v>45467.0</v>
      </c>
      <c r="H186" s="55">
        <f t="shared" si="2"/>
        <v>7</v>
      </c>
      <c r="I186" s="7" t="s">
        <v>54</v>
      </c>
      <c r="J186" s="10"/>
      <c r="K186" s="58"/>
      <c r="L186" s="10"/>
      <c r="M186" s="10"/>
      <c r="N186" s="66" t="s">
        <v>18</v>
      </c>
      <c r="O186" s="10"/>
    </row>
    <row r="187">
      <c r="A187" s="6">
        <v>45705.0</v>
      </c>
      <c r="B187" s="10"/>
      <c r="C187" s="7">
        <v>232242.0</v>
      </c>
      <c r="D187" s="53" t="s">
        <v>99</v>
      </c>
      <c r="E187" s="54">
        <v>44256.0</v>
      </c>
      <c r="F187" s="55">
        <f t="shared" si="1"/>
        <v>47</v>
      </c>
      <c r="G187" s="61">
        <v>45590.0</v>
      </c>
      <c r="H187" s="55">
        <f t="shared" si="2"/>
        <v>3</v>
      </c>
      <c r="I187" s="7" t="s">
        <v>60</v>
      </c>
      <c r="J187" s="7" t="s">
        <v>7</v>
      </c>
      <c r="K187" s="58"/>
      <c r="L187" s="10"/>
      <c r="M187" s="10"/>
      <c r="N187" s="66" t="s">
        <v>18</v>
      </c>
      <c r="O187" s="10"/>
    </row>
    <row r="188">
      <c r="A188" s="6">
        <v>45705.0</v>
      </c>
      <c r="B188" s="10"/>
      <c r="C188" s="7">
        <v>237956.0</v>
      </c>
      <c r="D188" s="53" t="s">
        <v>99</v>
      </c>
      <c r="E188" s="54">
        <v>45566.0</v>
      </c>
      <c r="F188" s="55">
        <f t="shared" si="1"/>
        <v>4</v>
      </c>
      <c r="G188" s="61">
        <v>45656.0</v>
      </c>
      <c r="H188" s="55">
        <f t="shared" si="2"/>
        <v>1</v>
      </c>
      <c r="I188" s="7" t="s">
        <v>54</v>
      </c>
      <c r="J188" s="10"/>
      <c r="K188" s="58"/>
      <c r="L188" s="10"/>
      <c r="M188" s="10"/>
      <c r="N188" s="66" t="s">
        <v>18</v>
      </c>
      <c r="O188" s="10"/>
    </row>
    <row r="189">
      <c r="A189" s="6">
        <v>45705.0</v>
      </c>
      <c r="B189" s="10"/>
      <c r="C189" s="7">
        <v>235478.0</v>
      </c>
      <c r="D189" s="53" t="s">
        <v>99</v>
      </c>
      <c r="E189" s="54">
        <v>45597.0</v>
      </c>
      <c r="F189" s="55">
        <f t="shared" si="1"/>
        <v>3</v>
      </c>
      <c r="G189" s="61">
        <v>45622.0</v>
      </c>
      <c r="H189" s="55">
        <f t="shared" si="2"/>
        <v>2</v>
      </c>
      <c r="I189" s="7" t="s">
        <v>54</v>
      </c>
      <c r="J189" s="10"/>
      <c r="K189" s="58"/>
      <c r="L189" s="10"/>
      <c r="M189" s="10"/>
      <c r="N189" s="66" t="s">
        <v>18</v>
      </c>
      <c r="O189" s="10"/>
    </row>
    <row r="190">
      <c r="A190" s="6">
        <v>45705.0</v>
      </c>
      <c r="B190" s="10"/>
      <c r="C190" s="7">
        <v>210833.0</v>
      </c>
      <c r="D190" s="53" t="s">
        <v>99</v>
      </c>
      <c r="E190" s="54">
        <v>45474.0</v>
      </c>
      <c r="F190" s="55">
        <f t="shared" si="1"/>
        <v>7</v>
      </c>
      <c r="G190" s="54">
        <v>45539.0</v>
      </c>
      <c r="H190" s="55">
        <f t="shared" si="2"/>
        <v>5</v>
      </c>
      <c r="I190" s="7" t="s">
        <v>60</v>
      </c>
      <c r="J190" s="7" t="s">
        <v>7</v>
      </c>
      <c r="K190" s="58"/>
      <c r="L190" s="10"/>
      <c r="M190" s="10"/>
      <c r="N190" s="66" t="s">
        <v>18</v>
      </c>
      <c r="O190" s="10"/>
    </row>
    <row r="191">
      <c r="A191" s="6">
        <v>45705.0</v>
      </c>
      <c r="B191" s="10"/>
      <c r="C191" s="7">
        <v>226188.0</v>
      </c>
      <c r="D191" s="53" t="s">
        <v>99</v>
      </c>
      <c r="E191" s="54">
        <v>45505.0</v>
      </c>
      <c r="F191" s="55">
        <f t="shared" si="1"/>
        <v>6</v>
      </c>
      <c r="G191" s="54">
        <v>45531.0</v>
      </c>
      <c r="H191" s="55">
        <f t="shared" si="2"/>
        <v>5</v>
      </c>
      <c r="I191" s="7" t="s">
        <v>60</v>
      </c>
      <c r="J191" s="7" t="s">
        <v>7</v>
      </c>
      <c r="K191" s="58"/>
      <c r="L191" s="10"/>
      <c r="M191" s="10"/>
      <c r="N191" s="66" t="s">
        <v>18</v>
      </c>
      <c r="O191" s="10"/>
    </row>
    <row r="192">
      <c r="A192" s="6">
        <v>45705.0</v>
      </c>
      <c r="B192" s="6">
        <v>45706.0</v>
      </c>
      <c r="C192" s="7">
        <v>96770.0</v>
      </c>
      <c r="D192" s="53" t="s">
        <v>99</v>
      </c>
      <c r="E192" s="54">
        <v>44197.0</v>
      </c>
      <c r="F192" s="55">
        <f t="shared" si="1"/>
        <v>49</v>
      </c>
      <c r="G192" s="54">
        <v>44417.0</v>
      </c>
      <c r="H192" s="55">
        <f t="shared" si="2"/>
        <v>42</v>
      </c>
      <c r="I192" s="7" t="s">
        <v>60</v>
      </c>
      <c r="J192" s="7">
        <v>107.0</v>
      </c>
      <c r="K192" s="58"/>
      <c r="L192" s="7" t="s">
        <v>68</v>
      </c>
      <c r="M192" s="6">
        <v>45706.0</v>
      </c>
      <c r="N192" s="57" t="s">
        <v>16</v>
      </c>
      <c r="O192" s="10"/>
    </row>
    <row r="193">
      <c r="A193" s="6">
        <v>45705.0</v>
      </c>
      <c r="B193" s="6">
        <v>45706.0</v>
      </c>
      <c r="C193" s="7">
        <v>220563.0</v>
      </c>
      <c r="D193" s="53" t="s">
        <v>99</v>
      </c>
      <c r="E193" s="54">
        <v>44378.0</v>
      </c>
      <c r="F193" s="55">
        <f t="shared" si="1"/>
        <v>43</v>
      </c>
      <c r="G193" s="54">
        <v>45481.0</v>
      </c>
      <c r="H193" s="55">
        <f t="shared" si="2"/>
        <v>7</v>
      </c>
      <c r="I193" s="7" t="s">
        <v>60</v>
      </c>
      <c r="J193" s="7">
        <v>104.0</v>
      </c>
      <c r="K193" s="58"/>
      <c r="L193" s="7" t="s">
        <v>68</v>
      </c>
      <c r="M193" s="6">
        <v>45706.0</v>
      </c>
      <c r="N193" s="57" t="s">
        <v>21</v>
      </c>
      <c r="O193" s="10"/>
    </row>
    <row r="194">
      <c r="A194" s="6">
        <v>45705.0</v>
      </c>
      <c r="B194" s="10"/>
      <c r="C194" s="7">
        <v>205675.0</v>
      </c>
      <c r="D194" s="53" t="s">
        <v>99</v>
      </c>
      <c r="E194" s="54">
        <v>45108.0</v>
      </c>
      <c r="F194" s="55">
        <f t="shared" si="1"/>
        <v>19</v>
      </c>
      <c r="G194" s="54">
        <v>45362.0</v>
      </c>
      <c r="H194" s="55">
        <f t="shared" si="2"/>
        <v>11</v>
      </c>
      <c r="I194" s="7" t="s">
        <v>52</v>
      </c>
      <c r="J194" s="10"/>
      <c r="K194" s="58"/>
      <c r="L194" s="10"/>
      <c r="M194" s="10"/>
      <c r="N194" s="66" t="s">
        <v>18</v>
      </c>
      <c r="O194" s="10"/>
    </row>
    <row r="195">
      <c r="A195" s="65">
        <v>45701.0</v>
      </c>
      <c r="B195" s="6">
        <v>45706.0</v>
      </c>
      <c r="C195" s="7">
        <v>222076.0</v>
      </c>
      <c r="D195" s="53" t="s">
        <v>99</v>
      </c>
      <c r="E195" s="54">
        <v>45444.0</v>
      </c>
      <c r="F195" s="55">
        <f t="shared" si="1"/>
        <v>8</v>
      </c>
      <c r="G195" s="54">
        <v>45492.0</v>
      </c>
      <c r="H195" s="55">
        <f t="shared" si="2"/>
        <v>6</v>
      </c>
      <c r="I195" s="7" t="s">
        <v>60</v>
      </c>
      <c r="J195" s="7">
        <v>102.0</v>
      </c>
      <c r="K195" s="56" t="s">
        <v>144</v>
      </c>
      <c r="L195" s="7" t="s">
        <v>46</v>
      </c>
      <c r="M195" s="6">
        <v>45705.0</v>
      </c>
      <c r="N195" s="57" t="s">
        <v>22</v>
      </c>
      <c r="O195" s="7" t="s">
        <v>140</v>
      </c>
    </row>
    <row r="196">
      <c r="A196" s="6">
        <v>45705.0</v>
      </c>
      <c r="B196" s="10"/>
      <c r="C196" s="7">
        <v>232643.0</v>
      </c>
      <c r="D196" s="53" t="s">
        <v>99</v>
      </c>
      <c r="E196" s="54">
        <v>45566.0</v>
      </c>
      <c r="F196" s="55">
        <f t="shared" si="1"/>
        <v>4</v>
      </c>
      <c r="G196" s="61">
        <v>45594.0</v>
      </c>
      <c r="H196" s="55">
        <f t="shared" si="2"/>
        <v>3</v>
      </c>
      <c r="I196" s="7" t="s">
        <v>43</v>
      </c>
      <c r="J196" s="10"/>
      <c r="K196" s="58"/>
      <c r="L196" s="10"/>
      <c r="M196" s="10"/>
      <c r="N196" s="66" t="s">
        <v>18</v>
      </c>
      <c r="O196" s="10"/>
    </row>
    <row r="197">
      <c r="A197" s="6">
        <v>45705.0</v>
      </c>
      <c r="B197" s="10"/>
      <c r="C197" s="7">
        <v>235869.0</v>
      </c>
      <c r="D197" s="53" t="s">
        <v>99</v>
      </c>
      <c r="E197" s="54">
        <v>45597.0</v>
      </c>
      <c r="F197" s="55">
        <f t="shared" si="1"/>
        <v>3</v>
      </c>
      <c r="G197" s="61">
        <v>45625.0</v>
      </c>
      <c r="H197" s="55">
        <f t="shared" si="2"/>
        <v>2</v>
      </c>
      <c r="I197" s="7" t="s">
        <v>54</v>
      </c>
      <c r="J197" s="10"/>
      <c r="K197" s="58"/>
      <c r="L197" s="10"/>
      <c r="M197" s="10"/>
      <c r="N197" s="66" t="s">
        <v>18</v>
      </c>
      <c r="O197" s="10"/>
    </row>
    <row r="198">
      <c r="A198" s="6">
        <v>45705.0</v>
      </c>
      <c r="B198" s="10"/>
      <c r="C198" s="7">
        <v>240477.0</v>
      </c>
      <c r="D198" s="53" t="s">
        <v>99</v>
      </c>
      <c r="E198" s="54">
        <v>45566.0</v>
      </c>
      <c r="F198" s="55">
        <f t="shared" si="1"/>
        <v>4</v>
      </c>
      <c r="G198" s="54">
        <v>45680.0</v>
      </c>
      <c r="H198" s="55">
        <f t="shared" si="2"/>
        <v>0</v>
      </c>
      <c r="I198" s="7" t="s">
        <v>60</v>
      </c>
      <c r="J198" s="7" t="s">
        <v>7</v>
      </c>
      <c r="K198" s="58"/>
      <c r="L198" s="10"/>
      <c r="M198" s="10"/>
      <c r="N198" s="66" t="s">
        <v>18</v>
      </c>
      <c r="O198" s="10"/>
    </row>
    <row r="199">
      <c r="A199" s="6">
        <v>45705.0</v>
      </c>
      <c r="B199" s="10"/>
      <c r="C199" s="7">
        <v>242694.0</v>
      </c>
      <c r="D199" s="53" t="s">
        <v>99</v>
      </c>
      <c r="E199" s="54">
        <v>45597.0</v>
      </c>
      <c r="F199" s="55">
        <f t="shared" si="1"/>
        <v>3</v>
      </c>
      <c r="G199" s="54">
        <v>45699.0</v>
      </c>
      <c r="H199" s="55">
        <f t="shared" si="2"/>
        <v>0</v>
      </c>
      <c r="I199" s="7" t="s">
        <v>54</v>
      </c>
      <c r="J199" s="10"/>
      <c r="K199" s="58"/>
      <c r="L199" s="10"/>
      <c r="M199" s="10"/>
      <c r="N199" s="66" t="s">
        <v>18</v>
      </c>
      <c r="O199" s="10"/>
    </row>
    <row r="200">
      <c r="A200" s="6">
        <v>45705.0</v>
      </c>
      <c r="B200" s="10"/>
      <c r="C200" s="7">
        <v>189073.0</v>
      </c>
      <c r="D200" s="53" t="s">
        <v>103</v>
      </c>
      <c r="E200" s="54">
        <v>45139.0</v>
      </c>
      <c r="F200" s="55">
        <f t="shared" si="1"/>
        <v>18</v>
      </c>
      <c r="G200" s="61">
        <v>45210.0</v>
      </c>
      <c r="H200" s="55">
        <f t="shared" si="2"/>
        <v>16</v>
      </c>
      <c r="I200" s="7" t="s">
        <v>54</v>
      </c>
      <c r="J200" s="10"/>
      <c r="K200" s="58"/>
      <c r="L200" s="10"/>
      <c r="M200" s="10"/>
      <c r="N200" s="66" t="s">
        <v>18</v>
      </c>
      <c r="O200" s="10"/>
    </row>
    <row r="201">
      <c r="A201" s="6">
        <v>45705.0</v>
      </c>
      <c r="B201" s="10"/>
      <c r="C201" s="7">
        <v>239646.0</v>
      </c>
      <c r="D201" s="53" t="s">
        <v>126</v>
      </c>
      <c r="E201" s="54">
        <v>45566.0</v>
      </c>
      <c r="F201" s="55">
        <f t="shared" si="1"/>
        <v>4</v>
      </c>
      <c r="G201" s="54">
        <v>45677.0</v>
      </c>
      <c r="H201" s="55">
        <f t="shared" si="2"/>
        <v>0</v>
      </c>
      <c r="I201" s="7" t="s">
        <v>85</v>
      </c>
      <c r="J201" s="10"/>
      <c r="K201" s="58"/>
      <c r="L201" s="10"/>
      <c r="M201" s="10"/>
      <c r="N201" s="66" t="s">
        <v>18</v>
      </c>
      <c r="O201" s="10"/>
    </row>
    <row r="202">
      <c r="A202" s="6">
        <v>45705.0</v>
      </c>
      <c r="B202" s="10"/>
      <c r="C202" s="7">
        <v>127682.0</v>
      </c>
      <c r="D202" s="53" t="s">
        <v>105</v>
      </c>
      <c r="E202" s="54">
        <v>44531.0</v>
      </c>
      <c r="F202" s="55">
        <f t="shared" si="1"/>
        <v>38</v>
      </c>
      <c r="G202" s="54">
        <v>44690.0</v>
      </c>
      <c r="H202" s="55">
        <f t="shared" si="2"/>
        <v>33</v>
      </c>
      <c r="I202" s="7" t="s">
        <v>54</v>
      </c>
      <c r="J202" s="10"/>
      <c r="K202" s="58"/>
      <c r="L202" s="10"/>
      <c r="M202" s="10"/>
      <c r="N202" s="66" t="s">
        <v>18</v>
      </c>
      <c r="O202" s="10"/>
    </row>
    <row r="203">
      <c r="A203" s="6">
        <v>45705.0</v>
      </c>
      <c r="B203" s="10"/>
      <c r="C203" s="7">
        <v>226693.0</v>
      </c>
      <c r="D203" s="53" t="s">
        <v>106</v>
      </c>
      <c r="E203" s="54">
        <v>45505.0</v>
      </c>
      <c r="F203" s="55">
        <f t="shared" si="1"/>
        <v>6</v>
      </c>
      <c r="G203" s="54">
        <v>45537.0</v>
      </c>
      <c r="H203" s="55">
        <f t="shared" si="2"/>
        <v>5</v>
      </c>
      <c r="I203" s="7" t="s">
        <v>54</v>
      </c>
      <c r="J203" s="10"/>
      <c r="K203" s="58"/>
      <c r="L203" s="10"/>
      <c r="M203" s="10"/>
      <c r="N203" s="66" t="s">
        <v>18</v>
      </c>
      <c r="O203" s="10"/>
    </row>
    <row r="204">
      <c r="A204" s="6">
        <v>45705.0</v>
      </c>
      <c r="B204" s="10"/>
      <c r="C204" s="7">
        <v>233853.0</v>
      </c>
      <c r="D204" s="53" t="s">
        <v>106</v>
      </c>
      <c r="E204" s="54">
        <v>45597.0</v>
      </c>
      <c r="F204" s="55">
        <f t="shared" si="1"/>
        <v>3</v>
      </c>
      <c r="G204" s="61">
        <v>45607.0</v>
      </c>
      <c r="H204" s="55">
        <f t="shared" si="2"/>
        <v>3</v>
      </c>
      <c r="I204" s="7" t="s">
        <v>54</v>
      </c>
      <c r="J204" s="10"/>
      <c r="K204" s="58"/>
      <c r="L204" s="10"/>
      <c r="M204" s="10"/>
      <c r="N204" s="66" t="s">
        <v>18</v>
      </c>
      <c r="O204" s="10"/>
    </row>
    <row r="205">
      <c r="A205" s="6">
        <v>45705.0</v>
      </c>
      <c r="B205" s="10"/>
      <c r="C205" s="7">
        <v>155847.0</v>
      </c>
      <c r="D205" s="53" t="s">
        <v>106</v>
      </c>
      <c r="E205" s="54">
        <v>44896.0</v>
      </c>
      <c r="F205" s="55">
        <f t="shared" si="1"/>
        <v>26</v>
      </c>
      <c r="G205" s="54">
        <v>44935.0</v>
      </c>
      <c r="H205" s="55">
        <f t="shared" si="2"/>
        <v>25</v>
      </c>
      <c r="I205" s="7" t="s">
        <v>66</v>
      </c>
      <c r="J205" s="10"/>
      <c r="K205" s="58"/>
      <c r="L205" s="10"/>
      <c r="M205" s="10"/>
      <c r="N205" s="66" t="s">
        <v>18</v>
      </c>
      <c r="O205" s="10"/>
    </row>
    <row r="206">
      <c r="A206" s="6">
        <v>45705.0</v>
      </c>
      <c r="B206" s="10"/>
      <c r="C206" s="7">
        <v>203848.0</v>
      </c>
      <c r="D206" s="53" t="s">
        <v>106</v>
      </c>
      <c r="E206" s="54">
        <v>45323.0</v>
      </c>
      <c r="F206" s="55">
        <f t="shared" si="1"/>
        <v>12</v>
      </c>
      <c r="G206" s="54">
        <v>45348.0</v>
      </c>
      <c r="H206" s="55">
        <f t="shared" si="2"/>
        <v>11</v>
      </c>
      <c r="I206" s="7" t="s">
        <v>54</v>
      </c>
      <c r="J206" s="10"/>
      <c r="K206" s="58"/>
      <c r="L206" s="10"/>
      <c r="M206" s="10"/>
      <c r="N206" s="66" t="s">
        <v>18</v>
      </c>
      <c r="O206" s="10"/>
    </row>
    <row r="207">
      <c r="A207" s="6">
        <v>45705.0</v>
      </c>
      <c r="B207" s="10"/>
      <c r="C207" s="7">
        <v>209311.0</v>
      </c>
      <c r="D207" s="53" t="s">
        <v>106</v>
      </c>
      <c r="E207" s="54">
        <v>45352.0</v>
      </c>
      <c r="F207" s="55">
        <f t="shared" si="1"/>
        <v>11</v>
      </c>
      <c r="G207" s="54">
        <v>45390.0</v>
      </c>
      <c r="H207" s="55">
        <f t="shared" si="2"/>
        <v>10</v>
      </c>
      <c r="I207" s="7" t="s">
        <v>80</v>
      </c>
      <c r="J207" s="10"/>
      <c r="K207" s="58"/>
      <c r="L207" s="10"/>
      <c r="M207" s="10"/>
      <c r="N207" s="66" t="s">
        <v>18</v>
      </c>
      <c r="O207" s="10"/>
    </row>
    <row r="208">
      <c r="A208" s="6">
        <v>45702.0</v>
      </c>
      <c r="B208" s="6">
        <v>45706.0</v>
      </c>
      <c r="C208" s="7">
        <v>190601.0</v>
      </c>
      <c r="D208" s="53" t="s">
        <v>106</v>
      </c>
      <c r="E208" s="54">
        <v>45139.0</v>
      </c>
      <c r="F208" s="55">
        <f t="shared" si="1"/>
        <v>18</v>
      </c>
      <c r="G208" s="61">
        <v>45247.0</v>
      </c>
      <c r="H208" s="55">
        <f t="shared" si="2"/>
        <v>15</v>
      </c>
      <c r="I208" s="7" t="s">
        <v>60</v>
      </c>
      <c r="J208" s="7">
        <v>104.0</v>
      </c>
      <c r="K208" s="56" t="s">
        <v>145</v>
      </c>
      <c r="L208" s="7" t="s">
        <v>46</v>
      </c>
      <c r="M208" s="6">
        <v>45705.0</v>
      </c>
      <c r="N208" s="57" t="s">
        <v>17</v>
      </c>
      <c r="O208" s="7" t="s">
        <v>74</v>
      </c>
    </row>
    <row r="209">
      <c r="A209" s="6">
        <v>45705.0</v>
      </c>
      <c r="B209" s="10"/>
      <c r="C209" s="7">
        <v>212044.0</v>
      </c>
      <c r="D209" s="53" t="s">
        <v>106</v>
      </c>
      <c r="E209" s="54">
        <v>45383.0</v>
      </c>
      <c r="F209" s="55">
        <f t="shared" si="1"/>
        <v>10</v>
      </c>
      <c r="G209" s="54">
        <v>45407.0</v>
      </c>
      <c r="H209" s="55">
        <f t="shared" si="2"/>
        <v>9</v>
      </c>
      <c r="I209" s="7" t="s">
        <v>60</v>
      </c>
      <c r="J209" s="7">
        <v>101.0</v>
      </c>
      <c r="K209" s="58"/>
      <c r="L209" s="10"/>
      <c r="M209" s="10"/>
      <c r="N209" s="66" t="s">
        <v>18</v>
      </c>
      <c r="O209" s="10"/>
    </row>
    <row r="210">
      <c r="A210" s="6">
        <v>45705.0</v>
      </c>
      <c r="B210" s="10"/>
      <c r="C210" s="7">
        <v>225616.0</v>
      </c>
      <c r="D210" s="53" t="s">
        <v>106</v>
      </c>
      <c r="E210" s="54">
        <v>45444.0</v>
      </c>
      <c r="F210" s="55">
        <f t="shared" si="1"/>
        <v>8</v>
      </c>
      <c r="G210" s="54">
        <v>45525.0</v>
      </c>
      <c r="H210" s="55">
        <f t="shared" si="2"/>
        <v>5</v>
      </c>
      <c r="I210" s="7" t="s">
        <v>60</v>
      </c>
      <c r="J210" s="7">
        <v>106.0</v>
      </c>
      <c r="K210" s="58"/>
      <c r="L210" s="10"/>
      <c r="M210" s="10"/>
      <c r="N210" s="66" t="s">
        <v>18</v>
      </c>
      <c r="O210" s="10"/>
    </row>
    <row r="211">
      <c r="A211" s="6">
        <v>45705.0</v>
      </c>
      <c r="B211" s="10"/>
      <c r="C211" s="7">
        <v>232501.0</v>
      </c>
      <c r="D211" s="53" t="s">
        <v>106</v>
      </c>
      <c r="E211" s="54">
        <v>45536.0</v>
      </c>
      <c r="F211" s="55">
        <f t="shared" si="1"/>
        <v>5</v>
      </c>
      <c r="G211" s="61">
        <v>45593.0</v>
      </c>
      <c r="H211" s="55">
        <f t="shared" si="2"/>
        <v>3</v>
      </c>
      <c r="I211" s="7" t="s">
        <v>54</v>
      </c>
      <c r="J211" s="10"/>
      <c r="K211" s="58"/>
      <c r="L211" s="10"/>
      <c r="M211" s="10"/>
      <c r="N211" s="66" t="s">
        <v>18</v>
      </c>
      <c r="O211" s="10"/>
    </row>
    <row r="212">
      <c r="A212" s="6">
        <v>45705.0</v>
      </c>
      <c r="B212" s="10"/>
      <c r="C212" s="7">
        <v>237989.0</v>
      </c>
      <c r="D212" s="53" t="s">
        <v>106</v>
      </c>
      <c r="E212" s="54">
        <v>45536.0</v>
      </c>
      <c r="F212" s="55">
        <f t="shared" si="1"/>
        <v>5</v>
      </c>
      <c r="G212" s="54">
        <v>45659.0</v>
      </c>
      <c r="H212" s="55">
        <f t="shared" si="2"/>
        <v>1</v>
      </c>
      <c r="I212" s="7" t="s">
        <v>85</v>
      </c>
      <c r="J212" s="10"/>
      <c r="K212" s="58"/>
      <c r="L212" s="10"/>
      <c r="M212" s="10"/>
      <c r="N212" s="66" t="s">
        <v>18</v>
      </c>
      <c r="O212" s="10"/>
    </row>
    <row r="213">
      <c r="A213" s="6">
        <v>45705.0</v>
      </c>
      <c r="B213" s="10"/>
      <c r="C213" s="7">
        <v>241339.0</v>
      </c>
      <c r="D213" s="53" t="s">
        <v>106</v>
      </c>
      <c r="E213" s="54">
        <v>45627.0</v>
      </c>
      <c r="F213" s="55">
        <f t="shared" si="1"/>
        <v>2</v>
      </c>
      <c r="G213" s="54">
        <v>45687.0</v>
      </c>
      <c r="H213" s="55">
        <f t="shared" si="2"/>
        <v>0</v>
      </c>
      <c r="I213" s="7" t="s">
        <v>43</v>
      </c>
      <c r="J213" s="10"/>
      <c r="K213" s="58"/>
      <c r="L213" s="10"/>
      <c r="M213" s="10"/>
      <c r="N213" s="66" t="s">
        <v>18</v>
      </c>
      <c r="O213" s="10"/>
    </row>
    <row r="214">
      <c r="A214" s="6">
        <v>45705.0</v>
      </c>
      <c r="B214" s="10"/>
      <c r="C214" s="7">
        <v>227920.0</v>
      </c>
      <c r="D214" s="53" t="s">
        <v>110</v>
      </c>
      <c r="E214" s="54">
        <v>45536.0</v>
      </c>
      <c r="F214" s="55">
        <f t="shared" si="1"/>
        <v>5</v>
      </c>
      <c r="G214" s="54">
        <v>45548.0</v>
      </c>
      <c r="H214" s="55">
        <f t="shared" si="2"/>
        <v>5</v>
      </c>
      <c r="I214" s="7" t="s">
        <v>48</v>
      </c>
      <c r="J214" s="10"/>
      <c r="K214" s="58"/>
      <c r="L214" s="10"/>
      <c r="M214" s="10"/>
      <c r="N214" s="66" t="s">
        <v>18</v>
      </c>
      <c r="O214" s="10"/>
    </row>
    <row r="215">
      <c r="A215" s="6">
        <v>45705.0</v>
      </c>
      <c r="B215" s="10"/>
      <c r="C215" s="7">
        <v>85882.0</v>
      </c>
      <c r="D215" s="53" t="s">
        <v>110</v>
      </c>
      <c r="E215" s="54">
        <v>44287.0</v>
      </c>
      <c r="F215" s="55">
        <f t="shared" si="1"/>
        <v>46</v>
      </c>
      <c r="G215" s="54">
        <v>44320.0</v>
      </c>
      <c r="H215" s="55">
        <f t="shared" si="2"/>
        <v>45</v>
      </c>
      <c r="I215" s="7" t="s">
        <v>54</v>
      </c>
      <c r="J215" s="10"/>
      <c r="K215" s="58"/>
      <c r="L215" s="10"/>
      <c r="M215" s="10"/>
      <c r="N215" s="66" t="s">
        <v>18</v>
      </c>
      <c r="O215" s="10"/>
    </row>
    <row r="216">
      <c r="A216" s="6">
        <v>45705.0</v>
      </c>
      <c r="B216" s="10"/>
      <c r="C216" s="7">
        <v>139936.0</v>
      </c>
      <c r="D216" s="53" t="s">
        <v>110</v>
      </c>
      <c r="E216" s="54">
        <v>44743.0</v>
      </c>
      <c r="F216" s="55">
        <f t="shared" si="1"/>
        <v>31</v>
      </c>
      <c r="G216" s="54">
        <v>44781.0</v>
      </c>
      <c r="H216" s="55">
        <f t="shared" si="2"/>
        <v>30</v>
      </c>
      <c r="I216" s="7" t="s">
        <v>48</v>
      </c>
      <c r="J216" s="10"/>
      <c r="K216" s="58"/>
      <c r="L216" s="10"/>
      <c r="M216" s="10"/>
      <c r="N216" s="66" t="s">
        <v>18</v>
      </c>
      <c r="O216" s="10"/>
    </row>
    <row r="217">
      <c r="A217" s="6">
        <v>45705.0</v>
      </c>
      <c r="B217" s="10"/>
      <c r="C217" s="7">
        <v>225306.0</v>
      </c>
      <c r="D217" s="53" t="s">
        <v>110</v>
      </c>
      <c r="E217" s="54">
        <v>45444.0</v>
      </c>
      <c r="F217" s="55">
        <f t="shared" si="1"/>
        <v>8</v>
      </c>
      <c r="G217" s="54">
        <v>45523.0</v>
      </c>
      <c r="H217" s="55">
        <f t="shared" si="2"/>
        <v>5</v>
      </c>
      <c r="I217" s="7" t="s">
        <v>60</v>
      </c>
      <c r="J217" s="7" t="s">
        <v>7</v>
      </c>
      <c r="K217" s="58"/>
      <c r="L217" s="10"/>
      <c r="M217" s="10"/>
      <c r="N217" s="66" t="s">
        <v>18</v>
      </c>
      <c r="O217" s="10"/>
    </row>
    <row r="218">
      <c r="A218" s="6">
        <v>45705.0</v>
      </c>
      <c r="B218" s="6">
        <v>45705.0</v>
      </c>
      <c r="C218" s="7">
        <v>234814.0</v>
      </c>
      <c r="D218" s="53" t="s">
        <v>110</v>
      </c>
      <c r="E218" s="54">
        <v>45566.0</v>
      </c>
      <c r="F218" s="55">
        <f t="shared" si="1"/>
        <v>4</v>
      </c>
      <c r="G218" s="61">
        <v>45617.0</v>
      </c>
      <c r="H218" s="55">
        <f t="shared" si="2"/>
        <v>2</v>
      </c>
      <c r="I218" s="7" t="s">
        <v>85</v>
      </c>
      <c r="J218" s="7">
        <v>312.0</v>
      </c>
      <c r="K218" s="56" t="s">
        <v>51</v>
      </c>
      <c r="L218" s="7" t="s">
        <v>46</v>
      </c>
      <c r="M218" s="6">
        <v>45705.0</v>
      </c>
      <c r="N218" s="57" t="s">
        <v>16</v>
      </c>
      <c r="O218" s="10"/>
    </row>
    <row r="219">
      <c r="A219" s="6">
        <v>45705.0</v>
      </c>
      <c r="B219" s="10"/>
      <c r="C219" s="7">
        <v>173406.0</v>
      </c>
      <c r="D219" s="53" t="s">
        <v>110</v>
      </c>
      <c r="E219" s="54">
        <v>45047.0</v>
      </c>
      <c r="F219" s="55">
        <f t="shared" si="1"/>
        <v>21</v>
      </c>
      <c r="G219" s="54">
        <v>45082.0</v>
      </c>
      <c r="H219" s="55">
        <f t="shared" si="2"/>
        <v>20</v>
      </c>
      <c r="I219" s="7" t="s">
        <v>48</v>
      </c>
      <c r="J219" s="10"/>
      <c r="K219" s="58"/>
      <c r="L219" s="10"/>
      <c r="M219" s="10"/>
      <c r="N219" s="66" t="s">
        <v>18</v>
      </c>
      <c r="O219" s="10"/>
    </row>
    <row r="220">
      <c r="A220" s="6">
        <v>45705.0</v>
      </c>
      <c r="B220" s="10"/>
      <c r="C220" s="7">
        <v>198893.0</v>
      </c>
      <c r="D220" s="53" t="s">
        <v>110</v>
      </c>
      <c r="E220" s="54">
        <v>45292.0</v>
      </c>
      <c r="F220" s="55">
        <f t="shared" si="1"/>
        <v>13</v>
      </c>
      <c r="G220" s="54">
        <v>45307.0</v>
      </c>
      <c r="H220" s="55">
        <f t="shared" si="2"/>
        <v>13</v>
      </c>
      <c r="I220" s="7" t="s">
        <v>48</v>
      </c>
      <c r="J220" s="10"/>
      <c r="K220" s="58"/>
      <c r="L220" s="10"/>
      <c r="M220" s="10"/>
      <c r="N220" s="66" t="s">
        <v>18</v>
      </c>
      <c r="O220" s="10"/>
    </row>
    <row r="221">
      <c r="A221" s="6">
        <v>45705.0</v>
      </c>
      <c r="B221" s="10"/>
      <c r="C221" s="7">
        <v>212776.0</v>
      </c>
      <c r="D221" s="53" t="s">
        <v>110</v>
      </c>
      <c r="E221" s="54">
        <v>44986.0</v>
      </c>
      <c r="F221" s="55">
        <f t="shared" si="1"/>
        <v>23</v>
      </c>
      <c r="G221" s="54">
        <v>45414.0</v>
      </c>
      <c r="H221" s="55">
        <f t="shared" si="2"/>
        <v>9</v>
      </c>
      <c r="I221" s="7" t="s">
        <v>48</v>
      </c>
      <c r="J221" s="10"/>
      <c r="K221" s="58"/>
      <c r="L221" s="10"/>
      <c r="M221" s="10"/>
      <c r="N221" s="66" t="s">
        <v>18</v>
      </c>
      <c r="O221" s="10"/>
    </row>
    <row r="222">
      <c r="A222" s="6">
        <v>45705.0</v>
      </c>
      <c r="B222" s="10"/>
      <c r="C222" s="7">
        <v>225290.0</v>
      </c>
      <c r="D222" s="53" t="s">
        <v>110</v>
      </c>
      <c r="E222" s="54">
        <v>45444.0</v>
      </c>
      <c r="F222" s="55">
        <f t="shared" si="1"/>
        <v>8</v>
      </c>
      <c r="G222" s="54">
        <v>45523.0</v>
      </c>
      <c r="H222" s="55">
        <f t="shared" si="2"/>
        <v>5</v>
      </c>
      <c r="I222" s="7" t="s">
        <v>54</v>
      </c>
      <c r="J222" s="10"/>
      <c r="K222" s="58"/>
      <c r="L222" s="10"/>
      <c r="M222" s="10"/>
      <c r="N222" s="66" t="s">
        <v>18</v>
      </c>
      <c r="O222" s="10"/>
    </row>
    <row r="223">
      <c r="A223" s="6">
        <v>45705.0</v>
      </c>
      <c r="B223" s="10"/>
      <c r="C223" s="7">
        <v>230598.0</v>
      </c>
      <c r="D223" s="53" t="s">
        <v>110</v>
      </c>
      <c r="E223" s="54">
        <v>45566.0</v>
      </c>
      <c r="F223" s="55">
        <f t="shared" si="1"/>
        <v>4</v>
      </c>
      <c r="G223" s="61">
        <v>45575.0</v>
      </c>
      <c r="H223" s="55">
        <f t="shared" si="2"/>
        <v>4</v>
      </c>
      <c r="I223" s="7" t="s">
        <v>60</v>
      </c>
      <c r="J223" s="7" t="s">
        <v>7</v>
      </c>
      <c r="K223" s="58"/>
      <c r="L223" s="10"/>
      <c r="M223" s="10"/>
      <c r="N223" s="66" t="s">
        <v>18</v>
      </c>
      <c r="O223" s="10"/>
    </row>
    <row r="224">
      <c r="A224" s="6">
        <v>45705.0</v>
      </c>
      <c r="B224" s="10"/>
      <c r="C224" s="7">
        <v>236980.0</v>
      </c>
      <c r="D224" s="53" t="s">
        <v>110</v>
      </c>
      <c r="E224" s="54">
        <v>45536.0</v>
      </c>
      <c r="F224" s="55">
        <f t="shared" si="1"/>
        <v>5</v>
      </c>
      <c r="G224" s="61">
        <v>45639.0</v>
      </c>
      <c r="H224" s="55">
        <f t="shared" si="2"/>
        <v>2</v>
      </c>
      <c r="I224" s="7" t="s">
        <v>85</v>
      </c>
      <c r="J224" s="10"/>
      <c r="K224" s="58"/>
      <c r="L224" s="10"/>
      <c r="M224" s="10"/>
      <c r="N224" s="66" t="s">
        <v>18</v>
      </c>
      <c r="O224" s="10"/>
    </row>
    <row r="225">
      <c r="A225" s="6">
        <v>45705.0</v>
      </c>
      <c r="B225" s="10"/>
      <c r="C225" s="7">
        <v>239033.0</v>
      </c>
      <c r="D225" s="53" t="s">
        <v>110</v>
      </c>
      <c r="E225" s="54">
        <v>45597.0</v>
      </c>
      <c r="F225" s="55">
        <f t="shared" si="1"/>
        <v>3</v>
      </c>
      <c r="G225" s="54">
        <v>45670.0</v>
      </c>
      <c r="H225" s="55">
        <f t="shared" si="2"/>
        <v>1</v>
      </c>
      <c r="I225" s="7" t="s">
        <v>54</v>
      </c>
      <c r="J225" s="10"/>
      <c r="K225" s="58"/>
      <c r="L225" s="10"/>
      <c r="M225" s="10"/>
      <c r="N225" s="66" t="s">
        <v>18</v>
      </c>
      <c r="O225" s="10"/>
    </row>
    <row r="226">
      <c r="A226" s="6">
        <v>45705.0</v>
      </c>
      <c r="B226" s="10"/>
      <c r="C226" s="7">
        <v>241121.0</v>
      </c>
      <c r="D226" s="53" t="s">
        <v>110</v>
      </c>
      <c r="E226" s="54">
        <v>45658.0</v>
      </c>
      <c r="F226" s="55">
        <f t="shared" si="1"/>
        <v>1</v>
      </c>
      <c r="G226" s="54">
        <v>45686.0</v>
      </c>
      <c r="H226" s="55">
        <f t="shared" si="2"/>
        <v>0</v>
      </c>
      <c r="I226" s="7" t="s">
        <v>50</v>
      </c>
      <c r="J226" s="10"/>
      <c r="K226" s="58"/>
      <c r="L226" s="10"/>
      <c r="M226" s="10"/>
      <c r="N226" s="66" t="s">
        <v>18</v>
      </c>
      <c r="O226" s="10"/>
    </row>
    <row r="227">
      <c r="A227" s="6">
        <v>45705.0</v>
      </c>
      <c r="B227" s="10"/>
      <c r="C227" s="7">
        <v>227989.0</v>
      </c>
      <c r="D227" s="53" t="s">
        <v>146</v>
      </c>
      <c r="E227" s="54">
        <v>45078.0</v>
      </c>
      <c r="F227" s="55">
        <f t="shared" si="1"/>
        <v>20</v>
      </c>
      <c r="G227" s="54">
        <v>45551.0</v>
      </c>
      <c r="H227" s="55">
        <f t="shared" si="2"/>
        <v>5</v>
      </c>
      <c r="I227" s="7" t="s">
        <v>52</v>
      </c>
      <c r="J227" s="10"/>
      <c r="K227" s="58"/>
      <c r="L227" s="10"/>
      <c r="M227" s="10"/>
      <c r="N227" s="66" t="s">
        <v>18</v>
      </c>
      <c r="O227" s="10"/>
    </row>
    <row r="228">
      <c r="A228" s="6">
        <v>45705.0</v>
      </c>
      <c r="B228" s="10"/>
      <c r="C228" s="7">
        <v>238395.0</v>
      </c>
      <c r="D228" s="53" t="s">
        <v>146</v>
      </c>
      <c r="E228" s="54">
        <v>45597.0</v>
      </c>
      <c r="F228" s="55">
        <f t="shared" si="1"/>
        <v>3</v>
      </c>
      <c r="G228" s="54">
        <v>45665.0</v>
      </c>
      <c r="H228" s="55">
        <f t="shared" si="2"/>
        <v>1</v>
      </c>
      <c r="I228" s="7" t="s">
        <v>48</v>
      </c>
      <c r="J228" s="10"/>
      <c r="K228" s="58"/>
      <c r="L228" s="10"/>
      <c r="M228" s="10"/>
      <c r="N228" s="66" t="s">
        <v>18</v>
      </c>
      <c r="O228" s="10"/>
    </row>
    <row r="229">
      <c r="A229" s="6">
        <v>45705.0</v>
      </c>
      <c r="B229" s="10"/>
      <c r="C229" s="7">
        <v>237317.0</v>
      </c>
      <c r="D229" s="53" t="s">
        <v>147</v>
      </c>
      <c r="E229" s="54">
        <v>44805.0</v>
      </c>
      <c r="F229" s="55">
        <f t="shared" si="1"/>
        <v>29</v>
      </c>
      <c r="G229" s="61">
        <v>45643.0</v>
      </c>
      <c r="H229" s="55">
        <f t="shared" si="2"/>
        <v>2</v>
      </c>
      <c r="I229" s="7" t="s">
        <v>60</v>
      </c>
      <c r="J229" s="7" t="s">
        <v>7</v>
      </c>
      <c r="K229" s="58"/>
      <c r="L229" s="10"/>
      <c r="M229" s="10"/>
      <c r="N229" s="66" t="s">
        <v>18</v>
      </c>
      <c r="O229" s="10"/>
    </row>
    <row r="230">
      <c r="A230" s="6">
        <v>45705.0</v>
      </c>
      <c r="B230" s="10"/>
      <c r="C230" s="7">
        <v>175949.0</v>
      </c>
      <c r="D230" s="53" t="s">
        <v>114</v>
      </c>
      <c r="E230" s="54">
        <v>45078.0</v>
      </c>
      <c r="F230" s="55">
        <f t="shared" si="1"/>
        <v>20</v>
      </c>
      <c r="G230" s="54">
        <v>45100.0</v>
      </c>
      <c r="H230" s="55">
        <f t="shared" si="2"/>
        <v>19</v>
      </c>
      <c r="I230" s="7" t="s">
        <v>48</v>
      </c>
      <c r="J230" s="10"/>
      <c r="K230" s="58"/>
      <c r="L230" s="10"/>
      <c r="M230" s="10"/>
      <c r="N230" s="66" t="s">
        <v>18</v>
      </c>
      <c r="O230" s="10"/>
    </row>
    <row r="231">
      <c r="A231" s="6">
        <v>45705.0</v>
      </c>
      <c r="B231" s="10"/>
      <c r="C231" s="7">
        <v>186277.0</v>
      </c>
      <c r="D231" s="53" t="s">
        <v>114</v>
      </c>
      <c r="E231" s="54">
        <v>45139.0</v>
      </c>
      <c r="F231" s="55">
        <f t="shared" si="1"/>
        <v>18</v>
      </c>
      <c r="G231" s="54">
        <v>45184.0</v>
      </c>
      <c r="H231" s="55">
        <f t="shared" si="2"/>
        <v>17</v>
      </c>
      <c r="I231" s="7" t="s">
        <v>54</v>
      </c>
      <c r="J231" s="10"/>
      <c r="K231" s="58"/>
      <c r="L231" s="10"/>
      <c r="M231" s="10"/>
      <c r="N231" s="66" t="s">
        <v>18</v>
      </c>
      <c r="O231" s="10"/>
    </row>
    <row r="232">
      <c r="A232" s="6">
        <v>45705.0</v>
      </c>
      <c r="B232" s="10"/>
      <c r="C232" s="7">
        <v>211374.0</v>
      </c>
      <c r="D232" s="53" t="s">
        <v>114</v>
      </c>
      <c r="E232" s="54">
        <v>44896.0</v>
      </c>
      <c r="F232" s="55">
        <f t="shared" si="1"/>
        <v>26</v>
      </c>
      <c r="G232" s="54">
        <v>45401.0</v>
      </c>
      <c r="H232" s="55">
        <f t="shared" si="2"/>
        <v>9</v>
      </c>
      <c r="I232" s="7" t="s">
        <v>52</v>
      </c>
      <c r="J232" s="10"/>
      <c r="K232" s="58"/>
      <c r="L232" s="10"/>
      <c r="M232" s="10"/>
      <c r="N232" s="66" t="s">
        <v>18</v>
      </c>
      <c r="O232" s="10"/>
    </row>
    <row r="233">
      <c r="A233" s="6">
        <v>45705.0</v>
      </c>
      <c r="B233" s="10"/>
      <c r="C233" s="7">
        <v>233776.0</v>
      </c>
      <c r="D233" s="53" t="s">
        <v>114</v>
      </c>
      <c r="E233" s="54">
        <v>45566.0</v>
      </c>
      <c r="F233" s="55">
        <f t="shared" si="1"/>
        <v>4</v>
      </c>
      <c r="G233" s="54">
        <v>45543.0</v>
      </c>
      <c r="H233" s="55">
        <f t="shared" si="2"/>
        <v>5</v>
      </c>
      <c r="I233" s="7" t="s">
        <v>48</v>
      </c>
      <c r="J233" s="10"/>
      <c r="K233" s="58"/>
      <c r="L233" s="10"/>
      <c r="M233" s="10"/>
      <c r="N233" s="66" t="s">
        <v>18</v>
      </c>
      <c r="O233" s="10"/>
    </row>
    <row r="234">
      <c r="A234" s="6">
        <v>45705.0</v>
      </c>
      <c r="B234" s="10"/>
      <c r="C234" s="7">
        <v>138106.0</v>
      </c>
      <c r="D234" s="53" t="s">
        <v>114</v>
      </c>
      <c r="E234" s="54">
        <v>44713.0</v>
      </c>
      <c r="F234" s="55">
        <f t="shared" si="1"/>
        <v>32</v>
      </c>
      <c r="G234" s="54">
        <v>44765.0</v>
      </c>
      <c r="H234" s="55">
        <f t="shared" si="2"/>
        <v>30</v>
      </c>
      <c r="I234" s="7" t="s">
        <v>54</v>
      </c>
      <c r="J234" s="10"/>
      <c r="K234" s="58"/>
      <c r="L234" s="10"/>
      <c r="M234" s="10"/>
      <c r="N234" s="66" t="s">
        <v>18</v>
      </c>
      <c r="O234" s="10"/>
    </row>
    <row r="235">
      <c r="A235" s="6">
        <v>45705.0</v>
      </c>
      <c r="B235" s="10"/>
      <c r="C235" s="7">
        <v>215839.0</v>
      </c>
      <c r="D235" s="53" t="s">
        <v>114</v>
      </c>
      <c r="E235" s="54">
        <v>45231.0</v>
      </c>
      <c r="F235" s="55">
        <f t="shared" si="1"/>
        <v>15</v>
      </c>
      <c r="G235" s="54">
        <v>45436.0</v>
      </c>
      <c r="H235" s="55">
        <f t="shared" si="2"/>
        <v>8</v>
      </c>
      <c r="I235" s="7" t="s">
        <v>54</v>
      </c>
      <c r="J235" s="10"/>
      <c r="K235" s="58"/>
      <c r="L235" s="10"/>
      <c r="M235" s="10"/>
      <c r="N235" s="66" t="s">
        <v>18</v>
      </c>
      <c r="O235" s="10"/>
    </row>
    <row r="236">
      <c r="A236" s="6">
        <v>45705.0</v>
      </c>
      <c r="B236" s="10"/>
      <c r="C236" s="7">
        <v>186217.0</v>
      </c>
      <c r="D236" s="53" t="s">
        <v>114</v>
      </c>
      <c r="E236" s="54">
        <v>45139.0</v>
      </c>
      <c r="F236" s="55">
        <f t="shared" si="1"/>
        <v>18</v>
      </c>
      <c r="G236" s="54">
        <v>45184.0</v>
      </c>
      <c r="H236" s="55">
        <f t="shared" si="2"/>
        <v>17</v>
      </c>
      <c r="I236" s="7" t="s">
        <v>60</v>
      </c>
      <c r="J236" s="7" t="s">
        <v>7</v>
      </c>
      <c r="K236" s="58"/>
      <c r="L236" s="10"/>
      <c r="M236" s="10"/>
      <c r="N236" s="66" t="s">
        <v>18</v>
      </c>
      <c r="O236" s="10"/>
    </row>
    <row r="237">
      <c r="A237" s="6">
        <v>45705.0</v>
      </c>
      <c r="B237" s="10"/>
      <c r="C237" s="7">
        <v>225440.0</v>
      </c>
      <c r="D237" s="53" t="s">
        <v>114</v>
      </c>
      <c r="E237" s="54">
        <v>45474.0</v>
      </c>
      <c r="F237" s="55">
        <f t="shared" si="1"/>
        <v>7</v>
      </c>
      <c r="G237" s="54">
        <v>45524.0</v>
      </c>
      <c r="H237" s="55">
        <f t="shared" si="2"/>
        <v>5</v>
      </c>
      <c r="I237" s="7" t="s">
        <v>60</v>
      </c>
      <c r="J237" s="7" t="s">
        <v>7</v>
      </c>
      <c r="K237" s="58"/>
      <c r="L237" s="10"/>
      <c r="M237" s="10"/>
      <c r="N237" s="66" t="s">
        <v>18</v>
      </c>
      <c r="O237" s="10"/>
    </row>
    <row r="238">
      <c r="A238" s="6">
        <v>45705.0</v>
      </c>
      <c r="B238" s="10"/>
      <c r="C238" s="7">
        <v>241670.0</v>
      </c>
      <c r="D238" s="53" t="s">
        <v>114</v>
      </c>
      <c r="E238" s="54">
        <v>45658.0</v>
      </c>
      <c r="F238" s="55">
        <f t="shared" si="1"/>
        <v>1</v>
      </c>
      <c r="G238" s="54">
        <v>45691.0</v>
      </c>
      <c r="H238" s="55">
        <f t="shared" si="2"/>
        <v>0</v>
      </c>
      <c r="I238" s="7" t="s">
        <v>54</v>
      </c>
      <c r="J238" s="10"/>
      <c r="K238" s="58"/>
      <c r="L238" s="10"/>
      <c r="M238" s="10"/>
      <c r="N238" s="66" t="s">
        <v>18</v>
      </c>
      <c r="O238" s="10"/>
    </row>
    <row r="239">
      <c r="A239" s="65">
        <v>45702.0</v>
      </c>
      <c r="B239" s="6">
        <v>45706.0</v>
      </c>
      <c r="C239" s="7">
        <v>173410.0</v>
      </c>
      <c r="D239" s="53" t="s">
        <v>117</v>
      </c>
      <c r="E239" s="54">
        <v>44986.0</v>
      </c>
      <c r="F239" s="55">
        <f t="shared" si="1"/>
        <v>23</v>
      </c>
      <c r="G239" s="54">
        <v>45082.0</v>
      </c>
      <c r="H239" s="55">
        <f t="shared" si="2"/>
        <v>20</v>
      </c>
      <c r="I239" s="7" t="s">
        <v>60</v>
      </c>
      <c r="J239" s="7" t="s">
        <v>139</v>
      </c>
      <c r="K239" s="72" t="s">
        <v>148</v>
      </c>
      <c r="L239" s="7" t="s">
        <v>68</v>
      </c>
      <c r="M239" s="6">
        <v>45705.0</v>
      </c>
      <c r="N239" s="57" t="s">
        <v>16</v>
      </c>
      <c r="O239" s="7" t="s">
        <v>90</v>
      </c>
    </row>
    <row r="240">
      <c r="A240" s="6">
        <v>45705.0</v>
      </c>
      <c r="B240" s="10"/>
      <c r="C240" s="7">
        <v>235944.0</v>
      </c>
      <c r="D240" s="53" t="s">
        <v>117</v>
      </c>
      <c r="E240" s="54">
        <v>45383.0</v>
      </c>
      <c r="F240" s="55">
        <f t="shared" si="1"/>
        <v>10</v>
      </c>
      <c r="G240" s="61">
        <v>45636.0</v>
      </c>
      <c r="H240" s="55">
        <f t="shared" si="2"/>
        <v>2</v>
      </c>
      <c r="I240" s="7" t="s">
        <v>48</v>
      </c>
      <c r="J240" s="10"/>
      <c r="K240" s="58"/>
      <c r="L240" s="10"/>
      <c r="M240" s="10"/>
      <c r="N240" s="66" t="s">
        <v>18</v>
      </c>
      <c r="O240" s="10"/>
    </row>
    <row r="241">
      <c r="A241" s="6">
        <v>45705.0</v>
      </c>
      <c r="B241" s="6">
        <v>45706.0</v>
      </c>
      <c r="C241" s="7">
        <v>106297.0</v>
      </c>
      <c r="D241" s="53" t="s">
        <v>117</v>
      </c>
      <c r="E241" s="54">
        <v>44440.0</v>
      </c>
      <c r="F241" s="55">
        <f t="shared" si="1"/>
        <v>41</v>
      </c>
      <c r="G241" s="61">
        <v>44516.0</v>
      </c>
      <c r="H241" s="55">
        <f t="shared" si="2"/>
        <v>39</v>
      </c>
      <c r="I241" s="7" t="s">
        <v>54</v>
      </c>
      <c r="J241" s="7">
        <v>536.0</v>
      </c>
      <c r="K241" s="56" t="s">
        <v>69</v>
      </c>
      <c r="L241" s="7" t="s">
        <v>58</v>
      </c>
      <c r="M241" s="6">
        <v>45706.0</v>
      </c>
      <c r="N241" s="57" t="s">
        <v>17</v>
      </c>
      <c r="O241" s="7" t="s">
        <v>74</v>
      </c>
    </row>
    <row r="242">
      <c r="A242" s="6">
        <v>45705.0</v>
      </c>
      <c r="B242" s="10"/>
      <c r="C242" s="7">
        <v>232050.0</v>
      </c>
      <c r="D242" s="53" t="s">
        <v>117</v>
      </c>
      <c r="E242" s="54">
        <v>45505.0</v>
      </c>
      <c r="F242" s="55">
        <f t="shared" si="1"/>
        <v>6</v>
      </c>
      <c r="G242" s="61">
        <v>45588.0</v>
      </c>
      <c r="H242" s="55">
        <f t="shared" si="2"/>
        <v>3</v>
      </c>
      <c r="I242" s="7" t="s">
        <v>60</v>
      </c>
      <c r="J242" s="7" t="s">
        <v>7</v>
      </c>
      <c r="K242" s="58"/>
      <c r="L242" s="10"/>
      <c r="M242" s="10"/>
      <c r="N242" s="66" t="s">
        <v>18</v>
      </c>
      <c r="O242" s="10"/>
    </row>
    <row r="243">
      <c r="A243" s="6">
        <v>45705.0</v>
      </c>
      <c r="B243" s="10"/>
      <c r="C243" s="7">
        <v>208652.0</v>
      </c>
      <c r="D243" s="53" t="s">
        <v>117</v>
      </c>
      <c r="E243" s="54">
        <v>45323.0</v>
      </c>
      <c r="F243" s="55">
        <f t="shared" si="1"/>
        <v>12</v>
      </c>
      <c r="G243" s="54">
        <v>45419.0</v>
      </c>
      <c r="H243" s="55">
        <f t="shared" si="2"/>
        <v>9</v>
      </c>
      <c r="I243" s="7" t="s">
        <v>54</v>
      </c>
      <c r="J243" s="10"/>
      <c r="K243" s="58"/>
      <c r="L243" s="10"/>
      <c r="M243" s="10"/>
      <c r="N243" s="66" t="s">
        <v>18</v>
      </c>
      <c r="O243" s="10"/>
    </row>
    <row r="244">
      <c r="A244" s="6">
        <v>45705.0</v>
      </c>
      <c r="B244" s="10"/>
      <c r="C244" s="7">
        <v>201475.0</v>
      </c>
      <c r="D244" s="53" t="s">
        <v>117</v>
      </c>
      <c r="E244" s="54">
        <v>45323.0</v>
      </c>
      <c r="F244" s="55">
        <f t="shared" si="1"/>
        <v>12</v>
      </c>
      <c r="G244" s="54">
        <v>45328.0</v>
      </c>
      <c r="H244" s="55">
        <f t="shared" si="2"/>
        <v>12</v>
      </c>
      <c r="I244" s="7" t="s">
        <v>54</v>
      </c>
      <c r="J244" s="10"/>
      <c r="K244" s="58"/>
      <c r="L244" s="10"/>
      <c r="M244" s="10"/>
      <c r="N244" s="66" t="s">
        <v>18</v>
      </c>
      <c r="O244" s="10"/>
    </row>
    <row r="245">
      <c r="A245" s="6">
        <v>45705.0</v>
      </c>
      <c r="B245" s="10"/>
      <c r="C245" s="7">
        <v>218139.0</v>
      </c>
      <c r="D245" s="53" t="s">
        <v>117</v>
      </c>
      <c r="E245" s="54">
        <v>45444.0</v>
      </c>
      <c r="F245" s="55">
        <f t="shared" si="1"/>
        <v>8</v>
      </c>
      <c r="G245" s="54">
        <v>45457.0</v>
      </c>
      <c r="H245" s="55">
        <f t="shared" si="2"/>
        <v>8</v>
      </c>
      <c r="I245" s="7" t="s">
        <v>54</v>
      </c>
      <c r="J245" s="10"/>
      <c r="K245" s="58"/>
      <c r="L245" s="10"/>
      <c r="M245" s="10"/>
      <c r="N245" s="66" t="s">
        <v>18</v>
      </c>
      <c r="O245" s="10"/>
    </row>
    <row r="246">
      <c r="A246" s="6">
        <v>45705.0</v>
      </c>
      <c r="B246" s="10"/>
      <c r="C246" s="7">
        <v>219372.0</v>
      </c>
      <c r="D246" s="53" t="s">
        <v>117</v>
      </c>
      <c r="E246" s="54">
        <v>45444.0</v>
      </c>
      <c r="F246" s="55">
        <f t="shared" si="1"/>
        <v>8</v>
      </c>
      <c r="G246" s="54">
        <v>45492.0</v>
      </c>
      <c r="H246" s="55">
        <f t="shared" si="2"/>
        <v>6</v>
      </c>
      <c r="I246" s="7" t="s">
        <v>54</v>
      </c>
      <c r="J246" s="10"/>
      <c r="K246" s="58"/>
      <c r="L246" s="10"/>
      <c r="M246" s="10"/>
      <c r="N246" s="66" t="s">
        <v>18</v>
      </c>
      <c r="O246" s="10"/>
    </row>
    <row r="247">
      <c r="A247" s="6">
        <v>45705.0</v>
      </c>
      <c r="B247" s="10"/>
      <c r="C247" s="7">
        <v>222527.0</v>
      </c>
      <c r="D247" s="53" t="s">
        <v>117</v>
      </c>
      <c r="E247" s="54">
        <v>45231.0</v>
      </c>
      <c r="F247" s="55">
        <f t="shared" si="1"/>
        <v>15</v>
      </c>
      <c r="G247" s="54">
        <v>45504.0</v>
      </c>
      <c r="H247" s="55">
        <f t="shared" si="2"/>
        <v>6</v>
      </c>
      <c r="I247" s="7" t="s">
        <v>54</v>
      </c>
      <c r="J247" s="10"/>
      <c r="K247" s="58"/>
      <c r="L247" s="10"/>
      <c r="M247" s="10"/>
      <c r="N247" s="66" t="s">
        <v>18</v>
      </c>
      <c r="O247" s="10"/>
    </row>
    <row r="248">
      <c r="A248" s="6">
        <v>45705.0</v>
      </c>
      <c r="B248" s="10"/>
      <c r="C248" s="7">
        <v>229251.0</v>
      </c>
      <c r="D248" s="53" t="s">
        <v>117</v>
      </c>
      <c r="E248" s="54">
        <v>45536.0</v>
      </c>
      <c r="F248" s="55">
        <f t="shared" si="1"/>
        <v>5</v>
      </c>
      <c r="G248" s="54">
        <v>45562.0</v>
      </c>
      <c r="H248" s="55">
        <f t="shared" si="2"/>
        <v>4</v>
      </c>
      <c r="I248" s="7" t="s">
        <v>60</v>
      </c>
      <c r="J248" s="7">
        <v>102.0</v>
      </c>
      <c r="K248" s="58"/>
      <c r="L248" s="10"/>
      <c r="M248" s="10"/>
      <c r="N248" s="66" t="s">
        <v>18</v>
      </c>
      <c r="O248" s="10"/>
    </row>
    <row r="249">
      <c r="A249" s="6">
        <v>45705.0</v>
      </c>
      <c r="B249" s="10"/>
      <c r="C249" s="7">
        <v>231845.0</v>
      </c>
      <c r="D249" s="53" t="s">
        <v>117</v>
      </c>
      <c r="E249" s="54">
        <v>45474.0</v>
      </c>
      <c r="F249" s="55">
        <f t="shared" si="1"/>
        <v>7</v>
      </c>
      <c r="G249" s="61">
        <v>45587.0</v>
      </c>
      <c r="H249" s="55">
        <f t="shared" si="2"/>
        <v>3</v>
      </c>
      <c r="I249" s="7" t="s">
        <v>54</v>
      </c>
      <c r="J249" s="10"/>
      <c r="K249" s="58"/>
      <c r="L249" s="10"/>
      <c r="M249" s="10"/>
      <c r="N249" s="66" t="s">
        <v>18</v>
      </c>
      <c r="O249" s="10"/>
    </row>
    <row r="250">
      <c r="A250" s="6">
        <v>45705.0</v>
      </c>
      <c r="B250" s="10"/>
      <c r="C250" s="7">
        <v>234933.0</v>
      </c>
      <c r="D250" s="53" t="s">
        <v>117</v>
      </c>
      <c r="E250" s="54">
        <v>45505.0</v>
      </c>
      <c r="F250" s="55">
        <f t="shared" si="1"/>
        <v>6</v>
      </c>
      <c r="G250" s="61">
        <v>45617.0</v>
      </c>
      <c r="H250" s="55">
        <f t="shared" si="2"/>
        <v>2</v>
      </c>
      <c r="I250" s="7" t="s">
        <v>60</v>
      </c>
      <c r="J250" s="7" t="s">
        <v>7</v>
      </c>
      <c r="K250" s="58"/>
      <c r="L250" s="10"/>
      <c r="M250" s="10"/>
      <c r="N250" s="66" t="s">
        <v>18</v>
      </c>
      <c r="O250" s="10"/>
    </row>
    <row r="251">
      <c r="A251" s="6">
        <v>45705.0</v>
      </c>
      <c r="B251" s="10"/>
      <c r="C251" s="7">
        <v>237510.0</v>
      </c>
      <c r="D251" s="53" t="s">
        <v>117</v>
      </c>
      <c r="E251" s="54">
        <v>45627.0</v>
      </c>
      <c r="F251" s="55">
        <f t="shared" si="1"/>
        <v>2</v>
      </c>
      <c r="G251" s="61">
        <v>45654.0</v>
      </c>
      <c r="H251" s="55">
        <f t="shared" si="2"/>
        <v>1</v>
      </c>
      <c r="I251" s="7" t="s">
        <v>48</v>
      </c>
      <c r="J251" s="10"/>
      <c r="K251" s="58"/>
      <c r="L251" s="10"/>
      <c r="M251" s="10"/>
      <c r="N251" s="66" t="s">
        <v>18</v>
      </c>
      <c r="O251" s="10"/>
    </row>
    <row r="252">
      <c r="A252" s="6">
        <v>45705.0</v>
      </c>
      <c r="B252" s="10"/>
      <c r="C252" s="7">
        <v>240647.0</v>
      </c>
      <c r="D252" s="53" t="s">
        <v>117</v>
      </c>
      <c r="E252" s="54">
        <v>45597.0</v>
      </c>
      <c r="F252" s="55">
        <f t="shared" si="1"/>
        <v>3</v>
      </c>
      <c r="G252" s="54">
        <v>45684.0</v>
      </c>
      <c r="H252" s="55">
        <f t="shared" si="2"/>
        <v>0</v>
      </c>
      <c r="I252" s="7" t="s">
        <v>60</v>
      </c>
      <c r="J252" s="7" t="s">
        <v>7</v>
      </c>
      <c r="K252" s="58"/>
      <c r="L252" s="10"/>
      <c r="M252" s="10"/>
      <c r="N252" s="66" t="s">
        <v>18</v>
      </c>
      <c r="O252" s="10"/>
    </row>
    <row r="253">
      <c r="A253" s="6">
        <v>45705.0</v>
      </c>
      <c r="B253" s="10"/>
      <c r="C253" s="7">
        <v>179409.0</v>
      </c>
      <c r="D253" s="53" t="s">
        <v>149</v>
      </c>
      <c r="E253" s="54">
        <v>45017.0</v>
      </c>
      <c r="F253" s="55">
        <f t="shared" si="1"/>
        <v>22</v>
      </c>
      <c r="G253" s="54">
        <v>45128.0</v>
      </c>
      <c r="H253" s="55">
        <f t="shared" si="2"/>
        <v>18</v>
      </c>
      <c r="I253" s="7" t="s">
        <v>60</v>
      </c>
      <c r="J253" s="7" t="s">
        <v>7</v>
      </c>
      <c r="K253" s="58"/>
      <c r="L253" s="10"/>
      <c r="M253" s="10"/>
      <c r="N253" s="66" t="s">
        <v>18</v>
      </c>
      <c r="O253" s="10"/>
    </row>
    <row r="254">
      <c r="A254" s="6">
        <v>45705.0</v>
      </c>
      <c r="B254" s="10"/>
      <c r="C254" s="7">
        <v>184318.0</v>
      </c>
      <c r="D254" s="53" t="s">
        <v>149</v>
      </c>
      <c r="E254" s="54">
        <v>44958.0</v>
      </c>
      <c r="F254" s="55">
        <f t="shared" si="1"/>
        <v>24</v>
      </c>
      <c r="G254" s="54">
        <v>45168.0</v>
      </c>
      <c r="H254" s="55">
        <f t="shared" si="2"/>
        <v>17</v>
      </c>
      <c r="I254" s="7" t="s">
        <v>60</v>
      </c>
      <c r="J254" s="7">
        <v>105.0</v>
      </c>
      <c r="K254" s="58"/>
      <c r="L254" s="10"/>
      <c r="M254" s="10"/>
      <c r="N254" s="66" t="s">
        <v>18</v>
      </c>
      <c r="O254" s="10"/>
    </row>
    <row r="255">
      <c r="A255" s="6">
        <v>45706.0</v>
      </c>
      <c r="B255" s="10"/>
      <c r="C255" s="7">
        <v>153531.0</v>
      </c>
      <c r="D255" s="53" t="s">
        <v>149</v>
      </c>
      <c r="E255" s="54">
        <v>44866.0</v>
      </c>
      <c r="F255" s="55">
        <f t="shared" si="1"/>
        <v>27</v>
      </c>
      <c r="G255" s="61">
        <v>44907.0</v>
      </c>
      <c r="H255" s="55">
        <f t="shared" si="2"/>
        <v>26</v>
      </c>
      <c r="I255" s="7" t="s">
        <v>54</v>
      </c>
      <c r="J255" s="10"/>
      <c r="K255" s="56">
        <v>6000.0</v>
      </c>
      <c r="L255" s="10"/>
      <c r="M255" s="10"/>
      <c r="N255" s="66" t="s">
        <v>18</v>
      </c>
      <c r="O255" s="10"/>
    </row>
    <row r="256">
      <c r="A256" s="6">
        <v>45705.0</v>
      </c>
      <c r="B256" s="10"/>
      <c r="C256" s="7">
        <v>234594.0</v>
      </c>
      <c r="D256" s="53" t="s">
        <v>149</v>
      </c>
      <c r="E256" s="54">
        <v>45566.0</v>
      </c>
      <c r="F256" s="55">
        <f t="shared" si="1"/>
        <v>4</v>
      </c>
      <c r="G256" s="61">
        <v>45618.0</v>
      </c>
      <c r="H256" s="55">
        <f t="shared" si="2"/>
        <v>2</v>
      </c>
      <c r="I256" s="7" t="s">
        <v>60</v>
      </c>
      <c r="J256" s="7" t="s">
        <v>7</v>
      </c>
      <c r="K256" s="58"/>
      <c r="L256" s="10"/>
      <c r="M256" s="10"/>
      <c r="N256" s="66" t="s">
        <v>18</v>
      </c>
      <c r="O256" s="10"/>
    </row>
    <row r="257">
      <c r="A257" s="6">
        <v>45705.0</v>
      </c>
      <c r="B257" s="10"/>
      <c r="C257" s="7">
        <v>149844.0</v>
      </c>
      <c r="D257" s="53" t="s">
        <v>149</v>
      </c>
      <c r="E257" s="54">
        <v>45658.0</v>
      </c>
      <c r="F257" s="55">
        <f t="shared" si="1"/>
        <v>1</v>
      </c>
      <c r="G257" s="54">
        <v>45680.0</v>
      </c>
      <c r="H257" s="55">
        <f t="shared" si="2"/>
        <v>0</v>
      </c>
      <c r="I257" s="7" t="s">
        <v>60</v>
      </c>
      <c r="J257" s="7" t="s">
        <v>7</v>
      </c>
      <c r="K257" s="58"/>
      <c r="L257" s="10"/>
      <c r="M257" s="10"/>
      <c r="N257" s="66" t="s">
        <v>18</v>
      </c>
      <c r="O257" s="10"/>
    </row>
    <row r="258">
      <c r="A258" s="6">
        <v>45705.0</v>
      </c>
      <c r="B258" s="10"/>
      <c r="C258" s="7">
        <v>73532.0</v>
      </c>
      <c r="D258" s="53" t="s">
        <v>106</v>
      </c>
      <c r="E258" s="54">
        <v>43952.0</v>
      </c>
      <c r="F258" s="55">
        <f t="shared" si="1"/>
        <v>57</v>
      </c>
      <c r="G258" s="54">
        <v>44229.0</v>
      </c>
      <c r="H258" s="55">
        <f t="shared" si="2"/>
        <v>48</v>
      </c>
      <c r="I258" s="7" t="s">
        <v>120</v>
      </c>
      <c r="J258" s="10"/>
      <c r="K258" s="58"/>
      <c r="L258" s="10"/>
      <c r="M258" s="10"/>
      <c r="N258" s="66" t="s">
        <v>18</v>
      </c>
      <c r="O258" s="10"/>
    </row>
    <row r="259">
      <c r="A259" s="6">
        <v>45705.0</v>
      </c>
      <c r="B259" s="10"/>
      <c r="C259" s="7">
        <v>153583.0</v>
      </c>
      <c r="D259" s="53" t="s">
        <v>114</v>
      </c>
      <c r="E259" s="54">
        <v>43770.0</v>
      </c>
      <c r="F259" s="55">
        <f t="shared" si="1"/>
        <v>63</v>
      </c>
      <c r="G259" s="61">
        <v>44907.0</v>
      </c>
      <c r="H259" s="55">
        <f t="shared" si="2"/>
        <v>26</v>
      </c>
      <c r="I259" s="7" t="s">
        <v>120</v>
      </c>
      <c r="J259" s="10"/>
      <c r="K259" s="58"/>
      <c r="L259" s="10"/>
      <c r="M259" s="10"/>
      <c r="N259" s="66" t="s">
        <v>18</v>
      </c>
      <c r="O259" s="10"/>
    </row>
    <row r="260">
      <c r="A260" s="6">
        <v>45705.0</v>
      </c>
      <c r="B260" s="10"/>
      <c r="C260" s="7">
        <v>10323.0</v>
      </c>
      <c r="D260" s="53" t="s">
        <v>64</v>
      </c>
      <c r="E260" s="54">
        <v>43332.0</v>
      </c>
      <c r="F260" s="55">
        <f t="shared" si="1"/>
        <v>77</v>
      </c>
      <c r="G260" s="54">
        <v>43537.0</v>
      </c>
      <c r="H260" s="55">
        <f t="shared" si="2"/>
        <v>71</v>
      </c>
      <c r="I260" s="7" t="s">
        <v>60</v>
      </c>
      <c r="J260" s="7" t="s">
        <v>150</v>
      </c>
      <c r="K260" s="58"/>
      <c r="L260" s="10"/>
      <c r="M260" s="10"/>
      <c r="N260" s="66" t="s">
        <v>18</v>
      </c>
      <c r="O260" s="10"/>
    </row>
    <row r="261">
      <c r="A261" s="6">
        <v>45705.0</v>
      </c>
      <c r="B261" s="10"/>
      <c r="C261" s="7">
        <v>12174.0</v>
      </c>
      <c r="D261" s="53" t="s">
        <v>99</v>
      </c>
      <c r="E261" s="54">
        <v>43435.0</v>
      </c>
      <c r="F261" s="55">
        <f t="shared" si="1"/>
        <v>74</v>
      </c>
      <c r="G261" s="54">
        <v>43585.0</v>
      </c>
      <c r="H261" s="55">
        <f t="shared" si="2"/>
        <v>69</v>
      </c>
      <c r="I261" s="7" t="s">
        <v>60</v>
      </c>
      <c r="J261" s="7" t="s">
        <v>150</v>
      </c>
      <c r="K261" s="58"/>
      <c r="L261" s="10"/>
      <c r="M261" s="10"/>
      <c r="N261" s="66" t="s">
        <v>18</v>
      </c>
      <c r="O261" s="10"/>
    </row>
    <row r="262">
      <c r="A262" s="6">
        <v>45705.0</v>
      </c>
      <c r="B262" s="10"/>
      <c r="C262" s="7">
        <v>8294.0</v>
      </c>
      <c r="D262" s="53" t="s">
        <v>42</v>
      </c>
      <c r="E262" s="54">
        <v>43230.0</v>
      </c>
      <c r="F262" s="55">
        <f t="shared" si="1"/>
        <v>81</v>
      </c>
      <c r="G262" s="54">
        <v>43532.0</v>
      </c>
      <c r="H262" s="55">
        <f t="shared" si="2"/>
        <v>71</v>
      </c>
      <c r="I262" s="7" t="s">
        <v>151</v>
      </c>
      <c r="J262" s="10"/>
      <c r="K262" s="58"/>
      <c r="L262" s="10"/>
      <c r="M262" s="10"/>
      <c r="N262" s="66" t="s">
        <v>18</v>
      </c>
      <c r="O262" s="10"/>
    </row>
    <row r="263">
      <c r="A263" s="6">
        <v>45705.0</v>
      </c>
      <c r="B263" s="10"/>
      <c r="C263" s="7">
        <v>10773.0</v>
      </c>
      <c r="D263" s="53" t="s">
        <v>62</v>
      </c>
      <c r="E263" s="54">
        <v>43497.0</v>
      </c>
      <c r="F263" s="55">
        <f t="shared" si="1"/>
        <v>72</v>
      </c>
      <c r="G263" s="54">
        <v>43550.0</v>
      </c>
      <c r="H263" s="55">
        <f t="shared" si="2"/>
        <v>70</v>
      </c>
      <c r="I263" s="7" t="s">
        <v>60</v>
      </c>
      <c r="J263" s="7" t="s">
        <v>150</v>
      </c>
      <c r="K263" s="58"/>
      <c r="L263" s="10"/>
      <c r="M263" s="10"/>
      <c r="N263" s="66" t="s">
        <v>18</v>
      </c>
      <c r="O263" s="10"/>
    </row>
    <row r="264">
      <c r="A264" s="6">
        <v>45705.0</v>
      </c>
      <c r="B264" s="10"/>
      <c r="C264" s="7">
        <v>7182.0</v>
      </c>
      <c r="D264" s="53" t="s">
        <v>93</v>
      </c>
      <c r="E264" s="54">
        <v>43353.0</v>
      </c>
      <c r="F264" s="55">
        <f t="shared" si="1"/>
        <v>77</v>
      </c>
      <c r="G264" s="61">
        <v>43416.0</v>
      </c>
      <c r="H264" s="55">
        <f t="shared" si="2"/>
        <v>75</v>
      </c>
      <c r="I264" s="7" t="s">
        <v>43</v>
      </c>
      <c r="J264" s="10"/>
      <c r="K264" s="58"/>
      <c r="L264" s="10"/>
      <c r="M264" s="10"/>
      <c r="N264" s="66" t="s">
        <v>18</v>
      </c>
      <c r="O264" s="10"/>
    </row>
    <row r="265">
      <c r="A265" s="6">
        <v>45705.0</v>
      </c>
      <c r="B265" s="10"/>
      <c r="C265" s="7">
        <v>4097.0</v>
      </c>
      <c r="D265" s="53" t="s">
        <v>110</v>
      </c>
      <c r="E265" s="54">
        <v>42993.0</v>
      </c>
      <c r="F265" s="55">
        <f t="shared" si="1"/>
        <v>89</v>
      </c>
      <c r="G265" s="54">
        <v>43412.0</v>
      </c>
      <c r="H265" s="55">
        <f t="shared" si="2"/>
        <v>75</v>
      </c>
      <c r="I265" s="7" t="s">
        <v>66</v>
      </c>
      <c r="J265" s="10"/>
      <c r="K265" s="58"/>
      <c r="L265" s="10"/>
      <c r="M265" s="10"/>
      <c r="N265" s="66" t="s">
        <v>18</v>
      </c>
      <c r="O265" s="10"/>
    </row>
    <row r="266">
      <c r="A266" s="6">
        <v>45705.0</v>
      </c>
      <c r="B266" s="10"/>
      <c r="C266" s="7">
        <v>1164.0</v>
      </c>
      <c r="D266" s="53" t="s">
        <v>75</v>
      </c>
      <c r="E266" s="54">
        <v>42217.0</v>
      </c>
      <c r="F266" s="55">
        <f t="shared" si="1"/>
        <v>114</v>
      </c>
      <c r="G266" s="61">
        <v>43034.0</v>
      </c>
      <c r="H266" s="55">
        <f t="shared" si="2"/>
        <v>87</v>
      </c>
      <c r="I266" s="7" t="s">
        <v>151</v>
      </c>
      <c r="J266" s="10"/>
      <c r="K266" s="58"/>
      <c r="L266" s="10"/>
      <c r="M266" s="10"/>
      <c r="N266" s="66" t="s">
        <v>18</v>
      </c>
      <c r="O266" s="10"/>
    </row>
    <row r="267">
      <c r="A267" s="6">
        <v>45705.0</v>
      </c>
      <c r="B267" s="10"/>
      <c r="C267" s="7">
        <v>9831.0</v>
      </c>
      <c r="D267" s="53" t="s">
        <v>65</v>
      </c>
      <c r="E267" s="54">
        <v>43493.0</v>
      </c>
      <c r="F267" s="55">
        <f t="shared" si="1"/>
        <v>72</v>
      </c>
      <c r="G267" s="54">
        <v>43517.0</v>
      </c>
      <c r="H267" s="55">
        <f t="shared" si="2"/>
        <v>71</v>
      </c>
      <c r="I267" s="7" t="s">
        <v>60</v>
      </c>
      <c r="J267" s="7" t="s">
        <v>150</v>
      </c>
      <c r="K267" s="58"/>
      <c r="L267" s="10"/>
      <c r="M267" s="10"/>
      <c r="N267" s="66" t="s">
        <v>18</v>
      </c>
      <c r="O267" s="10"/>
    </row>
    <row r="268">
      <c r="A268" s="6">
        <v>45705.0</v>
      </c>
      <c r="B268" s="10"/>
      <c r="C268" s="7">
        <v>6459.0</v>
      </c>
      <c r="D268" s="53" t="s">
        <v>152</v>
      </c>
      <c r="E268" s="54">
        <v>43226.0</v>
      </c>
      <c r="F268" s="55">
        <f t="shared" si="1"/>
        <v>81</v>
      </c>
      <c r="G268" s="54">
        <v>43377.0</v>
      </c>
      <c r="H268" s="55">
        <f t="shared" si="2"/>
        <v>76</v>
      </c>
      <c r="I268" s="7" t="s">
        <v>52</v>
      </c>
      <c r="J268" s="10"/>
      <c r="K268" s="58"/>
      <c r="L268" s="10"/>
      <c r="M268" s="10"/>
      <c r="N268" s="66" t="s">
        <v>18</v>
      </c>
      <c r="O268" s="10"/>
    </row>
    <row r="269">
      <c r="A269" s="6">
        <v>45705.0</v>
      </c>
      <c r="B269" s="10"/>
      <c r="C269" s="7">
        <v>5591.0</v>
      </c>
      <c r="D269" s="53" t="s">
        <v>152</v>
      </c>
      <c r="E269" s="54">
        <v>43311.0</v>
      </c>
      <c r="F269" s="55">
        <f t="shared" si="1"/>
        <v>78</v>
      </c>
      <c r="G269" s="54">
        <v>43480.0</v>
      </c>
      <c r="H269" s="55">
        <f t="shared" si="2"/>
        <v>73</v>
      </c>
      <c r="I269" s="7" t="s">
        <v>43</v>
      </c>
      <c r="J269" s="10"/>
      <c r="K269" s="58"/>
      <c r="L269" s="10"/>
      <c r="M269" s="10"/>
      <c r="N269" s="66" t="s">
        <v>18</v>
      </c>
      <c r="O269" s="10"/>
    </row>
    <row r="270">
      <c r="A270" s="6">
        <v>45705.0</v>
      </c>
      <c r="B270" s="10"/>
      <c r="C270" s="7">
        <v>207728.0</v>
      </c>
      <c r="D270" s="53" t="s">
        <v>75</v>
      </c>
      <c r="E270" s="54">
        <v>45352.0</v>
      </c>
      <c r="F270" s="55">
        <f t="shared" si="1"/>
        <v>11</v>
      </c>
      <c r="G270" s="54">
        <v>45379.0</v>
      </c>
      <c r="H270" s="55">
        <f t="shared" si="2"/>
        <v>10</v>
      </c>
      <c r="I270" s="7" t="s">
        <v>43</v>
      </c>
      <c r="J270" s="10"/>
      <c r="K270" s="58"/>
      <c r="L270" s="10"/>
      <c r="M270" s="10"/>
      <c r="N270" s="66" t="s">
        <v>18</v>
      </c>
      <c r="O270" s="10"/>
    </row>
    <row r="271">
      <c r="A271" s="6">
        <v>45705.0</v>
      </c>
      <c r="B271" s="10"/>
      <c r="C271" s="7">
        <v>157304.0</v>
      </c>
      <c r="D271" s="53" t="s">
        <v>42</v>
      </c>
      <c r="E271" s="54">
        <v>44896.0</v>
      </c>
      <c r="F271" s="55">
        <f t="shared" si="1"/>
        <v>26</v>
      </c>
      <c r="G271" s="54">
        <v>44944.0</v>
      </c>
      <c r="H271" s="55">
        <f t="shared" si="2"/>
        <v>25</v>
      </c>
      <c r="I271" s="7" t="s">
        <v>52</v>
      </c>
      <c r="J271" s="10"/>
      <c r="K271" s="58"/>
      <c r="L271" s="10"/>
      <c r="M271" s="10"/>
      <c r="N271" s="66" t="s">
        <v>18</v>
      </c>
      <c r="O271" s="10"/>
    </row>
    <row r="272">
      <c r="A272" s="6">
        <v>45705.0</v>
      </c>
      <c r="B272" s="10"/>
      <c r="C272" s="7">
        <v>171923.0</v>
      </c>
      <c r="D272" s="53" t="s">
        <v>42</v>
      </c>
      <c r="E272" s="54">
        <v>45047.0</v>
      </c>
      <c r="F272" s="55">
        <f t="shared" si="1"/>
        <v>21</v>
      </c>
      <c r="G272" s="54">
        <v>45069.0</v>
      </c>
      <c r="H272" s="55">
        <f t="shared" si="2"/>
        <v>20</v>
      </c>
      <c r="I272" s="7" t="s">
        <v>48</v>
      </c>
      <c r="J272" s="10"/>
      <c r="K272" s="58"/>
      <c r="L272" s="10"/>
      <c r="M272" s="10"/>
      <c r="N272" s="66" t="s">
        <v>18</v>
      </c>
      <c r="O272" s="10"/>
    </row>
    <row r="273">
      <c r="A273" s="6">
        <v>45705.0</v>
      </c>
      <c r="B273" s="10"/>
      <c r="C273" s="7">
        <v>242685.0</v>
      </c>
      <c r="D273" s="53" t="s">
        <v>42</v>
      </c>
      <c r="E273" s="54">
        <v>45566.0</v>
      </c>
      <c r="F273" s="55">
        <f t="shared" si="1"/>
        <v>4</v>
      </c>
      <c r="G273" s="54">
        <v>45699.0</v>
      </c>
      <c r="H273" s="55">
        <f t="shared" si="2"/>
        <v>0</v>
      </c>
      <c r="I273" s="7" t="s">
        <v>52</v>
      </c>
      <c r="J273" s="10"/>
      <c r="K273" s="58"/>
      <c r="L273" s="10"/>
      <c r="M273" s="10"/>
      <c r="N273" s="66" t="s">
        <v>18</v>
      </c>
      <c r="O273" s="10"/>
    </row>
    <row r="274">
      <c r="A274" s="6">
        <v>45705.0</v>
      </c>
      <c r="B274" s="10"/>
      <c r="C274" s="7">
        <v>139073.0</v>
      </c>
      <c r="D274" s="53" t="s">
        <v>110</v>
      </c>
      <c r="E274" s="54">
        <v>44652.0</v>
      </c>
      <c r="F274" s="55">
        <f t="shared" si="1"/>
        <v>34</v>
      </c>
      <c r="G274" s="54">
        <v>44795.0</v>
      </c>
      <c r="H274" s="55">
        <f t="shared" si="2"/>
        <v>29</v>
      </c>
      <c r="I274" s="7" t="s">
        <v>48</v>
      </c>
      <c r="J274" s="10"/>
      <c r="K274" s="58"/>
      <c r="L274" s="10"/>
      <c r="M274" s="10"/>
      <c r="N274" s="66" t="s">
        <v>18</v>
      </c>
      <c r="O274" s="10"/>
    </row>
    <row r="275">
      <c r="A275" s="6">
        <v>45705.0</v>
      </c>
      <c r="B275" s="10"/>
      <c r="C275" s="7">
        <v>214198.0</v>
      </c>
      <c r="D275" s="53" t="s">
        <v>110</v>
      </c>
      <c r="E275" s="54">
        <v>45017.0</v>
      </c>
      <c r="F275" s="55">
        <f t="shared" si="1"/>
        <v>22</v>
      </c>
      <c r="G275" s="54">
        <v>45426.0</v>
      </c>
      <c r="H275" s="55">
        <f t="shared" si="2"/>
        <v>9</v>
      </c>
      <c r="I275" s="7" t="s">
        <v>52</v>
      </c>
      <c r="J275" s="10"/>
      <c r="K275" s="58"/>
      <c r="L275" s="10"/>
      <c r="M275" s="10"/>
      <c r="N275" s="66" t="s">
        <v>18</v>
      </c>
      <c r="O275" s="10"/>
    </row>
    <row r="276">
      <c r="A276" s="6">
        <v>45705.0</v>
      </c>
      <c r="B276" s="10"/>
      <c r="C276" s="7">
        <v>60485.0</v>
      </c>
      <c r="D276" s="53" t="s">
        <v>62</v>
      </c>
      <c r="E276" s="54">
        <v>44013.0</v>
      </c>
      <c r="F276" s="55">
        <f t="shared" si="1"/>
        <v>55</v>
      </c>
      <c r="G276" s="54">
        <v>44054.0</v>
      </c>
      <c r="H276" s="55">
        <f t="shared" si="2"/>
        <v>54</v>
      </c>
      <c r="I276" s="7" t="s">
        <v>48</v>
      </c>
      <c r="J276" s="10"/>
      <c r="K276" s="58"/>
      <c r="L276" s="10"/>
      <c r="M276" s="10"/>
      <c r="N276" s="66" t="s">
        <v>18</v>
      </c>
      <c r="O276" s="10"/>
    </row>
    <row r="277">
      <c r="A277" s="6">
        <v>45705.0</v>
      </c>
      <c r="B277" s="10"/>
      <c r="C277" s="7">
        <v>192751.0</v>
      </c>
      <c r="D277" s="53" t="s">
        <v>99</v>
      </c>
      <c r="E277" s="54">
        <v>45200.0</v>
      </c>
      <c r="F277" s="55">
        <f t="shared" si="1"/>
        <v>16</v>
      </c>
      <c r="G277" s="61">
        <v>45243.0</v>
      </c>
      <c r="H277" s="55">
        <f t="shared" si="2"/>
        <v>15</v>
      </c>
      <c r="I277" s="7" t="s">
        <v>48</v>
      </c>
      <c r="J277" s="10"/>
      <c r="K277" s="58"/>
      <c r="L277" s="10"/>
      <c r="M277" s="10"/>
      <c r="N277" s="66" t="s">
        <v>18</v>
      </c>
      <c r="O277" s="10"/>
    </row>
    <row r="278">
      <c r="A278" s="6">
        <v>45705.0</v>
      </c>
      <c r="B278" s="10"/>
      <c r="C278" s="7">
        <v>173107.0</v>
      </c>
      <c r="D278" s="53" t="s">
        <v>87</v>
      </c>
      <c r="E278" s="54">
        <v>45078.0</v>
      </c>
      <c r="F278" s="55">
        <f t="shared" si="1"/>
        <v>20</v>
      </c>
      <c r="G278" s="54">
        <v>45111.0</v>
      </c>
      <c r="H278" s="55">
        <f t="shared" si="2"/>
        <v>19</v>
      </c>
      <c r="I278" s="7" t="s">
        <v>48</v>
      </c>
      <c r="J278" s="10"/>
      <c r="K278" s="58"/>
      <c r="L278" s="10"/>
      <c r="M278" s="10"/>
      <c r="N278" s="66" t="s">
        <v>18</v>
      </c>
      <c r="O278" s="10"/>
    </row>
    <row r="279">
      <c r="A279" s="6">
        <v>45705.0</v>
      </c>
      <c r="B279" s="10"/>
      <c r="C279" s="7">
        <v>162524.0</v>
      </c>
      <c r="D279" s="53" t="s">
        <v>75</v>
      </c>
      <c r="E279" s="54">
        <v>44958.0</v>
      </c>
      <c r="F279" s="55">
        <f t="shared" si="1"/>
        <v>24</v>
      </c>
      <c r="G279" s="54">
        <v>44987.0</v>
      </c>
      <c r="H279" s="55">
        <f t="shared" si="2"/>
        <v>23</v>
      </c>
      <c r="I279" s="7" t="s">
        <v>48</v>
      </c>
      <c r="J279" s="10"/>
      <c r="K279" s="58"/>
      <c r="L279" s="10"/>
      <c r="M279" s="10"/>
      <c r="N279" s="66" t="s">
        <v>18</v>
      </c>
      <c r="O279" s="10"/>
    </row>
    <row r="280">
      <c r="A280" s="6">
        <v>45705.0</v>
      </c>
      <c r="B280" s="10"/>
      <c r="C280" s="7">
        <v>40509.0</v>
      </c>
      <c r="D280" s="53" t="s">
        <v>117</v>
      </c>
      <c r="E280" s="54">
        <v>43862.0</v>
      </c>
      <c r="F280" s="55">
        <f t="shared" si="1"/>
        <v>60</v>
      </c>
      <c r="G280" s="54">
        <v>43879.0</v>
      </c>
      <c r="H280" s="55">
        <f t="shared" si="2"/>
        <v>60</v>
      </c>
      <c r="I280" s="7" t="s">
        <v>153</v>
      </c>
      <c r="J280" s="10"/>
      <c r="K280" s="58"/>
      <c r="L280" s="10"/>
      <c r="M280" s="10"/>
      <c r="N280" s="66" t="s">
        <v>18</v>
      </c>
      <c r="O280" s="10"/>
    </row>
    <row r="281">
      <c r="A281" s="6">
        <v>45705.0</v>
      </c>
      <c r="B281" s="10"/>
      <c r="C281" s="7">
        <v>187847.0</v>
      </c>
      <c r="D281" s="53" t="s">
        <v>42</v>
      </c>
      <c r="E281" s="54">
        <v>44835.0</v>
      </c>
      <c r="F281" s="55">
        <f t="shared" si="1"/>
        <v>28</v>
      </c>
      <c r="G281" s="54">
        <v>45198.0</v>
      </c>
      <c r="H281" s="55">
        <f t="shared" si="2"/>
        <v>16</v>
      </c>
      <c r="I281" s="7" t="s">
        <v>48</v>
      </c>
      <c r="J281" s="10"/>
      <c r="K281" s="58"/>
      <c r="L281" s="10"/>
      <c r="M281" s="10"/>
      <c r="N281" s="66" t="s">
        <v>18</v>
      </c>
      <c r="O281" s="10"/>
    </row>
    <row r="282">
      <c r="A282" s="6">
        <v>45705.0</v>
      </c>
      <c r="B282" s="10"/>
      <c r="C282" s="7">
        <v>234007.0</v>
      </c>
      <c r="D282" s="53" t="s">
        <v>65</v>
      </c>
      <c r="E282" s="54">
        <v>45597.0</v>
      </c>
      <c r="F282" s="55">
        <f t="shared" si="1"/>
        <v>3</v>
      </c>
      <c r="G282" s="61">
        <v>45621.0</v>
      </c>
      <c r="H282" s="55">
        <f t="shared" si="2"/>
        <v>2</v>
      </c>
      <c r="I282" s="7" t="s">
        <v>48</v>
      </c>
      <c r="J282" s="10"/>
      <c r="K282" s="58"/>
      <c r="L282" s="10"/>
      <c r="M282" s="10"/>
      <c r="N282" s="66" t="s">
        <v>18</v>
      </c>
      <c r="O282" s="10"/>
    </row>
    <row r="283">
      <c r="A283" s="6">
        <v>45705.0</v>
      </c>
      <c r="B283" s="10"/>
      <c r="C283" s="7">
        <v>179893.0</v>
      </c>
      <c r="D283" s="53" t="s">
        <v>110</v>
      </c>
      <c r="E283" s="54">
        <v>45047.0</v>
      </c>
      <c r="F283" s="55">
        <f t="shared" si="1"/>
        <v>21</v>
      </c>
      <c r="G283" s="54">
        <v>45132.0</v>
      </c>
      <c r="H283" s="55">
        <f t="shared" si="2"/>
        <v>18</v>
      </c>
      <c r="I283" s="7" t="s">
        <v>48</v>
      </c>
      <c r="J283" s="10"/>
      <c r="K283" s="58"/>
      <c r="L283" s="10"/>
      <c r="M283" s="10"/>
      <c r="N283" s="66" t="s">
        <v>18</v>
      </c>
      <c r="O283" s="10"/>
    </row>
    <row r="284">
      <c r="A284" s="6">
        <v>45705.0</v>
      </c>
      <c r="B284" s="10"/>
      <c r="C284" s="7">
        <v>213625.0</v>
      </c>
      <c r="D284" s="53" t="s">
        <v>110</v>
      </c>
      <c r="E284" s="54">
        <v>45017.0</v>
      </c>
      <c r="F284" s="55">
        <f t="shared" si="1"/>
        <v>22</v>
      </c>
      <c r="G284" s="54">
        <v>45426.0</v>
      </c>
      <c r="H284" s="55">
        <f t="shared" si="2"/>
        <v>9</v>
      </c>
      <c r="I284" s="7" t="s">
        <v>52</v>
      </c>
      <c r="J284" s="10"/>
      <c r="K284" s="58"/>
      <c r="L284" s="10"/>
      <c r="M284" s="10"/>
      <c r="N284" s="66" t="s">
        <v>18</v>
      </c>
      <c r="O284" s="10"/>
    </row>
    <row r="285">
      <c r="A285" s="6">
        <v>45705.0</v>
      </c>
      <c r="B285" s="10"/>
      <c r="C285" s="7">
        <v>152317.0</v>
      </c>
      <c r="D285" s="53" t="s">
        <v>114</v>
      </c>
      <c r="E285" s="54">
        <v>44866.0</v>
      </c>
      <c r="F285" s="55">
        <f t="shared" si="1"/>
        <v>27</v>
      </c>
      <c r="G285" s="54">
        <v>44898.0</v>
      </c>
      <c r="H285" s="55">
        <f t="shared" si="2"/>
        <v>26</v>
      </c>
      <c r="I285" s="7" t="s">
        <v>52</v>
      </c>
      <c r="J285" s="10"/>
      <c r="K285" s="58"/>
      <c r="L285" s="10"/>
      <c r="M285" s="10"/>
      <c r="N285" s="66" t="s">
        <v>18</v>
      </c>
      <c r="O285" s="10"/>
    </row>
    <row r="286">
      <c r="A286" s="6">
        <v>45705.0</v>
      </c>
      <c r="B286" s="10"/>
      <c r="C286" s="7">
        <v>242863.0</v>
      </c>
      <c r="D286" s="53" t="s">
        <v>146</v>
      </c>
      <c r="E286" s="54">
        <v>45597.0</v>
      </c>
      <c r="F286" s="55">
        <f t="shared" si="1"/>
        <v>3</v>
      </c>
      <c r="G286" s="54">
        <v>45700.0</v>
      </c>
      <c r="H286" s="55">
        <f t="shared" si="2"/>
        <v>0</v>
      </c>
      <c r="I286" s="7" t="s">
        <v>52</v>
      </c>
      <c r="J286" s="10"/>
      <c r="K286" s="58"/>
      <c r="L286" s="10"/>
      <c r="M286" s="10"/>
      <c r="N286" s="66" t="s">
        <v>18</v>
      </c>
      <c r="O286" s="10"/>
    </row>
    <row r="287">
      <c r="A287" s="6">
        <v>45705.0</v>
      </c>
      <c r="B287" s="10"/>
      <c r="C287" s="7">
        <v>192746.0</v>
      </c>
      <c r="D287" s="53" t="s">
        <v>117</v>
      </c>
      <c r="E287" s="54">
        <v>45597.0</v>
      </c>
      <c r="F287" s="55">
        <f t="shared" si="1"/>
        <v>3</v>
      </c>
      <c r="G287" s="54">
        <v>45600.0</v>
      </c>
      <c r="H287" s="55">
        <f t="shared" si="2"/>
        <v>3</v>
      </c>
      <c r="I287" s="7" t="s">
        <v>54</v>
      </c>
      <c r="J287" s="10"/>
      <c r="K287" s="58"/>
      <c r="L287" s="10"/>
      <c r="M287" s="10"/>
      <c r="N287" s="66" t="s">
        <v>18</v>
      </c>
      <c r="O287" s="10"/>
    </row>
    <row r="288">
      <c r="A288" s="6">
        <v>45705.0</v>
      </c>
      <c r="B288" s="10"/>
      <c r="C288" s="7">
        <v>200493.0</v>
      </c>
      <c r="D288" s="53" t="s">
        <v>154</v>
      </c>
      <c r="E288" s="54">
        <v>45078.0</v>
      </c>
      <c r="F288" s="78">
        <f t="shared" si="1"/>
        <v>20</v>
      </c>
      <c r="G288" s="54">
        <v>45322.0</v>
      </c>
      <c r="H288" s="78">
        <f t="shared" si="2"/>
        <v>12</v>
      </c>
      <c r="I288" s="7" t="s">
        <v>43</v>
      </c>
      <c r="J288" s="10"/>
      <c r="K288" s="58"/>
      <c r="L288" s="10"/>
      <c r="M288" s="10"/>
      <c r="N288" s="66" t="s">
        <v>18</v>
      </c>
      <c r="O288" s="10"/>
    </row>
    <row r="289">
      <c r="A289" s="6">
        <v>45705.0</v>
      </c>
      <c r="B289" s="10"/>
      <c r="C289" s="7">
        <v>210994.0</v>
      </c>
      <c r="D289" s="53" t="s">
        <v>70</v>
      </c>
      <c r="E289" s="54">
        <v>45383.0</v>
      </c>
      <c r="F289" s="78">
        <f t="shared" si="1"/>
        <v>10</v>
      </c>
      <c r="G289" s="54">
        <v>45401.0</v>
      </c>
      <c r="H289" s="78">
        <f t="shared" si="2"/>
        <v>9</v>
      </c>
      <c r="I289" s="7" t="s">
        <v>85</v>
      </c>
      <c r="J289" s="10"/>
      <c r="K289" s="58"/>
      <c r="L289" s="10"/>
      <c r="M289" s="10"/>
      <c r="N289" s="66" t="s">
        <v>18</v>
      </c>
      <c r="O289" s="10"/>
    </row>
    <row r="290">
      <c r="A290" s="6">
        <v>45705.0</v>
      </c>
      <c r="B290" s="10"/>
      <c r="C290" s="7">
        <v>205891.0</v>
      </c>
      <c r="D290" s="53" t="s">
        <v>155</v>
      </c>
      <c r="E290" s="54">
        <v>45323.0</v>
      </c>
      <c r="F290" s="78">
        <f t="shared" si="1"/>
        <v>12</v>
      </c>
      <c r="G290" s="54">
        <v>45370.0</v>
      </c>
      <c r="H290" s="78">
        <f t="shared" si="2"/>
        <v>10</v>
      </c>
      <c r="I290" s="7" t="s">
        <v>60</v>
      </c>
      <c r="J290" s="7">
        <v>102.0</v>
      </c>
      <c r="K290" s="58"/>
      <c r="L290" s="10"/>
      <c r="M290" s="10"/>
      <c r="N290" s="66" t="s">
        <v>18</v>
      </c>
      <c r="O290" s="10"/>
    </row>
    <row r="291">
      <c r="A291" s="6">
        <v>45705.0</v>
      </c>
      <c r="B291" s="10"/>
      <c r="C291" s="7">
        <v>178944.0</v>
      </c>
      <c r="D291" s="53" t="s">
        <v>156</v>
      </c>
      <c r="E291" s="54">
        <v>45047.0</v>
      </c>
      <c r="F291" s="78">
        <f t="shared" si="1"/>
        <v>21</v>
      </c>
      <c r="G291" s="54">
        <v>45126.0</v>
      </c>
      <c r="H291" s="78">
        <f t="shared" si="2"/>
        <v>18</v>
      </c>
      <c r="I291" s="7" t="s">
        <v>82</v>
      </c>
      <c r="J291" s="10"/>
      <c r="K291" s="58"/>
      <c r="L291" s="10"/>
      <c r="M291" s="10"/>
      <c r="N291" s="66" t="s">
        <v>18</v>
      </c>
      <c r="O291" s="10"/>
    </row>
    <row r="292">
      <c r="A292" s="6">
        <v>45705.0</v>
      </c>
      <c r="B292" s="10"/>
      <c r="C292" s="7">
        <v>35862.0</v>
      </c>
      <c r="D292" s="53" t="s">
        <v>154</v>
      </c>
      <c r="E292" s="54">
        <v>43800.0</v>
      </c>
      <c r="F292" s="78">
        <f t="shared" si="1"/>
        <v>62</v>
      </c>
      <c r="G292" s="54">
        <v>43854.0</v>
      </c>
      <c r="H292" s="78">
        <f t="shared" si="2"/>
        <v>60</v>
      </c>
      <c r="I292" s="7" t="s">
        <v>136</v>
      </c>
      <c r="J292" s="10"/>
      <c r="K292" s="58"/>
      <c r="L292" s="10"/>
      <c r="M292" s="10"/>
      <c r="N292" s="66" t="s">
        <v>18</v>
      </c>
      <c r="O292" s="10"/>
    </row>
    <row r="293">
      <c r="A293" s="6">
        <v>45705.0</v>
      </c>
      <c r="B293" s="10"/>
      <c r="C293" s="7">
        <v>230711.0</v>
      </c>
      <c r="D293" s="53" t="s">
        <v>154</v>
      </c>
      <c r="E293" s="54">
        <v>45536.0</v>
      </c>
      <c r="F293" s="78">
        <f t="shared" si="1"/>
        <v>5</v>
      </c>
      <c r="G293" s="61">
        <v>45575.0</v>
      </c>
      <c r="H293" s="78">
        <f t="shared" si="2"/>
        <v>4</v>
      </c>
      <c r="I293" s="7" t="s">
        <v>54</v>
      </c>
      <c r="J293" s="10"/>
      <c r="K293" s="58"/>
      <c r="L293" s="10"/>
      <c r="M293" s="10"/>
      <c r="N293" s="66" t="s">
        <v>18</v>
      </c>
      <c r="O293" s="10"/>
    </row>
    <row r="294">
      <c r="A294" s="6">
        <v>45705.0</v>
      </c>
      <c r="B294" s="10"/>
      <c r="C294" s="7">
        <v>209937.0</v>
      </c>
      <c r="D294" s="53" t="s">
        <v>154</v>
      </c>
      <c r="E294" s="54">
        <v>45352.0</v>
      </c>
      <c r="F294" s="78">
        <f t="shared" si="1"/>
        <v>11</v>
      </c>
      <c r="G294" s="54">
        <v>45392.0</v>
      </c>
      <c r="H294" s="78">
        <f t="shared" si="2"/>
        <v>10</v>
      </c>
      <c r="I294" s="7" t="s">
        <v>54</v>
      </c>
      <c r="J294" s="10"/>
      <c r="K294" s="58"/>
      <c r="L294" s="10"/>
      <c r="M294" s="10"/>
      <c r="N294" s="66" t="s">
        <v>18</v>
      </c>
      <c r="O294" s="10"/>
    </row>
    <row r="295">
      <c r="A295" s="6">
        <v>45705.0</v>
      </c>
      <c r="B295" s="10"/>
      <c r="C295" s="7">
        <v>228089.0</v>
      </c>
      <c r="D295" s="53" t="s">
        <v>154</v>
      </c>
      <c r="E295" s="54">
        <v>45323.0</v>
      </c>
      <c r="F295" s="78">
        <f t="shared" si="1"/>
        <v>12</v>
      </c>
      <c r="G295" s="54">
        <v>45552.0</v>
      </c>
      <c r="H295" s="78">
        <f t="shared" si="2"/>
        <v>5</v>
      </c>
      <c r="I295" s="7" t="s">
        <v>54</v>
      </c>
      <c r="J295" s="10"/>
      <c r="K295" s="58"/>
      <c r="L295" s="10"/>
      <c r="M295" s="10"/>
      <c r="N295" s="66" t="s">
        <v>18</v>
      </c>
      <c r="O295" s="10"/>
    </row>
    <row r="296">
      <c r="A296" s="6">
        <v>45705.0</v>
      </c>
      <c r="B296" s="10"/>
      <c r="C296" s="7">
        <v>234945.0</v>
      </c>
      <c r="D296" s="53" t="s">
        <v>154</v>
      </c>
      <c r="E296" s="54">
        <v>45597.0</v>
      </c>
      <c r="F296" s="78">
        <f t="shared" si="1"/>
        <v>3</v>
      </c>
      <c r="G296" s="61">
        <v>45617.0</v>
      </c>
      <c r="H296" s="78">
        <f t="shared" si="2"/>
        <v>2</v>
      </c>
      <c r="I296" s="7" t="s">
        <v>48</v>
      </c>
      <c r="J296" s="10"/>
      <c r="K296" s="58"/>
      <c r="L296" s="10"/>
      <c r="M296" s="10"/>
      <c r="N296" s="66" t="s">
        <v>18</v>
      </c>
      <c r="O296" s="10"/>
    </row>
    <row r="297">
      <c r="A297" s="6">
        <v>45705.0</v>
      </c>
      <c r="B297" s="10"/>
      <c r="C297" s="7">
        <v>238164.0</v>
      </c>
      <c r="D297" s="53" t="s">
        <v>154</v>
      </c>
      <c r="E297" s="54">
        <v>45597.0</v>
      </c>
      <c r="F297" s="78">
        <f t="shared" si="1"/>
        <v>3</v>
      </c>
      <c r="G297" s="54">
        <v>45661.0</v>
      </c>
      <c r="H297" s="78">
        <f t="shared" si="2"/>
        <v>1</v>
      </c>
      <c r="I297" s="7" t="s">
        <v>54</v>
      </c>
      <c r="J297" s="10"/>
      <c r="K297" s="58"/>
      <c r="L297" s="10"/>
      <c r="M297" s="10"/>
      <c r="N297" s="66" t="s">
        <v>18</v>
      </c>
      <c r="O297" s="10"/>
    </row>
    <row r="298">
      <c r="A298" s="6">
        <v>45705.0</v>
      </c>
      <c r="B298" s="10"/>
      <c r="C298" s="7">
        <v>241488.0</v>
      </c>
      <c r="D298" s="53" t="s">
        <v>154</v>
      </c>
      <c r="E298" s="54">
        <v>45597.0</v>
      </c>
      <c r="F298" s="78">
        <f t="shared" si="1"/>
        <v>3</v>
      </c>
      <c r="G298" s="54">
        <v>45688.0</v>
      </c>
      <c r="H298" s="78">
        <f t="shared" si="2"/>
        <v>0</v>
      </c>
      <c r="I298" s="7" t="s">
        <v>52</v>
      </c>
      <c r="J298" s="10"/>
      <c r="K298" s="58"/>
      <c r="L298" s="10"/>
      <c r="M298" s="10"/>
      <c r="N298" s="66" t="s">
        <v>18</v>
      </c>
      <c r="O298" s="10"/>
    </row>
    <row r="299">
      <c r="A299" s="6">
        <v>45705.0</v>
      </c>
      <c r="B299" s="6">
        <v>45706.0</v>
      </c>
      <c r="C299" s="7">
        <v>55295.0</v>
      </c>
      <c r="D299" s="53" t="s">
        <v>157</v>
      </c>
      <c r="E299" s="54">
        <v>43983.0</v>
      </c>
      <c r="F299" s="78">
        <f t="shared" si="1"/>
        <v>56</v>
      </c>
      <c r="G299" s="54">
        <v>44009.0</v>
      </c>
      <c r="H299" s="78">
        <f t="shared" si="2"/>
        <v>55</v>
      </c>
      <c r="I299" s="7" t="s">
        <v>60</v>
      </c>
      <c r="J299" s="7" t="s">
        <v>7</v>
      </c>
      <c r="K299" s="58"/>
      <c r="L299" s="10"/>
      <c r="M299" s="9">
        <v>44513.0</v>
      </c>
      <c r="N299" s="57" t="s">
        <v>22</v>
      </c>
      <c r="O299" s="7" t="s">
        <v>158</v>
      </c>
    </row>
    <row r="300">
      <c r="A300" s="6">
        <v>45705.0</v>
      </c>
      <c r="B300" s="10"/>
      <c r="C300" s="7">
        <v>230060.0</v>
      </c>
      <c r="D300" s="53" t="s">
        <v>157</v>
      </c>
      <c r="E300" s="54">
        <v>45536.0</v>
      </c>
      <c r="F300" s="78">
        <f t="shared" si="1"/>
        <v>5</v>
      </c>
      <c r="G300" s="54">
        <v>45569.0</v>
      </c>
      <c r="H300" s="78">
        <f t="shared" si="2"/>
        <v>4</v>
      </c>
      <c r="I300" s="7" t="s">
        <v>54</v>
      </c>
      <c r="J300" s="10"/>
      <c r="K300" s="58"/>
      <c r="L300" s="10"/>
      <c r="M300" s="10"/>
      <c r="N300" s="66" t="s">
        <v>18</v>
      </c>
      <c r="O300" s="10"/>
    </row>
    <row r="301">
      <c r="A301" s="6">
        <v>45705.0</v>
      </c>
      <c r="B301" s="10"/>
      <c r="C301" s="7">
        <v>180669.0</v>
      </c>
      <c r="D301" s="53" t="s">
        <v>157</v>
      </c>
      <c r="E301" s="54">
        <v>45078.0</v>
      </c>
      <c r="F301" s="78">
        <f t="shared" si="1"/>
        <v>20</v>
      </c>
      <c r="G301" s="54">
        <v>45139.0</v>
      </c>
      <c r="H301" s="78">
        <f t="shared" si="2"/>
        <v>18</v>
      </c>
      <c r="I301" s="7" t="s">
        <v>60</v>
      </c>
      <c r="J301" s="7">
        <v>120.0</v>
      </c>
      <c r="K301" s="58"/>
      <c r="L301" s="10"/>
      <c r="M301" s="10"/>
      <c r="N301" s="66" t="s">
        <v>18</v>
      </c>
      <c r="O301" s="10"/>
    </row>
    <row r="302">
      <c r="A302" s="6">
        <v>45705.0</v>
      </c>
      <c r="B302" s="10"/>
      <c r="C302" s="7">
        <v>195212.0</v>
      </c>
      <c r="D302" s="53" t="s">
        <v>157</v>
      </c>
      <c r="E302" s="54">
        <v>45200.0</v>
      </c>
      <c r="F302" s="78">
        <f t="shared" si="1"/>
        <v>16</v>
      </c>
      <c r="G302" s="54">
        <v>45267.0</v>
      </c>
      <c r="H302" s="78">
        <f t="shared" si="2"/>
        <v>14</v>
      </c>
      <c r="I302" s="7" t="s">
        <v>136</v>
      </c>
      <c r="J302" s="10"/>
      <c r="K302" s="58"/>
      <c r="L302" s="10"/>
      <c r="M302" s="10"/>
      <c r="N302" s="66" t="s">
        <v>18</v>
      </c>
      <c r="O302" s="10"/>
    </row>
    <row r="303">
      <c r="A303" s="6">
        <v>45705.0</v>
      </c>
      <c r="B303" s="10"/>
      <c r="C303" s="7">
        <v>205031.0</v>
      </c>
      <c r="D303" s="53" t="s">
        <v>157</v>
      </c>
      <c r="E303" s="54">
        <v>45261.0</v>
      </c>
      <c r="F303" s="78">
        <f t="shared" si="1"/>
        <v>14</v>
      </c>
      <c r="G303" s="54">
        <v>45362.0</v>
      </c>
      <c r="H303" s="78">
        <f t="shared" si="2"/>
        <v>11</v>
      </c>
      <c r="I303" s="7" t="s">
        <v>136</v>
      </c>
      <c r="J303" s="10"/>
      <c r="K303" s="58"/>
      <c r="L303" s="10"/>
      <c r="M303" s="10"/>
      <c r="N303" s="66" t="s">
        <v>18</v>
      </c>
      <c r="O303" s="10"/>
    </row>
    <row r="304">
      <c r="A304" s="6">
        <v>45705.0</v>
      </c>
      <c r="B304" s="10"/>
      <c r="C304" s="7">
        <v>214013.0</v>
      </c>
      <c r="D304" s="53" t="s">
        <v>157</v>
      </c>
      <c r="E304" s="54">
        <v>45383.0</v>
      </c>
      <c r="F304" s="78">
        <f t="shared" si="1"/>
        <v>10</v>
      </c>
      <c r="G304" s="54">
        <v>45428.0</v>
      </c>
      <c r="H304" s="78">
        <f t="shared" si="2"/>
        <v>9</v>
      </c>
      <c r="I304" s="7" t="s">
        <v>60</v>
      </c>
      <c r="J304" s="7">
        <v>104.0</v>
      </c>
      <c r="K304" s="56" t="s">
        <v>115</v>
      </c>
      <c r="L304" s="10"/>
      <c r="M304" s="6">
        <v>45701.0</v>
      </c>
      <c r="N304" s="66" t="s">
        <v>18</v>
      </c>
      <c r="O304" s="10"/>
    </row>
    <row r="305">
      <c r="A305" s="6">
        <v>45705.0</v>
      </c>
      <c r="B305" s="10"/>
      <c r="C305" s="7">
        <v>223584.0</v>
      </c>
      <c r="D305" s="53" t="s">
        <v>157</v>
      </c>
      <c r="E305" s="54">
        <v>45383.0</v>
      </c>
      <c r="F305" s="78">
        <f t="shared" si="1"/>
        <v>10</v>
      </c>
      <c r="G305" s="54">
        <v>45506.0</v>
      </c>
      <c r="H305" s="78">
        <f t="shared" si="2"/>
        <v>6</v>
      </c>
      <c r="I305" s="7" t="s">
        <v>52</v>
      </c>
      <c r="J305" s="10"/>
      <c r="K305" s="58"/>
      <c r="L305" s="10"/>
      <c r="M305" s="10"/>
      <c r="N305" s="66" t="s">
        <v>18</v>
      </c>
      <c r="O305" s="10"/>
    </row>
    <row r="306">
      <c r="A306" s="6">
        <v>45705.0</v>
      </c>
      <c r="B306" s="10"/>
      <c r="C306" s="7">
        <v>227806.0</v>
      </c>
      <c r="D306" s="53" t="s">
        <v>157</v>
      </c>
      <c r="E306" s="54">
        <v>45536.0</v>
      </c>
      <c r="F306" s="78">
        <f t="shared" si="1"/>
        <v>5</v>
      </c>
      <c r="G306" s="54">
        <v>45551.0</v>
      </c>
      <c r="H306" s="78">
        <f t="shared" si="2"/>
        <v>5</v>
      </c>
      <c r="I306" s="7" t="s">
        <v>48</v>
      </c>
      <c r="J306" s="10"/>
      <c r="K306" s="58"/>
      <c r="L306" s="10"/>
      <c r="M306" s="10"/>
      <c r="N306" s="66" t="s">
        <v>18</v>
      </c>
      <c r="O306" s="10"/>
    </row>
    <row r="307">
      <c r="A307" s="6">
        <v>45705.0</v>
      </c>
      <c r="B307" s="10"/>
      <c r="C307" s="7">
        <v>231847.0</v>
      </c>
      <c r="D307" s="53" t="s">
        <v>157</v>
      </c>
      <c r="E307" s="54">
        <v>45566.0</v>
      </c>
      <c r="F307" s="78">
        <f t="shared" si="1"/>
        <v>4</v>
      </c>
      <c r="G307" s="61">
        <v>45587.0</v>
      </c>
      <c r="H307" s="78">
        <f t="shared" si="2"/>
        <v>3</v>
      </c>
      <c r="I307" s="7" t="s">
        <v>43</v>
      </c>
      <c r="J307" s="10"/>
      <c r="K307" s="58"/>
      <c r="L307" s="10"/>
      <c r="M307" s="10"/>
      <c r="N307" s="66" t="s">
        <v>18</v>
      </c>
      <c r="O307" s="10"/>
    </row>
    <row r="308">
      <c r="A308" s="6">
        <v>45705.0</v>
      </c>
      <c r="B308" s="10"/>
      <c r="C308" s="7">
        <v>237792.0</v>
      </c>
      <c r="D308" s="53" t="s">
        <v>157</v>
      </c>
      <c r="E308" s="54">
        <v>45597.0</v>
      </c>
      <c r="F308" s="78">
        <f t="shared" si="1"/>
        <v>3</v>
      </c>
      <c r="G308" s="61">
        <v>45653.0</v>
      </c>
      <c r="H308" s="78">
        <f t="shared" si="2"/>
        <v>1</v>
      </c>
      <c r="I308" s="7" t="s">
        <v>43</v>
      </c>
      <c r="J308" s="10"/>
      <c r="K308" s="58"/>
      <c r="L308" s="10"/>
      <c r="M308" s="10"/>
      <c r="N308" s="66" t="s">
        <v>18</v>
      </c>
      <c r="O308" s="10"/>
    </row>
    <row r="309">
      <c r="A309" s="6">
        <v>45705.0</v>
      </c>
      <c r="B309" s="10"/>
      <c r="C309" s="7">
        <v>240971.0</v>
      </c>
      <c r="D309" s="53" t="s">
        <v>157</v>
      </c>
      <c r="E309" s="54">
        <v>45536.0</v>
      </c>
      <c r="F309" s="78">
        <f t="shared" si="1"/>
        <v>5</v>
      </c>
      <c r="G309" s="54">
        <v>45685.0</v>
      </c>
      <c r="H309" s="78">
        <f t="shared" si="2"/>
        <v>0</v>
      </c>
      <c r="I309" s="7" t="s">
        <v>82</v>
      </c>
      <c r="J309" s="10"/>
      <c r="K309" s="58"/>
      <c r="L309" s="10"/>
      <c r="M309" s="10"/>
      <c r="N309" s="66" t="s">
        <v>18</v>
      </c>
      <c r="O309" s="10"/>
    </row>
    <row r="310">
      <c r="A310" s="6">
        <v>45705.0</v>
      </c>
      <c r="B310" s="10"/>
      <c r="C310" s="7">
        <v>235237.0</v>
      </c>
      <c r="D310" s="53" t="s">
        <v>159</v>
      </c>
      <c r="E310" s="54">
        <v>45536.0</v>
      </c>
      <c r="F310" s="78">
        <f t="shared" si="1"/>
        <v>5</v>
      </c>
      <c r="G310" s="54">
        <v>45692.0</v>
      </c>
      <c r="H310" s="78">
        <f t="shared" si="2"/>
        <v>0</v>
      </c>
      <c r="I310" s="7" t="s">
        <v>48</v>
      </c>
      <c r="J310" s="10"/>
      <c r="K310" s="58"/>
      <c r="L310" s="10"/>
      <c r="M310" s="10"/>
      <c r="N310" s="66" t="s">
        <v>18</v>
      </c>
      <c r="O310" s="10"/>
    </row>
    <row r="311">
      <c r="A311" s="6">
        <v>45705.0</v>
      </c>
      <c r="B311" s="6">
        <v>45706.0</v>
      </c>
      <c r="C311" s="7">
        <v>185465.0</v>
      </c>
      <c r="D311" s="53" t="s">
        <v>160</v>
      </c>
      <c r="E311" s="54">
        <v>45139.0</v>
      </c>
      <c r="F311" s="78">
        <f t="shared" si="1"/>
        <v>18</v>
      </c>
      <c r="G311" s="54">
        <v>45188.0</v>
      </c>
      <c r="H311" s="78">
        <f t="shared" si="2"/>
        <v>16</v>
      </c>
      <c r="I311" s="7" t="s">
        <v>60</v>
      </c>
      <c r="J311" s="7">
        <v>101.0</v>
      </c>
      <c r="K311" s="58"/>
      <c r="L311" s="7" t="s">
        <v>46</v>
      </c>
      <c r="M311" s="6">
        <v>45706.0</v>
      </c>
      <c r="N311" s="57" t="s">
        <v>17</v>
      </c>
      <c r="O311" s="7" t="s">
        <v>47</v>
      </c>
    </row>
    <row r="312">
      <c r="A312" s="6">
        <v>45705.0</v>
      </c>
      <c r="B312" s="10"/>
      <c r="C312" s="7">
        <v>216169.0</v>
      </c>
      <c r="D312" s="53" t="s">
        <v>160</v>
      </c>
      <c r="E312" s="54">
        <v>45413.0</v>
      </c>
      <c r="F312" s="78">
        <f t="shared" si="1"/>
        <v>9</v>
      </c>
      <c r="G312" s="54">
        <v>45441.0</v>
      </c>
      <c r="H312" s="78">
        <f t="shared" si="2"/>
        <v>8</v>
      </c>
      <c r="I312" s="7" t="s">
        <v>43</v>
      </c>
      <c r="J312" s="10"/>
      <c r="K312" s="58"/>
      <c r="L312" s="10"/>
      <c r="M312" s="10"/>
      <c r="N312" s="66" t="s">
        <v>18</v>
      </c>
      <c r="O312" s="10"/>
    </row>
    <row r="313">
      <c r="A313" s="6">
        <v>45705.0</v>
      </c>
      <c r="B313" s="10"/>
      <c r="C313" s="7">
        <v>223218.0</v>
      </c>
      <c r="D313" s="53" t="s">
        <v>160</v>
      </c>
      <c r="E313" s="54">
        <v>45474.0</v>
      </c>
      <c r="F313" s="78">
        <f t="shared" si="1"/>
        <v>7</v>
      </c>
      <c r="G313" s="54">
        <v>45509.0</v>
      </c>
      <c r="H313" s="78">
        <f t="shared" si="2"/>
        <v>6</v>
      </c>
      <c r="I313" s="7" t="s">
        <v>60</v>
      </c>
      <c r="J313" s="7">
        <v>101.0</v>
      </c>
      <c r="K313" s="58"/>
      <c r="L313" s="10"/>
      <c r="M313" s="10"/>
      <c r="N313" s="66" t="s">
        <v>18</v>
      </c>
      <c r="O313" s="10"/>
    </row>
    <row r="314">
      <c r="A314" s="6">
        <v>45705.0</v>
      </c>
      <c r="B314" s="10"/>
      <c r="C314" s="7">
        <v>231202.0</v>
      </c>
      <c r="D314" s="53" t="s">
        <v>160</v>
      </c>
      <c r="E314" s="54">
        <v>45566.0</v>
      </c>
      <c r="F314" s="78">
        <f t="shared" si="1"/>
        <v>4</v>
      </c>
      <c r="G314" s="54">
        <v>45543.0</v>
      </c>
      <c r="H314" s="78">
        <f t="shared" si="2"/>
        <v>5</v>
      </c>
      <c r="I314" s="7" t="s">
        <v>85</v>
      </c>
      <c r="J314" s="10"/>
      <c r="K314" s="58"/>
      <c r="L314" s="10"/>
      <c r="M314" s="10"/>
      <c r="N314" s="66" t="s">
        <v>18</v>
      </c>
      <c r="O314" s="10"/>
    </row>
    <row r="315">
      <c r="A315" s="6">
        <v>45705.0</v>
      </c>
      <c r="B315" s="10"/>
      <c r="C315" s="7">
        <v>237382.0</v>
      </c>
      <c r="D315" s="53" t="s">
        <v>160</v>
      </c>
      <c r="E315" s="54">
        <v>45597.0</v>
      </c>
      <c r="F315" s="78">
        <f t="shared" si="1"/>
        <v>3</v>
      </c>
      <c r="G315" s="61">
        <v>45654.0</v>
      </c>
      <c r="H315" s="78">
        <f t="shared" si="2"/>
        <v>1</v>
      </c>
      <c r="I315" s="7" t="s">
        <v>52</v>
      </c>
      <c r="J315" s="10"/>
      <c r="K315" s="58"/>
      <c r="L315" s="10"/>
      <c r="M315" s="10"/>
      <c r="N315" s="66" t="s">
        <v>18</v>
      </c>
      <c r="O315" s="10"/>
    </row>
    <row r="316">
      <c r="A316" s="6">
        <v>45705.0</v>
      </c>
      <c r="B316" s="10"/>
      <c r="C316" s="7">
        <v>230949.0</v>
      </c>
      <c r="D316" s="53" t="s">
        <v>160</v>
      </c>
      <c r="E316" s="54">
        <v>45536.0</v>
      </c>
      <c r="F316" s="78">
        <f t="shared" si="1"/>
        <v>5</v>
      </c>
      <c r="G316" s="61">
        <v>45580.0</v>
      </c>
      <c r="H316" s="78">
        <f t="shared" si="2"/>
        <v>4</v>
      </c>
      <c r="I316" s="7" t="s">
        <v>54</v>
      </c>
      <c r="J316" s="10"/>
      <c r="K316" s="58"/>
      <c r="L316" s="10"/>
      <c r="M316" s="10"/>
      <c r="N316" s="66" t="s">
        <v>18</v>
      </c>
      <c r="O316" s="10"/>
    </row>
    <row r="317">
      <c r="A317" s="6">
        <v>45705.0</v>
      </c>
      <c r="B317" s="10"/>
      <c r="C317" s="7">
        <v>223986.0</v>
      </c>
      <c r="D317" s="53" t="s">
        <v>160</v>
      </c>
      <c r="E317" s="54">
        <v>45413.0</v>
      </c>
      <c r="F317" s="78">
        <f t="shared" si="1"/>
        <v>9</v>
      </c>
      <c r="G317" s="54">
        <v>45510.0</v>
      </c>
      <c r="H317" s="78">
        <f t="shared" si="2"/>
        <v>6</v>
      </c>
      <c r="I317" s="7" t="s">
        <v>60</v>
      </c>
      <c r="J317" s="7" t="s">
        <v>7</v>
      </c>
      <c r="K317" s="58"/>
      <c r="L317" s="10"/>
      <c r="M317" s="10"/>
      <c r="N317" s="66" t="s">
        <v>18</v>
      </c>
      <c r="O317" s="10"/>
    </row>
    <row r="318">
      <c r="A318" s="6">
        <v>45705.0</v>
      </c>
      <c r="B318" s="10"/>
      <c r="C318" s="7">
        <v>241671.0</v>
      </c>
      <c r="D318" s="53" t="s">
        <v>160</v>
      </c>
      <c r="E318" s="54">
        <v>45566.0</v>
      </c>
      <c r="F318" s="78">
        <f t="shared" si="1"/>
        <v>4</v>
      </c>
      <c r="G318" s="54">
        <v>45691.0</v>
      </c>
      <c r="H318" s="78">
        <f t="shared" si="2"/>
        <v>0</v>
      </c>
      <c r="I318" s="7" t="s">
        <v>48</v>
      </c>
      <c r="J318" s="10"/>
      <c r="K318" s="58"/>
      <c r="L318" s="10"/>
      <c r="M318" s="10"/>
      <c r="N318" s="66" t="s">
        <v>18</v>
      </c>
      <c r="O318" s="10"/>
    </row>
    <row r="319">
      <c r="A319" s="6">
        <v>45705.0</v>
      </c>
      <c r="B319" s="10"/>
      <c r="C319" s="7">
        <v>190878.0</v>
      </c>
      <c r="D319" s="53" t="s">
        <v>160</v>
      </c>
      <c r="E319" s="54">
        <v>45078.0</v>
      </c>
      <c r="F319" s="78">
        <f t="shared" si="1"/>
        <v>20</v>
      </c>
      <c r="G319" s="61">
        <v>45230.0</v>
      </c>
      <c r="H319" s="78">
        <f t="shared" si="2"/>
        <v>15</v>
      </c>
      <c r="I319" s="7" t="s">
        <v>54</v>
      </c>
      <c r="J319" s="10"/>
      <c r="K319" s="58"/>
      <c r="L319" s="10"/>
      <c r="M319" s="10"/>
      <c r="N319" s="66" t="s">
        <v>18</v>
      </c>
      <c r="O319" s="10"/>
    </row>
    <row r="320">
      <c r="A320" s="6">
        <v>45705.0</v>
      </c>
      <c r="B320" s="10"/>
      <c r="C320" s="7">
        <v>205208.0</v>
      </c>
      <c r="D320" s="53" t="s">
        <v>160</v>
      </c>
      <c r="E320" s="54">
        <v>44713.0</v>
      </c>
      <c r="F320" s="78">
        <f t="shared" si="1"/>
        <v>32</v>
      </c>
      <c r="G320" s="54">
        <v>45358.0</v>
      </c>
      <c r="H320" s="78">
        <f t="shared" si="2"/>
        <v>11</v>
      </c>
      <c r="I320" s="7" t="s">
        <v>54</v>
      </c>
      <c r="J320" s="10"/>
      <c r="K320" s="58"/>
      <c r="L320" s="10"/>
      <c r="M320" s="10"/>
      <c r="N320" s="66" t="s">
        <v>18</v>
      </c>
      <c r="O320" s="10"/>
    </row>
    <row r="321">
      <c r="A321" s="6">
        <v>45705.0</v>
      </c>
      <c r="B321" s="10"/>
      <c r="C321" s="7">
        <v>226509.0</v>
      </c>
      <c r="D321" s="53" t="s">
        <v>160</v>
      </c>
      <c r="E321" s="54">
        <v>44835.0</v>
      </c>
      <c r="F321" s="78">
        <f t="shared" si="1"/>
        <v>28</v>
      </c>
      <c r="G321" s="54">
        <v>45534.0</v>
      </c>
      <c r="H321" s="78">
        <f t="shared" si="2"/>
        <v>5</v>
      </c>
      <c r="I321" s="7" t="s">
        <v>54</v>
      </c>
      <c r="J321" s="10"/>
      <c r="K321" s="58"/>
      <c r="L321" s="10"/>
      <c r="M321" s="10"/>
      <c r="N321" s="66" t="s">
        <v>18</v>
      </c>
      <c r="O321" s="10"/>
    </row>
    <row r="322">
      <c r="A322" s="6">
        <v>45705.0</v>
      </c>
      <c r="B322" s="10"/>
      <c r="C322" s="7">
        <v>233576.0</v>
      </c>
      <c r="D322" s="53" t="s">
        <v>160</v>
      </c>
      <c r="E322" s="54">
        <v>44348.0</v>
      </c>
      <c r="F322" s="78">
        <f t="shared" si="1"/>
        <v>44</v>
      </c>
      <c r="G322" s="54">
        <v>45603.0</v>
      </c>
      <c r="H322" s="78">
        <f t="shared" si="2"/>
        <v>3</v>
      </c>
      <c r="I322" s="7" t="s">
        <v>54</v>
      </c>
      <c r="J322" s="10"/>
      <c r="K322" s="58"/>
      <c r="L322" s="10"/>
      <c r="M322" s="10"/>
      <c r="N322" s="66" t="s">
        <v>18</v>
      </c>
      <c r="O322" s="10"/>
    </row>
    <row r="323">
      <c r="A323" s="6">
        <v>45705.0</v>
      </c>
      <c r="B323" s="10"/>
      <c r="C323" s="7">
        <v>237964.0</v>
      </c>
      <c r="D323" s="53" t="s">
        <v>160</v>
      </c>
      <c r="E323" s="54">
        <v>45047.0</v>
      </c>
      <c r="F323" s="78">
        <f t="shared" si="1"/>
        <v>21</v>
      </c>
      <c r="G323" s="54">
        <v>45661.0</v>
      </c>
      <c r="H323" s="78">
        <f t="shared" si="2"/>
        <v>1</v>
      </c>
      <c r="I323" s="7" t="s">
        <v>54</v>
      </c>
      <c r="J323" s="10"/>
      <c r="K323" s="58"/>
      <c r="L323" s="10"/>
      <c r="M323" s="10"/>
      <c r="N323" s="66" t="s">
        <v>18</v>
      </c>
      <c r="O323" s="10"/>
    </row>
    <row r="324">
      <c r="A324" s="6">
        <v>45705.0</v>
      </c>
      <c r="B324" s="10"/>
      <c r="C324" s="7">
        <v>240624.0</v>
      </c>
      <c r="D324" s="53" t="s">
        <v>160</v>
      </c>
      <c r="E324" s="54">
        <v>45627.0</v>
      </c>
      <c r="F324" s="78">
        <f t="shared" si="1"/>
        <v>2</v>
      </c>
      <c r="G324" s="54">
        <v>45681.0</v>
      </c>
      <c r="H324" s="78">
        <f t="shared" si="2"/>
        <v>0</v>
      </c>
      <c r="I324" s="7" t="s">
        <v>52</v>
      </c>
      <c r="J324" s="10"/>
      <c r="K324" s="58"/>
      <c r="L324" s="10"/>
      <c r="M324" s="10"/>
      <c r="N324" s="66" t="s">
        <v>18</v>
      </c>
      <c r="O324" s="10"/>
    </row>
    <row r="325">
      <c r="A325" s="6">
        <v>45705.0</v>
      </c>
      <c r="B325" s="10"/>
      <c r="C325" s="7">
        <v>242226.0</v>
      </c>
      <c r="D325" s="53" t="s">
        <v>160</v>
      </c>
      <c r="E325" s="54">
        <v>45413.0</v>
      </c>
      <c r="F325" s="78">
        <f t="shared" si="1"/>
        <v>9</v>
      </c>
      <c r="G325" s="54">
        <v>45333.0</v>
      </c>
      <c r="H325" s="78">
        <f t="shared" si="2"/>
        <v>12</v>
      </c>
      <c r="I325" s="7" t="s">
        <v>54</v>
      </c>
      <c r="J325" s="10"/>
      <c r="K325" s="58"/>
      <c r="L325" s="10"/>
      <c r="M325" s="10"/>
      <c r="N325" s="66" t="s">
        <v>18</v>
      </c>
      <c r="O325" s="10"/>
    </row>
    <row r="326">
      <c r="A326" s="6">
        <v>45705.0</v>
      </c>
      <c r="B326" s="10"/>
      <c r="C326" s="7">
        <v>206626.0</v>
      </c>
      <c r="D326" s="53" t="s">
        <v>70</v>
      </c>
      <c r="E326" s="54">
        <v>45323.0</v>
      </c>
      <c r="F326" s="78">
        <f t="shared" si="1"/>
        <v>12</v>
      </c>
      <c r="G326" s="54">
        <v>45369.0</v>
      </c>
      <c r="H326" s="78">
        <f t="shared" si="2"/>
        <v>11</v>
      </c>
      <c r="I326" s="7" t="s">
        <v>60</v>
      </c>
      <c r="J326" s="7">
        <v>102.0</v>
      </c>
      <c r="K326" s="58"/>
      <c r="L326" s="10"/>
      <c r="M326" s="10"/>
      <c r="N326" s="66" t="s">
        <v>18</v>
      </c>
      <c r="O326" s="10"/>
    </row>
    <row r="327">
      <c r="A327" s="6">
        <v>45705.0</v>
      </c>
      <c r="B327" s="10"/>
      <c r="C327" s="7">
        <v>208314.0</v>
      </c>
      <c r="D327" s="53" t="s">
        <v>70</v>
      </c>
      <c r="E327" s="54">
        <v>45352.0</v>
      </c>
      <c r="F327" s="78">
        <f t="shared" si="1"/>
        <v>11</v>
      </c>
      <c r="G327" s="54">
        <v>45379.0</v>
      </c>
      <c r="H327" s="78">
        <f t="shared" si="2"/>
        <v>10</v>
      </c>
      <c r="I327" s="7" t="s">
        <v>85</v>
      </c>
      <c r="J327" s="10"/>
      <c r="K327" s="58"/>
      <c r="L327" s="10"/>
      <c r="M327" s="10"/>
      <c r="N327" s="66" t="s">
        <v>18</v>
      </c>
      <c r="O327" s="10"/>
    </row>
    <row r="328">
      <c r="A328" s="6">
        <v>45705.0</v>
      </c>
      <c r="B328" s="10"/>
      <c r="C328" s="7">
        <v>218615.0</v>
      </c>
      <c r="D328" s="53" t="s">
        <v>70</v>
      </c>
      <c r="E328" s="54">
        <v>45413.0</v>
      </c>
      <c r="F328" s="78">
        <f t="shared" si="1"/>
        <v>9</v>
      </c>
      <c r="G328" s="54">
        <v>45463.0</v>
      </c>
      <c r="H328" s="78">
        <f t="shared" si="2"/>
        <v>7</v>
      </c>
      <c r="I328" s="7" t="s">
        <v>48</v>
      </c>
      <c r="J328" s="10"/>
      <c r="K328" s="58"/>
      <c r="L328" s="10"/>
      <c r="M328" s="10"/>
      <c r="N328" s="66" t="s">
        <v>18</v>
      </c>
      <c r="O328" s="10"/>
    </row>
    <row r="329">
      <c r="A329" s="6">
        <v>45705.0</v>
      </c>
      <c r="B329" s="10"/>
      <c r="C329" s="7">
        <v>226387.0</v>
      </c>
      <c r="D329" s="53" t="s">
        <v>70</v>
      </c>
      <c r="E329" s="54">
        <v>45505.0</v>
      </c>
      <c r="F329" s="78">
        <f t="shared" si="1"/>
        <v>6</v>
      </c>
      <c r="G329" s="54">
        <v>45539.0</v>
      </c>
      <c r="H329" s="78">
        <f t="shared" si="2"/>
        <v>5</v>
      </c>
      <c r="I329" s="7" t="s">
        <v>48</v>
      </c>
      <c r="J329" s="10"/>
      <c r="K329" s="58"/>
      <c r="L329" s="10"/>
      <c r="M329" s="10"/>
      <c r="N329" s="66" t="s">
        <v>18</v>
      </c>
      <c r="O329" s="10"/>
    </row>
    <row r="330">
      <c r="A330" s="6">
        <v>45705.0</v>
      </c>
      <c r="B330" s="10"/>
      <c r="C330" s="7">
        <v>240453.0</v>
      </c>
      <c r="D330" s="53" t="s">
        <v>70</v>
      </c>
      <c r="E330" s="54">
        <v>45444.0</v>
      </c>
      <c r="F330" s="78">
        <f t="shared" si="1"/>
        <v>8</v>
      </c>
      <c r="G330" s="54">
        <v>45681.0</v>
      </c>
      <c r="H330" s="78">
        <f t="shared" si="2"/>
        <v>0</v>
      </c>
      <c r="I330" s="7" t="s">
        <v>60</v>
      </c>
      <c r="J330" s="7" t="s">
        <v>7</v>
      </c>
      <c r="K330" s="58"/>
      <c r="L330" s="10"/>
      <c r="M330" s="10"/>
      <c r="N330" s="66" t="s">
        <v>18</v>
      </c>
      <c r="O330" s="10"/>
    </row>
    <row r="331">
      <c r="A331" s="6">
        <v>45705.0</v>
      </c>
      <c r="B331" s="10"/>
      <c r="C331" s="7">
        <v>177243.0</v>
      </c>
      <c r="D331" s="53" t="s">
        <v>70</v>
      </c>
      <c r="E331" s="54">
        <v>45047.0</v>
      </c>
      <c r="F331" s="78">
        <f t="shared" si="1"/>
        <v>21</v>
      </c>
      <c r="G331" s="54">
        <v>45111.0</v>
      </c>
      <c r="H331" s="78">
        <f t="shared" si="2"/>
        <v>19</v>
      </c>
      <c r="I331" s="7" t="s">
        <v>136</v>
      </c>
      <c r="J331" s="10"/>
      <c r="K331" s="58"/>
      <c r="L331" s="10"/>
      <c r="M331" s="10"/>
      <c r="N331" s="66" t="s">
        <v>18</v>
      </c>
      <c r="O331" s="10"/>
    </row>
    <row r="332">
      <c r="A332" s="6">
        <v>45705.0</v>
      </c>
      <c r="B332" s="10"/>
      <c r="C332" s="7">
        <v>195365.0</v>
      </c>
      <c r="D332" s="53" t="s">
        <v>70</v>
      </c>
      <c r="E332" s="54">
        <v>45231.0</v>
      </c>
      <c r="F332" s="78">
        <f t="shared" si="1"/>
        <v>15</v>
      </c>
      <c r="G332" s="61">
        <v>45272.0</v>
      </c>
      <c r="H332" s="78">
        <f t="shared" si="2"/>
        <v>14</v>
      </c>
      <c r="I332" s="7" t="s">
        <v>54</v>
      </c>
      <c r="J332" s="10"/>
      <c r="K332" s="58"/>
      <c r="L332" s="10"/>
      <c r="M332" s="10"/>
      <c r="N332" s="66" t="s">
        <v>18</v>
      </c>
      <c r="O332" s="10"/>
    </row>
    <row r="333">
      <c r="A333" s="6">
        <v>45705.0</v>
      </c>
      <c r="B333" s="10"/>
      <c r="C333" s="7">
        <v>208318.0</v>
      </c>
      <c r="D333" s="53" t="s">
        <v>70</v>
      </c>
      <c r="E333" s="54">
        <v>45323.0</v>
      </c>
      <c r="F333" s="78">
        <f t="shared" si="1"/>
        <v>12</v>
      </c>
      <c r="G333" s="54">
        <v>45379.0</v>
      </c>
      <c r="H333" s="78">
        <f t="shared" si="2"/>
        <v>10</v>
      </c>
      <c r="I333" s="7" t="s">
        <v>54</v>
      </c>
      <c r="J333" s="10"/>
      <c r="K333" s="58"/>
      <c r="L333" s="10"/>
      <c r="M333" s="10"/>
      <c r="N333" s="66" t="s">
        <v>18</v>
      </c>
      <c r="O333" s="10"/>
    </row>
    <row r="334">
      <c r="A334" s="6">
        <v>45705.0</v>
      </c>
      <c r="B334" s="10"/>
      <c r="C334" s="7">
        <v>214660.0</v>
      </c>
      <c r="D334" s="53" t="s">
        <v>70</v>
      </c>
      <c r="E334" s="54">
        <v>45413.0</v>
      </c>
      <c r="F334" s="78">
        <f t="shared" si="1"/>
        <v>9</v>
      </c>
      <c r="G334" s="54">
        <v>45428.0</v>
      </c>
      <c r="H334" s="78">
        <f t="shared" si="2"/>
        <v>9</v>
      </c>
      <c r="I334" s="7" t="s">
        <v>54</v>
      </c>
      <c r="J334" s="10"/>
      <c r="K334" s="58"/>
      <c r="L334" s="10"/>
      <c r="M334" s="10"/>
      <c r="N334" s="66" t="s">
        <v>18</v>
      </c>
      <c r="O334" s="10"/>
    </row>
    <row r="335">
      <c r="A335" s="6">
        <v>45705.0</v>
      </c>
      <c r="B335" s="10"/>
      <c r="C335" s="7">
        <v>226073.0</v>
      </c>
      <c r="D335" s="53" t="s">
        <v>70</v>
      </c>
      <c r="E335" s="54">
        <v>45505.0</v>
      </c>
      <c r="F335" s="78">
        <f t="shared" si="1"/>
        <v>6</v>
      </c>
      <c r="G335" s="54">
        <v>45532.0</v>
      </c>
      <c r="H335" s="78">
        <f t="shared" si="2"/>
        <v>5</v>
      </c>
      <c r="I335" s="7" t="s">
        <v>54</v>
      </c>
      <c r="J335" s="10"/>
      <c r="K335" s="58"/>
      <c r="L335" s="10"/>
      <c r="M335" s="10"/>
      <c r="N335" s="66" t="s">
        <v>18</v>
      </c>
      <c r="O335" s="10"/>
    </row>
    <row r="336">
      <c r="A336" s="6">
        <v>45705.0</v>
      </c>
      <c r="B336" s="10"/>
      <c r="C336" s="7">
        <v>236981.0</v>
      </c>
      <c r="D336" s="53" t="s">
        <v>70</v>
      </c>
      <c r="E336" s="54">
        <v>45597.0</v>
      </c>
      <c r="F336" s="78">
        <f t="shared" si="1"/>
        <v>3</v>
      </c>
      <c r="G336" s="61">
        <v>45639.0</v>
      </c>
      <c r="H336" s="78">
        <f t="shared" si="2"/>
        <v>2</v>
      </c>
      <c r="I336" s="7" t="s">
        <v>54</v>
      </c>
      <c r="J336" s="10"/>
      <c r="K336" s="58"/>
      <c r="L336" s="10"/>
      <c r="M336" s="10"/>
      <c r="N336" s="66" t="s">
        <v>18</v>
      </c>
      <c r="O336" s="10"/>
    </row>
    <row r="337">
      <c r="A337" s="6">
        <v>45705.0</v>
      </c>
      <c r="B337" s="10"/>
      <c r="C337" s="7">
        <v>206143.0</v>
      </c>
      <c r="D337" s="53" t="s">
        <v>70</v>
      </c>
      <c r="E337" s="54">
        <v>45658.0</v>
      </c>
      <c r="F337" s="78">
        <f t="shared" si="1"/>
        <v>1</v>
      </c>
      <c r="G337" s="54">
        <v>45687.0</v>
      </c>
      <c r="H337" s="78">
        <f t="shared" si="2"/>
        <v>0</v>
      </c>
      <c r="I337" s="7" t="s">
        <v>60</v>
      </c>
      <c r="J337" s="7" t="s">
        <v>7</v>
      </c>
      <c r="K337" s="58"/>
      <c r="L337" s="10"/>
      <c r="M337" s="10"/>
      <c r="N337" s="66" t="s">
        <v>18</v>
      </c>
      <c r="O337" s="10"/>
    </row>
    <row r="338">
      <c r="A338" s="6">
        <v>45705.0</v>
      </c>
      <c r="B338" s="10"/>
      <c r="C338" s="7">
        <v>227016.0</v>
      </c>
      <c r="D338" s="53" t="s">
        <v>161</v>
      </c>
      <c r="E338" s="54">
        <v>45505.0</v>
      </c>
      <c r="F338" s="78">
        <f t="shared" si="1"/>
        <v>6</v>
      </c>
      <c r="G338" s="54">
        <v>45540.0</v>
      </c>
      <c r="H338" s="78">
        <f t="shared" si="2"/>
        <v>5</v>
      </c>
      <c r="I338" s="7" t="s">
        <v>60</v>
      </c>
      <c r="J338" s="7" t="s">
        <v>7</v>
      </c>
      <c r="K338" s="58"/>
      <c r="L338" s="10"/>
      <c r="M338" s="10"/>
      <c r="N338" s="66" t="s">
        <v>18</v>
      </c>
      <c r="O338" s="10"/>
    </row>
    <row r="339">
      <c r="A339" s="6">
        <v>45705.0</v>
      </c>
      <c r="B339" s="10"/>
      <c r="C339" s="7">
        <v>226810.0</v>
      </c>
      <c r="D339" s="53" t="s">
        <v>161</v>
      </c>
      <c r="E339" s="54">
        <v>45474.0</v>
      </c>
      <c r="F339" s="78">
        <f t="shared" si="1"/>
        <v>7</v>
      </c>
      <c r="G339" s="54">
        <v>45540.0</v>
      </c>
      <c r="H339" s="78">
        <f t="shared" si="2"/>
        <v>5</v>
      </c>
      <c r="I339" s="7" t="s">
        <v>60</v>
      </c>
      <c r="J339" s="7" t="s">
        <v>162</v>
      </c>
      <c r="K339" s="58"/>
      <c r="L339" s="10"/>
      <c r="M339" s="10"/>
      <c r="N339" s="66" t="s">
        <v>18</v>
      </c>
      <c r="O339" s="10"/>
    </row>
    <row r="340">
      <c r="A340" s="6">
        <v>45705.0</v>
      </c>
      <c r="B340" s="6">
        <v>45706.0</v>
      </c>
      <c r="C340" s="7">
        <v>230032.0</v>
      </c>
      <c r="D340" s="53" t="s">
        <v>161</v>
      </c>
      <c r="E340" s="54">
        <v>45505.0</v>
      </c>
      <c r="F340" s="78">
        <f t="shared" si="1"/>
        <v>6</v>
      </c>
      <c r="G340" s="54">
        <v>45572.0</v>
      </c>
      <c r="H340" s="78">
        <f t="shared" si="2"/>
        <v>4</v>
      </c>
      <c r="I340" s="7" t="s">
        <v>60</v>
      </c>
      <c r="J340" s="7" t="s">
        <v>7</v>
      </c>
      <c r="K340" s="58"/>
      <c r="L340" s="10"/>
      <c r="M340" s="10"/>
      <c r="N340" s="57" t="s">
        <v>24</v>
      </c>
      <c r="O340" s="10"/>
    </row>
    <row r="341">
      <c r="A341" s="6">
        <v>45705.0</v>
      </c>
      <c r="B341" s="10"/>
      <c r="C341" s="7">
        <v>219412.0</v>
      </c>
      <c r="D341" s="53" t="s">
        <v>161</v>
      </c>
      <c r="E341" s="54">
        <v>45383.0</v>
      </c>
      <c r="F341" s="78">
        <f t="shared" si="1"/>
        <v>10</v>
      </c>
      <c r="G341" s="54">
        <v>45476.0</v>
      </c>
      <c r="H341" s="78">
        <f t="shared" si="2"/>
        <v>7</v>
      </c>
      <c r="I341" s="7" t="s">
        <v>54</v>
      </c>
      <c r="J341" s="10"/>
      <c r="K341" s="58"/>
      <c r="L341" s="10"/>
      <c r="M341" s="10"/>
      <c r="N341" s="66" t="s">
        <v>18</v>
      </c>
      <c r="O341" s="10"/>
    </row>
    <row r="342">
      <c r="A342" s="6">
        <v>45705.0</v>
      </c>
      <c r="B342" s="10"/>
      <c r="C342" s="7">
        <v>229484.0</v>
      </c>
      <c r="D342" s="53" t="s">
        <v>161</v>
      </c>
      <c r="E342" s="54">
        <v>45536.0</v>
      </c>
      <c r="F342" s="78">
        <f t="shared" si="1"/>
        <v>5</v>
      </c>
      <c r="G342" s="54">
        <v>45573.0</v>
      </c>
      <c r="H342" s="78">
        <f t="shared" si="2"/>
        <v>4</v>
      </c>
      <c r="I342" s="7" t="s">
        <v>113</v>
      </c>
      <c r="J342" s="10"/>
      <c r="K342" s="58"/>
      <c r="L342" s="10"/>
      <c r="M342" s="10"/>
      <c r="N342" s="66" t="s">
        <v>18</v>
      </c>
      <c r="O342" s="10"/>
    </row>
    <row r="343">
      <c r="A343" s="6">
        <v>45705.0</v>
      </c>
      <c r="B343" s="10"/>
      <c r="C343" s="7">
        <v>240364.0</v>
      </c>
      <c r="D343" s="53" t="s">
        <v>161</v>
      </c>
      <c r="E343" s="54">
        <v>45627.0</v>
      </c>
      <c r="F343" s="78">
        <f t="shared" si="1"/>
        <v>2</v>
      </c>
      <c r="G343" s="54">
        <v>45679.0</v>
      </c>
      <c r="H343" s="78">
        <f t="shared" si="2"/>
        <v>0</v>
      </c>
      <c r="I343" s="7" t="s">
        <v>54</v>
      </c>
      <c r="J343" s="10"/>
      <c r="K343" s="58"/>
      <c r="L343" s="10"/>
      <c r="M343" s="10"/>
      <c r="N343" s="66" t="s">
        <v>18</v>
      </c>
      <c r="O343" s="10"/>
    </row>
    <row r="344">
      <c r="A344" s="6">
        <v>45705.0</v>
      </c>
      <c r="B344" s="10"/>
      <c r="C344" s="7">
        <v>242463.0</v>
      </c>
      <c r="D344" s="53" t="s">
        <v>161</v>
      </c>
      <c r="E344" s="54">
        <v>45658.0</v>
      </c>
      <c r="F344" s="78">
        <f t="shared" si="1"/>
        <v>1</v>
      </c>
      <c r="G344" s="54">
        <v>45698.0</v>
      </c>
      <c r="H344" s="78">
        <f t="shared" si="2"/>
        <v>0</v>
      </c>
      <c r="I344" s="7" t="s">
        <v>43</v>
      </c>
      <c r="J344" s="10"/>
      <c r="K344" s="58"/>
      <c r="L344" s="10"/>
      <c r="M344" s="10"/>
      <c r="N344" s="66" t="s">
        <v>18</v>
      </c>
      <c r="O344" s="10"/>
    </row>
    <row r="345">
      <c r="A345" s="6">
        <v>45705.0</v>
      </c>
      <c r="B345" s="10"/>
      <c r="C345" s="7">
        <v>158352.0</v>
      </c>
      <c r="D345" s="53" t="s">
        <v>163</v>
      </c>
      <c r="E345" s="54">
        <v>44927.0</v>
      </c>
      <c r="F345" s="78">
        <f t="shared" si="1"/>
        <v>25</v>
      </c>
      <c r="G345" s="54">
        <v>44958.0</v>
      </c>
      <c r="H345" s="78">
        <f t="shared" si="2"/>
        <v>24</v>
      </c>
      <c r="I345" s="7" t="s">
        <v>82</v>
      </c>
      <c r="J345" s="10"/>
      <c r="K345" s="58"/>
      <c r="L345" s="10"/>
      <c r="M345" s="10"/>
      <c r="N345" s="66" t="s">
        <v>18</v>
      </c>
      <c r="O345" s="10"/>
    </row>
    <row r="346">
      <c r="A346" s="6">
        <v>45705.0</v>
      </c>
      <c r="B346" s="10"/>
      <c r="C346" s="7">
        <v>195778.0</v>
      </c>
      <c r="D346" s="53" t="s">
        <v>163</v>
      </c>
      <c r="E346" s="54">
        <v>44652.0</v>
      </c>
      <c r="F346" s="78">
        <f t="shared" si="1"/>
        <v>34</v>
      </c>
      <c r="G346" s="61">
        <v>45273.0</v>
      </c>
      <c r="H346" s="78">
        <f t="shared" si="2"/>
        <v>14</v>
      </c>
      <c r="I346" s="7" t="s">
        <v>48</v>
      </c>
      <c r="J346" s="10"/>
      <c r="K346" s="58"/>
      <c r="L346" s="10"/>
      <c r="M346" s="10"/>
      <c r="N346" s="66" t="s">
        <v>18</v>
      </c>
      <c r="O346" s="10"/>
    </row>
    <row r="347">
      <c r="A347" s="6">
        <v>45705.0</v>
      </c>
      <c r="B347" s="10"/>
      <c r="C347" s="7">
        <v>201821.0</v>
      </c>
      <c r="D347" s="53" t="s">
        <v>163</v>
      </c>
      <c r="E347" s="54">
        <v>45292.0</v>
      </c>
      <c r="F347" s="78">
        <f t="shared" si="1"/>
        <v>13</v>
      </c>
      <c r="G347" s="54">
        <v>45332.0</v>
      </c>
      <c r="H347" s="78">
        <f t="shared" si="2"/>
        <v>12</v>
      </c>
      <c r="I347" s="7" t="s">
        <v>60</v>
      </c>
      <c r="J347" s="7" t="s">
        <v>164</v>
      </c>
      <c r="K347" s="58"/>
      <c r="L347" s="10"/>
      <c r="M347" s="10"/>
      <c r="N347" s="66" t="s">
        <v>18</v>
      </c>
      <c r="O347" s="10"/>
    </row>
    <row r="348">
      <c r="A348" s="6">
        <v>45705.0</v>
      </c>
      <c r="B348" s="10"/>
      <c r="C348" s="7">
        <v>217885.0</v>
      </c>
      <c r="D348" s="53" t="s">
        <v>163</v>
      </c>
      <c r="E348" s="54">
        <v>45413.0</v>
      </c>
      <c r="F348" s="78">
        <f t="shared" si="1"/>
        <v>9</v>
      </c>
      <c r="G348" s="54">
        <v>45456.0</v>
      </c>
      <c r="H348" s="78">
        <f t="shared" si="2"/>
        <v>8</v>
      </c>
      <c r="I348" s="7" t="s">
        <v>60</v>
      </c>
      <c r="J348" s="7">
        <v>105.0</v>
      </c>
      <c r="K348" s="58"/>
      <c r="L348" s="10"/>
      <c r="M348" s="10"/>
      <c r="N348" s="66" t="s">
        <v>18</v>
      </c>
      <c r="O348" s="10"/>
    </row>
    <row r="349">
      <c r="A349" s="6">
        <v>45705.0</v>
      </c>
      <c r="B349" s="10"/>
      <c r="C349" s="7">
        <v>234278.0</v>
      </c>
      <c r="D349" s="53" t="s">
        <v>163</v>
      </c>
      <c r="E349" s="54">
        <v>45444.0</v>
      </c>
      <c r="F349" s="78">
        <f t="shared" si="1"/>
        <v>8</v>
      </c>
      <c r="G349" s="61">
        <v>45618.0</v>
      </c>
      <c r="H349" s="78">
        <f t="shared" si="2"/>
        <v>2</v>
      </c>
      <c r="I349" s="7" t="s">
        <v>60</v>
      </c>
      <c r="J349" s="7" t="s">
        <v>7</v>
      </c>
      <c r="K349" s="58"/>
      <c r="L349" s="10"/>
      <c r="M349" s="10"/>
      <c r="N349" s="66" t="s">
        <v>18</v>
      </c>
      <c r="O349" s="10"/>
    </row>
    <row r="350">
      <c r="A350" s="6">
        <v>45705.0</v>
      </c>
      <c r="B350" s="10"/>
      <c r="C350" s="7">
        <v>191436.0</v>
      </c>
      <c r="D350" s="53" t="s">
        <v>163</v>
      </c>
      <c r="E350" s="54">
        <v>45200.0</v>
      </c>
      <c r="F350" s="78">
        <f t="shared" si="1"/>
        <v>16</v>
      </c>
      <c r="G350" s="54">
        <v>45231.0</v>
      </c>
      <c r="H350" s="78">
        <f t="shared" si="2"/>
        <v>15</v>
      </c>
      <c r="I350" s="7" t="s">
        <v>136</v>
      </c>
      <c r="J350" s="10"/>
      <c r="K350" s="58"/>
      <c r="L350" s="10"/>
      <c r="M350" s="10"/>
      <c r="N350" s="66" t="s">
        <v>18</v>
      </c>
      <c r="O350" s="10"/>
    </row>
    <row r="351">
      <c r="A351" s="6">
        <v>45705.0</v>
      </c>
      <c r="B351" s="10"/>
      <c r="C351" s="7">
        <v>220452.0</v>
      </c>
      <c r="D351" s="53" t="s">
        <v>163</v>
      </c>
      <c r="E351" s="54">
        <v>45383.0</v>
      </c>
      <c r="F351" s="78">
        <f t="shared" si="1"/>
        <v>10</v>
      </c>
      <c r="G351" s="54">
        <v>45478.0</v>
      </c>
      <c r="H351" s="78">
        <f t="shared" si="2"/>
        <v>7</v>
      </c>
      <c r="I351" s="7" t="s">
        <v>54</v>
      </c>
      <c r="J351" s="10"/>
      <c r="K351" s="58"/>
      <c r="L351" s="10"/>
      <c r="M351" s="10"/>
      <c r="N351" s="66" t="s">
        <v>18</v>
      </c>
      <c r="O351" s="10"/>
    </row>
    <row r="352">
      <c r="A352" s="6">
        <v>45705.0</v>
      </c>
      <c r="B352" s="10"/>
      <c r="C352" s="7">
        <v>189846.0</v>
      </c>
      <c r="D352" s="53" t="s">
        <v>163</v>
      </c>
      <c r="E352" s="54">
        <v>45170.0</v>
      </c>
      <c r="F352" s="78">
        <f t="shared" si="1"/>
        <v>17</v>
      </c>
      <c r="G352" s="61">
        <v>45217.0</v>
      </c>
      <c r="H352" s="78">
        <f t="shared" si="2"/>
        <v>16</v>
      </c>
      <c r="I352" s="7" t="s">
        <v>136</v>
      </c>
      <c r="J352" s="10"/>
      <c r="K352" s="58"/>
      <c r="L352" s="10"/>
      <c r="M352" s="10"/>
      <c r="N352" s="66" t="s">
        <v>18</v>
      </c>
      <c r="O352" s="10"/>
    </row>
    <row r="353">
      <c r="A353" s="6">
        <v>45705.0</v>
      </c>
      <c r="B353" s="10"/>
      <c r="C353" s="7">
        <v>180564.0</v>
      </c>
      <c r="D353" s="53" t="s">
        <v>163</v>
      </c>
      <c r="E353" s="54">
        <v>45108.0</v>
      </c>
      <c r="F353" s="78">
        <f t="shared" si="1"/>
        <v>19</v>
      </c>
      <c r="G353" s="54">
        <v>45138.0</v>
      </c>
      <c r="H353" s="78">
        <f t="shared" si="2"/>
        <v>18</v>
      </c>
      <c r="I353" s="7" t="s">
        <v>54</v>
      </c>
      <c r="J353" s="10"/>
      <c r="K353" s="58"/>
      <c r="L353" s="10"/>
      <c r="M353" s="10"/>
      <c r="N353" s="66" t="s">
        <v>18</v>
      </c>
      <c r="O353" s="10"/>
    </row>
    <row r="354">
      <c r="A354" s="6">
        <v>45705.0</v>
      </c>
      <c r="B354" s="10"/>
      <c r="C354" s="7">
        <v>204191.0</v>
      </c>
      <c r="D354" s="53" t="s">
        <v>163</v>
      </c>
      <c r="E354" s="54">
        <v>45231.0</v>
      </c>
      <c r="F354" s="78">
        <f t="shared" si="1"/>
        <v>15</v>
      </c>
      <c r="G354" s="54">
        <v>45350.0</v>
      </c>
      <c r="H354" s="78">
        <f t="shared" si="2"/>
        <v>11</v>
      </c>
      <c r="I354" s="7" t="s">
        <v>54</v>
      </c>
      <c r="J354" s="10"/>
      <c r="K354" s="58"/>
      <c r="L354" s="10"/>
      <c r="M354" s="10"/>
      <c r="N354" s="66" t="s">
        <v>18</v>
      </c>
      <c r="O354" s="10"/>
    </row>
    <row r="355">
      <c r="A355" s="6">
        <v>45705.0</v>
      </c>
      <c r="B355" s="10"/>
      <c r="C355" s="7">
        <v>220163.0</v>
      </c>
      <c r="D355" s="53" t="s">
        <v>163</v>
      </c>
      <c r="E355" s="54">
        <v>45323.0</v>
      </c>
      <c r="F355" s="78">
        <f t="shared" si="1"/>
        <v>12</v>
      </c>
      <c r="G355" s="54">
        <v>45476.0</v>
      </c>
      <c r="H355" s="78">
        <f t="shared" si="2"/>
        <v>7</v>
      </c>
      <c r="I355" s="7" t="s">
        <v>54</v>
      </c>
      <c r="J355" s="10"/>
      <c r="K355" s="58"/>
      <c r="L355" s="10"/>
      <c r="M355" s="10"/>
      <c r="N355" s="66" t="s">
        <v>18</v>
      </c>
      <c r="O355" s="10"/>
    </row>
    <row r="356">
      <c r="A356" s="6">
        <v>45705.0</v>
      </c>
      <c r="B356" s="10"/>
      <c r="C356" s="7">
        <v>236972.0</v>
      </c>
      <c r="D356" s="53" t="s">
        <v>163</v>
      </c>
      <c r="E356" s="54">
        <v>45627.0</v>
      </c>
      <c r="F356" s="78">
        <f t="shared" si="1"/>
        <v>2</v>
      </c>
      <c r="G356" s="61">
        <v>45639.0</v>
      </c>
      <c r="H356" s="78">
        <f t="shared" si="2"/>
        <v>2</v>
      </c>
      <c r="I356" s="7" t="s">
        <v>48</v>
      </c>
      <c r="J356" s="10"/>
      <c r="K356" s="58"/>
      <c r="L356" s="10"/>
      <c r="M356" s="10"/>
      <c r="N356" s="66" t="s">
        <v>18</v>
      </c>
      <c r="O356" s="10"/>
    </row>
    <row r="357">
      <c r="A357" s="6">
        <v>45705.0</v>
      </c>
      <c r="B357" s="10"/>
      <c r="C357" s="7">
        <v>241540.0</v>
      </c>
      <c r="D357" s="53" t="s">
        <v>163</v>
      </c>
      <c r="E357" s="54">
        <v>45627.0</v>
      </c>
      <c r="F357" s="78">
        <f t="shared" si="1"/>
        <v>2</v>
      </c>
      <c r="G357" s="54">
        <v>45694.0</v>
      </c>
      <c r="H357" s="78">
        <f t="shared" si="2"/>
        <v>0</v>
      </c>
      <c r="I357" s="7" t="s">
        <v>54</v>
      </c>
      <c r="J357" s="10"/>
      <c r="K357" s="58"/>
      <c r="L357" s="10"/>
      <c r="M357" s="10"/>
      <c r="N357" s="66" t="s">
        <v>18</v>
      </c>
      <c r="O357" s="10"/>
    </row>
    <row r="358">
      <c r="A358" s="6">
        <v>45705.0</v>
      </c>
      <c r="B358" s="10"/>
      <c r="C358" s="7">
        <v>198002.0</v>
      </c>
      <c r="D358" s="53" t="s">
        <v>165</v>
      </c>
      <c r="E358" s="54">
        <v>45170.0</v>
      </c>
      <c r="F358" s="78">
        <f t="shared" si="1"/>
        <v>17</v>
      </c>
      <c r="G358" s="54">
        <v>45301.0</v>
      </c>
      <c r="H358" s="78">
        <f t="shared" si="2"/>
        <v>13</v>
      </c>
      <c r="I358" s="7" t="s">
        <v>54</v>
      </c>
      <c r="J358" s="10"/>
      <c r="K358" s="58"/>
      <c r="L358" s="10"/>
      <c r="M358" s="10"/>
      <c r="N358" s="66" t="s">
        <v>18</v>
      </c>
      <c r="O358" s="10"/>
    </row>
    <row r="359">
      <c r="A359" s="6">
        <v>45705.0</v>
      </c>
      <c r="B359" s="10"/>
      <c r="C359" s="7">
        <v>235640.0</v>
      </c>
      <c r="D359" s="53" t="s">
        <v>165</v>
      </c>
      <c r="E359" s="54">
        <v>45627.0</v>
      </c>
      <c r="F359" s="78">
        <f t="shared" si="1"/>
        <v>2</v>
      </c>
      <c r="G359" s="54">
        <v>45673.0</v>
      </c>
      <c r="H359" s="78">
        <f t="shared" si="2"/>
        <v>1</v>
      </c>
      <c r="I359" s="7" t="s">
        <v>60</v>
      </c>
      <c r="J359" s="7" t="s">
        <v>7</v>
      </c>
      <c r="K359" s="58"/>
      <c r="L359" s="10"/>
      <c r="M359" s="10"/>
      <c r="N359" s="66" t="s">
        <v>18</v>
      </c>
      <c r="O359" s="10"/>
    </row>
    <row r="360">
      <c r="A360" s="6">
        <v>45705.0</v>
      </c>
      <c r="B360" s="10"/>
      <c r="C360" s="7">
        <v>100268.0</v>
      </c>
      <c r="D360" s="53" t="s">
        <v>166</v>
      </c>
      <c r="E360" s="54">
        <v>44228.0</v>
      </c>
      <c r="F360" s="78">
        <f t="shared" si="1"/>
        <v>48</v>
      </c>
      <c r="G360" s="54">
        <v>44455.0</v>
      </c>
      <c r="H360" s="78">
        <f t="shared" si="2"/>
        <v>41</v>
      </c>
      <c r="I360" s="7" t="s">
        <v>54</v>
      </c>
      <c r="J360" s="10"/>
      <c r="K360" s="58"/>
      <c r="L360" s="10"/>
      <c r="M360" s="10"/>
      <c r="N360" s="66" t="s">
        <v>18</v>
      </c>
      <c r="O360" s="10"/>
    </row>
    <row r="361">
      <c r="A361" s="6">
        <v>45705.0</v>
      </c>
      <c r="B361" s="10"/>
      <c r="C361" s="7">
        <v>54486.0</v>
      </c>
      <c r="D361" s="53" t="s">
        <v>167</v>
      </c>
      <c r="E361" s="54">
        <v>43983.0</v>
      </c>
      <c r="F361" s="78">
        <f t="shared" si="1"/>
        <v>56</v>
      </c>
      <c r="G361" s="54">
        <v>44005.0</v>
      </c>
      <c r="H361" s="78">
        <f t="shared" si="2"/>
        <v>55</v>
      </c>
      <c r="I361" s="7" t="s">
        <v>54</v>
      </c>
      <c r="J361" s="10"/>
      <c r="K361" s="58"/>
      <c r="L361" s="10"/>
      <c r="M361" s="10"/>
      <c r="N361" s="66" t="s">
        <v>18</v>
      </c>
      <c r="O361" s="10"/>
    </row>
    <row r="362">
      <c r="A362" s="6">
        <v>45705.0</v>
      </c>
      <c r="B362" s="10"/>
      <c r="C362" s="7">
        <v>54272.0</v>
      </c>
      <c r="D362" s="53" t="s">
        <v>167</v>
      </c>
      <c r="E362" s="54">
        <v>43983.0</v>
      </c>
      <c r="F362" s="78">
        <f t="shared" si="1"/>
        <v>56</v>
      </c>
      <c r="G362" s="54">
        <v>44001.0</v>
      </c>
      <c r="H362" s="78">
        <f t="shared" si="2"/>
        <v>55</v>
      </c>
      <c r="I362" s="7" t="s">
        <v>113</v>
      </c>
      <c r="J362" s="10"/>
      <c r="K362" s="58"/>
      <c r="L362" s="10"/>
      <c r="M362" s="10"/>
      <c r="N362" s="66" t="s">
        <v>18</v>
      </c>
      <c r="O362" s="10"/>
    </row>
    <row r="363">
      <c r="A363" s="6">
        <v>45705.0</v>
      </c>
      <c r="B363" s="10"/>
      <c r="C363" s="7">
        <v>137105.0</v>
      </c>
      <c r="D363" s="53" t="s">
        <v>167</v>
      </c>
      <c r="E363" s="54">
        <v>44682.0</v>
      </c>
      <c r="F363" s="78">
        <f t="shared" si="1"/>
        <v>33</v>
      </c>
      <c r="G363" s="54">
        <v>44789.0</v>
      </c>
      <c r="H363" s="78">
        <f t="shared" si="2"/>
        <v>30</v>
      </c>
      <c r="I363" s="7" t="s">
        <v>43</v>
      </c>
      <c r="J363" s="10"/>
      <c r="K363" s="58"/>
      <c r="L363" s="10"/>
      <c r="M363" s="10"/>
      <c r="N363" s="66" t="s">
        <v>18</v>
      </c>
      <c r="O363" s="10"/>
    </row>
    <row r="364">
      <c r="A364" s="6">
        <v>45705.0</v>
      </c>
      <c r="B364" s="10"/>
      <c r="C364" s="7">
        <v>240197.0</v>
      </c>
      <c r="D364" s="53" t="s">
        <v>167</v>
      </c>
      <c r="E364" s="54">
        <v>45627.0</v>
      </c>
      <c r="F364" s="78">
        <f t="shared" si="1"/>
        <v>2</v>
      </c>
      <c r="G364" s="54">
        <v>45678.0</v>
      </c>
      <c r="H364" s="78">
        <f t="shared" si="2"/>
        <v>0</v>
      </c>
      <c r="I364" s="7" t="s">
        <v>54</v>
      </c>
      <c r="J364" s="10"/>
      <c r="K364" s="58"/>
      <c r="L364" s="10"/>
      <c r="M364" s="10"/>
      <c r="N364" s="66" t="s">
        <v>18</v>
      </c>
      <c r="O364" s="10"/>
    </row>
    <row r="365">
      <c r="A365" s="6">
        <v>45705.0</v>
      </c>
      <c r="B365" s="10"/>
      <c r="C365" s="7">
        <v>192957.0</v>
      </c>
      <c r="D365" s="53" t="s">
        <v>167</v>
      </c>
      <c r="E365" s="54">
        <v>45017.0</v>
      </c>
      <c r="F365" s="78">
        <f t="shared" si="1"/>
        <v>22</v>
      </c>
      <c r="G365" s="61">
        <v>45247.0</v>
      </c>
      <c r="H365" s="78">
        <f t="shared" si="2"/>
        <v>15</v>
      </c>
      <c r="I365" s="7" t="s">
        <v>48</v>
      </c>
      <c r="J365" s="10"/>
      <c r="K365" s="58"/>
      <c r="L365" s="10"/>
      <c r="M365" s="10"/>
      <c r="N365" s="66" t="s">
        <v>18</v>
      </c>
      <c r="O365" s="10"/>
    </row>
    <row r="366">
      <c r="A366" s="6">
        <v>45705.0</v>
      </c>
      <c r="B366" s="10"/>
      <c r="C366" s="7">
        <v>199273.0</v>
      </c>
      <c r="D366" s="53" t="s">
        <v>167</v>
      </c>
      <c r="E366" s="54">
        <v>45292.0</v>
      </c>
      <c r="F366" s="78">
        <f t="shared" si="1"/>
        <v>13</v>
      </c>
      <c r="G366" s="54">
        <v>45311.0</v>
      </c>
      <c r="H366" s="78">
        <f t="shared" si="2"/>
        <v>12</v>
      </c>
      <c r="I366" s="7" t="s">
        <v>54</v>
      </c>
      <c r="J366" s="10"/>
      <c r="K366" s="58"/>
      <c r="L366" s="10"/>
      <c r="M366" s="10"/>
      <c r="N366" s="66" t="s">
        <v>18</v>
      </c>
      <c r="O366" s="10"/>
    </row>
    <row r="367">
      <c r="A367" s="6">
        <v>45705.0</v>
      </c>
      <c r="B367" s="10"/>
      <c r="C367" s="7">
        <v>210351.0</v>
      </c>
      <c r="D367" s="53" t="s">
        <v>167</v>
      </c>
      <c r="E367" s="54">
        <v>45383.0</v>
      </c>
      <c r="F367" s="78">
        <f t="shared" si="1"/>
        <v>10</v>
      </c>
      <c r="G367" s="54">
        <v>45394.0</v>
      </c>
      <c r="H367" s="78">
        <f t="shared" si="2"/>
        <v>10</v>
      </c>
      <c r="I367" s="7" t="s">
        <v>54</v>
      </c>
      <c r="J367" s="10"/>
      <c r="K367" s="58"/>
      <c r="L367" s="10"/>
      <c r="M367" s="10"/>
      <c r="N367" s="66" t="s">
        <v>18</v>
      </c>
      <c r="O367" s="10"/>
    </row>
    <row r="368">
      <c r="A368" s="6">
        <v>45705.0</v>
      </c>
      <c r="B368" s="10"/>
      <c r="C368" s="7">
        <v>222675.0</v>
      </c>
      <c r="D368" s="53" t="s">
        <v>167</v>
      </c>
      <c r="E368" s="54">
        <v>45474.0</v>
      </c>
      <c r="F368" s="78">
        <f t="shared" si="1"/>
        <v>7</v>
      </c>
      <c r="G368" s="54">
        <v>45497.0</v>
      </c>
      <c r="H368" s="78">
        <f t="shared" si="2"/>
        <v>6</v>
      </c>
      <c r="I368" s="7" t="s">
        <v>54</v>
      </c>
      <c r="J368" s="10"/>
      <c r="K368" s="58"/>
      <c r="L368" s="10"/>
      <c r="M368" s="10"/>
      <c r="N368" s="66" t="s">
        <v>18</v>
      </c>
      <c r="O368" s="10"/>
    </row>
    <row r="369">
      <c r="A369" s="6">
        <v>45705.0</v>
      </c>
      <c r="B369" s="10"/>
      <c r="C369" s="7">
        <v>234813.0</v>
      </c>
      <c r="D369" s="53" t="s">
        <v>167</v>
      </c>
      <c r="E369" s="54">
        <v>45200.0</v>
      </c>
      <c r="F369" s="78">
        <f t="shared" si="1"/>
        <v>16</v>
      </c>
      <c r="G369" s="61">
        <v>45615.0</v>
      </c>
      <c r="H369" s="78">
        <f t="shared" si="2"/>
        <v>2</v>
      </c>
      <c r="I369" s="7" t="s">
        <v>54</v>
      </c>
      <c r="J369" s="10"/>
      <c r="K369" s="58"/>
      <c r="L369" s="10"/>
      <c r="M369" s="10"/>
      <c r="N369" s="66" t="s">
        <v>18</v>
      </c>
      <c r="O369" s="10"/>
    </row>
    <row r="370">
      <c r="A370" s="6">
        <v>45705.0</v>
      </c>
      <c r="B370" s="10"/>
      <c r="C370" s="7">
        <v>229212.0</v>
      </c>
      <c r="D370" s="53" t="s">
        <v>167</v>
      </c>
      <c r="E370" s="54">
        <v>45352.0</v>
      </c>
      <c r="F370" s="78">
        <f t="shared" si="1"/>
        <v>11</v>
      </c>
      <c r="G370" s="54">
        <v>45561.0</v>
      </c>
      <c r="H370" s="78">
        <f t="shared" si="2"/>
        <v>4</v>
      </c>
      <c r="I370" s="7" t="s">
        <v>54</v>
      </c>
      <c r="J370" s="10"/>
      <c r="K370" s="58"/>
      <c r="L370" s="10"/>
      <c r="M370" s="10"/>
      <c r="N370" s="66" t="s">
        <v>18</v>
      </c>
      <c r="O370" s="10"/>
    </row>
    <row r="371">
      <c r="A371" s="6">
        <v>45705.0</v>
      </c>
      <c r="B371" s="10"/>
      <c r="C371" s="7">
        <v>210091.0</v>
      </c>
      <c r="D371" s="53" t="s">
        <v>167</v>
      </c>
      <c r="E371" s="54">
        <v>45352.0</v>
      </c>
      <c r="F371" s="78">
        <f t="shared" si="1"/>
        <v>11</v>
      </c>
      <c r="G371" s="54">
        <v>45393.0</v>
      </c>
      <c r="H371" s="78">
        <f t="shared" si="2"/>
        <v>10</v>
      </c>
      <c r="I371" s="7" t="s">
        <v>43</v>
      </c>
      <c r="J371" s="10"/>
      <c r="K371" s="58"/>
      <c r="L371" s="10"/>
      <c r="M371" s="10"/>
      <c r="N371" s="66" t="s">
        <v>18</v>
      </c>
      <c r="O371" s="10"/>
    </row>
    <row r="372">
      <c r="A372" s="6">
        <v>45705.0</v>
      </c>
      <c r="B372" s="6">
        <v>45706.0</v>
      </c>
      <c r="C372" s="7">
        <v>238406.0</v>
      </c>
      <c r="D372" s="53" t="s">
        <v>167</v>
      </c>
      <c r="E372" s="54">
        <v>45627.0</v>
      </c>
      <c r="F372" s="78">
        <f t="shared" si="1"/>
        <v>2</v>
      </c>
      <c r="G372" s="54">
        <v>45664.0</v>
      </c>
      <c r="H372" s="78">
        <f t="shared" si="2"/>
        <v>1</v>
      </c>
      <c r="I372" s="7" t="s">
        <v>60</v>
      </c>
      <c r="J372" s="7" t="s">
        <v>7</v>
      </c>
      <c r="K372" s="58"/>
      <c r="L372" s="10"/>
      <c r="M372" s="10"/>
      <c r="N372" s="57" t="s">
        <v>24</v>
      </c>
      <c r="O372" s="10"/>
    </row>
    <row r="373">
      <c r="A373" s="6">
        <v>45705.0</v>
      </c>
      <c r="B373" s="10"/>
      <c r="C373" s="7">
        <v>240324.0</v>
      </c>
      <c r="D373" s="53" t="s">
        <v>167</v>
      </c>
      <c r="E373" s="54">
        <v>45658.0</v>
      </c>
      <c r="F373" s="78">
        <f t="shared" si="1"/>
        <v>1</v>
      </c>
      <c r="G373" s="54">
        <v>45679.0</v>
      </c>
      <c r="H373" s="78">
        <f t="shared" si="2"/>
        <v>0</v>
      </c>
      <c r="I373" s="7" t="s">
        <v>60</v>
      </c>
      <c r="J373" s="7" t="s">
        <v>7</v>
      </c>
      <c r="K373" s="58"/>
      <c r="L373" s="10"/>
      <c r="M373" s="10"/>
      <c r="N373" s="66" t="s">
        <v>18</v>
      </c>
      <c r="O373" s="10"/>
    </row>
    <row r="374">
      <c r="A374" s="6">
        <v>45705.0</v>
      </c>
      <c r="B374" s="10"/>
      <c r="C374" s="7">
        <v>242214.0</v>
      </c>
      <c r="D374" s="53" t="s">
        <v>167</v>
      </c>
      <c r="E374" s="54">
        <v>45658.0</v>
      </c>
      <c r="F374" s="78">
        <f t="shared" si="1"/>
        <v>1</v>
      </c>
      <c r="G374" s="54">
        <v>45695.0</v>
      </c>
      <c r="H374" s="78">
        <f t="shared" si="2"/>
        <v>0</v>
      </c>
      <c r="I374" s="7" t="s">
        <v>54</v>
      </c>
      <c r="J374" s="10"/>
      <c r="K374" s="58"/>
      <c r="L374" s="10"/>
      <c r="M374" s="10"/>
      <c r="N374" s="66" t="s">
        <v>18</v>
      </c>
      <c r="O374" s="10"/>
    </row>
    <row r="375">
      <c r="A375" s="6">
        <v>45705.0</v>
      </c>
      <c r="B375" s="10"/>
      <c r="C375" s="7">
        <v>213229.0</v>
      </c>
      <c r="D375" s="53" t="s">
        <v>168</v>
      </c>
      <c r="E375" s="54">
        <v>45323.0</v>
      </c>
      <c r="F375" s="78">
        <f t="shared" si="1"/>
        <v>12</v>
      </c>
      <c r="G375" s="54">
        <v>45418.0</v>
      </c>
      <c r="H375" s="78">
        <f t="shared" si="2"/>
        <v>9</v>
      </c>
      <c r="I375" s="7" t="s">
        <v>43</v>
      </c>
      <c r="J375" s="10"/>
      <c r="K375" s="58"/>
      <c r="L375" s="10"/>
      <c r="M375" s="10"/>
      <c r="N375" s="66" t="s">
        <v>18</v>
      </c>
      <c r="O375" s="10"/>
    </row>
    <row r="376">
      <c r="A376" s="6">
        <v>45705.0</v>
      </c>
      <c r="B376" s="10"/>
      <c r="C376" s="7">
        <v>176172.0</v>
      </c>
      <c r="D376" s="53" t="s">
        <v>168</v>
      </c>
      <c r="E376" s="54">
        <v>45078.0</v>
      </c>
      <c r="F376" s="78">
        <f t="shared" si="1"/>
        <v>20</v>
      </c>
      <c r="G376" s="54">
        <v>45103.0</v>
      </c>
      <c r="H376" s="78">
        <f t="shared" si="2"/>
        <v>19</v>
      </c>
      <c r="I376" s="7" t="s">
        <v>48</v>
      </c>
      <c r="J376" s="10"/>
      <c r="K376" s="58"/>
      <c r="L376" s="10"/>
      <c r="M376" s="10"/>
      <c r="N376" s="66" t="s">
        <v>18</v>
      </c>
      <c r="O376" s="10"/>
    </row>
    <row r="377">
      <c r="A377" s="6">
        <v>45705.0</v>
      </c>
      <c r="B377" s="10"/>
      <c r="C377" s="7">
        <v>188624.0</v>
      </c>
      <c r="D377" s="53" t="s">
        <v>168</v>
      </c>
      <c r="E377" s="54">
        <v>45139.0</v>
      </c>
      <c r="F377" s="78">
        <f t="shared" si="1"/>
        <v>18</v>
      </c>
      <c r="G377" s="54">
        <v>45113.0</v>
      </c>
      <c r="H377" s="78">
        <f t="shared" si="2"/>
        <v>19</v>
      </c>
      <c r="I377" s="7" t="s">
        <v>43</v>
      </c>
      <c r="J377" s="10"/>
      <c r="K377" s="58"/>
      <c r="L377" s="10"/>
      <c r="M377" s="10"/>
      <c r="N377" s="66" t="s">
        <v>18</v>
      </c>
      <c r="O377" s="10"/>
    </row>
    <row r="378">
      <c r="A378" s="6">
        <v>45705.0</v>
      </c>
      <c r="B378" s="6">
        <v>45706.0</v>
      </c>
      <c r="C378" s="7">
        <v>206951.0</v>
      </c>
      <c r="D378" s="53" t="s">
        <v>168</v>
      </c>
      <c r="E378" s="54">
        <v>45261.0</v>
      </c>
      <c r="F378" s="78">
        <f t="shared" si="1"/>
        <v>14</v>
      </c>
      <c r="G378" s="54">
        <v>45370.0</v>
      </c>
      <c r="H378" s="78">
        <f t="shared" si="2"/>
        <v>10</v>
      </c>
      <c r="I378" s="7" t="s">
        <v>60</v>
      </c>
      <c r="J378" s="7">
        <v>101.0</v>
      </c>
      <c r="K378" s="58"/>
      <c r="L378" s="7" t="s">
        <v>68</v>
      </c>
      <c r="M378" s="6">
        <v>45706.0</v>
      </c>
      <c r="N378" s="57" t="s">
        <v>21</v>
      </c>
      <c r="O378" s="10"/>
    </row>
    <row r="379">
      <c r="A379" s="6">
        <v>45705.0</v>
      </c>
      <c r="B379" s="10"/>
      <c r="C379" s="7">
        <v>206846.0</v>
      </c>
      <c r="D379" s="53" t="s">
        <v>168</v>
      </c>
      <c r="E379" s="54">
        <v>45323.0</v>
      </c>
      <c r="F379" s="78">
        <f t="shared" si="1"/>
        <v>12</v>
      </c>
      <c r="G379" s="54">
        <v>45369.0</v>
      </c>
      <c r="H379" s="78">
        <f t="shared" si="2"/>
        <v>11</v>
      </c>
      <c r="I379" s="7" t="s">
        <v>60</v>
      </c>
      <c r="J379" s="7">
        <v>139.0</v>
      </c>
      <c r="K379" s="58"/>
      <c r="L379" s="10"/>
      <c r="M379" s="10"/>
      <c r="N379" s="66" t="s">
        <v>18</v>
      </c>
      <c r="O379" s="10"/>
    </row>
    <row r="380">
      <c r="A380" s="6">
        <v>45705.0</v>
      </c>
      <c r="B380" s="10"/>
      <c r="C380" s="7">
        <v>215873.0</v>
      </c>
      <c r="D380" s="53" t="s">
        <v>168</v>
      </c>
      <c r="E380" s="54">
        <v>45413.0</v>
      </c>
      <c r="F380" s="78">
        <f t="shared" si="1"/>
        <v>9</v>
      </c>
      <c r="G380" s="54">
        <v>45436.0</v>
      </c>
      <c r="H380" s="78">
        <f t="shared" si="2"/>
        <v>8</v>
      </c>
      <c r="I380" s="7" t="s">
        <v>66</v>
      </c>
      <c r="J380" s="10"/>
      <c r="K380" s="58"/>
      <c r="L380" s="10"/>
      <c r="M380" s="10"/>
      <c r="N380" s="66" t="s">
        <v>18</v>
      </c>
      <c r="O380" s="10"/>
    </row>
    <row r="381">
      <c r="A381" s="6">
        <v>45705.0</v>
      </c>
      <c r="B381" s="10"/>
      <c r="C381" s="7">
        <v>226541.0</v>
      </c>
      <c r="D381" s="53" t="s">
        <v>168</v>
      </c>
      <c r="E381" s="54">
        <v>45474.0</v>
      </c>
      <c r="F381" s="78">
        <f t="shared" si="1"/>
        <v>7</v>
      </c>
      <c r="G381" s="54">
        <v>45534.0</v>
      </c>
      <c r="H381" s="78">
        <f t="shared" si="2"/>
        <v>5</v>
      </c>
      <c r="I381" s="7" t="s">
        <v>60</v>
      </c>
      <c r="J381" s="7" t="s">
        <v>7</v>
      </c>
      <c r="K381" s="58"/>
      <c r="L381" s="10"/>
      <c r="M381" s="10"/>
      <c r="N381" s="66" t="s">
        <v>18</v>
      </c>
      <c r="O381" s="10"/>
    </row>
    <row r="382">
      <c r="A382" s="6">
        <v>45705.0</v>
      </c>
      <c r="B382" s="10"/>
      <c r="C382" s="7">
        <v>232996.0</v>
      </c>
      <c r="D382" s="53" t="s">
        <v>168</v>
      </c>
      <c r="E382" s="54">
        <v>45444.0</v>
      </c>
      <c r="F382" s="78">
        <f t="shared" si="1"/>
        <v>8</v>
      </c>
      <c r="G382" s="61">
        <v>45596.0</v>
      </c>
      <c r="H382" s="78">
        <f t="shared" si="2"/>
        <v>3</v>
      </c>
      <c r="I382" s="7" t="s">
        <v>52</v>
      </c>
      <c r="J382" s="10"/>
      <c r="K382" s="58"/>
      <c r="L382" s="10"/>
      <c r="M382" s="10"/>
      <c r="N382" s="66" t="s">
        <v>18</v>
      </c>
      <c r="O382" s="10"/>
    </row>
    <row r="383">
      <c r="A383" s="6">
        <v>45705.0</v>
      </c>
      <c r="B383" s="10"/>
      <c r="C383" s="7">
        <v>232597.0</v>
      </c>
      <c r="D383" s="53" t="s">
        <v>168</v>
      </c>
      <c r="E383" s="54">
        <v>45566.0</v>
      </c>
      <c r="F383" s="78">
        <f t="shared" si="1"/>
        <v>4</v>
      </c>
      <c r="G383" s="61">
        <v>45593.0</v>
      </c>
      <c r="H383" s="78">
        <f t="shared" si="2"/>
        <v>3</v>
      </c>
      <c r="I383" s="7" t="s">
        <v>48</v>
      </c>
      <c r="J383" s="10"/>
      <c r="K383" s="58"/>
      <c r="L383" s="10"/>
      <c r="M383" s="10"/>
      <c r="N383" s="66" t="s">
        <v>18</v>
      </c>
      <c r="O383" s="10"/>
    </row>
    <row r="384">
      <c r="A384" s="6">
        <v>45705.0</v>
      </c>
      <c r="B384" s="10"/>
      <c r="C384" s="7">
        <v>238124.0</v>
      </c>
      <c r="D384" s="53" t="s">
        <v>168</v>
      </c>
      <c r="E384" s="54">
        <v>45323.0</v>
      </c>
      <c r="F384" s="78">
        <f t="shared" si="1"/>
        <v>12</v>
      </c>
      <c r="G384" s="54">
        <v>45661.0</v>
      </c>
      <c r="H384" s="78">
        <f t="shared" si="2"/>
        <v>1</v>
      </c>
      <c r="I384" s="7" t="s">
        <v>52</v>
      </c>
      <c r="J384" s="10"/>
      <c r="K384" s="58"/>
      <c r="L384" s="10"/>
      <c r="M384" s="10"/>
      <c r="N384" s="66" t="s">
        <v>18</v>
      </c>
      <c r="O384" s="10"/>
    </row>
    <row r="385">
      <c r="A385" s="6">
        <v>45705.0</v>
      </c>
      <c r="B385" s="10"/>
      <c r="C385" s="7">
        <v>236945.0</v>
      </c>
      <c r="D385" s="53" t="s">
        <v>168</v>
      </c>
      <c r="E385" s="54">
        <v>45597.0</v>
      </c>
      <c r="F385" s="78">
        <f t="shared" si="1"/>
        <v>3</v>
      </c>
      <c r="G385" s="61">
        <v>45639.0</v>
      </c>
      <c r="H385" s="78">
        <f t="shared" si="2"/>
        <v>2</v>
      </c>
      <c r="I385" s="7" t="s">
        <v>43</v>
      </c>
      <c r="J385" s="10"/>
      <c r="K385" s="58"/>
      <c r="L385" s="10"/>
      <c r="M385" s="10"/>
      <c r="N385" s="66" t="s">
        <v>18</v>
      </c>
      <c r="O385" s="10"/>
    </row>
    <row r="386">
      <c r="A386" s="6">
        <v>45705.0</v>
      </c>
      <c r="B386" s="10"/>
      <c r="C386" s="7">
        <v>164557.0</v>
      </c>
      <c r="D386" s="53" t="s">
        <v>155</v>
      </c>
      <c r="E386" s="54">
        <v>44958.0</v>
      </c>
      <c r="F386" s="78">
        <f t="shared" si="1"/>
        <v>24</v>
      </c>
      <c r="G386" s="54">
        <v>45021.0</v>
      </c>
      <c r="H386" s="78">
        <f t="shared" si="2"/>
        <v>22</v>
      </c>
      <c r="I386" s="7" t="s">
        <v>54</v>
      </c>
      <c r="J386" s="10"/>
      <c r="K386" s="58"/>
      <c r="L386" s="10"/>
      <c r="M386" s="10"/>
      <c r="N386" s="66" t="s">
        <v>18</v>
      </c>
      <c r="O386" s="10"/>
    </row>
    <row r="387">
      <c r="A387" s="6">
        <v>45705.0</v>
      </c>
      <c r="B387" s="10"/>
      <c r="C387" s="7">
        <v>183995.0</v>
      </c>
      <c r="D387" s="53" t="s">
        <v>155</v>
      </c>
      <c r="E387" s="54">
        <v>45078.0</v>
      </c>
      <c r="F387" s="78">
        <f t="shared" si="1"/>
        <v>20</v>
      </c>
      <c r="G387" s="54">
        <v>45177.0</v>
      </c>
      <c r="H387" s="78">
        <f t="shared" si="2"/>
        <v>17</v>
      </c>
      <c r="I387" s="7" t="s">
        <v>136</v>
      </c>
      <c r="J387" s="10"/>
      <c r="K387" s="58"/>
      <c r="L387" s="10"/>
      <c r="M387" s="10"/>
      <c r="N387" s="66" t="s">
        <v>18</v>
      </c>
      <c r="O387" s="10"/>
    </row>
    <row r="388">
      <c r="A388" s="6">
        <v>45705.0</v>
      </c>
      <c r="B388" s="10"/>
      <c r="C388" s="7">
        <v>174021.0</v>
      </c>
      <c r="D388" s="53" t="s">
        <v>155</v>
      </c>
      <c r="E388" s="54">
        <v>45047.0</v>
      </c>
      <c r="F388" s="78">
        <f t="shared" si="1"/>
        <v>21</v>
      </c>
      <c r="G388" s="54">
        <v>45090.0</v>
      </c>
      <c r="H388" s="78">
        <f t="shared" si="2"/>
        <v>20</v>
      </c>
      <c r="I388" s="7" t="s">
        <v>136</v>
      </c>
      <c r="J388" s="10"/>
      <c r="K388" s="58"/>
      <c r="L388" s="10"/>
      <c r="M388" s="10"/>
      <c r="N388" s="66" t="s">
        <v>18</v>
      </c>
      <c r="O388" s="10"/>
    </row>
    <row r="389">
      <c r="A389" s="6">
        <v>45705.0</v>
      </c>
      <c r="B389" s="10"/>
      <c r="C389" s="7">
        <v>188747.0</v>
      </c>
      <c r="D389" s="53" t="s">
        <v>155</v>
      </c>
      <c r="E389" s="54">
        <v>45200.0</v>
      </c>
      <c r="F389" s="78">
        <f t="shared" si="1"/>
        <v>16</v>
      </c>
      <c r="G389" s="61">
        <v>45282.0</v>
      </c>
      <c r="H389" s="78">
        <f t="shared" si="2"/>
        <v>13</v>
      </c>
      <c r="I389" s="7" t="s">
        <v>136</v>
      </c>
      <c r="J389" s="10"/>
      <c r="K389" s="58"/>
      <c r="L389" s="10"/>
      <c r="M389" s="10"/>
      <c r="N389" s="66" t="s">
        <v>18</v>
      </c>
      <c r="O389" s="10"/>
    </row>
    <row r="390">
      <c r="A390" s="6">
        <v>45705.0</v>
      </c>
      <c r="B390" s="10"/>
      <c r="C390" s="7">
        <v>179918.0</v>
      </c>
      <c r="D390" s="53" t="s">
        <v>155</v>
      </c>
      <c r="E390" s="54">
        <v>44958.0</v>
      </c>
      <c r="F390" s="78">
        <f t="shared" si="1"/>
        <v>24</v>
      </c>
      <c r="G390" s="54">
        <v>45143.0</v>
      </c>
      <c r="H390" s="78">
        <f t="shared" si="2"/>
        <v>18</v>
      </c>
      <c r="I390" s="7" t="s">
        <v>54</v>
      </c>
      <c r="J390" s="10"/>
      <c r="K390" s="58"/>
      <c r="L390" s="10"/>
      <c r="M390" s="10"/>
      <c r="N390" s="66" t="s">
        <v>18</v>
      </c>
      <c r="O390" s="10"/>
    </row>
    <row r="391">
      <c r="A391" s="6">
        <v>45705.0</v>
      </c>
      <c r="B391" s="10"/>
      <c r="C391" s="7">
        <v>186262.0</v>
      </c>
      <c r="D391" s="53" t="s">
        <v>155</v>
      </c>
      <c r="E391" s="54">
        <v>45139.0</v>
      </c>
      <c r="F391" s="78">
        <f t="shared" si="1"/>
        <v>18</v>
      </c>
      <c r="G391" s="54">
        <v>45189.0</v>
      </c>
      <c r="H391" s="78">
        <f t="shared" si="2"/>
        <v>16</v>
      </c>
      <c r="I391" s="7" t="s">
        <v>136</v>
      </c>
      <c r="J391" s="10"/>
      <c r="K391" s="58"/>
      <c r="L391" s="10"/>
      <c r="M391" s="10"/>
      <c r="N391" s="66" t="s">
        <v>18</v>
      </c>
      <c r="O391" s="10"/>
    </row>
    <row r="392">
      <c r="A392" s="6">
        <v>45705.0</v>
      </c>
      <c r="B392" s="10"/>
      <c r="C392" s="7">
        <v>209502.0</v>
      </c>
      <c r="D392" s="53" t="s">
        <v>155</v>
      </c>
      <c r="E392" s="54">
        <v>45323.0</v>
      </c>
      <c r="F392" s="78">
        <f t="shared" si="1"/>
        <v>12</v>
      </c>
      <c r="G392" s="54">
        <v>45393.0</v>
      </c>
      <c r="H392" s="78">
        <f t="shared" si="2"/>
        <v>10</v>
      </c>
      <c r="I392" s="7" t="s">
        <v>136</v>
      </c>
      <c r="J392" s="10"/>
      <c r="K392" s="58"/>
      <c r="L392" s="10"/>
      <c r="M392" s="10"/>
      <c r="N392" s="66" t="s">
        <v>18</v>
      </c>
      <c r="O392" s="10"/>
    </row>
    <row r="393">
      <c r="A393" s="6">
        <v>45705.0</v>
      </c>
      <c r="B393" s="6">
        <v>45706.0</v>
      </c>
      <c r="C393" s="7">
        <v>211979.0</v>
      </c>
      <c r="D393" s="53" t="s">
        <v>155</v>
      </c>
      <c r="E393" s="54">
        <v>45323.0</v>
      </c>
      <c r="F393" s="78">
        <f t="shared" si="1"/>
        <v>12</v>
      </c>
      <c r="G393" s="54">
        <v>45408.0</v>
      </c>
      <c r="H393" s="78">
        <f t="shared" si="2"/>
        <v>9</v>
      </c>
      <c r="I393" s="7" t="s">
        <v>54</v>
      </c>
      <c r="J393" s="7">
        <v>512.0</v>
      </c>
      <c r="K393" s="56">
        <v>10000.0</v>
      </c>
      <c r="L393" s="7" t="s">
        <v>68</v>
      </c>
      <c r="M393" s="9">
        <v>45706.0</v>
      </c>
      <c r="N393" s="57" t="s">
        <v>21</v>
      </c>
      <c r="O393" s="10"/>
    </row>
    <row r="394">
      <c r="A394" s="6">
        <v>45705.0</v>
      </c>
      <c r="B394" s="10"/>
      <c r="C394" s="7">
        <v>202672.0</v>
      </c>
      <c r="D394" s="53" t="s">
        <v>155</v>
      </c>
      <c r="E394" s="54">
        <v>45292.0</v>
      </c>
      <c r="F394" s="78">
        <f t="shared" si="1"/>
        <v>13</v>
      </c>
      <c r="G394" s="54">
        <v>45342.0</v>
      </c>
      <c r="H394" s="78">
        <f t="shared" si="2"/>
        <v>11</v>
      </c>
      <c r="I394" s="7" t="s">
        <v>48</v>
      </c>
      <c r="J394" s="10"/>
      <c r="K394" s="58"/>
      <c r="L394" s="10"/>
      <c r="M394" s="10"/>
      <c r="N394" s="66" t="s">
        <v>18</v>
      </c>
      <c r="O394" s="10"/>
    </row>
    <row r="395">
      <c r="A395" s="6">
        <v>45705.0</v>
      </c>
      <c r="B395" s="10"/>
      <c r="C395" s="7">
        <v>189145.0</v>
      </c>
      <c r="D395" s="53" t="s">
        <v>155</v>
      </c>
      <c r="E395" s="54">
        <v>45231.0</v>
      </c>
      <c r="F395" s="78">
        <f t="shared" si="1"/>
        <v>15</v>
      </c>
      <c r="G395" s="61">
        <v>45244.0</v>
      </c>
      <c r="H395" s="78">
        <f t="shared" si="2"/>
        <v>15</v>
      </c>
      <c r="I395" s="7" t="s">
        <v>54</v>
      </c>
      <c r="J395" s="10"/>
      <c r="K395" s="58"/>
      <c r="L395" s="10"/>
      <c r="M395" s="10"/>
      <c r="N395" s="66" t="s">
        <v>18</v>
      </c>
      <c r="O395" s="10"/>
    </row>
    <row r="396">
      <c r="A396" s="6">
        <v>45705.0</v>
      </c>
      <c r="B396" s="10"/>
      <c r="C396" s="7">
        <v>188099.0</v>
      </c>
      <c r="D396" s="53" t="s">
        <v>155</v>
      </c>
      <c r="E396" s="54">
        <v>45108.0</v>
      </c>
      <c r="F396" s="78">
        <f t="shared" si="1"/>
        <v>19</v>
      </c>
      <c r="G396" s="61">
        <v>45215.0</v>
      </c>
      <c r="H396" s="78">
        <f t="shared" si="2"/>
        <v>16</v>
      </c>
      <c r="I396" s="7" t="s">
        <v>136</v>
      </c>
      <c r="J396" s="10"/>
      <c r="K396" s="58"/>
      <c r="L396" s="10"/>
      <c r="M396" s="10"/>
      <c r="N396" s="66" t="s">
        <v>18</v>
      </c>
      <c r="O396" s="10"/>
    </row>
    <row r="397">
      <c r="A397" s="6">
        <v>45705.0</v>
      </c>
      <c r="B397" s="10"/>
      <c r="C397" s="7">
        <v>201100.0</v>
      </c>
      <c r="D397" s="53" t="s">
        <v>155</v>
      </c>
      <c r="E397" s="54">
        <v>45292.0</v>
      </c>
      <c r="F397" s="78">
        <f t="shared" si="1"/>
        <v>13</v>
      </c>
      <c r="G397" s="54">
        <v>45324.0</v>
      </c>
      <c r="H397" s="78">
        <f t="shared" si="2"/>
        <v>12</v>
      </c>
      <c r="I397" s="7" t="s">
        <v>54</v>
      </c>
      <c r="J397" s="10"/>
      <c r="K397" s="58"/>
      <c r="L397" s="10"/>
      <c r="M397" s="10"/>
      <c r="N397" s="66" t="s">
        <v>18</v>
      </c>
      <c r="O397" s="10"/>
    </row>
    <row r="398">
      <c r="A398" s="6">
        <v>45705.0</v>
      </c>
      <c r="B398" s="10"/>
      <c r="C398" s="7">
        <v>218255.0</v>
      </c>
      <c r="D398" s="53" t="s">
        <v>155</v>
      </c>
      <c r="E398" s="54">
        <v>45352.0</v>
      </c>
      <c r="F398" s="78">
        <f t="shared" si="1"/>
        <v>11</v>
      </c>
      <c r="G398" s="54">
        <v>45462.0</v>
      </c>
      <c r="H398" s="78">
        <f t="shared" si="2"/>
        <v>7</v>
      </c>
      <c r="I398" s="7" t="s">
        <v>54</v>
      </c>
      <c r="J398" s="10"/>
      <c r="K398" s="58"/>
      <c r="L398" s="10"/>
      <c r="M398" s="10"/>
      <c r="N398" s="66" t="s">
        <v>18</v>
      </c>
      <c r="O398" s="10"/>
    </row>
    <row r="399">
      <c r="A399" s="6">
        <v>45705.0</v>
      </c>
      <c r="B399" s="10"/>
      <c r="C399" s="7">
        <v>199156.0</v>
      </c>
      <c r="D399" s="53" t="s">
        <v>155</v>
      </c>
      <c r="E399" s="54">
        <v>45017.0</v>
      </c>
      <c r="F399" s="78">
        <f t="shared" si="1"/>
        <v>22</v>
      </c>
      <c r="G399" s="54">
        <v>45352.0</v>
      </c>
      <c r="H399" s="78">
        <f t="shared" si="2"/>
        <v>11</v>
      </c>
      <c r="I399" s="7" t="s">
        <v>54</v>
      </c>
      <c r="J399" s="10"/>
      <c r="K399" s="58"/>
      <c r="L399" s="10"/>
      <c r="M399" s="10"/>
      <c r="N399" s="66" t="s">
        <v>18</v>
      </c>
      <c r="O399" s="10"/>
    </row>
    <row r="400">
      <c r="A400" s="6">
        <v>45705.0</v>
      </c>
      <c r="B400" s="10"/>
      <c r="C400" s="7">
        <v>199922.0</v>
      </c>
      <c r="D400" s="53" t="s">
        <v>169</v>
      </c>
      <c r="E400" s="54">
        <v>45292.0</v>
      </c>
      <c r="F400" s="78">
        <f t="shared" si="1"/>
        <v>13</v>
      </c>
      <c r="G400" s="54">
        <v>45351.0</v>
      </c>
      <c r="H400" s="78">
        <f t="shared" si="2"/>
        <v>11</v>
      </c>
      <c r="I400" s="7" t="s">
        <v>54</v>
      </c>
      <c r="J400" s="10"/>
      <c r="K400" s="58"/>
      <c r="L400" s="10"/>
      <c r="M400" s="10"/>
      <c r="N400" s="66" t="s">
        <v>18</v>
      </c>
      <c r="O400" s="10"/>
    </row>
    <row r="401">
      <c r="A401" s="6">
        <v>45705.0</v>
      </c>
      <c r="B401" s="10"/>
      <c r="C401" s="7">
        <v>205634.0</v>
      </c>
      <c r="D401" s="53" t="s">
        <v>169</v>
      </c>
      <c r="E401" s="54">
        <v>45292.0</v>
      </c>
      <c r="F401" s="78">
        <f t="shared" si="1"/>
        <v>13</v>
      </c>
      <c r="G401" s="54">
        <v>45362.0</v>
      </c>
      <c r="H401" s="78">
        <f t="shared" si="2"/>
        <v>11</v>
      </c>
      <c r="I401" s="7" t="s">
        <v>136</v>
      </c>
      <c r="J401" s="10"/>
      <c r="K401" s="58"/>
      <c r="L401" s="10"/>
      <c r="M401" s="10"/>
      <c r="N401" s="66" t="s">
        <v>18</v>
      </c>
      <c r="O401" s="10"/>
    </row>
    <row r="402">
      <c r="A402" s="6">
        <v>45705.0</v>
      </c>
      <c r="B402" s="10"/>
      <c r="C402" s="7">
        <v>205591.0</v>
      </c>
      <c r="D402" s="53" t="s">
        <v>169</v>
      </c>
      <c r="E402" s="54">
        <v>45261.0</v>
      </c>
      <c r="F402" s="78">
        <f t="shared" si="1"/>
        <v>14</v>
      </c>
      <c r="G402" s="54">
        <v>45373.0</v>
      </c>
      <c r="H402" s="78">
        <f t="shared" si="2"/>
        <v>10</v>
      </c>
      <c r="I402" s="7" t="s">
        <v>54</v>
      </c>
      <c r="J402" s="10"/>
      <c r="K402" s="58"/>
      <c r="L402" s="10"/>
      <c r="M402" s="10"/>
      <c r="N402" s="66" t="s">
        <v>18</v>
      </c>
      <c r="O402" s="10"/>
    </row>
    <row r="403">
      <c r="A403" s="6">
        <v>45705.0</v>
      </c>
      <c r="B403" s="10"/>
      <c r="C403" s="7">
        <v>215032.0</v>
      </c>
      <c r="D403" s="53" t="s">
        <v>169</v>
      </c>
      <c r="E403" s="54">
        <v>45413.0</v>
      </c>
      <c r="F403" s="78">
        <f t="shared" si="1"/>
        <v>9</v>
      </c>
      <c r="G403" s="54">
        <v>45436.0</v>
      </c>
      <c r="H403" s="78">
        <f t="shared" si="2"/>
        <v>8</v>
      </c>
      <c r="I403" s="7" t="s">
        <v>54</v>
      </c>
      <c r="J403" s="10"/>
      <c r="K403" s="58"/>
      <c r="L403" s="10"/>
      <c r="M403" s="10"/>
      <c r="N403" s="66" t="s">
        <v>18</v>
      </c>
      <c r="O403" s="10"/>
    </row>
    <row r="404">
      <c r="A404" s="6">
        <v>45705.0</v>
      </c>
      <c r="B404" s="10"/>
      <c r="C404" s="7">
        <v>216009.0</v>
      </c>
      <c r="D404" s="53" t="s">
        <v>169</v>
      </c>
      <c r="E404" s="54">
        <v>45413.0</v>
      </c>
      <c r="F404" s="78">
        <f t="shared" si="1"/>
        <v>9</v>
      </c>
      <c r="G404" s="54">
        <v>45457.0</v>
      </c>
      <c r="H404" s="78">
        <f t="shared" si="2"/>
        <v>8</v>
      </c>
      <c r="I404" s="7" t="s">
        <v>54</v>
      </c>
      <c r="J404" s="10"/>
      <c r="K404" s="58"/>
      <c r="L404" s="10"/>
      <c r="M404" s="10"/>
      <c r="N404" s="66" t="s">
        <v>18</v>
      </c>
      <c r="O404" s="10"/>
    </row>
    <row r="405">
      <c r="A405" s="6">
        <v>45705.0</v>
      </c>
      <c r="B405" s="10"/>
      <c r="C405" s="7">
        <v>218944.0</v>
      </c>
      <c r="D405" s="53" t="s">
        <v>169</v>
      </c>
      <c r="E405" s="54">
        <v>45352.0</v>
      </c>
      <c r="F405" s="78">
        <f t="shared" si="1"/>
        <v>11</v>
      </c>
      <c r="G405" s="54">
        <v>45474.0</v>
      </c>
      <c r="H405" s="78">
        <f t="shared" si="2"/>
        <v>7</v>
      </c>
      <c r="I405" s="7" t="s">
        <v>54</v>
      </c>
      <c r="J405" s="10"/>
      <c r="K405" s="58"/>
      <c r="L405" s="10"/>
      <c r="M405" s="10"/>
      <c r="N405" s="66" t="s">
        <v>18</v>
      </c>
      <c r="O405" s="10"/>
    </row>
    <row r="406">
      <c r="A406" s="6">
        <v>45705.0</v>
      </c>
      <c r="B406" s="10"/>
      <c r="C406" s="7">
        <v>178985.0</v>
      </c>
      <c r="D406" s="53" t="s">
        <v>169</v>
      </c>
      <c r="E406" s="54">
        <v>45383.0</v>
      </c>
      <c r="F406" s="78">
        <f t="shared" si="1"/>
        <v>10</v>
      </c>
      <c r="G406" s="54">
        <v>45489.0</v>
      </c>
      <c r="H406" s="78">
        <f t="shared" si="2"/>
        <v>7</v>
      </c>
      <c r="I406" s="7" t="s">
        <v>54</v>
      </c>
      <c r="J406" s="10"/>
      <c r="K406" s="58"/>
      <c r="L406" s="10"/>
      <c r="M406" s="10"/>
      <c r="N406" s="66" t="s">
        <v>18</v>
      </c>
      <c r="O406" s="10"/>
    </row>
    <row r="407">
      <c r="A407" s="6">
        <v>45705.0</v>
      </c>
      <c r="B407" s="10"/>
      <c r="C407" s="7">
        <v>217075.0</v>
      </c>
      <c r="D407" s="53" t="s">
        <v>169</v>
      </c>
      <c r="E407" s="54">
        <v>45474.0</v>
      </c>
      <c r="F407" s="78">
        <f t="shared" si="1"/>
        <v>7</v>
      </c>
      <c r="G407" s="54">
        <v>45513.0</v>
      </c>
      <c r="H407" s="78">
        <f t="shared" si="2"/>
        <v>6</v>
      </c>
      <c r="I407" s="7" t="s">
        <v>85</v>
      </c>
      <c r="J407" s="10"/>
      <c r="K407" s="58"/>
      <c r="L407" s="10"/>
      <c r="M407" s="10"/>
      <c r="N407" s="66" t="s">
        <v>18</v>
      </c>
      <c r="O407" s="10"/>
    </row>
    <row r="408">
      <c r="A408" s="6">
        <v>45705.0</v>
      </c>
      <c r="B408" s="10"/>
      <c r="C408" s="7">
        <v>225767.0</v>
      </c>
      <c r="D408" s="53" t="s">
        <v>169</v>
      </c>
      <c r="E408" s="54">
        <v>45505.0</v>
      </c>
      <c r="F408" s="78">
        <f t="shared" si="1"/>
        <v>6</v>
      </c>
      <c r="G408" s="54">
        <v>45527.0</v>
      </c>
      <c r="H408" s="78">
        <f t="shared" si="2"/>
        <v>5</v>
      </c>
      <c r="I408" s="7" t="s">
        <v>60</v>
      </c>
      <c r="J408" s="7" t="s">
        <v>7</v>
      </c>
      <c r="K408" s="58"/>
      <c r="L408" s="10"/>
      <c r="M408" s="10"/>
      <c r="N408" s="66" t="s">
        <v>18</v>
      </c>
      <c r="O408" s="10"/>
    </row>
    <row r="409">
      <c r="A409" s="6">
        <v>45705.0</v>
      </c>
      <c r="B409" s="10"/>
      <c r="C409" s="7">
        <v>226629.0</v>
      </c>
      <c r="D409" s="53" t="s">
        <v>169</v>
      </c>
      <c r="E409" s="54">
        <v>45505.0</v>
      </c>
      <c r="F409" s="78">
        <f t="shared" si="1"/>
        <v>6</v>
      </c>
      <c r="G409" s="54">
        <v>45537.0</v>
      </c>
      <c r="H409" s="78">
        <f t="shared" si="2"/>
        <v>5</v>
      </c>
      <c r="I409" s="7" t="s">
        <v>60</v>
      </c>
      <c r="J409" s="7" t="s">
        <v>7</v>
      </c>
      <c r="K409" s="58"/>
      <c r="L409" s="10"/>
      <c r="M409" s="10"/>
      <c r="N409" s="66" t="s">
        <v>18</v>
      </c>
      <c r="O409" s="10"/>
    </row>
    <row r="410">
      <c r="A410" s="6">
        <v>45705.0</v>
      </c>
      <c r="B410" s="10"/>
      <c r="C410" s="7">
        <v>227187.0</v>
      </c>
      <c r="D410" s="53" t="s">
        <v>169</v>
      </c>
      <c r="E410" s="54">
        <v>45505.0</v>
      </c>
      <c r="F410" s="78">
        <f t="shared" si="1"/>
        <v>6</v>
      </c>
      <c r="G410" s="54">
        <v>45544.0</v>
      </c>
      <c r="H410" s="78">
        <f t="shared" si="2"/>
        <v>5</v>
      </c>
      <c r="I410" s="7" t="s">
        <v>48</v>
      </c>
      <c r="J410" s="10"/>
      <c r="K410" s="58"/>
      <c r="L410" s="10"/>
      <c r="M410" s="10"/>
      <c r="N410" s="66" t="s">
        <v>18</v>
      </c>
      <c r="O410" s="10"/>
    </row>
    <row r="411">
      <c r="A411" s="6">
        <v>45705.0</v>
      </c>
      <c r="B411" s="10"/>
      <c r="C411" s="7">
        <v>220869.0</v>
      </c>
      <c r="D411" s="53" t="s">
        <v>169</v>
      </c>
      <c r="E411" s="54">
        <v>45413.0</v>
      </c>
      <c r="F411" s="78">
        <f t="shared" si="1"/>
        <v>9</v>
      </c>
      <c r="G411" s="54">
        <v>45483.0</v>
      </c>
      <c r="H411" s="78">
        <f t="shared" si="2"/>
        <v>7</v>
      </c>
      <c r="I411" s="7" t="s">
        <v>54</v>
      </c>
      <c r="J411" s="10"/>
      <c r="K411" s="58"/>
      <c r="L411" s="10"/>
      <c r="M411" s="10"/>
      <c r="N411" s="66" t="s">
        <v>18</v>
      </c>
      <c r="O411" s="10"/>
    </row>
    <row r="412">
      <c r="A412" s="6">
        <v>45705.0</v>
      </c>
      <c r="B412" s="10"/>
      <c r="C412" s="7">
        <v>226921.0</v>
      </c>
      <c r="D412" s="53" t="s">
        <v>169</v>
      </c>
      <c r="E412" s="54">
        <v>45505.0</v>
      </c>
      <c r="F412" s="78">
        <f t="shared" si="1"/>
        <v>6</v>
      </c>
      <c r="G412" s="54">
        <v>45559.0</v>
      </c>
      <c r="H412" s="78">
        <f t="shared" si="2"/>
        <v>4</v>
      </c>
      <c r="I412" s="7" t="s">
        <v>54</v>
      </c>
      <c r="J412" s="10"/>
      <c r="K412" s="58"/>
      <c r="L412" s="10"/>
      <c r="M412" s="10"/>
      <c r="N412" s="66" t="s">
        <v>18</v>
      </c>
      <c r="O412" s="10"/>
    </row>
    <row r="413">
      <c r="A413" s="6">
        <v>45705.0</v>
      </c>
      <c r="B413" s="10"/>
      <c r="C413" s="7">
        <v>229851.0</v>
      </c>
      <c r="D413" s="53" t="s">
        <v>169</v>
      </c>
      <c r="E413" s="54">
        <v>45536.0</v>
      </c>
      <c r="F413" s="78">
        <f t="shared" si="1"/>
        <v>5</v>
      </c>
      <c r="G413" s="54">
        <v>45568.0</v>
      </c>
      <c r="H413" s="78">
        <f t="shared" si="2"/>
        <v>4</v>
      </c>
      <c r="I413" s="7" t="s">
        <v>54</v>
      </c>
      <c r="J413" s="10"/>
      <c r="K413" s="58"/>
      <c r="L413" s="10"/>
      <c r="M413" s="10"/>
      <c r="N413" s="66" t="s">
        <v>18</v>
      </c>
      <c r="O413" s="10"/>
    </row>
    <row r="414">
      <c r="A414" s="6">
        <v>45705.0</v>
      </c>
      <c r="B414" s="10"/>
      <c r="C414" s="7">
        <v>229247.0</v>
      </c>
      <c r="D414" s="53" t="s">
        <v>170</v>
      </c>
      <c r="E414" s="54">
        <v>45536.0</v>
      </c>
      <c r="F414" s="78">
        <f t="shared" si="1"/>
        <v>5</v>
      </c>
      <c r="G414" s="54">
        <v>45568.0</v>
      </c>
      <c r="H414" s="78">
        <f t="shared" si="2"/>
        <v>4</v>
      </c>
      <c r="I414" s="7" t="s">
        <v>54</v>
      </c>
      <c r="J414" s="10"/>
      <c r="K414" s="58"/>
      <c r="L414" s="10"/>
      <c r="M414" s="10"/>
      <c r="N414" s="66" t="s">
        <v>18</v>
      </c>
      <c r="O414" s="10"/>
    </row>
    <row r="415">
      <c r="A415" s="6">
        <v>45705.0</v>
      </c>
      <c r="B415" s="10"/>
      <c r="C415" s="7">
        <v>239197.0</v>
      </c>
      <c r="D415" s="53" t="s">
        <v>170</v>
      </c>
      <c r="E415" s="54">
        <v>45566.0</v>
      </c>
      <c r="F415" s="78">
        <f t="shared" si="1"/>
        <v>4</v>
      </c>
      <c r="G415" s="54">
        <v>45672.0</v>
      </c>
      <c r="H415" s="78">
        <f t="shared" si="2"/>
        <v>1</v>
      </c>
      <c r="I415" s="7" t="s">
        <v>54</v>
      </c>
      <c r="J415" s="10"/>
      <c r="K415" s="58"/>
      <c r="L415" s="10"/>
      <c r="M415" s="10"/>
      <c r="N415" s="66" t="s">
        <v>18</v>
      </c>
      <c r="O415" s="10"/>
    </row>
    <row r="416">
      <c r="A416" s="6">
        <v>45705.0</v>
      </c>
      <c r="B416" s="6">
        <v>45706.0</v>
      </c>
      <c r="C416" s="7">
        <v>223064.0</v>
      </c>
      <c r="D416" s="53" t="s">
        <v>170</v>
      </c>
      <c r="E416" s="54">
        <v>45413.0</v>
      </c>
      <c r="F416" s="78">
        <f t="shared" si="1"/>
        <v>9</v>
      </c>
      <c r="G416" s="54">
        <v>45503.0</v>
      </c>
      <c r="H416" s="78">
        <f t="shared" si="2"/>
        <v>6</v>
      </c>
      <c r="I416" s="7" t="s">
        <v>60</v>
      </c>
      <c r="J416" s="7">
        <v>106.0</v>
      </c>
      <c r="K416" s="58"/>
      <c r="L416" s="10"/>
      <c r="M416" s="10"/>
      <c r="N416" s="57" t="s">
        <v>24</v>
      </c>
      <c r="O416" s="10"/>
    </row>
    <row r="417">
      <c r="A417" s="6">
        <v>45705.0</v>
      </c>
      <c r="B417" s="10"/>
      <c r="C417" s="7">
        <v>229743.0</v>
      </c>
      <c r="D417" s="53" t="s">
        <v>170</v>
      </c>
      <c r="E417" s="54">
        <v>45536.0</v>
      </c>
      <c r="F417" s="78">
        <f t="shared" si="1"/>
        <v>5</v>
      </c>
      <c r="G417" s="54">
        <v>45569.0</v>
      </c>
      <c r="H417" s="78">
        <f t="shared" si="2"/>
        <v>4</v>
      </c>
      <c r="I417" s="7" t="s">
        <v>60</v>
      </c>
      <c r="J417" s="7" t="s">
        <v>7</v>
      </c>
      <c r="K417" s="58"/>
      <c r="L417" s="10"/>
      <c r="M417" s="10"/>
      <c r="N417" s="66" t="s">
        <v>18</v>
      </c>
      <c r="O417" s="10"/>
    </row>
    <row r="418">
      <c r="A418" s="6">
        <v>45705.0</v>
      </c>
      <c r="B418" s="10"/>
      <c r="C418" s="7">
        <v>232012.0</v>
      </c>
      <c r="D418" s="53" t="s">
        <v>170</v>
      </c>
      <c r="E418" s="54">
        <v>45536.0</v>
      </c>
      <c r="F418" s="78">
        <f t="shared" si="1"/>
        <v>5</v>
      </c>
      <c r="G418" s="61">
        <v>45588.0</v>
      </c>
      <c r="H418" s="78">
        <f t="shared" si="2"/>
        <v>3</v>
      </c>
      <c r="I418" s="7" t="s">
        <v>60</v>
      </c>
      <c r="J418" s="7" t="s">
        <v>7</v>
      </c>
      <c r="K418" s="58"/>
      <c r="L418" s="10"/>
      <c r="M418" s="10"/>
      <c r="N418" s="66" t="s">
        <v>18</v>
      </c>
      <c r="O418" s="10"/>
    </row>
    <row r="419">
      <c r="A419" s="6">
        <v>45705.0</v>
      </c>
      <c r="B419" s="10"/>
      <c r="C419" s="7">
        <v>232454.0</v>
      </c>
      <c r="D419" s="53" t="s">
        <v>170</v>
      </c>
      <c r="E419" s="54">
        <v>45536.0</v>
      </c>
      <c r="F419" s="78">
        <f t="shared" si="1"/>
        <v>5</v>
      </c>
      <c r="G419" s="61">
        <v>45596.0</v>
      </c>
      <c r="H419" s="78">
        <f t="shared" si="2"/>
        <v>3</v>
      </c>
      <c r="I419" s="7" t="s">
        <v>54</v>
      </c>
      <c r="J419" s="10"/>
      <c r="K419" s="58"/>
      <c r="L419" s="10"/>
      <c r="M419" s="10"/>
      <c r="N419" s="66" t="s">
        <v>18</v>
      </c>
      <c r="O419" s="10"/>
    </row>
    <row r="420">
      <c r="A420" s="6">
        <v>45705.0</v>
      </c>
      <c r="B420" s="10"/>
      <c r="C420" s="7">
        <v>232898.0</v>
      </c>
      <c r="D420" s="53" t="s">
        <v>170</v>
      </c>
      <c r="E420" s="54">
        <v>45566.0</v>
      </c>
      <c r="F420" s="78">
        <f t="shared" si="1"/>
        <v>4</v>
      </c>
      <c r="G420" s="54">
        <v>45543.0</v>
      </c>
      <c r="H420" s="78">
        <f t="shared" si="2"/>
        <v>5</v>
      </c>
      <c r="I420" s="7" t="s">
        <v>54</v>
      </c>
      <c r="J420" s="10"/>
      <c r="K420" s="58"/>
      <c r="L420" s="10"/>
      <c r="M420" s="10"/>
      <c r="N420" s="66" t="s">
        <v>18</v>
      </c>
      <c r="O420" s="10"/>
    </row>
    <row r="421">
      <c r="A421" s="6">
        <v>45705.0</v>
      </c>
      <c r="B421" s="10"/>
      <c r="C421" s="7">
        <v>233458.0</v>
      </c>
      <c r="D421" s="53" t="s">
        <v>170</v>
      </c>
      <c r="E421" s="54">
        <v>45536.0</v>
      </c>
      <c r="F421" s="78">
        <f t="shared" si="1"/>
        <v>5</v>
      </c>
      <c r="G421" s="61">
        <v>45610.0</v>
      </c>
      <c r="H421" s="78">
        <f t="shared" si="2"/>
        <v>3</v>
      </c>
      <c r="I421" s="7" t="s">
        <v>54</v>
      </c>
      <c r="J421" s="10"/>
      <c r="K421" s="58"/>
      <c r="L421" s="10"/>
      <c r="M421" s="10"/>
      <c r="N421" s="66" t="s">
        <v>18</v>
      </c>
      <c r="O421" s="10"/>
    </row>
    <row r="422">
      <c r="A422" s="6">
        <v>45705.0</v>
      </c>
      <c r="B422" s="10"/>
      <c r="C422" s="7">
        <v>234866.0</v>
      </c>
      <c r="D422" s="53" t="s">
        <v>170</v>
      </c>
      <c r="E422" s="54">
        <v>45566.0</v>
      </c>
      <c r="F422" s="78">
        <f t="shared" si="1"/>
        <v>4</v>
      </c>
      <c r="G422" s="61">
        <v>45618.0</v>
      </c>
      <c r="H422" s="78">
        <f t="shared" si="2"/>
        <v>2</v>
      </c>
      <c r="I422" s="7" t="s">
        <v>60</v>
      </c>
      <c r="J422" s="7" t="s">
        <v>7</v>
      </c>
      <c r="K422" s="58"/>
      <c r="L422" s="10"/>
      <c r="M422" s="10"/>
      <c r="N422" s="66" t="s">
        <v>18</v>
      </c>
      <c r="O422" s="10"/>
    </row>
    <row r="423">
      <c r="A423" s="6">
        <v>45705.0</v>
      </c>
      <c r="B423" s="10"/>
      <c r="C423" s="7">
        <v>235550.0</v>
      </c>
      <c r="D423" s="53" t="s">
        <v>170</v>
      </c>
      <c r="E423" s="54">
        <v>45597.0</v>
      </c>
      <c r="F423" s="78">
        <f t="shared" si="1"/>
        <v>3</v>
      </c>
      <c r="G423" s="61">
        <v>45625.0</v>
      </c>
      <c r="H423" s="78">
        <f t="shared" si="2"/>
        <v>2</v>
      </c>
      <c r="I423" s="7" t="s">
        <v>54</v>
      </c>
      <c r="J423" s="10"/>
      <c r="K423" s="58"/>
      <c r="L423" s="10"/>
      <c r="M423" s="10"/>
      <c r="N423" s="66" t="s">
        <v>18</v>
      </c>
      <c r="O423" s="10"/>
    </row>
    <row r="424">
      <c r="A424" s="6">
        <v>45705.0</v>
      </c>
      <c r="B424" s="10"/>
      <c r="C424" s="7">
        <v>230835.0</v>
      </c>
      <c r="D424" s="53" t="s">
        <v>170</v>
      </c>
      <c r="E424" s="54">
        <v>45566.0</v>
      </c>
      <c r="F424" s="78">
        <f t="shared" si="1"/>
        <v>4</v>
      </c>
      <c r="G424" s="61">
        <v>45576.0</v>
      </c>
      <c r="H424" s="78">
        <f t="shared" si="2"/>
        <v>4</v>
      </c>
      <c r="I424" s="7" t="s">
        <v>43</v>
      </c>
      <c r="J424" s="10"/>
      <c r="K424" s="58"/>
      <c r="L424" s="10"/>
      <c r="M424" s="10"/>
      <c r="N424" s="66" t="s">
        <v>18</v>
      </c>
      <c r="O424" s="10"/>
    </row>
    <row r="425">
      <c r="A425" s="6">
        <v>45705.0</v>
      </c>
      <c r="B425" s="10"/>
      <c r="C425" s="7">
        <v>236338.0</v>
      </c>
      <c r="D425" s="53" t="s">
        <v>170</v>
      </c>
      <c r="E425" s="54">
        <v>45627.0</v>
      </c>
      <c r="F425" s="78">
        <f t="shared" si="1"/>
        <v>2</v>
      </c>
      <c r="G425" s="54">
        <v>45632.0</v>
      </c>
      <c r="H425" s="78">
        <f t="shared" si="2"/>
        <v>2</v>
      </c>
      <c r="I425" s="7" t="s">
        <v>60</v>
      </c>
      <c r="J425" s="7" t="s">
        <v>7</v>
      </c>
      <c r="K425" s="58"/>
      <c r="L425" s="10"/>
      <c r="M425" s="10"/>
      <c r="N425" s="66" t="s">
        <v>18</v>
      </c>
      <c r="O425" s="10"/>
    </row>
    <row r="426">
      <c r="A426" s="6">
        <v>45705.0</v>
      </c>
      <c r="B426" s="10"/>
      <c r="C426" s="7">
        <v>229390.0</v>
      </c>
      <c r="D426" s="53" t="s">
        <v>170</v>
      </c>
      <c r="E426" s="54">
        <v>45536.0</v>
      </c>
      <c r="F426" s="78">
        <f t="shared" si="1"/>
        <v>5</v>
      </c>
      <c r="G426" s="61">
        <v>45576.0</v>
      </c>
      <c r="H426" s="78">
        <f t="shared" si="2"/>
        <v>4</v>
      </c>
      <c r="I426" s="7" t="s">
        <v>52</v>
      </c>
      <c r="J426" s="10"/>
      <c r="K426" s="58"/>
      <c r="L426" s="10"/>
      <c r="M426" s="10"/>
      <c r="N426" s="66" t="s">
        <v>18</v>
      </c>
      <c r="O426" s="10"/>
    </row>
    <row r="427">
      <c r="A427" s="6">
        <v>45705.0</v>
      </c>
      <c r="B427" s="10"/>
      <c r="C427" s="7">
        <v>237421.0</v>
      </c>
      <c r="D427" s="53" t="s">
        <v>170</v>
      </c>
      <c r="E427" s="54">
        <v>45597.0</v>
      </c>
      <c r="F427" s="78">
        <f t="shared" si="1"/>
        <v>3</v>
      </c>
      <c r="G427" s="61">
        <v>45644.0</v>
      </c>
      <c r="H427" s="78">
        <f t="shared" si="2"/>
        <v>2</v>
      </c>
      <c r="I427" s="7" t="s">
        <v>54</v>
      </c>
      <c r="J427" s="10"/>
      <c r="K427" s="58"/>
      <c r="L427" s="10"/>
      <c r="M427" s="10"/>
      <c r="N427" s="66" t="s">
        <v>18</v>
      </c>
      <c r="O427" s="10"/>
    </row>
    <row r="428">
      <c r="A428" s="6">
        <v>45705.0</v>
      </c>
      <c r="B428" s="10"/>
      <c r="C428" s="7">
        <v>237315.0</v>
      </c>
      <c r="D428" s="53" t="s">
        <v>170</v>
      </c>
      <c r="E428" s="54">
        <v>45383.0</v>
      </c>
      <c r="F428" s="78">
        <f t="shared" si="1"/>
        <v>10</v>
      </c>
      <c r="G428" s="61">
        <v>45654.0</v>
      </c>
      <c r="H428" s="78">
        <f t="shared" si="2"/>
        <v>1</v>
      </c>
      <c r="I428" s="7" t="s">
        <v>54</v>
      </c>
      <c r="J428" s="10"/>
      <c r="K428" s="58"/>
      <c r="L428" s="10"/>
      <c r="M428" s="10"/>
      <c r="N428" s="66" t="s">
        <v>18</v>
      </c>
      <c r="O428" s="10"/>
    </row>
    <row r="429">
      <c r="A429" s="6">
        <v>45705.0</v>
      </c>
      <c r="B429" s="10"/>
      <c r="C429" s="7">
        <v>238210.0</v>
      </c>
      <c r="D429" s="53" t="s">
        <v>170</v>
      </c>
      <c r="E429" s="54">
        <v>45566.0</v>
      </c>
      <c r="F429" s="78">
        <f t="shared" si="1"/>
        <v>4</v>
      </c>
      <c r="G429" s="54">
        <v>45663.0</v>
      </c>
      <c r="H429" s="78">
        <f t="shared" si="2"/>
        <v>1</v>
      </c>
      <c r="I429" s="7" t="s">
        <v>60</v>
      </c>
      <c r="J429" s="7" t="s">
        <v>7</v>
      </c>
      <c r="K429" s="58"/>
      <c r="L429" s="10"/>
      <c r="M429" s="10"/>
      <c r="N429" s="66" t="s">
        <v>18</v>
      </c>
      <c r="O429" s="10"/>
    </row>
    <row r="430">
      <c r="A430" s="6">
        <v>45705.0</v>
      </c>
      <c r="B430" s="10"/>
      <c r="C430" s="7">
        <v>238766.0</v>
      </c>
      <c r="D430" s="53" t="s">
        <v>170</v>
      </c>
      <c r="E430" s="54">
        <v>45627.0</v>
      </c>
      <c r="F430" s="78">
        <f t="shared" si="1"/>
        <v>2</v>
      </c>
      <c r="G430" s="54">
        <v>45666.0</v>
      </c>
      <c r="H430" s="78">
        <f t="shared" si="2"/>
        <v>1</v>
      </c>
      <c r="I430" s="7" t="s">
        <v>54</v>
      </c>
      <c r="J430" s="10"/>
      <c r="K430" s="58"/>
      <c r="L430" s="10"/>
      <c r="M430" s="10"/>
      <c r="N430" s="66" t="s">
        <v>18</v>
      </c>
      <c r="O430" s="10"/>
    </row>
    <row r="431">
      <c r="A431" s="6">
        <v>45705.0</v>
      </c>
      <c r="B431" s="10"/>
      <c r="C431" s="7">
        <v>239386.0</v>
      </c>
      <c r="D431" s="53" t="s">
        <v>170</v>
      </c>
      <c r="E431" s="54">
        <v>45627.0</v>
      </c>
      <c r="F431" s="78">
        <f t="shared" si="1"/>
        <v>2</v>
      </c>
      <c r="G431" s="54">
        <v>45672.0</v>
      </c>
      <c r="H431" s="78">
        <f t="shared" si="2"/>
        <v>1</v>
      </c>
      <c r="I431" s="7" t="s">
        <v>54</v>
      </c>
      <c r="J431" s="10"/>
      <c r="K431" s="58"/>
      <c r="L431" s="10"/>
      <c r="M431" s="10"/>
      <c r="N431" s="66" t="s">
        <v>18</v>
      </c>
      <c r="O431" s="10"/>
    </row>
    <row r="432">
      <c r="A432" s="6">
        <v>45705.0</v>
      </c>
      <c r="B432" s="10"/>
      <c r="C432" s="7">
        <v>239302.0</v>
      </c>
      <c r="D432" s="53" t="s">
        <v>170</v>
      </c>
      <c r="E432" s="54">
        <v>45658.0</v>
      </c>
      <c r="F432" s="78">
        <f t="shared" si="1"/>
        <v>1</v>
      </c>
      <c r="G432" s="54">
        <v>45677.0</v>
      </c>
      <c r="H432" s="78">
        <f t="shared" si="2"/>
        <v>0</v>
      </c>
      <c r="I432" s="7" t="s">
        <v>85</v>
      </c>
      <c r="J432" s="10"/>
      <c r="K432" s="58"/>
      <c r="L432" s="10"/>
      <c r="M432" s="10"/>
      <c r="N432" s="66" t="s">
        <v>18</v>
      </c>
      <c r="O432" s="10"/>
    </row>
    <row r="433">
      <c r="A433" s="6">
        <v>45705.0</v>
      </c>
      <c r="B433" s="10"/>
      <c r="C433" s="7">
        <v>240448.0</v>
      </c>
      <c r="D433" s="53" t="s">
        <v>170</v>
      </c>
      <c r="E433" s="54">
        <v>45658.0</v>
      </c>
      <c r="F433" s="78">
        <f t="shared" si="1"/>
        <v>1</v>
      </c>
      <c r="G433" s="54">
        <v>45681.0</v>
      </c>
      <c r="H433" s="78">
        <f t="shared" si="2"/>
        <v>0</v>
      </c>
      <c r="I433" s="7" t="s">
        <v>43</v>
      </c>
      <c r="J433" s="10"/>
      <c r="K433" s="58"/>
      <c r="L433" s="10"/>
      <c r="M433" s="10"/>
      <c r="N433" s="66" t="s">
        <v>18</v>
      </c>
      <c r="O433" s="10"/>
    </row>
    <row r="434">
      <c r="A434" s="6">
        <v>45705.0</v>
      </c>
      <c r="B434" s="10"/>
      <c r="C434" s="7">
        <v>241360.0</v>
      </c>
      <c r="D434" s="53" t="s">
        <v>170</v>
      </c>
      <c r="E434" s="54">
        <v>45627.0</v>
      </c>
      <c r="F434" s="78">
        <f t="shared" si="1"/>
        <v>2</v>
      </c>
      <c r="G434" s="54">
        <v>45688.0</v>
      </c>
      <c r="H434" s="78">
        <f t="shared" si="2"/>
        <v>0</v>
      </c>
      <c r="I434" s="7" t="s">
        <v>43</v>
      </c>
      <c r="J434" s="10"/>
      <c r="K434" s="58"/>
      <c r="L434" s="10"/>
      <c r="M434" s="10"/>
      <c r="N434" s="66" t="s">
        <v>18</v>
      </c>
      <c r="O434" s="10"/>
    </row>
    <row r="435">
      <c r="A435" s="6">
        <v>45705.0</v>
      </c>
      <c r="B435" s="10"/>
      <c r="C435" s="7">
        <v>240794.0</v>
      </c>
      <c r="D435" s="53" t="s">
        <v>170</v>
      </c>
      <c r="E435" s="54">
        <v>45658.0</v>
      </c>
      <c r="F435" s="78">
        <f t="shared" si="1"/>
        <v>1</v>
      </c>
      <c r="G435" s="54">
        <v>45692.0</v>
      </c>
      <c r="H435" s="78">
        <f t="shared" si="2"/>
        <v>0</v>
      </c>
      <c r="I435" s="7" t="s">
        <v>43</v>
      </c>
      <c r="J435" s="10"/>
      <c r="K435" s="58"/>
      <c r="L435" s="10"/>
      <c r="M435" s="10"/>
      <c r="N435" s="66" t="s">
        <v>18</v>
      </c>
      <c r="O435" s="10"/>
    </row>
    <row r="436">
      <c r="A436" s="6">
        <v>45705.0</v>
      </c>
      <c r="B436" s="10"/>
      <c r="C436" s="7">
        <v>241899.0</v>
      </c>
      <c r="D436" s="53" t="s">
        <v>170</v>
      </c>
      <c r="E436" s="54">
        <v>45658.0</v>
      </c>
      <c r="F436" s="78">
        <f t="shared" si="1"/>
        <v>1</v>
      </c>
      <c r="G436" s="54">
        <v>45695.0</v>
      </c>
      <c r="H436" s="78">
        <f t="shared" si="2"/>
        <v>0</v>
      </c>
      <c r="I436" s="7" t="s">
        <v>48</v>
      </c>
      <c r="J436" s="10"/>
      <c r="K436" s="58"/>
      <c r="L436" s="10"/>
      <c r="M436" s="10"/>
      <c r="N436" s="66" t="s">
        <v>18</v>
      </c>
      <c r="O436" s="10"/>
    </row>
    <row r="437">
      <c r="A437" s="6">
        <v>45705.0</v>
      </c>
      <c r="B437" s="10"/>
      <c r="C437" s="7">
        <v>242173.0</v>
      </c>
      <c r="D437" s="53" t="s">
        <v>170</v>
      </c>
      <c r="E437" s="54">
        <v>45566.0</v>
      </c>
      <c r="F437" s="78">
        <f t="shared" si="1"/>
        <v>4</v>
      </c>
      <c r="G437" s="54">
        <v>45699.0</v>
      </c>
      <c r="H437" s="78">
        <f t="shared" si="2"/>
        <v>0</v>
      </c>
      <c r="I437" s="7" t="s">
        <v>54</v>
      </c>
      <c r="J437" s="10"/>
      <c r="K437" s="58"/>
      <c r="L437" s="10"/>
      <c r="M437" s="10"/>
      <c r="N437" s="66" t="s">
        <v>18</v>
      </c>
      <c r="O437" s="10"/>
    </row>
    <row r="438">
      <c r="A438" s="6">
        <v>45705.0</v>
      </c>
      <c r="B438" s="10"/>
      <c r="C438" s="7">
        <v>172223.0</v>
      </c>
      <c r="D438" s="53" t="s">
        <v>171</v>
      </c>
      <c r="E438" s="54">
        <v>45047.0</v>
      </c>
      <c r="F438" s="78">
        <f t="shared" si="1"/>
        <v>21</v>
      </c>
      <c r="G438" s="54">
        <v>45070.0</v>
      </c>
      <c r="H438" s="78">
        <f t="shared" si="2"/>
        <v>20</v>
      </c>
      <c r="I438" s="7" t="s">
        <v>48</v>
      </c>
      <c r="J438" s="10"/>
      <c r="K438" s="58"/>
      <c r="L438" s="10"/>
      <c r="M438" s="10"/>
      <c r="N438" s="66" t="s">
        <v>18</v>
      </c>
      <c r="O438" s="10"/>
    </row>
    <row r="439">
      <c r="A439" s="6">
        <v>45705.0</v>
      </c>
      <c r="B439" s="10"/>
      <c r="C439" s="7">
        <v>220253.0</v>
      </c>
      <c r="D439" s="53" t="s">
        <v>171</v>
      </c>
      <c r="E439" s="54">
        <v>45474.0</v>
      </c>
      <c r="F439" s="78">
        <f t="shared" si="1"/>
        <v>7</v>
      </c>
      <c r="G439" s="54">
        <v>45476.0</v>
      </c>
      <c r="H439" s="78">
        <f t="shared" si="2"/>
        <v>7</v>
      </c>
      <c r="I439" s="7" t="s">
        <v>60</v>
      </c>
      <c r="J439" s="7">
        <v>101.0</v>
      </c>
      <c r="K439" s="58"/>
      <c r="L439" s="10"/>
      <c r="M439" s="10"/>
      <c r="N439" s="66" t="s">
        <v>18</v>
      </c>
      <c r="O439" s="10"/>
    </row>
    <row r="440">
      <c r="A440" s="6">
        <v>45705.0</v>
      </c>
      <c r="B440" s="10"/>
      <c r="C440" s="7">
        <v>217365.0</v>
      </c>
      <c r="D440" s="53" t="s">
        <v>171</v>
      </c>
      <c r="E440" s="54">
        <v>45444.0</v>
      </c>
      <c r="F440" s="78">
        <f t="shared" si="1"/>
        <v>8</v>
      </c>
      <c r="G440" s="54">
        <v>45450.0</v>
      </c>
      <c r="H440" s="78">
        <f t="shared" si="2"/>
        <v>8</v>
      </c>
      <c r="I440" s="7" t="s">
        <v>54</v>
      </c>
      <c r="J440" s="10"/>
      <c r="K440" s="58"/>
      <c r="L440" s="10"/>
      <c r="M440" s="10"/>
      <c r="N440" s="66" t="s">
        <v>18</v>
      </c>
      <c r="O440" s="10"/>
    </row>
    <row r="441">
      <c r="A441" s="6">
        <v>45705.0</v>
      </c>
      <c r="B441" s="10"/>
      <c r="C441" s="7">
        <v>108699.0</v>
      </c>
      <c r="D441" s="53" t="s">
        <v>133</v>
      </c>
      <c r="E441" s="54">
        <v>44501.0</v>
      </c>
      <c r="F441" s="78">
        <f t="shared" si="1"/>
        <v>39</v>
      </c>
      <c r="G441" s="54">
        <v>44534.0</v>
      </c>
      <c r="H441" s="78">
        <f t="shared" si="2"/>
        <v>38</v>
      </c>
      <c r="I441" s="7" t="s">
        <v>54</v>
      </c>
      <c r="J441" s="10"/>
      <c r="K441" s="58"/>
      <c r="L441" s="10"/>
      <c r="M441" s="10"/>
      <c r="N441" s="66" t="s">
        <v>18</v>
      </c>
      <c r="O441" s="10"/>
    </row>
    <row r="442">
      <c r="A442" s="6">
        <v>45705.0</v>
      </c>
      <c r="B442" s="10"/>
      <c r="C442" s="7">
        <v>178322.0</v>
      </c>
      <c r="D442" s="53" t="s">
        <v>133</v>
      </c>
      <c r="E442" s="54">
        <v>44986.0</v>
      </c>
      <c r="F442" s="78">
        <f t="shared" si="1"/>
        <v>23</v>
      </c>
      <c r="G442" s="54">
        <v>45119.0</v>
      </c>
      <c r="H442" s="78">
        <f t="shared" si="2"/>
        <v>19</v>
      </c>
      <c r="I442" s="7" t="s">
        <v>136</v>
      </c>
      <c r="J442" s="10"/>
      <c r="K442" s="58"/>
      <c r="L442" s="10"/>
      <c r="M442" s="10"/>
      <c r="N442" s="66" t="s">
        <v>18</v>
      </c>
      <c r="O442" s="10"/>
    </row>
    <row r="443">
      <c r="A443" s="6">
        <v>45705.0</v>
      </c>
      <c r="B443" s="10"/>
      <c r="C443" s="7">
        <v>237342.0</v>
      </c>
      <c r="D443" s="53" t="s">
        <v>133</v>
      </c>
      <c r="E443" s="54">
        <v>45536.0</v>
      </c>
      <c r="F443" s="78">
        <f t="shared" si="1"/>
        <v>5</v>
      </c>
      <c r="G443" s="61">
        <v>45643.0</v>
      </c>
      <c r="H443" s="78">
        <f t="shared" si="2"/>
        <v>2</v>
      </c>
      <c r="I443" s="7" t="s">
        <v>54</v>
      </c>
      <c r="J443" s="10"/>
      <c r="K443" s="58"/>
      <c r="L443" s="10"/>
      <c r="M443" s="10"/>
      <c r="N443" s="66" t="s">
        <v>18</v>
      </c>
      <c r="O443" s="10"/>
    </row>
    <row r="444">
      <c r="A444" s="6">
        <v>45705.0</v>
      </c>
      <c r="B444" s="10"/>
      <c r="C444" s="7">
        <v>189210.0</v>
      </c>
      <c r="D444" s="53" t="s">
        <v>133</v>
      </c>
      <c r="E444" s="54">
        <v>45170.0</v>
      </c>
      <c r="F444" s="78">
        <f t="shared" si="1"/>
        <v>17</v>
      </c>
      <c r="G444" s="61">
        <v>45212.0</v>
      </c>
      <c r="H444" s="78">
        <f t="shared" si="2"/>
        <v>16</v>
      </c>
      <c r="I444" s="7" t="s">
        <v>54</v>
      </c>
      <c r="J444" s="10"/>
      <c r="K444" s="58"/>
      <c r="L444" s="10"/>
      <c r="M444" s="10"/>
      <c r="N444" s="66" t="s">
        <v>18</v>
      </c>
      <c r="O444" s="10"/>
    </row>
    <row r="445">
      <c r="A445" s="6">
        <v>45705.0</v>
      </c>
      <c r="B445" s="10"/>
      <c r="C445" s="7">
        <v>197590.0</v>
      </c>
      <c r="D445" s="53" t="s">
        <v>133</v>
      </c>
      <c r="E445" s="54">
        <v>45261.0</v>
      </c>
      <c r="F445" s="78">
        <f t="shared" si="1"/>
        <v>14</v>
      </c>
      <c r="G445" s="54">
        <v>45299.0</v>
      </c>
      <c r="H445" s="78">
        <f t="shared" si="2"/>
        <v>13</v>
      </c>
      <c r="I445" s="7" t="s">
        <v>54</v>
      </c>
      <c r="J445" s="10"/>
      <c r="K445" s="58"/>
      <c r="L445" s="10"/>
      <c r="M445" s="10"/>
      <c r="N445" s="66" t="s">
        <v>18</v>
      </c>
      <c r="O445" s="10"/>
    </row>
    <row r="446">
      <c r="A446" s="6">
        <v>45705.0</v>
      </c>
      <c r="B446" s="10"/>
      <c r="C446" s="7">
        <v>203816.0</v>
      </c>
      <c r="D446" s="53" t="s">
        <v>133</v>
      </c>
      <c r="E446" s="54">
        <v>45292.0</v>
      </c>
      <c r="F446" s="78">
        <f t="shared" si="1"/>
        <v>13</v>
      </c>
      <c r="G446" s="54">
        <v>45348.0</v>
      </c>
      <c r="H446" s="78">
        <f t="shared" si="2"/>
        <v>11</v>
      </c>
      <c r="I446" s="7" t="s">
        <v>54</v>
      </c>
      <c r="J446" s="10"/>
      <c r="K446" s="58"/>
      <c r="L446" s="10"/>
      <c r="M446" s="10"/>
      <c r="N446" s="66" t="s">
        <v>18</v>
      </c>
      <c r="O446" s="10"/>
    </row>
    <row r="447">
      <c r="A447" s="6">
        <v>45705.0</v>
      </c>
      <c r="B447" s="10"/>
      <c r="C447" s="7">
        <v>211919.0</v>
      </c>
      <c r="D447" s="53" t="s">
        <v>133</v>
      </c>
      <c r="E447" s="54">
        <v>45292.0</v>
      </c>
      <c r="F447" s="78">
        <f t="shared" si="1"/>
        <v>13</v>
      </c>
      <c r="G447" s="54">
        <v>45406.0</v>
      </c>
      <c r="H447" s="78">
        <f t="shared" si="2"/>
        <v>9</v>
      </c>
      <c r="I447" s="7" t="s">
        <v>60</v>
      </c>
      <c r="J447" s="7">
        <v>102.0</v>
      </c>
      <c r="K447" s="58"/>
      <c r="L447" s="10"/>
      <c r="M447" s="10"/>
      <c r="N447" s="66" t="s">
        <v>18</v>
      </c>
      <c r="O447" s="10"/>
    </row>
    <row r="448">
      <c r="A448" s="6">
        <v>45705.0</v>
      </c>
      <c r="B448" s="10"/>
      <c r="C448" s="7">
        <v>220592.0</v>
      </c>
      <c r="D448" s="53" t="s">
        <v>133</v>
      </c>
      <c r="E448" s="54">
        <v>45444.0</v>
      </c>
      <c r="F448" s="78">
        <f t="shared" si="1"/>
        <v>8</v>
      </c>
      <c r="G448" s="54">
        <v>45478.0</v>
      </c>
      <c r="H448" s="78">
        <f t="shared" si="2"/>
        <v>7</v>
      </c>
      <c r="I448" s="7" t="s">
        <v>54</v>
      </c>
      <c r="J448" s="10"/>
      <c r="K448" s="58"/>
      <c r="L448" s="10"/>
      <c r="M448" s="10"/>
      <c r="N448" s="66" t="s">
        <v>18</v>
      </c>
      <c r="O448" s="10"/>
    </row>
    <row r="449">
      <c r="A449" s="6">
        <v>45705.0</v>
      </c>
      <c r="B449" s="10"/>
      <c r="C449" s="7">
        <v>225593.0</v>
      </c>
      <c r="D449" s="53" t="s">
        <v>133</v>
      </c>
      <c r="E449" s="54">
        <v>45474.0</v>
      </c>
      <c r="F449" s="78">
        <f t="shared" si="1"/>
        <v>7</v>
      </c>
      <c r="G449" s="54">
        <v>45525.0</v>
      </c>
      <c r="H449" s="78">
        <f t="shared" si="2"/>
        <v>5</v>
      </c>
      <c r="I449" s="7" t="s">
        <v>54</v>
      </c>
      <c r="J449" s="10"/>
      <c r="K449" s="58"/>
      <c r="L449" s="10"/>
      <c r="M449" s="10"/>
      <c r="N449" s="66" t="s">
        <v>18</v>
      </c>
      <c r="O449" s="10"/>
    </row>
    <row r="450">
      <c r="A450" s="6">
        <v>45705.0</v>
      </c>
      <c r="B450" s="10"/>
      <c r="C450" s="7">
        <v>229769.0</v>
      </c>
      <c r="D450" s="53" t="s">
        <v>133</v>
      </c>
      <c r="E450" s="54">
        <v>45474.0</v>
      </c>
      <c r="F450" s="78">
        <f t="shared" si="1"/>
        <v>7</v>
      </c>
      <c r="G450" s="54">
        <v>45567.0</v>
      </c>
      <c r="H450" s="78">
        <f t="shared" si="2"/>
        <v>4</v>
      </c>
      <c r="I450" s="7" t="s">
        <v>54</v>
      </c>
      <c r="J450" s="10"/>
      <c r="K450" s="58"/>
      <c r="L450" s="10"/>
      <c r="M450" s="10"/>
      <c r="N450" s="66" t="s">
        <v>18</v>
      </c>
      <c r="O450" s="10"/>
    </row>
    <row r="451">
      <c r="A451" s="6">
        <v>45705.0</v>
      </c>
      <c r="B451" s="10"/>
      <c r="C451" s="7">
        <v>233438.0</v>
      </c>
      <c r="D451" s="53" t="s">
        <v>133</v>
      </c>
      <c r="E451" s="54">
        <v>45536.0</v>
      </c>
      <c r="F451" s="78">
        <f t="shared" si="1"/>
        <v>5</v>
      </c>
      <c r="G451" s="54">
        <v>45603.0</v>
      </c>
      <c r="H451" s="78">
        <f t="shared" si="2"/>
        <v>3</v>
      </c>
      <c r="I451" s="7" t="s">
        <v>60</v>
      </c>
      <c r="J451" s="7" t="s">
        <v>7</v>
      </c>
      <c r="K451" s="58"/>
      <c r="L451" s="10"/>
      <c r="M451" s="10"/>
      <c r="N451" s="66" t="s">
        <v>18</v>
      </c>
      <c r="O451" s="10"/>
    </row>
    <row r="452">
      <c r="A452" s="6">
        <v>45705.0</v>
      </c>
      <c r="B452" s="10"/>
      <c r="C452" s="7">
        <v>237586.0</v>
      </c>
      <c r="D452" s="53" t="s">
        <v>133</v>
      </c>
      <c r="E452" s="54">
        <v>45292.0</v>
      </c>
      <c r="F452" s="78">
        <f t="shared" si="1"/>
        <v>13</v>
      </c>
      <c r="G452" s="61">
        <v>45644.0</v>
      </c>
      <c r="H452" s="78">
        <f t="shared" si="2"/>
        <v>2</v>
      </c>
      <c r="I452" s="7" t="s">
        <v>54</v>
      </c>
      <c r="J452" s="10"/>
      <c r="K452" s="58"/>
      <c r="L452" s="10"/>
      <c r="M452" s="10"/>
      <c r="N452" s="66" t="s">
        <v>18</v>
      </c>
      <c r="O452" s="10"/>
    </row>
    <row r="453">
      <c r="A453" s="6">
        <v>45705.0</v>
      </c>
      <c r="B453" s="10"/>
      <c r="C453" s="7">
        <v>240058.0</v>
      </c>
      <c r="D453" s="53" t="s">
        <v>133</v>
      </c>
      <c r="E453" s="54">
        <v>45627.0</v>
      </c>
      <c r="F453" s="78">
        <f t="shared" si="1"/>
        <v>2</v>
      </c>
      <c r="G453" s="54">
        <v>45677.0</v>
      </c>
      <c r="H453" s="78">
        <f t="shared" si="2"/>
        <v>0</v>
      </c>
      <c r="I453" s="7" t="s">
        <v>85</v>
      </c>
      <c r="J453" s="10"/>
      <c r="K453" s="58"/>
      <c r="L453" s="10"/>
      <c r="M453" s="10"/>
      <c r="N453" s="66" t="s">
        <v>18</v>
      </c>
      <c r="O453" s="10"/>
    </row>
    <row r="454">
      <c r="A454" s="6">
        <v>45705.0</v>
      </c>
      <c r="B454" s="10"/>
      <c r="C454" s="7">
        <v>70057.0</v>
      </c>
      <c r="D454" s="53" t="s">
        <v>172</v>
      </c>
      <c r="E454" s="54">
        <v>44105.0</v>
      </c>
      <c r="F454" s="78">
        <f t="shared" si="1"/>
        <v>52</v>
      </c>
      <c r="G454" s="61">
        <v>44151.0</v>
      </c>
      <c r="H454" s="78">
        <f t="shared" si="2"/>
        <v>51</v>
      </c>
      <c r="I454" s="7" t="s">
        <v>136</v>
      </c>
      <c r="J454" s="10"/>
      <c r="K454" s="58"/>
      <c r="L454" s="10"/>
      <c r="M454" s="10"/>
      <c r="N454" s="66" t="s">
        <v>18</v>
      </c>
      <c r="O454" s="10"/>
    </row>
    <row r="455">
      <c r="A455" s="6">
        <v>45705.0</v>
      </c>
      <c r="B455" s="10"/>
      <c r="C455" s="7">
        <v>154033.0</v>
      </c>
      <c r="D455" s="53" t="s">
        <v>156</v>
      </c>
      <c r="E455" s="54">
        <v>44136.0</v>
      </c>
      <c r="F455" s="78">
        <f t="shared" si="1"/>
        <v>51</v>
      </c>
      <c r="G455" s="61">
        <v>44910.0</v>
      </c>
      <c r="H455" s="78">
        <f t="shared" si="2"/>
        <v>26</v>
      </c>
      <c r="I455" s="7" t="s">
        <v>54</v>
      </c>
      <c r="J455" s="10"/>
      <c r="K455" s="58"/>
      <c r="L455" s="10"/>
      <c r="M455" s="10"/>
      <c r="N455" s="66" t="s">
        <v>18</v>
      </c>
      <c r="O455" s="10"/>
    </row>
    <row r="456">
      <c r="A456" s="6">
        <v>45705.0</v>
      </c>
      <c r="B456" s="10"/>
      <c r="C456" s="7">
        <v>145684.0</v>
      </c>
      <c r="D456" s="53" t="s">
        <v>156</v>
      </c>
      <c r="E456" s="54">
        <v>44743.0</v>
      </c>
      <c r="F456" s="78">
        <f t="shared" si="1"/>
        <v>31</v>
      </c>
      <c r="G456" s="54">
        <v>44805.0</v>
      </c>
      <c r="H456" s="78">
        <f t="shared" si="2"/>
        <v>29</v>
      </c>
      <c r="I456" s="7" t="s">
        <v>60</v>
      </c>
      <c r="J456" s="7">
        <v>129.0</v>
      </c>
      <c r="K456" s="58"/>
      <c r="L456" s="10"/>
      <c r="M456" s="10"/>
      <c r="N456" s="66" t="s">
        <v>18</v>
      </c>
      <c r="O456" s="10"/>
    </row>
    <row r="457">
      <c r="A457" s="6">
        <v>45705.0</v>
      </c>
      <c r="B457" s="10"/>
      <c r="C457" s="7">
        <v>196430.0</v>
      </c>
      <c r="D457" s="53" t="s">
        <v>156</v>
      </c>
      <c r="E457" s="54">
        <v>44228.0</v>
      </c>
      <c r="F457" s="78">
        <f t="shared" si="1"/>
        <v>48</v>
      </c>
      <c r="G457" s="61">
        <v>45280.0</v>
      </c>
      <c r="H457" s="78">
        <f t="shared" si="2"/>
        <v>13</v>
      </c>
      <c r="I457" s="7" t="s">
        <v>136</v>
      </c>
      <c r="J457" s="10"/>
      <c r="K457" s="58"/>
      <c r="L457" s="10"/>
      <c r="M457" s="10"/>
      <c r="N457" s="66" t="s">
        <v>18</v>
      </c>
      <c r="O457" s="10"/>
    </row>
    <row r="458">
      <c r="A458" s="6">
        <v>45705.0</v>
      </c>
      <c r="B458" s="10"/>
      <c r="C458" s="7">
        <v>170899.0</v>
      </c>
      <c r="D458" s="53" t="s">
        <v>156</v>
      </c>
      <c r="E458" s="54">
        <v>45017.0</v>
      </c>
      <c r="F458" s="78">
        <f t="shared" si="1"/>
        <v>22</v>
      </c>
      <c r="G458" s="54">
        <v>45063.0</v>
      </c>
      <c r="H458" s="78">
        <f t="shared" si="2"/>
        <v>21</v>
      </c>
      <c r="I458" s="7" t="s">
        <v>48</v>
      </c>
      <c r="J458" s="10"/>
      <c r="K458" s="58"/>
      <c r="L458" s="10"/>
      <c r="M458" s="10"/>
      <c r="N458" s="66" t="s">
        <v>18</v>
      </c>
      <c r="O458" s="10"/>
    </row>
    <row r="459">
      <c r="A459" s="6">
        <v>45705.0</v>
      </c>
      <c r="B459" s="10"/>
      <c r="C459" s="7">
        <v>205504.0</v>
      </c>
      <c r="D459" s="53" t="s">
        <v>156</v>
      </c>
      <c r="E459" s="54">
        <v>45261.0</v>
      </c>
      <c r="F459" s="78">
        <f t="shared" si="1"/>
        <v>14</v>
      </c>
      <c r="G459" s="54">
        <v>45359.0</v>
      </c>
      <c r="H459" s="78">
        <f t="shared" si="2"/>
        <v>11</v>
      </c>
      <c r="I459" s="7" t="s">
        <v>136</v>
      </c>
      <c r="J459" s="10"/>
      <c r="K459" s="58"/>
      <c r="L459" s="10"/>
      <c r="M459" s="10"/>
      <c r="N459" s="66" t="s">
        <v>18</v>
      </c>
      <c r="O459" s="10"/>
    </row>
    <row r="460">
      <c r="A460" s="6">
        <v>45705.0</v>
      </c>
      <c r="B460" s="10"/>
      <c r="C460" s="7">
        <v>211128.0</v>
      </c>
      <c r="D460" s="53" t="s">
        <v>156</v>
      </c>
      <c r="E460" s="54">
        <v>45352.0</v>
      </c>
      <c r="F460" s="78">
        <f t="shared" si="1"/>
        <v>11</v>
      </c>
      <c r="G460" s="54">
        <v>45400.0</v>
      </c>
      <c r="H460" s="78">
        <f t="shared" si="2"/>
        <v>10</v>
      </c>
      <c r="I460" s="7" t="s">
        <v>136</v>
      </c>
      <c r="J460" s="10"/>
      <c r="K460" s="58"/>
      <c r="L460" s="10"/>
      <c r="M460" s="10"/>
      <c r="N460" s="66" t="s">
        <v>18</v>
      </c>
      <c r="O460" s="10"/>
    </row>
    <row r="461">
      <c r="A461" s="6">
        <v>45705.0</v>
      </c>
      <c r="B461" s="10"/>
      <c r="C461" s="7">
        <v>168021.0</v>
      </c>
      <c r="D461" s="53" t="s">
        <v>156</v>
      </c>
      <c r="E461" s="54">
        <v>45017.0</v>
      </c>
      <c r="F461" s="78">
        <f t="shared" si="1"/>
        <v>22</v>
      </c>
      <c r="G461" s="54">
        <v>45034.0</v>
      </c>
      <c r="H461" s="78">
        <f t="shared" si="2"/>
        <v>22</v>
      </c>
      <c r="I461" s="7" t="s">
        <v>60</v>
      </c>
      <c r="J461" s="7" t="s">
        <v>173</v>
      </c>
      <c r="K461" s="58"/>
      <c r="L461" s="10"/>
      <c r="M461" s="10"/>
      <c r="N461" s="66" t="s">
        <v>18</v>
      </c>
      <c r="O461" s="10"/>
    </row>
    <row r="462">
      <c r="A462" s="6">
        <v>45705.0</v>
      </c>
      <c r="B462" s="10"/>
      <c r="C462" s="7">
        <v>188080.0</v>
      </c>
      <c r="D462" s="53" t="s">
        <v>156</v>
      </c>
      <c r="E462" s="54">
        <v>45108.0</v>
      </c>
      <c r="F462" s="78">
        <f t="shared" si="1"/>
        <v>19</v>
      </c>
      <c r="G462" s="54">
        <v>45113.0</v>
      </c>
      <c r="H462" s="78">
        <f t="shared" si="2"/>
        <v>19</v>
      </c>
      <c r="I462" s="7" t="s">
        <v>66</v>
      </c>
      <c r="J462" s="10"/>
      <c r="K462" s="58"/>
      <c r="L462" s="10"/>
      <c r="M462" s="10"/>
      <c r="N462" s="66" t="s">
        <v>18</v>
      </c>
      <c r="O462" s="10"/>
    </row>
    <row r="463">
      <c r="A463" s="6">
        <v>45705.0</v>
      </c>
      <c r="B463" s="10"/>
      <c r="C463" s="7">
        <v>196293.0</v>
      </c>
      <c r="D463" s="53" t="s">
        <v>156</v>
      </c>
      <c r="E463" s="54">
        <v>45231.0</v>
      </c>
      <c r="F463" s="78">
        <f t="shared" si="1"/>
        <v>15</v>
      </c>
      <c r="G463" s="61">
        <v>45278.0</v>
      </c>
      <c r="H463" s="78">
        <f t="shared" si="2"/>
        <v>14</v>
      </c>
      <c r="I463" s="7" t="s">
        <v>48</v>
      </c>
      <c r="J463" s="10"/>
      <c r="K463" s="58"/>
      <c r="L463" s="10"/>
      <c r="M463" s="10"/>
      <c r="N463" s="66" t="s">
        <v>18</v>
      </c>
      <c r="O463" s="10"/>
    </row>
    <row r="464">
      <c r="A464" s="6">
        <v>45705.0</v>
      </c>
      <c r="B464" s="10"/>
      <c r="C464" s="7">
        <v>225150.0</v>
      </c>
      <c r="D464" s="53" t="s">
        <v>156</v>
      </c>
      <c r="E464" s="54">
        <v>45444.0</v>
      </c>
      <c r="F464" s="78">
        <f t="shared" si="1"/>
        <v>8</v>
      </c>
      <c r="G464" s="54">
        <v>45520.0</v>
      </c>
      <c r="H464" s="78">
        <f t="shared" si="2"/>
        <v>6</v>
      </c>
      <c r="I464" s="7" t="s">
        <v>85</v>
      </c>
      <c r="J464" s="10"/>
      <c r="K464" s="58"/>
      <c r="L464" s="10"/>
      <c r="M464" s="10"/>
      <c r="N464" s="66" t="s">
        <v>18</v>
      </c>
      <c r="O464" s="10"/>
    </row>
    <row r="465">
      <c r="A465" s="6">
        <v>45705.0</v>
      </c>
      <c r="B465" s="10"/>
      <c r="C465" s="7">
        <v>231244.0</v>
      </c>
      <c r="D465" s="53" t="s">
        <v>174</v>
      </c>
      <c r="E465" s="54">
        <v>44986.0</v>
      </c>
      <c r="F465" s="78">
        <f t="shared" si="1"/>
        <v>23</v>
      </c>
      <c r="G465" s="61">
        <v>45582.0</v>
      </c>
      <c r="H465" s="78">
        <f t="shared" si="2"/>
        <v>4</v>
      </c>
      <c r="I465" s="7" t="s">
        <v>54</v>
      </c>
      <c r="J465" s="10"/>
      <c r="K465" s="58"/>
      <c r="L465" s="10"/>
      <c r="M465" s="10"/>
      <c r="N465" s="66" t="s">
        <v>18</v>
      </c>
      <c r="O465" s="10"/>
    </row>
    <row r="466">
      <c r="A466" s="6">
        <v>45705.0</v>
      </c>
      <c r="B466" s="6">
        <v>45706.0</v>
      </c>
      <c r="C466" s="7">
        <v>202392.0</v>
      </c>
      <c r="D466" s="53" t="s">
        <v>174</v>
      </c>
      <c r="E466" s="54">
        <v>45261.0</v>
      </c>
      <c r="F466" s="78">
        <f t="shared" si="1"/>
        <v>14</v>
      </c>
      <c r="G466" s="54">
        <v>45338.0</v>
      </c>
      <c r="H466" s="78">
        <f t="shared" si="2"/>
        <v>12</v>
      </c>
      <c r="I466" s="7" t="s">
        <v>54</v>
      </c>
      <c r="J466" s="7">
        <v>501.0</v>
      </c>
      <c r="K466" s="7" t="s">
        <v>175</v>
      </c>
      <c r="L466" s="7" t="s">
        <v>46</v>
      </c>
      <c r="M466" s="6">
        <v>45705.0</v>
      </c>
      <c r="N466" s="57" t="s">
        <v>22</v>
      </c>
      <c r="O466" s="7" t="s">
        <v>140</v>
      </c>
    </row>
    <row r="467">
      <c r="A467" s="6">
        <v>45705.0</v>
      </c>
      <c r="B467" s="10"/>
      <c r="C467" s="7">
        <v>223760.0</v>
      </c>
      <c r="D467" s="53" t="s">
        <v>174</v>
      </c>
      <c r="E467" s="54">
        <v>44531.0</v>
      </c>
      <c r="F467" s="78">
        <f t="shared" si="1"/>
        <v>38</v>
      </c>
      <c r="G467" s="54">
        <v>45509.0</v>
      </c>
      <c r="H467" s="78">
        <f t="shared" si="2"/>
        <v>6</v>
      </c>
      <c r="I467" s="7" t="s">
        <v>54</v>
      </c>
      <c r="J467" s="10"/>
      <c r="K467" s="58"/>
      <c r="L467" s="10"/>
      <c r="M467" s="10"/>
      <c r="N467" s="66" t="s">
        <v>18</v>
      </c>
      <c r="O467" s="10"/>
    </row>
    <row r="468">
      <c r="A468" s="6">
        <v>45705.0</v>
      </c>
      <c r="B468" s="10"/>
      <c r="C468" s="7">
        <v>227403.0</v>
      </c>
      <c r="D468" s="53" t="s">
        <v>174</v>
      </c>
      <c r="E468" s="54">
        <v>45352.0</v>
      </c>
      <c r="F468" s="78">
        <f t="shared" si="1"/>
        <v>11</v>
      </c>
      <c r="G468" s="54">
        <v>45544.0</v>
      </c>
      <c r="H468" s="78">
        <f t="shared" si="2"/>
        <v>5</v>
      </c>
      <c r="I468" s="7" t="s">
        <v>54</v>
      </c>
      <c r="J468" s="10"/>
      <c r="K468" s="58"/>
      <c r="L468" s="10"/>
      <c r="M468" s="10"/>
      <c r="N468" s="66" t="s">
        <v>18</v>
      </c>
      <c r="O468" s="10"/>
    </row>
    <row r="469">
      <c r="A469" s="6">
        <v>45705.0</v>
      </c>
      <c r="B469" s="10"/>
      <c r="C469" s="7">
        <v>229732.0</v>
      </c>
      <c r="D469" s="53" t="s">
        <v>174</v>
      </c>
      <c r="E469" s="54">
        <v>45505.0</v>
      </c>
      <c r="F469" s="78">
        <f t="shared" si="1"/>
        <v>6</v>
      </c>
      <c r="G469" s="54">
        <v>45567.0</v>
      </c>
      <c r="H469" s="78">
        <f t="shared" si="2"/>
        <v>4</v>
      </c>
      <c r="I469" s="7" t="s">
        <v>54</v>
      </c>
      <c r="J469" s="10"/>
      <c r="K469" s="58"/>
      <c r="L469" s="10"/>
      <c r="M469" s="10"/>
      <c r="N469" s="66" t="s">
        <v>18</v>
      </c>
      <c r="O469" s="10"/>
    </row>
    <row r="470">
      <c r="A470" s="6">
        <v>45705.0</v>
      </c>
      <c r="B470" s="10"/>
      <c r="C470" s="7">
        <v>232530.0</v>
      </c>
      <c r="D470" s="53" t="s">
        <v>174</v>
      </c>
      <c r="E470" s="54">
        <v>45505.0</v>
      </c>
      <c r="F470" s="78">
        <f t="shared" si="1"/>
        <v>6</v>
      </c>
      <c r="G470" s="61">
        <v>45594.0</v>
      </c>
      <c r="H470" s="78">
        <f t="shared" si="2"/>
        <v>3</v>
      </c>
      <c r="I470" s="7" t="s">
        <v>60</v>
      </c>
      <c r="J470" s="7" t="s">
        <v>7</v>
      </c>
      <c r="K470" s="58"/>
      <c r="L470" s="10"/>
      <c r="M470" s="10"/>
      <c r="N470" s="66" t="s">
        <v>18</v>
      </c>
      <c r="O470" s="10"/>
    </row>
    <row r="471">
      <c r="A471" s="6">
        <v>45705.0</v>
      </c>
      <c r="B471" s="10"/>
      <c r="C471" s="7">
        <v>235200.0</v>
      </c>
      <c r="D471" s="53" t="s">
        <v>174</v>
      </c>
      <c r="E471" s="54">
        <v>45597.0</v>
      </c>
      <c r="F471" s="78">
        <f t="shared" si="1"/>
        <v>3</v>
      </c>
      <c r="G471" s="61">
        <v>45621.0</v>
      </c>
      <c r="H471" s="78">
        <f t="shared" si="2"/>
        <v>2</v>
      </c>
      <c r="I471" s="7" t="s">
        <v>85</v>
      </c>
      <c r="J471" s="10"/>
      <c r="K471" s="58"/>
      <c r="L471" s="10"/>
      <c r="M471" s="10"/>
      <c r="N471" s="66" t="s">
        <v>18</v>
      </c>
      <c r="O471" s="10"/>
    </row>
    <row r="472">
      <c r="A472" s="6">
        <v>45705.0</v>
      </c>
      <c r="B472" s="10"/>
      <c r="C472" s="7">
        <v>237450.0</v>
      </c>
      <c r="D472" s="53" t="s">
        <v>174</v>
      </c>
      <c r="E472" s="54">
        <v>45536.0</v>
      </c>
      <c r="F472" s="78">
        <f t="shared" si="1"/>
        <v>5</v>
      </c>
      <c r="G472" s="61">
        <v>45644.0</v>
      </c>
      <c r="H472" s="78">
        <f t="shared" si="2"/>
        <v>2</v>
      </c>
      <c r="I472" s="7" t="s">
        <v>60</v>
      </c>
      <c r="J472" s="7" t="s">
        <v>7</v>
      </c>
      <c r="K472" s="58"/>
      <c r="L472" s="10"/>
      <c r="M472" s="10"/>
      <c r="N472" s="66" t="s">
        <v>18</v>
      </c>
      <c r="O472" s="10"/>
    </row>
    <row r="473">
      <c r="A473" s="6">
        <v>45705.0</v>
      </c>
      <c r="B473" s="10"/>
      <c r="C473" s="7">
        <v>238967.0</v>
      </c>
      <c r="D473" s="53" t="s">
        <v>174</v>
      </c>
      <c r="E473" s="54">
        <v>45597.0</v>
      </c>
      <c r="F473" s="78">
        <f t="shared" si="1"/>
        <v>3</v>
      </c>
      <c r="G473" s="54">
        <v>45667.0</v>
      </c>
      <c r="H473" s="78">
        <f t="shared" si="2"/>
        <v>1</v>
      </c>
      <c r="I473" s="7" t="s">
        <v>60</v>
      </c>
      <c r="J473" s="7" t="s">
        <v>7</v>
      </c>
      <c r="K473" s="58"/>
      <c r="L473" s="10"/>
      <c r="M473" s="10"/>
      <c r="N473" s="66" t="s">
        <v>18</v>
      </c>
      <c r="O473" s="10"/>
    </row>
    <row r="474">
      <c r="A474" s="6">
        <v>45705.0</v>
      </c>
      <c r="B474" s="10"/>
      <c r="C474" s="7">
        <v>241341.0</v>
      </c>
      <c r="D474" s="53" t="s">
        <v>174</v>
      </c>
      <c r="E474" s="54">
        <v>45108.0</v>
      </c>
      <c r="F474" s="78">
        <f t="shared" si="1"/>
        <v>19</v>
      </c>
      <c r="G474" s="54">
        <v>45691.0</v>
      </c>
      <c r="H474" s="78">
        <f t="shared" si="2"/>
        <v>0</v>
      </c>
      <c r="I474" s="7" t="s">
        <v>48</v>
      </c>
      <c r="J474" s="10"/>
      <c r="K474" s="58"/>
      <c r="L474" s="10"/>
      <c r="M474" s="10"/>
      <c r="N474" s="66" t="s">
        <v>18</v>
      </c>
      <c r="O474" s="10"/>
    </row>
    <row r="475">
      <c r="A475" s="6">
        <v>45705.0</v>
      </c>
      <c r="B475" s="6">
        <v>45706.0</v>
      </c>
      <c r="C475" s="7">
        <v>112991.0</v>
      </c>
      <c r="D475" s="53" t="s">
        <v>176</v>
      </c>
      <c r="E475" s="54">
        <v>44287.0</v>
      </c>
      <c r="F475" s="78">
        <f t="shared" si="1"/>
        <v>46</v>
      </c>
      <c r="G475" s="54">
        <v>44593.0</v>
      </c>
      <c r="H475" s="78">
        <f t="shared" si="2"/>
        <v>36</v>
      </c>
      <c r="I475" s="7" t="s">
        <v>60</v>
      </c>
      <c r="J475" s="7">
        <v>107.0</v>
      </c>
      <c r="K475" s="58"/>
      <c r="L475" s="7" t="s">
        <v>68</v>
      </c>
      <c r="M475" s="6">
        <v>45706.0</v>
      </c>
      <c r="N475" s="57" t="s">
        <v>16</v>
      </c>
      <c r="O475" s="10"/>
    </row>
    <row r="476">
      <c r="A476" s="6">
        <v>45705.0</v>
      </c>
      <c r="B476" s="10"/>
      <c r="C476" s="7">
        <v>224701.0</v>
      </c>
      <c r="D476" s="53" t="s">
        <v>177</v>
      </c>
      <c r="E476" s="54">
        <v>45474.0</v>
      </c>
      <c r="F476" s="78">
        <f t="shared" si="1"/>
        <v>7</v>
      </c>
      <c r="G476" s="54">
        <v>45517.0</v>
      </c>
      <c r="H476" s="78">
        <f t="shared" si="2"/>
        <v>6</v>
      </c>
      <c r="I476" s="7" t="s">
        <v>60</v>
      </c>
      <c r="J476" s="7" t="s">
        <v>7</v>
      </c>
      <c r="K476" s="58"/>
      <c r="L476" s="10"/>
      <c r="M476" s="10"/>
      <c r="N476" s="66" t="s">
        <v>18</v>
      </c>
      <c r="O476" s="10"/>
    </row>
    <row r="477">
      <c r="A477" s="6">
        <v>45705.0</v>
      </c>
      <c r="B477" s="10"/>
      <c r="C477" s="7">
        <v>235982.0</v>
      </c>
      <c r="D477" s="53" t="s">
        <v>178</v>
      </c>
      <c r="E477" s="54">
        <v>45536.0</v>
      </c>
      <c r="F477" s="78">
        <f t="shared" si="1"/>
        <v>5</v>
      </c>
      <c r="G477" s="54">
        <v>45628.0</v>
      </c>
      <c r="H477" s="78">
        <f t="shared" si="2"/>
        <v>2</v>
      </c>
      <c r="I477" s="7" t="s">
        <v>48</v>
      </c>
      <c r="J477" s="10"/>
      <c r="K477" s="58"/>
      <c r="L477" s="10"/>
      <c r="M477" s="10"/>
      <c r="N477" s="66" t="s">
        <v>18</v>
      </c>
      <c r="O477" s="10"/>
    </row>
    <row r="478">
      <c r="A478" s="6">
        <v>45701.0</v>
      </c>
      <c r="B478" s="6">
        <v>45705.0</v>
      </c>
      <c r="C478" s="7">
        <v>207776.0</v>
      </c>
      <c r="D478" s="53" t="s">
        <v>178</v>
      </c>
      <c r="E478" s="54">
        <v>45352.0</v>
      </c>
      <c r="F478" s="78">
        <f t="shared" si="1"/>
        <v>11</v>
      </c>
      <c r="G478" s="54">
        <v>45376.0</v>
      </c>
      <c r="H478" s="78">
        <f t="shared" si="2"/>
        <v>10</v>
      </c>
      <c r="I478" s="7" t="s">
        <v>60</v>
      </c>
      <c r="J478" s="7">
        <v>105.0</v>
      </c>
      <c r="K478" s="58"/>
      <c r="L478" s="7" t="s">
        <v>68</v>
      </c>
      <c r="M478" s="6">
        <v>45705.0</v>
      </c>
      <c r="N478" s="57" t="s">
        <v>21</v>
      </c>
      <c r="O478" s="10"/>
    </row>
    <row r="479">
      <c r="A479" s="65">
        <v>45706.0</v>
      </c>
      <c r="B479" s="10"/>
      <c r="C479" s="7">
        <v>237062.0</v>
      </c>
      <c r="D479" s="53" t="s">
        <v>178</v>
      </c>
      <c r="E479" s="54">
        <v>45413.0</v>
      </c>
      <c r="F479" s="78">
        <f t="shared" si="1"/>
        <v>9</v>
      </c>
      <c r="G479" s="61">
        <v>45639.0</v>
      </c>
      <c r="H479" s="78">
        <f t="shared" si="2"/>
        <v>2</v>
      </c>
      <c r="I479" s="7" t="s">
        <v>60</v>
      </c>
      <c r="J479" s="7" t="s">
        <v>7</v>
      </c>
      <c r="K479" s="56" t="s">
        <v>179</v>
      </c>
      <c r="L479" s="10"/>
      <c r="M479" s="10"/>
      <c r="N479" s="57" t="s">
        <v>19</v>
      </c>
      <c r="O479" s="10"/>
    </row>
    <row r="480">
      <c r="A480" s="6">
        <v>45705.0</v>
      </c>
      <c r="B480" s="10"/>
      <c r="C480" s="7">
        <v>94351.0</v>
      </c>
      <c r="D480" s="53" t="s">
        <v>178</v>
      </c>
      <c r="E480" s="54">
        <v>44317.0</v>
      </c>
      <c r="F480" s="78">
        <f t="shared" si="1"/>
        <v>45</v>
      </c>
      <c r="G480" s="54">
        <v>44391.0</v>
      </c>
      <c r="H480" s="78">
        <f t="shared" si="2"/>
        <v>43</v>
      </c>
      <c r="I480" s="7" t="s">
        <v>136</v>
      </c>
      <c r="J480" s="10"/>
      <c r="K480" s="58"/>
      <c r="L480" s="10"/>
      <c r="M480" s="10"/>
      <c r="N480" s="66" t="s">
        <v>18</v>
      </c>
      <c r="O480" s="10"/>
    </row>
    <row r="481">
      <c r="A481" s="6">
        <v>45705.0</v>
      </c>
      <c r="B481" s="10"/>
      <c r="C481" s="7">
        <v>211818.0</v>
      </c>
      <c r="D481" s="53" t="s">
        <v>178</v>
      </c>
      <c r="E481" s="54">
        <v>45383.0</v>
      </c>
      <c r="F481" s="78">
        <f t="shared" si="1"/>
        <v>10</v>
      </c>
      <c r="G481" s="54">
        <v>45406.0</v>
      </c>
      <c r="H481" s="78">
        <f t="shared" si="2"/>
        <v>9</v>
      </c>
      <c r="I481" s="7" t="s">
        <v>54</v>
      </c>
      <c r="J481" s="10"/>
      <c r="K481" s="58"/>
      <c r="L481" s="10"/>
      <c r="M481" s="10"/>
      <c r="N481" s="66" t="s">
        <v>18</v>
      </c>
      <c r="O481" s="10"/>
    </row>
    <row r="482">
      <c r="A482" s="6">
        <v>45705.0</v>
      </c>
      <c r="B482" s="10"/>
      <c r="C482" s="7">
        <v>229543.0</v>
      </c>
      <c r="D482" s="53" t="s">
        <v>178</v>
      </c>
      <c r="E482" s="54">
        <v>45444.0</v>
      </c>
      <c r="F482" s="78">
        <f t="shared" si="1"/>
        <v>8</v>
      </c>
      <c r="G482" s="54">
        <v>45566.0</v>
      </c>
      <c r="H482" s="78">
        <f t="shared" si="2"/>
        <v>4</v>
      </c>
      <c r="I482" s="7" t="s">
        <v>54</v>
      </c>
      <c r="J482" s="10"/>
      <c r="K482" s="58"/>
      <c r="L482" s="10"/>
      <c r="M482" s="10"/>
      <c r="N482" s="66" t="s">
        <v>18</v>
      </c>
      <c r="O482" s="10"/>
    </row>
    <row r="483">
      <c r="A483" s="6">
        <v>45705.0</v>
      </c>
      <c r="B483" s="10"/>
      <c r="C483" s="7">
        <v>240387.0</v>
      </c>
      <c r="D483" s="53" t="s">
        <v>178</v>
      </c>
      <c r="E483" s="54">
        <v>45627.0</v>
      </c>
      <c r="F483" s="78">
        <f t="shared" si="1"/>
        <v>2</v>
      </c>
      <c r="G483" s="54">
        <v>45679.0</v>
      </c>
      <c r="H483" s="78">
        <f t="shared" si="2"/>
        <v>0</v>
      </c>
      <c r="I483" s="7" t="s">
        <v>54</v>
      </c>
      <c r="J483" s="10"/>
      <c r="K483" s="58"/>
      <c r="L483" s="10"/>
      <c r="M483" s="10"/>
      <c r="N483" s="66" t="s">
        <v>18</v>
      </c>
      <c r="O483" s="10"/>
    </row>
    <row r="484">
      <c r="A484" s="6">
        <v>45705.0</v>
      </c>
      <c r="B484" s="10"/>
      <c r="C484" s="7">
        <v>209351.0</v>
      </c>
      <c r="D484" s="53" t="s">
        <v>180</v>
      </c>
      <c r="E484" s="54">
        <v>45231.0</v>
      </c>
      <c r="F484" s="78">
        <f t="shared" si="1"/>
        <v>15</v>
      </c>
      <c r="G484" s="54">
        <v>45397.0</v>
      </c>
      <c r="H484" s="78">
        <f t="shared" si="2"/>
        <v>10</v>
      </c>
      <c r="I484" s="7" t="s">
        <v>54</v>
      </c>
      <c r="J484" s="10"/>
      <c r="K484" s="58"/>
      <c r="L484" s="10"/>
      <c r="M484" s="10"/>
      <c r="N484" s="66" t="s">
        <v>18</v>
      </c>
      <c r="O484" s="10"/>
    </row>
    <row r="485">
      <c r="A485" s="6">
        <v>45705.0</v>
      </c>
      <c r="B485" s="10"/>
      <c r="C485" s="7">
        <v>204598.0</v>
      </c>
      <c r="D485" s="53" t="s">
        <v>180</v>
      </c>
      <c r="E485" s="54">
        <v>45261.0</v>
      </c>
      <c r="F485" s="78">
        <f t="shared" si="1"/>
        <v>14</v>
      </c>
      <c r="G485" s="54">
        <v>45352.0</v>
      </c>
      <c r="H485" s="78">
        <f t="shared" si="2"/>
        <v>11</v>
      </c>
      <c r="I485" s="7" t="s">
        <v>54</v>
      </c>
      <c r="J485" s="10"/>
      <c r="K485" s="58"/>
      <c r="L485" s="10"/>
      <c r="M485" s="10"/>
      <c r="N485" s="66" t="s">
        <v>18</v>
      </c>
      <c r="O485" s="10"/>
    </row>
    <row r="486">
      <c r="A486" s="6">
        <v>45705.0</v>
      </c>
      <c r="B486" s="10"/>
      <c r="C486" s="7">
        <v>57786.0</v>
      </c>
      <c r="D486" s="53" t="s">
        <v>181</v>
      </c>
      <c r="E486" s="54">
        <v>43983.0</v>
      </c>
      <c r="F486" s="78">
        <f t="shared" si="1"/>
        <v>56</v>
      </c>
      <c r="G486" s="54">
        <v>44037.0</v>
      </c>
      <c r="H486" s="78">
        <f t="shared" si="2"/>
        <v>54</v>
      </c>
      <c r="I486" s="7" t="s">
        <v>66</v>
      </c>
      <c r="J486" s="10"/>
      <c r="K486" s="58"/>
      <c r="L486" s="10"/>
      <c r="M486" s="10"/>
      <c r="N486" s="66" t="s">
        <v>18</v>
      </c>
      <c r="O486" s="10"/>
    </row>
    <row r="487">
      <c r="A487" s="65">
        <v>45699.0</v>
      </c>
      <c r="B487" s="10"/>
      <c r="C487" s="7">
        <v>226350.0</v>
      </c>
      <c r="D487" s="53" t="s">
        <v>182</v>
      </c>
      <c r="E487" s="54">
        <v>45474.0</v>
      </c>
      <c r="F487" s="78">
        <f t="shared" si="1"/>
        <v>7</v>
      </c>
      <c r="G487" s="54">
        <v>45532.0</v>
      </c>
      <c r="H487" s="78">
        <f t="shared" si="2"/>
        <v>5</v>
      </c>
      <c r="I487" s="7" t="s">
        <v>60</v>
      </c>
      <c r="J487" s="7" t="s">
        <v>7</v>
      </c>
      <c r="K487" s="56" t="s">
        <v>183</v>
      </c>
      <c r="L487" s="10"/>
      <c r="M487" s="10"/>
      <c r="N487" s="57" t="s">
        <v>19</v>
      </c>
      <c r="O487" s="10"/>
    </row>
    <row r="488">
      <c r="A488" s="6">
        <v>45705.0</v>
      </c>
      <c r="B488" s="10"/>
      <c r="C488" s="7">
        <v>201990.0</v>
      </c>
      <c r="D488" s="53" t="s">
        <v>184</v>
      </c>
      <c r="E488" s="54">
        <v>45231.0</v>
      </c>
      <c r="F488" s="78">
        <f t="shared" si="1"/>
        <v>15</v>
      </c>
      <c r="G488" s="54">
        <v>45332.0</v>
      </c>
      <c r="H488" s="78">
        <f t="shared" si="2"/>
        <v>12</v>
      </c>
      <c r="I488" s="7" t="s">
        <v>136</v>
      </c>
      <c r="J488" s="10"/>
      <c r="K488" s="58"/>
      <c r="L488" s="10"/>
      <c r="M488" s="10"/>
      <c r="N488" s="66" t="s">
        <v>18</v>
      </c>
      <c r="O488" s="10"/>
    </row>
    <row r="489">
      <c r="A489" s="6">
        <v>45705.0</v>
      </c>
      <c r="B489" s="10"/>
      <c r="C489" s="7">
        <v>233311.0</v>
      </c>
      <c r="D489" s="53" t="s">
        <v>184</v>
      </c>
      <c r="E489" s="54">
        <v>45566.0</v>
      </c>
      <c r="F489" s="78">
        <f t="shared" si="1"/>
        <v>4</v>
      </c>
      <c r="G489" s="54">
        <v>45602.0</v>
      </c>
      <c r="H489" s="78">
        <f t="shared" si="2"/>
        <v>3</v>
      </c>
      <c r="I489" s="7" t="s">
        <v>54</v>
      </c>
      <c r="J489" s="10"/>
      <c r="K489" s="58"/>
      <c r="L489" s="10"/>
      <c r="M489" s="10"/>
      <c r="N489" s="66" t="s">
        <v>18</v>
      </c>
      <c r="O489" s="10"/>
    </row>
    <row r="490">
      <c r="A490" s="6">
        <v>45705.0</v>
      </c>
      <c r="B490" s="10"/>
      <c r="C490" s="7">
        <v>200957.0</v>
      </c>
      <c r="D490" s="53" t="s">
        <v>184</v>
      </c>
      <c r="E490" s="54">
        <v>45292.0</v>
      </c>
      <c r="F490" s="78">
        <f t="shared" si="1"/>
        <v>13</v>
      </c>
      <c r="G490" s="54">
        <v>45324.0</v>
      </c>
      <c r="H490" s="78">
        <f t="shared" si="2"/>
        <v>12</v>
      </c>
      <c r="I490" s="7" t="s">
        <v>48</v>
      </c>
      <c r="J490" s="10"/>
      <c r="K490" s="58"/>
      <c r="L490" s="10"/>
      <c r="M490" s="10"/>
      <c r="N490" s="66" t="s">
        <v>18</v>
      </c>
      <c r="O490" s="10"/>
    </row>
    <row r="491">
      <c r="A491" s="6">
        <v>45705.0</v>
      </c>
      <c r="B491" s="10"/>
      <c r="C491" s="7">
        <v>207622.0</v>
      </c>
      <c r="D491" s="53" t="s">
        <v>184</v>
      </c>
      <c r="E491" s="54">
        <v>45352.0</v>
      </c>
      <c r="F491" s="78">
        <f t="shared" si="1"/>
        <v>11</v>
      </c>
      <c r="G491" s="54">
        <v>45379.0</v>
      </c>
      <c r="H491" s="78">
        <f t="shared" si="2"/>
        <v>10</v>
      </c>
      <c r="I491" s="7" t="s">
        <v>136</v>
      </c>
      <c r="J491" s="10"/>
      <c r="K491" s="58"/>
      <c r="L491" s="10"/>
      <c r="M491" s="10"/>
      <c r="N491" s="66" t="s">
        <v>18</v>
      </c>
      <c r="O491" s="10"/>
    </row>
    <row r="492">
      <c r="A492" s="6">
        <v>45705.0</v>
      </c>
      <c r="B492" s="10"/>
      <c r="C492" s="7">
        <v>218622.0</v>
      </c>
      <c r="D492" s="53" t="s">
        <v>184</v>
      </c>
      <c r="E492" s="54">
        <v>45444.0</v>
      </c>
      <c r="F492" s="78">
        <f t="shared" si="1"/>
        <v>8</v>
      </c>
      <c r="G492" s="54">
        <v>45464.0</v>
      </c>
      <c r="H492" s="78">
        <f t="shared" si="2"/>
        <v>7</v>
      </c>
      <c r="I492" s="7" t="s">
        <v>85</v>
      </c>
      <c r="J492" s="10"/>
      <c r="K492" s="58"/>
      <c r="L492" s="10"/>
      <c r="M492" s="10"/>
      <c r="N492" s="66" t="s">
        <v>18</v>
      </c>
      <c r="O492" s="10"/>
    </row>
    <row r="493">
      <c r="A493" s="6">
        <v>45705.0</v>
      </c>
      <c r="B493" s="10"/>
      <c r="C493" s="7">
        <v>223769.0</v>
      </c>
      <c r="D493" s="53" t="s">
        <v>184</v>
      </c>
      <c r="E493" s="54">
        <v>45505.0</v>
      </c>
      <c r="F493" s="78">
        <f t="shared" si="1"/>
        <v>6</v>
      </c>
      <c r="G493" s="54">
        <v>45547.0</v>
      </c>
      <c r="H493" s="78">
        <f t="shared" si="2"/>
        <v>5</v>
      </c>
      <c r="I493" s="7" t="s">
        <v>54</v>
      </c>
      <c r="J493" s="10"/>
      <c r="K493" s="58"/>
      <c r="L493" s="10"/>
      <c r="M493" s="10"/>
      <c r="N493" s="66" t="s">
        <v>18</v>
      </c>
      <c r="O493" s="10"/>
    </row>
    <row r="494">
      <c r="A494" s="6">
        <v>45705.0</v>
      </c>
      <c r="B494" s="10"/>
      <c r="C494" s="7">
        <v>230473.0</v>
      </c>
      <c r="D494" s="53" t="s">
        <v>184</v>
      </c>
      <c r="E494" s="54">
        <v>45505.0</v>
      </c>
      <c r="F494" s="78">
        <f t="shared" si="1"/>
        <v>6</v>
      </c>
      <c r="G494" s="61">
        <v>45579.0</v>
      </c>
      <c r="H494" s="78">
        <f t="shared" si="2"/>
        <v>4</v>
      </c>
      <c r="I494" s="7" t="s">
        <v>60</v>
      </c>
      <c r="J494" s="7" t="s">
        <v>7</v>
      </c>
      <c r="K494" s="58"/>
      <c r="L494" s="10"/>
      <c r="M494" s="10"/>
      <c r="N494" s="66" t="s">
        <v>18</v>
      </c>
      <c r="O494" s="10"/>
    </row>
    <row r="495">
      <c r="A495" s="6">
        <v>45705.0</v>
      </c>
      <c r="B495" s="10"/>
      <c r="C495" s="7">
        <v>233906.0</v>
      </c>
      <c r="D495" s="53" t="s">
        <v>184</v>
      </c>
      <c r="E495" s="54">
        <v>45292.0</v>
      </c>
      <c r="F495" s="78">
        <f t="shared" si="1"/>
        <v>13</v>
      </c>
      <c r="G495" s="61">
        <v>45618.0</v>
      </c>
      <c r="H495" s="78">
        <f t="shared" si="2"/>
        <v>2</v>
      </c>
      <c r="I495" s="7" t="s">
        <v>48</v>
      </c>
      <c r="J495" s="10"/>
      <c r="K495" s="58"/>
      <c r="L495" s="10"/>
      <c r="M495" s="10"/>
      <c r="N495" s="66" t="s">
        <v>18</v>
      </c>
      <c r="O495" s="10"/>
    </row>
    <row r="496">
      <c r="A496" s="6">
        <v>45705.0</v>
      </c>
      <c r="B496" s="10"/>
      <c r="C496" s="7">
        <v>236671.0</v>
      </c>
      <c r="D496" s="53" t="s">
        <v>184</v>
      </c>
      <c r="E496" s="54">
        <v>45627.0</v>
      </c>
      <c r="F496" s="78">
        <f t="shared" si="1"/>
        <v>2</v>
      </c>
      <c r="G496" s="61">
        <v>45647.0</v>
      </c>
      <c r="H496" s="78">
        <f t="shared" si="2"/>
        <v>1</v>
      </c>
      <c r="I496" s="7" t="s">
        <v>48</v>
      </c>
      <c r="J496" s="10"/>
      <c r="K496" s="58"/>
      <c r="L496" s="10"/>
      <c r="M496" s="10"/>
      <c r="N496" s="66" t="s">
        <v>18</v>
      </c>
      <c r="O496" s="10"/>
    </row>
    <row r="497">
      <c r="A497" s="6">
        <v>45705.0</v>
      </c>
      <c r="B497" s="10"/>
      <c r="C497" s="7">
        <v>238397.0</v>
      </c>
      <c r="D497" s="53" t="s">
        <v>184</v>
      </c>
      <c r="E497" s="54">
        <v>45627.0</v>
      </c>
      <c r="F497" s="78">
        <f t="shared" si="1"/>
        <v>2</v>
      </c>
      <c r="G497" s="54">
        <v>45666.0</v>
      </c>
      <c r="H497" s="78">
        <f t="shared" si="2"/>
        <v>1</v>
      </c>
      <c r="I497" s="7" t="s">
        <v>85</v>
      </c>
      <c r="J497" s="10"/>
      <c r="K497" s="58"/>
      <c r="L497" s="10"/>
      <c r="M497" s="10"/>
      <c r="N497" s="66" t="s">
        <v>18</v>
      </c>
      <c r="O497" s="10"/>
    </row>
    <row r="498">
      <c r="A498" s="6">
        <v>45705.0</v>
      </c>
      <c r="B498" s="10"/>
      <c r="C498" s="7">
        <v>240469.0</v>
      </c>
      <c r="D498" s="53" t="s">
        <v>184</v>
      </c>
      <c r="E498" s="54">
        <v>45627.0</v>
      </c>
      <c r="F498" s="78">
        <f t="shared" si="1"/>
        <v>2</v>
      </c>
      <c r="G498" s="54">
        <v>45685.0</v>
      </c>
      <c r="H498" s="78">
        <f t="shared" si="2"/>
        <v>0</v>
      </c>
      <c r="I498" s="7" t="s">
        <v>54</v>
      </c>
      <c r="J498" s="10"/>
      <c r="K498" s="58"/>
      <c r="L498" s="10"/>
      <c r="M498" s="10"/>
      <c r="N498" s="66" t="s">
        <v>18</v>
      </c>
      <c r="O498" s="10"/>
    </row>
    <row r="499">
      <c r="A499" s="6">
        <v>45705.0</v>
      </c>
      <c r="B499" s="10"/>
      <c r="C499" s="7">
        <v>242466.0</v>
      </c>
      <c r="D499" s="53" t="s">
        <v>184</v>
      </c>
      <c r="E499" s="54">
        <v>45689.0</v>
      </c>
      <c r="F499" s="78">
        <f t="shared" si="1"/>
        <v>0</v>
      </c>
      <c r="G499" s="54">
        <v>45699.0</v>
      </c>
      <c r="H499" s="78">
        <f t="shared" si="2"/>
        <v>0</v>
      </c>
      <c r="I499" s="7" t="s">
        <v>52</v>
      </c>
      <c r="J499" s="10"/>
      <c r="K499" s="58"/>
      <c r="L499" s="10"/>
      <c r="M499" s="10"/>
      <c r="N499" s="66" t="s">
        <v>18</v>
      </c>
      <c r="O499" s="10"/>
    </row>
    <row r="500">
      <c r="A500" s="6">
        <v>45705.0</v>
      </c>
      <c r="B500" s="10"/>
      <c r="C500" s="7">
        <v>4091.0</v>
      </c>
      <c r="D500" s="53">
        <v>79.0</v>
      </c>
      <c r="E500" s="53" t="s">
        <v>185</v>
      </c>
      <c r="F500" s="78" t="str">
        <f t="shared" si="1"/>
        <v>#VALUE!</v>
      </c>
      <c r="G500" s="53">
        <v>80.0</v>
      </c>
      <c r="H500" s="78">
        <f t="shared" si="2"/>
        <v>1498</v>
      </c>
      <c r="I500" s="7" t="s">
        <v>48</v>
      </c>
      <c r="J500" s="10"/>
      <c r="K500" s="58"/>
      <c r="L500" s="10"/>
      <c r="M500" s="10"/>
      <c r="N500" s="66" t="s">
        <v>18</v>
      </c>
      <c r="O500" s="10"/>
    </row>
    <row r="501">
      <c r="A501" s="6">
        <v>45705.0</v>
      </c>
      <c r="B501" s="10"/>
      <c r="C501" s="7">
        <v>67947.0</v>
      </c>
      <c r="D501" s="53">
        <v>51.0</v>
      </c>
      <c r="E501" s="53" t="s">
        <v>186</v>
      </c>
      <c r="F501" s="78" t="str">
        <f t="shared" si="1"/>
        <v>#VALUE!</v>
      </c>
      <c r="G501" s="53">
        <v>52.0</v>
      </c>
      <c r="H501" s="78">
        <f t="shared" si="2"/>
        <v>1499</v>
      </c>
      <c r="I501" s="7" t="s">
        <v>52</v>
      </c>
      <c r="J501" s="10"/>
      <c r="K501" s="58"/>
      <c r="L501" s="10"/>
      <c r="M501" s="10"/>
      <c r="N501" s="66" t="s">
        <v>18</v>
      </c>
      <c r="O501" s="10"/>
    </row>
    <row r="502">
      <c r="A502" s="6">
        <v>45705.0</v>
      </c>
      <c r="B502" s="10"/>
      <c r="C502" s="7">
        <v>216623.0</v>
      </c>
      <c r="D502" s="53">
        <v>8.0</v>
      </c>
      <c r="E502" s="53" t="s">
        <v>187</v>
      </c>
      <c r="F502" s="78" t="str">
        <f t="shared" si="1"/>
        <v>#VALUE!</v>
      </c>
      <c r="G502" s="53">
        <v>9.0</v>
      </c>
      <c r="H502" s="78">
        <f t="shared" si="2"/>
        <v>1501</v>
      </c>
      <c r="I502" s="7" t="s">
        <v>52</v>
      </c>
      <c r="J502" s="10"/>
      <c r="K502" s="58"/>
      <c r="L502" s="10"/>
      <c r="M502" s="10"/>
      <c r="N502" s="66" t="s">
        <v>18</v>
      </c>
      <c r="O502" s="10"/>
    </row>
    <row r="503">
      <c r="A503" s="6">
        <v>45705.0</v>
      </c>
      <c r="B503" s="10"/>
      <c r="C503" s="7">
        <v>204924.0</v>
      </c>
      <c r="D503" s="53">
        <v>10.0</v>
      </c>
      <c r="E503" s="53" t="s">
        <v>187</v>
      </c>
      <c r="F503" s="78" t="str">
        <f t="shared" si="1"/>
        <v>#VALUE!</v>
      </c>
      <c r="G503" s="53">
        <v>13.0</v>
      </c>
      <c r="H503" s="78">
        <f t="shared" si="2"/>
        <v>1501</v>
      </c>
      <c r="I503" s="7" t="s">
        <v>48</v>
      </c>
      <c r="J503" s="10"/>
      <c r="K503" s="58"/>
      <c r="L503" s="10"/>
      <c r="M503" s="10"/>
      <c r="N503" s="66" t="s">
        <v>18</v>
      </c>
      <c r="O503" s="10"/>
    </row>
    <row r="504">
      <c r="A504" s="6">
        <v>45705.0</v>
      </c>
      <c r="B504" s="10"/>
      <c r="C504" s="7">
        <v>234465.0</v>
      </c>
      <c r="D504" s="53">
        <v>2.0</v>
      </c>
      <c r="E504" s="53" t="s">
        <v>187</v>
      </c>
      <c r="F504" s="78" t="str">
        <f t="shared" si="1"/>
        <v>#VALUE!</v>
      </c>
      <c r="G504" s="53">
        <v>4.0</v>
      </c>
      <c r="H504" s="78">
        <f t="shared" si="2"/>
        <v>1501</v>
      </c>
      <c r="I504" s="7" t="s">
        <v>52</v>
      </c>
      <c r="J504" s="10"/>
      <c r="K504" s="58"/>
      <c r="L504" s="10"/>
      <c r="M504" s="10"/>
      <c r="N504" s="66" t="s">
        <v>18</v>
      </c>
      <c r="O504" s="10"/>
    </row>
    <row r="505">
      <c r="A505" s="6">
        <v>45705.0</v>
      </c>
      <c r="B505" s="10"/>
      <c r="C505" s="7">
        <v>192578.0</v>
      </c>
      <c r="D505" s="53">
        <v>15.0</v>
      </c>
      <c r="E505" s="53" t="s">
        <v>187</v>
      </c>
      <c r="F505" s="78" t="str">
        <f t="shared" si="1"/>
        <v>#VALUE!</v>
      </c>
      <c r="G505" s="53">
        <v>16.0</v>
      </c>
      <c r="H505" s="78">
        <f t="shared" si="2"/>
        <v>1501</v>
      </c>
      <c r="I505" s="7" t="s">
        <v>48</v>
      </c>
      <c r="J505" s="10"/>
      <c r="K505" s="58"/>
      <c r="L505" s="10"/>
      <c r="M505" s="10"/>
      <c r="N505" s="66" t="s">
        <v>18</v>
      </c>
      <c r="O505" s="10"/>
    </row>
    <row r="506">
      <c r="A506" s="6">
        <v>45705.0</v>
      </c>
      <c r="B506" s="10"/>
      <c r="C506" s="7">
        <v>77148.0</v>
      </c>
      <c r="D506" s="53">
        <v>47.0</v>
      </c>
      <c r="E506" s="53" t="s">
        <v>187</v>
      </c>
      <c r="F506" s="78" t="str">
        <f t="shared" si="1"/>
        <v>#VALUE!</v>
      </c>
      <c r="G506" s="53">
        <v>48.0</v>
      </c>
      <c r="H506" s="78">
        <f t="shared" si="2"/>
        <v>1500</v>
      </c>
      <c r="I506" s="7" t="s">
        <v>43</v>
      </c>
      <c r="J506" s="10"/>
      <c r="K506" s="58"/>
      <c r="L506" s="10"/>
      <c r="M506" s="10"/>
      <c r="N506" s="66" t="s">
        <v>18</v>
      </c>
      <c r="O506" s="10"/>
    </row>
    <row r="507">
      <c r="A507" s="6">
        <v>45705.0</v>
      </c>
      <c r="B507" s="10"/>
      <c r="C507" s="7">
        <v>213275.0</v>
      </c>
      <c r="D507" s="53">
        <v>9.0</v>
      </c>
      <c r="E507" s="53" t="s">
        <v>125</v>
      </c>
      <c r="F507" s="78" t="str">
        <f t="shared" si="1"/>
        <v>#VALUE!</v>
      </c>
      <c r="G507" s="53">
        <v>13.0</v>
      </c>
      <c r="H507" s="78">
        <f t="shared" si="2"/>
        <v>1501</v>
      </c>
      <c r="I507" s="7" t="s">
        <v>43</v>
      </c>
      <c r="J507" s="10"/>
      <c r="K507" s="58"/>
      <c r="L507" s="10"/>
      <c r="M507" s="10"/>
      <c r="N507" s="66" t="s">
        <v>18</v>
      </c>
      <c r="O507" s="10"/>
    </row>
    <row r="508">
      <c r="A508" s="6">
        <v>45705.0</v>
      </c>
      <c r="B508" s="10"/>
      <c r="C508" s="7">
        <v>54233.0</v>
      </c>
      <c r="D508" s="53">
        <v>55.0</v>
      </c>
      <c r="E508" s="53" t="s">
        <v>125</v>
      </c>
      <c r="F508" s="78" t="str">
        <f t="shared" si="1"/>
        <v>#VALUE!</v>
      </c>
      <c r="G508" s="53">
        <v>56.0</v>
      </c>
      <c r="H508" s="78">
        <f t="shared" si="2"/>
        <v>1499</v>
      </c>
      <c r="I508" s="7" t="s">
        <v>48</v>
      </c>
      <c r="J508" s="10"/>
      <c r="K508" s="58"/>
      <c r="L508" s="10"/>
      <c r="M508" s="10"/>
      <c r="N508" s="66" t="s">
        <v>18</v>
      </c>
      <c r="O508" s="10"/>
    </row>
    <row r="509">
      <c r="A509" s="6">
        <v>45705.0</v>
      </c>
      <c r="B509" s="10"/>
      <c r="C509" s="7">
        <v>183446.0</v>
      </c>
      <c r="D509" s="53">
        <v>17.0</v>
      </c>
      <c r="E509" s="53" t="s">
        <v>125</v>
      </c>
      <c r="F509" s="78" t="str">
        <f t="shared" si="1"/>
        <v>#VALUE!</v>
      </c>
      <c r="G509" s="53">
        <v>20.0</v>
      </c>
      <c r="H509" s="78">
        <f t="shared" si="2"/>
        <v>1500</v>
      </c>
      <c r="I509" s="7" t="s">
        <v>52</v>
      </c>
      <c r="J509" s="10"/>
      <c r="K509" s="58"/>
      <c r="L509" s="10"/>
      <c r="M509" s="10"/>
      <c r="N509" s="66" t="s">
        <v>18</v>
      </c>
      <c r="O509" s="10"/>
    </row>
    <row r="510">
      <c r="A510" s="6">
        <v>45705.0</v>
      </c>
      <c r="B510" s="10"/>
      <c r="C510" s="7">
        <v>232805.0</v>
      </c>
      <c r="D510" s="53">
        <v>3.0</v>
      </c>
      <c r="E510" s="53" t="s">
        <v>125</v>
      </c>
      <c r="F510" s="78" t="str">
        <f t="shared" si="1"/>
        <v>#VALUE!</v>
      </c>
      <c r="G510" s="53">
        <v>5.0</v>
      </c>
      <c r="H510" s="78">
        <f t="shared" si="2"/>
        <v>1501</v>
      </c>
      <c r="I510" s="7" t="s">
        <v>52</v>
      </c>
      <c r="J510" s="10"/>
      <c r="K510" s="58"/>
      <c r="L510" s="10"/>
      <c r="M510" s="10"/>
      <c r="N510" s="66" t="s">
        <v>18</v>
      </c>
      <c r="O510" s="10"/>
    </row>
    <row r="511">
      <c r="A511" s="6">
        <v>45705.0</v>
      </c>
      <c r="B511" s="10"/>
      <c r="C511" s="7">
        <v>193787.0</v>
      </c>
      <c r="D511" s="53">
        <v>14.0</v>
      </c>
      <c r="E511" s="53" t="s">
        <v>125</v>
      </c>
      <c r="F511" s="78" t="str">
        <f t="shared" si="1"/>
        <v>#VALUE!</v>
      </c>
      <c r="G511" s="53">
        <v>24.0</v>
      </c>
      <c r="H511" s="78">
        <f t="shared" si="2"/>
        <v>1500</v>
      </c>
      <c r="I511" s="7" t="s">
        <v>48</v>
      </c>
      <c r="J511" s="10"/>
      <c r="K511" s="58"/>
      <c r="L511" s="10"/>
      <c r="M511" s="10"/>
      <c r="N511" s="66" t="s">
        <v>18</v>
      </c>
      <c r="O511" s="10"/>
    </row>
    <row r="512">
      <c r="A512" s="6">
        <v>45705.0</v>
      </c>
      <c r="B512" s="10"/>
      <c r="C512" s="7">
        <v>209477.0</v>
      </c>
      <c r="D512" s="53">
        <v>10.0</v>
      </c>
      <c r="E512" s="53" t="s">
        <v>188</v>
      </c>
      <c r="F512" s="78" t="str">
        <f t="shared" si="1"/>
        <v>#VALUE!</v>
      </c>
      <c r="G512" s="53">
        <v>46.0</v>
      </c>
      <c r="H512" s="78">
        <f t="shared" si="2"/>
        <v>1500</v>
      </c>
      <c r="I512" s="7" t="s">
        <v>48</v>
      </c>
      <c r="J512" s="10"/>
      <c r="K512" s="58"/>
      <c r="L512" s="10"/>
      <c r="M512" s="10"/>
      <c r="N512" s="66" t="s">
        <v>18</v>
      </c>
      <c r="O512" s="10"/>
    </row>
    <row r="513">
      <c r="A513" s="6">
        <v>45705.0</v>
      </c>
      <c r="B513" s="10"/>
      <c r="C513" s="7">
        <v>12706.0</v>
      </c>
      <c r="D513" s="53" t="s">
        <v>152</v>
      </c>
      <c r="E513" s="54">
        <v>43578.0</v>
      </c>
      <c r="F513" s="78">
        <f t="shared" si="1"/>
        <v>69</v>
      </c>
      <c r="G513" s="54">
        <v>43612.0</v>
      </c>
      <c r="H513" s="78">
        <f t="shared" si="2"/>
        <v>68</v>
      </c>
      <c r="I513" s="7" t="s">
        <v>136</v>
      </c>
      <c r="J513" s="10"/>
      <c r="K513" s="58"/>
      <c r="L513" s="10"/>
      <c r="M513" s="10"/>
      <c r="N513" s="66" t="s">
        <v>18</v>
      </c>
      <c r="O513" s="10"/>
    </row>
    <row r="514">
      <c r="A514" s="6">
        <v>45705.0</v>
      </c>
      <c r="B514" s="10"/>
      <c r="C514" s="7">
        <v>6626.0</v>
      </c>
      <c r="D514" s="53" t="s">
        <v>152</v>
      </c>
      <c r="E514" s="54">
        <v>43364.0</v>
      </c>
      <c r="F514" s="78">
        <f t="shared" si="1"/>
        <v>76</v>
      </c>
      <c r="G514" s="54">
        <v>43439.0</v>
      </c>
      <c r="H514" s="78">
        <f t="shared" si="2"/>
        <v>74</v>
      </c>
      <c r="I514" s="7" t="s">
        <v>189</v>
      </c>
      <c r="J514" s="10"/>
      <c r="K514" s="58"/>
      <c r="L514" s="10"/>
      <c r="M514" s="10"/>
      <c r="N514" s="66" t="s">
        <v>18</v>
      </c>
      <c r="O514" s="10"/>
    </row>
    <row r="515">
      <c r="A515" s="6">
        <v>45705.0</v>
      </c>
      <c r="B515" s="10"/>
      <c r="C515" s="7">
        <v>13823.0</v>
      </c>
      <c r="D515" s="53" t="s">
        <v>152</v>
      </c>
      <c r="E515" s="54">
        <v>43586.0</v>
      </c>
      <c r="F515" s="78">
        <f t="shared" si="1"/>
        <v>69</v>
      </c>
      <c r="G515" s="54">
        <v>43657.0</v>
      </c>
      <c r="H515" s="78">
        <f t="shared" si="2"/>
        <v>67</v>
      </c>
      <c r="I515" s="7" t="s">
        <v>54</v>
      </c>
      <c r="J515" s="10"/>
      <c r="K515" s="58"/>
      <c r="L515" s="10"/>
      <c r="M515" s="10"/>
      <c r="N515" s="66" t="s">
        <v>18</v>
      </c>
      <c r="O515" s="10"/>
    </row>
    <row r="516">
      <c r="A516" s="6">
        <v>45705.0</v>
      </c>
      <c r="B516" s="10"/>
      <c r="C516" s="7">
        <v>12901.0</v>
      </c>
      <c r="D516" s="53" t="s">
        <v>152</v>
      </c>
      <c r="E516" s="54">
        <v>43440.0</v>
      </c>
      <c r="F516" s="78">
        <f t="shared" si="1"/>
        <v>74</v>
      </c>
      <c r="G516" s="54">
        <v>43602.0</v>
      </c>
      <c r="H516" s="78">
        <f t="shared" si="2"/>
        <v>69</v>
      </c>
      <c r="I516" s="7" t="s">
        <v>43</v>
      </c>
      <c r="J516" s="10"/>
      <c r="K516" s="58"/>
      <c r="L516" s="10"/>
      <c r="M516" s="10"/>
      <c r="N516" s="66" t="s">
        <v>18</v>
      </c>
      <c r="O516" s="10"/>
    </row>
    <row r="517">
      <c r="A517" s="6">
        <v>45705.0</v>
      </c>
      <c r="B517" s="10"/>
      <c r="C517" s="7">
        <v>5014.0</v>
      </c>
      <c r="D517" s="53" t="s">
        <v>152</v>
      </c>
      <c r="E517" s="61">
        <v>43028.0</v>
      </c>
      <c r="F517" s="78">
        <f t="shared" si="1"/>
        <v>87</v>
      </c>
      <c r="G517" s="54">
        <v>43314.0</v>
      </c>
      <c r="H517" s="78">
        <f t="shared" si="2"/>
        <v>78</v>
      </c>
      <c r="I517" s="7" t="s">
        <v>43</v>
      </c>
      <c r="J517" s="10"/>
      <c r="K517" s="58"/>
      <c r="L517" s="10"/>
      <c r="M517" s="10"/>
      <c r="N517" s="66" t="s">
        <v>18</v>
      </c>
      <c r="O517" s="10"/>
    </row>
    <row r="518">
      <c r="A518" s="6">
        <v>45705.0</v>
      </c>
      <c r="B518" s="10"/>
      <c r="C518" s="7">
        <v>4133.0</v>
      </c>
      <c r="D518" s="53" t="s">
        <v>152</v>
      </c>
      <c r="E518" s="54">
        <v>42200.0</v>
      </c>
      <c r="F518" s="78">
        <f t="shared" si="1"/>
        <v>115</v>
      </c>
      <c r="G518" s="54">
        <v>43264.0</v>
      </c>
      <c r="H518" s="78">
        <f t="shared" si="2"/>
        <v>80</v>
      </c>
      <c r="I518" s="7" t="s">
        <v>113</v>
      </c>
      <c r="J518" s="10"/>
      <c r="K518" s="58"/>
      <c r="L518" s="10"/>
      <c r="M518" s="10"/>
      <c r="N518" s="66" t="s">
        <v>18</v>
      </c>
      <c r="O518" s="10"/>
    </row>
    <row r="519">
      <c r="A519" s="6">
        <v>45705.0</v>
      </c>
      <c r="B519" s="10"/>
      <c r="C519" s="7">
        <v>14166.0</v>
      </c>
      <c r="D519" s="53" t="s">
        <v>152</v>
      </c>
      <c r="E519" s="54">
        <v>43040.0</v>
      </c>
      <c r="F519" s="78">
        <f t="shared" si="1"/>
        <v>87</v>
      </c>
      <c r="G519" s="54">
        <v>43634.0</v>
      </c>
      <c r="H519" s="78">
        <f t="shared" si="2"/>
        <v>68</v>
      </c>
      <c r="I519" s="7" t="s">
        <v>54</v>
      </c>
      <c r="J519" s="10"/>
      <c r="K519" s="58"/>
      <c r="L519" s="10"/>
      <c r="M519" s="10"/>
      <c r="N519" s="66" t="s">
        <v>18</v>
      </c>
      <c r="O519" s="10"/>
    </row>
    <row r="520">
      <c r="A520" s="6">
        <v>45705.0</v>
      </c>
      <c r="B520" s="10"/>
      <c r="C520" s="7">
        <v>195283.0</v>
      </c>
      <c r="D520" s="53" t="s">
        <v>154</v>
      </c>
      <c r="E520" s="54">
        <v>45292.0</v>
      </c>
      <c r="F520" s="78">
        <f t="shared" si="1"/>
        <v>13</v>
      </c>
      <c r="G520" s="54">
        <v>45379.0</v>
      </c>
      <c r="H520" s="78">
        <f t="shared" si="2"/>
        <v>10</v>
      </c>
      <c r="I520" s="7" t="s">
        <v>85</v>
      </c>
      <c r="J520" s="10"/>
      <c r="K520" s="58"/>
      <c r="L520" s="10"/>
      <c r="M520" s="10"/>
      <c r="N520" s="66" t="s">
        <v>18</v>
      </c>
      <c r="O520" s="10"/>
    </row>
    <row r="521">
      <c r="A521" s="6">
        <v>45705.0</v>
      </c>
      <c r="B521" s="10"/>
      <c r="C521" s="7">
        <v>224018.0</v>
      </c>
      <c r="D521" s="53" t="s">
        <v>154</v>
      </c>
      <c r="E521" s="54">
        <v>45474.0</v>
      </c>
      <c r="F521" s="78">
        <f t="shared" si="1"/>
        <v>7</v>
      </c>
      <c r="G521" s="54">
        <v>45510.0</v>
      </c>
      <c r="H521" s="78">
        <f t="shared" si="2"/>
        <v>6</v>
      </c>
      <c r="I521" s="7" t="s">
        <v>54</v>
      </c>
      <c r="J521" s="10"/>
      <c r="K521" s="58"/>
      <c r="L521" s="10"/>
      <c r="M521" s="10"/>
      <c r="N521" s="66" t="s">
        <v>18</v>
      </c>
      <c r="O521" s="10"/>
    </row>
    <row r="522">
      <c r="A522" s="6">
        <v>45705.0</v>
      </c>
      <c r="B522" s="10"/>
      <c r="C522" s="7">
        <v>230091.0</v>
      </c>
      <c r="D522" s="53" t="s">
        <v>159</v>
      </c>
      <c r="E522" s="54">
        <v>45413.0</v>
      </c>
      <c r="F522" s="78">
        <f t="shared" si="1"/>
        <v>9</v>
      </c>
      <c r="G522" s="54">
        <v>45573.0</v>
      </c>
      <c r="H522" s="78">
        <f t="shared" si="2"/>
        <v>4</v>
      </c>
      <c r="I522" s="7" t="s">
        <v>82</v>
      </c>
      <c r="J522" s="10"/>
      <c r="K522" s="58"/>
      <c r="L522" s="10"/>
      <c r="M522" s="10"/>
      <c r="N522" s="66" t="s">
        <v>18</v>
      </c>
      <c r="O522" s="10"/>
    </row>
    <row r="523">
      <c r="A523" s="6">
        <v>45705.0</v>
      </c>
      <c r="B523" s="10"/>
      <c r="C523" s="7">
        <v>178050.0</v>
      </c>
      <c r="D523" s="53" t="s">
        <v>157</v>
      </c>
      <c r="E523" s="54">
        <v>45078.0</v>
      </c>
      <c r="F523" s="78">
        <f t="shared" si="1"/>
        <v>20</v>
      </c>
      <c r="G523" s="54">
        <v>45131.0</v>
      </c>
      <c r="H523" s="78">
        <f t="shared" si="2"/>
        <v>18</v>
      </c>
      <c r="I523" s="7" t="s">
        <v>43</v>
      </c>
      <c r="J523" s="10"/>
      <c r="K523" s="58"/>
      <c r="L523" s="10"/>
      <c r="M523" s="10"/>
      <c r="N523" s="66" t="s">
        <v>18</v>
      </c>
      <c r="O523" s="10"/>
    </row>
    <row r="524">
      <c r="A524" s="6">
        <v>45705.0</v>
      </c>
      <c r="B524" s="10"/>
      <c r="C524" s="7">
        <v>204935.0</v>
      </c>
      <c r="D524" s="53" t="s">
        <v>157</v>
      </c>
      <c r="E524" s="54">
        <v>45292.0</v>
      </c>
      <c r="F524" s="78">
        <f t="shared" si="1"/>
        <v>13</v>
      </c>
      <c r="G524" s="54">
        <v>45359.0</v>
      </c>
      <c r="H524" s="78">
        <f t="shared" si="2"/>
        <v>11</v>
      </c>
      <c r="I524" s="7" t="s">
        <v>60</v>
      </c>
      <c r="J524" s="7" t="s">
        <v>173</v>
      </c>
      <c r="K524" s="58"/>
      <c r="L524" s="10"/>
      <c r="M524" s="10"/>
      <c r="N524" s="66" t="s">
        <v>18</v>
      </c>
      <c r="O524" s="10"/>
    </row>
    <row r="525">
      <c r="A525" s="6">
        <v>45705.0</v>
      </c>
      <c r="B525" s="10"/>
      <c r="C525" s="7">
        <v>229159.0</v>
      </c>
      <c r="D525" s="53" t="s">
        <v>157</v>
      </c>
      <c r="E525" s="54">
        <v>45505.0</v>
      </c>
      <c r="F525" s="78">
        <f t="shared" si="1"/>
        <v>6</v>
      </c>
      <c r="G525" s="61">
        <v>45609.0</v>
      </c>
      <c r="H525" s="78">
        <f t="shared" si="2"/>
        <v>3</v>
      </c>
      <c r="I525" s="7" t="s">
        <v>43</v>
      </c>
      <c r="J525" s="10"/>
      <c r="K525" s="58"/>
      <c r="L525" s="10"/>
      <c r="M525" s="10"/>
      <c r="N525" s="66" t="s">
        <v>18</v>
      </c>
      <c r="O525" s="10"/>
    </row>
    <row r="526">
      <c r="A526" s="6">
        <v>45705.0</v>
      </c>
      <c r="B526" s="10"/>
      <c r="C526" s="7">
        <v>229443.0</v>
      </c>
      <c r="D526" s="53" t="s">
        <v>157</v>
      </c>
      <c r="E526" s="54">
        <v>45536.0</v>
      </c>
      <c r="F526" s="78">
        <f t="shared" si="1"/>
        <v>5</v>
      </c>
      <c r="G526" s="54">
        <v>45565.0</v>
      </c>
      <c r="H526" s="78">
        <f t="shared" si="2"/>
        <v>4</v>
      </c>
      <c r="I526" s="7" t="s">
        <v>43</v>
      </c>
      <c r="J526" s="10"/>
      <c r="K526" s="58"/>
      <c r="L526" s="10"/>
      <c r="M526" s="10"/>
      <c r="N526" s="66" t="s">
        <v>18</v>
      </c>
      <c r="O526" s="10"/>
    </row>
    <row r="527">
      <c r="A527" s="6">
        <v>45705.0</v>
      </c>
      <c r="B527" s="10"/>
      <c r="C527" s="7">
        <v>228091.0</v>
      </c>
      <c r="D527" s="53" t="s">
        <v>160</v>
      </c>
      <c r="E527" s="54">
        <v>45505.0</v>
      </c>
      <c r="F527" s="78">
        <f t="shared" si="1"/>
        <v>6</v>
      </c>
      <c r="G527" s="54">
        <v>45552.0</v>
      </c>
      <c r="H527" s="78">
        <f t="shared" si="2"/>
        <v>5</v>
      </c>
      <c r="I527" s="7" t="s">
        <v>80</v>
      </c>
      <c r="J527" s="10"/>
      <c r="K527" s="58"/>
      <c r="L527" s="10"/>
      <c r="M527" s="10"/>
      <c r="N527" s="66" t="s">
        <v>18</v>
      </c>
      <c r="O527" s="10"/>
    </row>
    <row r="528">
      <c r="A528" s="6">
        <v>45705.0</v>
      </c>
      <c r="B528" s="10"/>
      <c r="C528" s="7">
        <v>205995.0</v>
      </c>
      <c r="D528" s="53" t="s">
        <v>160</v>
      </c>
      <c r="E528" s="54">
        <v>44348.0</v>
      </c>
      <c r="F528" s="78">
        <f t="shared" si="1"/>
        <v>44</v>
      </c>
      <c r="G528" s="54">
        <v>45363.0</v>
      </c>
      <c r="H528" s="78">
        <f t="shared" si="2"/>
        <v>11</v>
      </c>
      <c r="I528" s="7" t="s">
        <v>54</v>
      </c>
      <c r="J528" s="10"/>
      <c r="K528" s="58"/>
      <c r="L528" s="10"/>
      <c r="M528" s="10"/>
      <c r="N528" s="66" t="s">
        <v>18</v>
      </c>
      <c r="O528" s="10"/>
    </row>
    <row r="529">
      <c r="A529" s="6">
        <v>45705.0</v>
      </c>
      <c r="B529" s="10"/>
      <c r="C529" s="7">
        <v>196511.0</v>
      </c>
      <c r="D529" s="53" t="s">
        <v>160</v>
      </c>
      <c r="E529" s="54">
        <v>45200.0</v>
      </c>
      <c r="F529" s="78">
        <f t="shared" si="1"/>
        <v>16</v>
      </c>
      <c r="G529" s="61">
        <v>45281.0</v>
      </c>
      <c r="H529" s="78">
        <f t="shared" si="2"/>
        <v>13</v>
      </c>
      <c r="I529" s="7" t="s">
        <v>80</v>
      </c>
      <c r="J529" s="10"/>
      <c r="K529" s="58"/>
      <c r="L529" s="10"/>
      <c r="M529" s="10"/>
      <c r="N529" s="66" t="s">
        <v>18</v>
      </c>
      <c r="O529" s="10"/>
    </row>
    <row r="530">
      <c r="A530" s="6">
        <v>45705.0</v>
      </c>
      <c r="B530" s="10"/>
      <c r="C530" s="7">
        <v>205178.0</v>
      </c>
      <c r="D530" s="53" t="s">
        <v>160</v>
      </c>
      <c r="E530" s="54">
        <v>45292.0</v>
      </c>
      <c r="F530" s="78">
        <f t="shared" si="1"/>
        <v>13</v>
      </c>
      <c r="G530" s="54">
        <v>45376.0</v>
      </c>
      <c r="H530" s="78">
        <f t="shared" si="2"/>
        <v>10</v>
      </c>
      <c r="I530" s="7" t="s">
        <v>48</v>
      </c>
      <c r="J530" s="10"/>
      <c r="K530" s="58"/>
      <c r="L530" s="10"/>
      <c r="M530" s="10"/>
      <c r="N530" s="66" t="s">
        <v>18</v>
      </c>
      <c r="O530" s="10"/>
    </row>
    <row r="531">
      <c r="A531" s="6">
        <v>45705.0</v>
      </c>
      <c r="B531" s="10"/>
      <c r="C531" s="7">
        <v>235798.0</v>
      </c>
      <c r="D531" s="53" t="s">
        <v>160</v>
      </c>
      <c r="E531" s="54">
        <v>45323.0</v>
      </c>
      <c r="F531" s="78">
        <f t="shared" si="1"/>
        <v>12</v>
      </c>
      <c r="G531" s="54">
        <v>45628.0</v>
      </c>
      <c r="H531" s="78">
        <f t="shared" si="2"/>
        <v>2</v>
      </c>
      <c r="I531" s="7" t="s">
        <v>54</v>
      </c>
      <c r="J531" s="10"/>
      <c r="K531" s="58"/>
      <c r="L531" s="10"/>
      <c r="M531" s="10"/>
      <c r="N531" s="66" t="s">
        <v>18</v>
      </c>
      <c r="O531" s="10"/>
    </row>
    <row r="532">
      <c r="A532" s="6">
        <v>45705.0</v>
      </c>
      <c r="B532" s="10"/>
      <c r="C532" s="7">
        <v>239120.0</v>
      </c>
      <c r="D532" s="53" t="s">
        <v>160</v>
      </c>
      <c r="E532" s="54">
        <v>44927.0</v>
      </c>
      <c r="F532" s="78">
        <f t="shared" si="1"/>
        <v>25</v>
      </c>
      <c r="G532" s="54">
        <v>45670.0</v>
      </c>
      <c r="H532" s="78">
        <f t="shared" si="2"/>
        <v>1</v>
      </c>
      <c r="I532" s="7" t="s">
        <v>43</v>
      </c>
      <c r="J532" s="10"/>
      <c r="K532" s="58"/>
      <c r="L532" s="10"/>
      <c r="M532" s="10"/>
      <c r="N532" s="66" t="s">
        <v>18</v>
      </c>
      <c r="O532" s="10"/>
    </row>
    <row r="533">
      <c r="A533" s="6">
        <v>45705.0</v>
      </c>
      <c r="B533" s="6">
        <v>45706.0</v>
      </c>
      <c r="C533" s="7">
        <v>177610.0</v>
      </c>
      <c r="D533" s="53" t="s">
        <v>70</v>
      </c>
      <c r="E533" s="54">
        <v>44986.0</v>
      </c>
      <c r="F533" s="78">
        <f t="shared" si="1"/>
        <v>23</v>
      </c>
      <c r="G533" s="54">
        <v>45114.0</v>
      </c>
      <c r="H533" s="78">
        <f t="shared" si="2"/>
        <v>19</v>
      </c>
      <c r="I533" s="7" t="s">
        <v>60</v>
      </c>
      <c r="J533" s="7">
        <v>101.0</v>
      </c>
      <c r="K533" s="58"/>
      <c r="L533" s="7" t="s">
        <v>68</v>
      </c>
      <c r="M533" s="6">
        <v>45706.0</v>
      </c>
      <c r="N533" s="57" t="s">
        <v>21</v>
      </c>
      <c r="O533" s="10"/>
    </row>
    <row r="534">
      <c r="A534" s="6">
        <v>45705.0</v>
      </c>
      <c r="B534" s="10"/>
      <c r="C534" s="7">
        <v>182362.0</v>
      </c>
      <c r="D534" s="53" t="s">
        <v>70</v>
      </c>
      <c r="E534" s="54">
        <v>45139.0</v>
      </c>
      <c r="F534" s="78">
        <f t="shared" si="1"/>
        <v>18</v>
      </c>
      <c r="G534" s="54">
        <v>45153.0</v>
      </c>
      <c r="H534" s="78">
        <f t="shared" si="2"/>
        <v>18</v>
      </c>
      <c r="I534" s="7" t="s">
        <v>54</v>
      </c>
      <c r="J534" s="10"/>
      <c r="K534" s="58"/>
      <c r="L534" s="10"/>
      <c r="M534" s="10"/>
      <c r="N534" s="66" t="s">
        <v>18</v>
      </c>
      <c r="O534" s="10"/>
    </row>
    <row r="535">
      <c r="A535" s="6">
        <v>45705.0</v>
      </c>
      <c r="B535" s="10"/>
      <c r="C535" s="7">
        <v>215796.0</v>
      </c>
      <c r="D535" s="53" t="s">
        <v>70</v>
      </c>
      <c r="E535" s="54">
        <v>44652.0</v>
      </c>
      <c r="F535" s="78">
        <f t="shared" si="1"/>
        <v>34</v>
      </c>
      <c r="G535" s="54">
        <v>45439.0</v>
      </c>
      <c r="H535" s="78">
        <f t="shared" si="2"/>
        <v>8</v>
      </c>
      <c r="I535" s="7" t="s">
        <v>66</v>
      </c>
      <c r="J535" s="10"/>
      <c r="K535" s="58"/>
      <c r="L535" s="10"/>
      <c r="M535" s="10"/>
      <c r="N535" s="66" t="s">
        <v>18</v>
      </c>
      <c r="O535" s="10"/>
    </row>
    <row r="536">
      <c r="A536" s="6">
        <v>45705.0</v>
      </c>
      <c r="B536" s="10"/>
      <c r="C536" s="7">
        <v>208193.0</v>
      </c>
      <c r="D536" s="53" t="s">
        <v>70</v>
      </c>
      <c r="E536" s="54">
        <v>45352.0</v>
      </c>
      <c r="F536" s="78">
        <f t="shared" si="1"/>
        <v>11</v>
      </c>
      <c r="G536" s="54">
        <v>45384.0</v>
      </c>
      <c r="H536" s="78">
        <f t="shared" si="2"/>
        <v>10</v>
      </c>
      <c r="I536" s="7" t="s">
        <v>48</v>
      </c>
      <c r="J536" s="10"/>
      <c r="K536" s="58"/>
      <c r="L536" s="10"/>
      <c r="M536" s="10"/>
      <c r="N536" s="66" t="s">
        <v>18</v>
      </c>
      <c r="O536" s="10"/>
    </row>
    <row r="537">
      <c r="A537" s="6">
        <v>45705.0</v>
      </c>
      <c r="B537" s="10"/>
      <c r="C537" s="7">
        <v>216684.0</v>
      </c>
      <c r="D537" s="53" t="s">
        <v>70</v>
      </c>
      <c r="E537" s="54">
        <v>45323.0</v>
      </c>
      <c r="F537" s="78">
        <f t="shared" si="1"/>
        <v>12</v>
      </c>
      <c r="G537" s="54">
        <v>45446.0</v>
      </c>
      <c r="H537" s="78">
        <f t="shared" si="2"/>
        <v>8</v>
      </c>
      <c r="I537" s="7" t="s">
        <v>52</v>
      </c>
      <c r="J537" s="10"/>
      <c r="K537" s="58"/>
      <c r="L537" s="10"/>
      <c r="M537" s="10"/>
      <c r="N537" s="66" t="s">
        <v>18</v>
      </c>
      <c r="O537" s="10"/>
    </row>
    <row r="538">
      <c r="A538" s="6">
        <v>45705.0</v>
      </c>
      <c r="B538" s="10"/>
      <c r="C538" s="7">
        <v>219694.0</v>
      </c>
      <c r="D538" s="53" t="s">
        <v>70</v>
      </c>
      <c r="E538" s="54">
        <v>45292.0</v>
      </c>
      <c r="F538" s="78">
        <f t="shared" si="1"/>
        <v>13</v>
      </c>
      <c r="G538" s="54">
        <v>45471.0</v>
      </c>
      <c r="H538" s="78">
        <f t="shared" si="2"/>
        <v>7</v>
      </c>
      <c r="I538" s="7" t="s">
        <v>85</v>
      </c>
      <c r="J538" s="10"/>
      <c r="K538" s="58"/>
      <c r="L538" s="10"/>
      <c r="M538" s="10"/>
      <c r="N538" s="66" t="s">
        <v>18</v>
      </c>
      <c r="O538" s="10"/>
    </row>
    <row r="539">
      <c r="A539" s="6">
        <v>45705.0</v>
      </c>
      <c r="B539" s="6">
        <v>45706.0</v>
      </c>
      <c r="C539" s="7">
        <v>206751.0</v>
      </c>
      <c r="D539" s="53" t="s">
        <v>190</v>
      </c>
      <c r="E539" s="54">
        <v>45139.0</v>
      </c>
      <c r="F539" s="78">
        <f t="shared" si="1"/>
        <v>18</v>
      </c>
      <c r="G539" s="54">
        <v>45369.0</v>
      </c>
      <c r="H539" s="78">
        <f t="shared" si="2"/>
        <v>11</v>
      </c>
      <c r="I539" s="7" t="s">
        <v>60</v>
      </c>
      <c r="J539" s="7">
        <v>101.0</v>
      </c>
      <c r="K539" s="58"/>
      <c r="L539" s="7" t="s">
        <v>46</v>
      </c>
      <c r="M539" s="6">
        <v>45706.0</v>
      </c>
      <c r="N539" s="57" t="s">
        <v>21</v>
      </c>
      <c r="O539" s="10"/>
    </row>
    <row r="540">
      <c r="A540" s="6">
        <v>45705.0</v>
      </c>
      <c r="B540" s="10"/>
      <c r="C540" s="7">
        <v>214489.0</v>
      </c>
      <c r="D540" s="53" t="s">
        <v>190</v>
      </c>
      <c r="E540" s="54">
        <v>45413.0</v>
      </c>
      <c r="F540" s="78">
        <f t="shared" si="1"/>
        <v>9</v>
      </c>
      <c r="G540" s="54">
        <v>45439.0</v>
      </c>
      <c r="H540" s="78">
        <f t="shared" si="2"/>
        <v>8</v>
      </c>
      <c r="I540" s="7" t="s">
        <v>85</v>
      </c>
      <c r="J540" s="10"/>
      <c r="K540" s="58"/>
      <c r="L540" s="10"/>
      <c r="M540" s="10"/>
      <c r="N540" s="66" t="s">
        <v>18</v>
      </c>
      <c r="O540" s="10"/>
    </row>
    <row r="541">
      <c r="A541" s="6">
        <v>45705.0</v>
      </c>
      <c r="B541" s="10"/>
      <c r="C541" s="7">
        <v>222235.0</v>
      </c>
      <c r="D541" s="53" t="s">
        <v>190</v>
      </c>
      <c r="E541" s="54">
        <v>45474.0</v>
      </c>
      <c r="F541" s="78">
        <f t="shared" si="1"/>
        <v>7</v>
      </c>
      <c r="G541" s="54">
        <v>45495.0</v>
      </c>
      <c r="H541" s="78">
        <f t="shared" si="2"/>
        <v>6</v>
      </c>
      <c r="I541" s="7" t="s">
        <v>48</v>
      </c>
      <c r="J541" s="10"/>
      <c r="K541" s="58"/>
      <c r="L541" s="10"/>
      <c r="M541" s="10"/>
      <c r="N541" s="66" t="s">
        <v>18</v>
      </c>
      <c r="O541" s="10"/>
    </row>
    <row r="542">
      <c r="A542" s="6">
        <v>45706.0</v>
      </c>
      <c r="B542" s="10"/>
      <c r="C542" s="7">
        <v>161032.0</v>
      </c>
      <c r="D542" s="53" t="s">
        <v>163</v>
      </c>
      <c r="E542" s="54">
        <v>44927.0</v>
      </c>
      <c r="F542" s="78">
        <f t="shared" si="1"/>
        <v>25</v>
      </c>
      <c r="G542" s="54">
        <v>44973.0</v>
      </c>
      <c r="H542" s="78">
        <f t="shared" si="2"/>
        <v>24</v>
      </c>
      <c r="I542" s="7" t="s">
        <v>43</v>
      </c>
      <c r="J542" s="10"/>
      <c r="K542" s="56" t="s">
        <v>179</v>
      </c>
      <c r="L542" s="10"/>
      <c r="M542" s="10"/>
      <c r="N542" s="57" t="s">
        <v>19</v>
      </c>
      <c r="O542" s="10"/>
    </row>
    <row r="543">
      <c r="A543" s="6">
        <v>45705.0</v>
      </c>
      <c r="B543" s="6">
        <v>45705.0</v>
      </c>
      <c r="C543" s="7">
        <v>208583.0</v>
      </c>
      <c r="D543" s="53" t="s">
        <v>163</v>
      </c>
      <c r="E543" s="54">
        <v>45292.0</v>
      </c>
      <c r="F543" s="78">
        <f t="shared" si="1"/>
        <v>13</v>
      </c>
      <c r="G543" s="54">
        <v>45385.0</v>
      </c>
      <c r="H543" s="78">
        <f t="shared" si="2"/>
        <v>10</v>
      </c>
      <c r="I543" s="7" t="s">
        <v>66</v>
      </c>
      <c r="J543" s="7">
        <v>607.0</v>
      </c>
      <c r="K543" s="56">
        <v>9192.88</v>
      </c>
      <c r="L543" s="7" t="s">
        <v>46</v>
      </c>
      <c r="M543" s="6">
        <v>45705.0</v>
      </c>
      <c r="N543" s="57" t="s">
        <v>78</v>
      </c>
      <c r="O543" s="7" t="s">
        <v>191</v>
      </c>
    </row>
    <row r="544">
      <c r="A544" s="6">
        <v>45705.0</v>
      </c>
      <c r="B544" s="10"/>
      <c r="C544" s="7">
        <v>209064.0</v>
      </c>
      <c r="D544" s="53" t="s">
        <v>163</v>
      </c>
      <c r="E544" s="54">
        <v>45323.0</v>
      </c>
      <c r="F544" s="78">
        <f t="shared" si="1"/>
        <v>12</v>
      </c>
      <c r="G544" s="54">
        <v>45387.0</v>
      </c>
      <c r="H544" s="78">
        <f t="shared" si="2"/>
        <v>10</v>
      </c>
      <c r="I544" s="7" t="s">
        <v>48</v>
      </c>
      <c r="J544" s="10"/>
      <c r="K544" s="58"/>
      <c r="L544" s="10"/>
      <c r="M544" s="10"/>
      <c r="N544" s="66" t="s">
        <v>18</v>
      </c>
      <c r="O544" s="10"/>
    </row>
    <row r="545">
      <c r="A545" s="6">
        <v>45705.0</v>
      </c>
      <c r="B545" s="10"/>
      <c r="C545" s="7">
        <v>220995.0</v>
      </c>
      <c r="D545" s="53" t="s">
        <v>163</v>
      </c>
      <c r="E545" s="54">
        <v>45444.0</v>
      </c>
      <c r="F545" s="78">
        <f t="shared" si="1"/>
        <v>8</v>
      </c>
      <c r="G545" s="54">
        <v>45483.0</v>
      </c>
      <c r="H545" s="78">
        <f t="shared" si="2"/>
        <v>7</v>
      </c>
      <c r="I545" s="7" t="s">
        <v>85</v>
      </c>
      <c r="J545" s="10"/>
      <c r="K545" s="58"/>
      <c r="L545" s="10"/>
      <c r="M545" s="10"/>
      <c r="N545" s="66" t="s">
        <v>18</v>
      </c>
      <c r="O545" s="10"/>
    </row>
    <row r="546">
      <c r="A546" s="6">
        <v>45705.0</v>
      </c>
      <c r="B546" s="10"/>
      <c r="C546" s="7">
        <v>236696.0</v>
      </c>
      <c r="D546" s="53" t="s">
        <v>167</v>
      </c>
      <c r="E546" s="54">
        <v>45444.0</v>
      </c>
      <c r="F546" s="78">
        <f t="shared" si="1"/>
        <v>8</v>
      </c>
      <c r="G546" s="61">
        <v>45636.0</v>
      </c>
      <c r="H546" s="78">
        <f t="shared" si="2"/>
        <v>2</v>
      </c>
      <c r="I546" s="7" t="s">
        <v>82</v>
      </c>
      <c r="J546" s="10"/>
      <c r="K546" s="58"/>
      <c r="L546" s="10"/>
      <c r="M546" s="10"/>
      <c r="N546" s="66" t="s">
        <v>18</v>
      </c>
      <c r="O546" s="10"/>
    </row>
    <row r="547">
      <c r="A547" s="6">
        <v>45705.0</v>
      </c>
      <c r="B547" s="10"/>
      <c r="C547" s="7">
        <v>169840.0</v>
      </c>
      <c r="D547" s="53" t="s">
        <v>167</v>
      </c>
      <c r="E547" s="54">
        <v>44531.0</v>
      </c>
      <c r="F547" s="78">
        <f t="shared" si="1"/>
        <v>38</v>
      </c>
      <c r="G547" s="54">
        <v>45051.0</v>
      </c>
      <c r="H547" s="78">
        <f t="shared" si="2"/>
        <v>21</v>
      </c>
      <c r="I547" s="7" t="s">
        <v>54</v>
      </c>
      <c r="J547" s="10"/>
      <c r="K547" s="58"/>
      <c r="L547" s="10"/>
      <c r="M547" s="10"/>
      <c r="N547" s="66" t="s">
        <v>18</v>
      </c>
      <c r="O547" s="10"/>
    </row>
    <row r="548">
      <c r="A548" s="6">
        <v>45705.0</v>
      </c>
      <c r="B548" s="10"/>
      <c r="C548" s="7">
        <v>199458.0</v>
      </c>
      <c r="D548" s="53" t="s">
        <v>167</v>
      </c>
      <c r="E548" s="54">
        <v>45261.0</v>
      </c>
      <c r="F548" s="78">
        <f t="shared" si="1"/>
        <v>14</v>
      </c>
      <c r="G548" s="54">
        <v>45313.0</v>
      </c>
      <c r="H548" s="78">
        <f t="shared" si="2"/>
        <v>12</v>
      </c>
      <c r="I548" s="7" t="s">
        <v>43</v>
      </c>
      <c r="J548" s="10"/>
      <c r="K548" s="58"/>
      <c r="L548" s="10"/>
      <c r="M548" s="10"/>
      <c r="N548" s="66" t="s">
        <v>18</v>
      </c>
      <c r="O548" s="10"/>
    </row>
    <row r="549">
      <c r="A549" s="6">
        <v>45705.0</v>
      </c>
      <c r="B549" s="6">
        <v>45705.0</v>
      </c>
      <c r="C549" s="7">
        <v>217297.0</v>
      </c>
      <c r="D549" s="53" t="s">
        <v>167</v>
      </c>
      <c r="E549" s="54">
        <v>45413.0</v>
      </c>
      <c r="F549" s="78">
        <f t="shared" si="1"/>
        <v>9</v>
      </c>
      <c r="G549" s="54">
        <v>45450.0</v>
      </c>
      <c r="H549" s="78">
        <f t="shared" si="2"/>
        <v>8</v>
      </c>
      <c r="I549" s="7" t="s">
        <v>43</v>
      </c>
      <c r="J549" s="7">
        <v>312.0</v>
      </c>
      <c r="K549" s="56">
        <v>34000.0</v>
      </c>
      <c r="L549" s="7" t="s">
        <v>68</v>
      </c>
      <c r="M549" s="6">
        <v>45705.0</v>
      </c>
      <c r="N549" s="57" t="s">
        <v>21</v>
      </c>
      <c r="O549" s="10"/>
    </row>
    <row r="550">
      <c r="A550" s="6">
        <v>45705.0</v>
      </c>
      <c r="B550" s="10"/>
      <c r="C550" s="7">
        <v>227378.0</v>
      </c>
      <c r="D550" s="53" t="s">
        <v>167</v>
      </c>
      <c r="E550" s="54">
        <v>45444.0</v>
      </c>
      <c r="F550" s="78">
        <f t="shared" si="1"/>
        <v>8</v>
      </c>
      <c r="G550" s="54">
        <v>45545.0</v>
      </c>
      <c r="H550" s="78">
        <f t="shared" si="2"/>
        <v>5</v>
      </c>
      <c r="I550" s="7" t="s">
        <v>129</v>
      </c>
      <c r="J550" s="10"/>
      <c r="K550" s="58"/>
      <c r="L550" s="10"/>
      <c r="M550" s="10"/>
      <c r="N550" s="66" t="s">
        <v>18</v>
      </c>
      <c r="O550" s="10"/>
    </row>
    <row r="551">
      <c r="A551" s="6">
        <v>45705.0</v>
      </c>
      <c r="B551" s="10"/>
      <c r="C551" s="7">
        <v>233669.0</v>
      </c>
      <c r="D551" s="53" t="s">
        <v>167</v>
      </c>
      <c r="E551" s="54">
        <v>45474.0</v>
      </c>
      <c r="F551" s="78">
        <f t="shared" si="1"/>
        <v>7</v>
      </c>
      <c r="G551" s="54">
        <v>45543.0</v>
      </c>
      <c r="H551" s="78">
        <f t="shared" si="2"/>
        <v>5</v>
      </c>
      <c r="I551" s="7" t="s">
        <v>52</v>
      </c>
      <c r="J551" s="10"/>
      <c r="K551" s="58"/>
      <c r="L551" s="10"/>
      <c r="M551" s="10"/>
      <c r="N551" s="66" t="s">
        <v>18</v>
      </c>
      <c r="O551" s="10"/>
    </row>
    <row r="552">
      <c r="A552" s="6">
        <v>45705.0</v>
      </c>
      <c r="B552" s="10"/>
      <c r="C552" s="7">
        <v>228699.0</v>
      </c>
      <c r="D552" s="53" t="s">
        <v>167</v>
      </c>
      <c r="E552" s="54">
        <v>45505.0</v>
      </c>
      <c r="F552" s="78">
        <f t="shared" si="1"/>
        <v>6</v>
      </c>
      <c r="G552" s="54">
        <v>45558.0</v>
      </c>
      <c r="H552" s="78">
        <f t="shared" si="2"/>
        <v>4</v>
      </c>
      <c r="I552" s="7" t="s">
        <v>52</v>
      </c>
      <c r="J552" s="10"/>
      <c r="K552" s="58"/>
      <c r="L552" s="10"/>
      <c r="M552" s="10"/>
      <c r="N552" s="66" t="s">
        <v>18</v>
      </c>
      <c r="O552" s="10"/>
    </row>
    <row r="553">
      <c r="A553" s="6">
        <v>45705.0</v>
      </c>
      <c r="B553" s="10"/>
      <c r="C553" s="7">
        <v>226451.0</v>
      </c>
      <c r="D553" s="53" t="s">
        <v>167</v>
      </c>
      <c r="E553" s="54">
        <v>44896.0</v>
      </c>
      <c r="F553" s="78">
        <f t="shared" si="1"/>
        <v>26</v>
      </c>
      <c r="G553" s="54">
        <v>45533.0</v>
      </c>
      <c r="H553" s="78">
        <f t="shared" si="2"/>
        <v>5</v>
      </c>
      <c r="I553" s="7" t="s">
        <v>43</v>
      </c>
      <c r="J553" s="10"/>
      <c r="K553" s="58"/>
      <c r="L553" s="10"/>
      <c r="M553" s="10"/>
      <c r="N553" s="66" t="s">
        <v>18</v>
      </c>
      <c r="O553" s="10"/>
    </row>
    <row r="554">
      <c r="A554" s="6">
        <v>45705.0</v>
      </c>
      <c r="B554" s="10"/>
      <c r="C554" s="7">
        <v>186358.0</v>
      </c>
      <c r="D554" s="53" t="s">
        <v>155</v>
      </c>
      <c r="E554" s="54">
        <v>45078.0</v>
      </c>
      <c r="F554" s="78">
        <f t="shared" si="1"/>
        <v>20</v>
      </c>
      <c r="G554" s="54">
        <v>45188.0</v>
      </c>
      <c r="H554" s="78">
        <f t="shared" si="2"/>
        <v>16</v>
      </c>
      <c r="I554" s="7" t="s">
        <v>43</v>
      </c>
      <c r="J554" s="10"/>
      <c r="K554" s="58"/>
      <c r="L554" s="10"/>
      <c r="M554" s="10"/>
      <c r="N554" s="66" t="s">
        <v>18</v>
      </c>
      <c r="O554" s="10"/>
    </row>
    <row r="555">
      <c r="A555" s="6">
        <v>45705.0</v>
      </c>
      <c r="B555" s="10"/>
      <c r="C555" s="7">
        <v>111181.0</v>
      </c>
      <c r="D555" s="53" t="s">
        <v>155</v>
      </c>
      <c r="E555" s="54">
        <v>44743.0</v>
      </c>
      <c r="F555" s="78">
        <f t="shared" si="1"/>
        <v>31</v>
      </c>
      <c r="G555" s="54">
        <v>44800.0</v>
      </c>
      <c r="H555" s="78">
        <f t="shared" si="2"/>
        <v>29</v>
      </c>
      <c r="I555" s="7" t="s">
        <v>60</v>
      </c>
      <c r="J555" s="7">
        <v>129.0</v>
      </c>
      <c r="K555" s="58"/>
      <c r="L555" s="10"/>
      <c r="M555" s="10"/>
      <c r="N555" s="66" t="s">
        <v>18</v>
      </c>
      <c r="O555" s="10"/>
    </row>
    <row r="556">
      <c r="A556" s="6">
        <v>45705.0</v>
      </c>
      <c r="B556" s="10"/>
      <c r="C556" s="7">
        <v>172012.0</v>
      </c>
      <c r="D556" s="53" t="s">
        <v>155</v>
      </c>
      <c r="E556" s="54">
        <v>45108.0</v>
      </c>
      <c r="F556" s="78">
        <f t="shared" si="1"/>
        <v>19</v>
      </c>
      <c r="G556" s="54">
        <v>45132.0</v>
      </c>
      <c r="H556" s="78">
        <f t="shared" si="2"/>
        <v>18</v>
      </c>
      <c r="I556" s="7" t="s">
        <v>54</v>
      </c>
      <c r="J556" s="10"/>
      <c r="K556" s="58"/>
      <c r="L556" s="10"/>
      <c r="M556" s="10"/>
      <c r="N556" s="66" t="s">
        <v>18</v>
      </c>
      <c r="O556" s="10"/>
    </row>
    <row r="557">
      <c r="A557" s="6">
        <v>45705.0</v>
      </c>
      <c r="B557" s="10"/>
      <c r="C557" s="7">
        <v>200676.0</v>
      </c>
      <c r="D557" s="53" t="s">
        <v>155</v>
      </c>
      <c r="E557" s="54">
        <v>45139.0</v>
      </c>
      <c r="F557" s="78">
        <f t="shared" si="1"/>
        <v>18</v>
      </c>
      <c r="G557" s="54">
        <v>45324.0</v>
      </c>
      <c r="H557" s="78">
        <f t="shared" si="2"/>
        <v>12</v>
      </c>
      <c r="I557" s="7" t="s">
        <v>85</v>
      </c>
      <c r="J557" s="10"/>
      <c r="K557" s="58"/>
      <c r="L557" s="10"/>
      <c r="M557" s="10"/>
      <c r="N557" s="66" t="s">
        <v>18</v>
      </c>
      <c r="O557" s="10"/>
    </row>
    <row r="558">
      <c r="A558" s="6">
        <v>45705.0</v>
      </c>
      <c r="B558" s="10"/>
      <c r="C558" s="7">
        <v>199914.0</v>
      </c>
      <c r="D558" s="53" t="s">
        <v>155</v>
      </c>
      <c r="E558" s="54">
        <v>45231.0</v>
      </c>
      <c r="F558" s="78">
        <f t="shared" si="1"/>
        <v>15</v>
      </c>
      <c r="G558" s="54">
        <v>45317.0</v>
      </c>
      <c r="H558" s="78">
        <f t="shared" si="2"/>
        <v>12</v>
      </c>
      <c r="I558" s="7" t="s">
        <v>48</v>
      </c>
      <c r="J558" s="10"/>
      <c r="K558" s="58"/>
      <c r="L558" s="10"/>
      <c r="M558" s="10"/>
      <c r="N558" s="66" t="s">
        <v>18</v>
      </c>
      <c r="O558" s="10"/>
    </row>
    <row r="559">
      <c r="A559" s="6">
        <v>45705.0</v>
      </c>
      <c r="B559" s="10"/>
      <c r="C559" s="7">
        <v>214248.0</v>
      </c>
      <c r="D559" s="53" t="s">
        <v>155</v>
      </c>
      <c r="E559" s="54">
        <v>45323.0</v>
      </c>
      <c r="F559" s="78">
        <f t="shared" si="1"/>
        <v>12</v>
      </c>
      <c r="G559" s="54">
        <v>45449.0</v>
      </c>
      <c r="H559" s="78">
        <f t="shared" si="2"/>
        <v>8</v>
      </c>
      <c r="I559" s="7" t="s">
        <v>43</v>
      </c>
      <c r="J559" s="10"/>
      <c r="K559" s="58"/>
      <c r="L559" s="10"/>
      <c r="M559" s="10"/>
      <c r="N559" s="66" t="s">
        <v>18</v>
      </c>
      <c r="O559" s="10"/>
    </row>
    <row r="560">
      <c r="A560" s="6">
        <v>45705.0</v>
      </c>
      <c r="B560" s="10"/>
      <c r="C560" s="7">
        <v>205199.0</v>
      </c>
      <c r="D560" s="53" t="s">
        <v>155</v>
      </c>
      <c r="E560" s="54">
        <v>45323.0</v>
      </c>
      <c r="F560" s="78">
        <f t="shared" si="1"/>
        <v>12</v>
      </c>
      <c r="G560" s="54">
        <v>45359.0</v>
      </c>
      <c r="H560" s="78">
        <f t="shared" si="2"/>
        <v>11</v>
      </c>
      <c r="I560" s="7" t="s">
        <v>48</v>
      </c>
      <c r="J560" s="10"/>
      <c r="K560" s="58"/>
      <c r="L560" s="10"/>
      <c r="M560" s="10"/>
      <c r="N560" s="66" t="s">
        <v>18</v>
      </c>
      <c r="O560" s="10"/>
    </row>
    <row r="561">
      <c r="A561" s="6">
        <v>45705.0</v>
      </c>
      <c r="B561" s="10"/>
      <c r="C561" s="7">
        <v>205492.0</v>
      </c>
      <c r="D561" s="53" t="s">
        <v>155</v>
      </c>
      <c r="E561" s="54">
        <v>45352.0</v>
      </c>
      <c r="F561" s="78">
        <f t="shared" si="1"/>
        <v>11</v>
      </c>
      <c r="G561" s="54">
        <v>45362.0</v>
      </c>
      <c r="H561" s="78">
        <f t="shared" si="2"/>
        <v>11</v>
      </c>
      <c r="I561" s="7" t="s">
        <v>52</v>
      </c>
      <c r="J561" s="10"/>
      <c r="K561" s="58"/>
      <c r="L561" s="10"/>
      <c r="M561" s="10"/>
      <c r="N561" s="66" t="s">
        <v>18</v>
      </c>
      <c r="O561" s="10"/>
    </row>
    <row r="562">
      <c r="A562" s="6">
        <v>45705.0</v>
      </c>
      <c r="B562" s="10"/>
      <c r="C562" s="7">
        <v>216512.0</v>
      </c>
      <c r="D562" s="53" t="s">
        <v>155</v>
      </c>
      <c r="E562" s="54">
        <v>45352.0</v>
      </c>
      <c r="F562" s="78">
        <f t="shared" si="1"/>
        <v>11</v>
      </c>
      <c r="G562" s="54">
        <v>45446.0</v>
      </c>
      <c r="H562" s="78">
        <f t="shared" si="2"/>
        <v>8</v>
      </c>
      <c r="I562" s="7" t="s">
        <v>48</v>
      </c>
      <c r="J562" s="10"/>
      <c r="K562" s="58"/>
      <c r="L562" s="10"/>
      <c r="M562" s="10"/>
      <c r="N562" s="66" t="s">
        <v>18</v>
      </c>
      <c r="O562" s="10"/>
    </row>
    <row r="563">
      <c r="A563" s="6">
        <v>45705.0</v>
      </c>
      <c r="B563" s="10"/>
      <c r="C563" s="7">
        <v>171805.0</v>
      </c>
      <c r="D563" s="53" t="s">
        <v>155</v>
      </c>
      <c r="E563" s="54">
        <v>45170.0</v>
      </c>
      <c r="F563" s="78">
        <f t="shared" si="1"/>
        <v>17</v>
      </c>
      <c r="G563" s="54">
        <v>45204.0</v>
      </c>
      <c r="H563" s="78">
        <f t="shared" si="2"/>
        <v>16</v>
      </c>
      <c r="I563" s="7" t="s">
        <v>48</v>
      </c>
      <c r="J563" s="10"/>
      <c r="K563" s="58"/>
      <c r="L563" s="10"/>
      <c r="M563" s="10"/>
      <c r="N563" s="66" t="s">
        <v>18</v>
      </c>
      <c r="O563" s="10"/>
    </row>
    <row r="564">
      <c r="A564" s="6">
        <v>45705.0</v>
      </c>
      <c r="B564" s="10"/>
      <c r="C564" s="7">
        <v>191328.0</v>
      </c>
      <c r="D564" s="53" t="s">
        <v>155</v>
      </c>
      <c r="E564" s="54">
        <v>45200.0</v>
      </c>
      <c r="F564" s="78">
        <f t="shared" si="1"/>
        <v>16</v>
      </c>
      <c r="G564" s="54">
        <v>45236.0</v>
      </c>
      <c r="H564" s="78">
        <f t="shared" si="2"/>
        <v>15</v>
      </c>
      <c r="I564" s="7" t="s">
        <v>54</v>
      </c>
      <c r="J564" s="10"/>
      <c r="K564" s="58"/>
      <c r="L564" s="10"/>
      <c r="M564" s="10"/>
      <c r="N564" s="66" t="s">
        <v>18</v>
      </c>
      <c r="O564" s="10"/>
    </row>
    <row r="565">
      <c r="A565" s="6">
        <v>45705.0</v>
      </c>
      <c r="B565" s="10"/>
      <c r="C565" s="7">
        <v>195825.0</v>
      </c>
      <c r="D565" s="53" t="s">
        <v>155</v>
      </c>
      <c r="E565" s="54">
        <v>45139.0</v>
      </c>
      <c r="F565" s="78">
        <f t="shared" si="1"/>
        <v>18</v>
      </c>
      <c r="G565" s="61">
        <v>45278.0</v>
      </c>
      <c r="H565" s="78">
        <f t="shared" si="2"/>
        <v>14</v>
      </c>
      <c r="I565" s="7" t="s">
        <v>192</v>
      </c>
      <c r="J565" s="10"/>
      <c r="K565" s="58"/>
      <c r="L565" s="10"/>
      <c r="M565" s="10"/>
      <c r="N565" s="66" t="s">
        <v>18</v>
      </c>
      <c r="O565" s="10"/>
    </row>
    <row r="566">
      <c r="A566" s="6">
        <v>45705.0</v>
      </c>
      <c r="B566" s="10"/>
      <c r="C566" s="7">
        <v>200367.0</v>
      </c>
      <c r="D566" s="53" t="s">
        <v>155</v>
      </c>
      <c r="E566" s="54">
        <v>45352.0</v>
      </c>
      <c r="F566" s="78">
        <f t="shared" si="1"/>
        <v>11</v>
      </c>
      <c r="G566" s="54">
        <v>45390.0</v>
      </c>
      <c r="H566" s="78">
        <f t="shared" si="2"/>
        <v>10</v>
      </c>
      <c r="I566" s="7" t="s">
        <v>52</v>
      </c>
      <c r="J566" s="10"/>
      <c r="K566" s="58"/>
      <c r="L566" s="10"/>
      <c r="M566" s="10"/>
      <c r="N566" s="66" t="s">
        <v>18</v>
      </c>
      <c r="O566" s="10"/>
    </row>
    <row r="567">
      <c r="A567" s="6">
        <v>45705.0</v>
      </c>
      <c r="B567" s="10"/>
      <c r="C567" s="7">
        <v>225042.0</v>
      </c>
      <c r="D567" s="53" t="s">
        <v>155</v>
      </c>
      <c r="E567" s="54">
        <v>45505.0</v>
      </c>
      <c r="F567" s="78">
        <f t="shared" si="1"/>
        <v>6</v>
      </c>
      <c r="G567" s="54">
        <v>45523.0</v>
      </c>
      <c r="H567" s="78">
        <f t="shared" si="2"/>
        <v>5</v>
      </c>
      <c r="I567" s="7" t="s">
        <v>43</v>
      </c>
      <c r="J567" s="10"/>
      <c r="K567" s="58"/>
      <c r="L567" s="10"/>
      <c r="M567" s="10"/>
      <c r="N567" s="66" t="s">
        <v>18</v>
      </c>
      <c r="O567" s="10"/>
    </row>
    <row r="568">
      <c r="A568" s="6">
        <v>45705.0</v>
      </c>
      <c r="B568" s="10"/>
      <c r="C568" s="7">
        <v>220513.0</v>
      </c>
      <c r="D568" s="53" t="s">
        <v>155</v>
      </c>
      <c r="E568" s="54">
        <v>45352.0</v>
      </c>
      <c r="F568" s="78">
        <f t="shared" si="1"/>
        <v>11</v>
      </c>
      <c r="G568" s="54">
        <v>45478.0</v>
      </c>
      <c r="H568" s="78">
        <f t="shared" si="2"/>
        <v>7</v>
      </c>
      <c r="I568" s="7" t="s">
        <v>48</v>
      </c>
      <c r="J568" s="10"/>
      <c r="K568" s="58"/>
      <c r="L568" s="10"/>
      <c r="M568" s="10"/>
      <c r="N568" s="66" t="s">
        <v>18</v>
      </c>
      <c r="O568" s="10"/>
    </row>
    <row r="569">
      <c r="A569" s="6">
        <v>45705.0</v>
      </c>
      <c r="B569" s="6">
        <v>45706.0</v>
      </c>
      <c r="C569" s="7">
        <v>211580.0</v>
      </c>
      <c r="D569" s="53" t="s">
        <v>155</v>
      </c>
      <c r="E569" s="54">
        <v>45352.0</v>
      </c>
      <c r="F569" s="78">
        <f t="shared" si="1"/>
        <v>11</v>
      </c>
      <c r="G569" s="54">
        <v>45412.0</v>
      </c>
      <c r="H569" s="78">
        <f t="shared" si="2"/>
        <v>9</v>
      </c>
      <c r="I569" s="7" t="s">
        <v>60</v>
      </c>
      <c r="J569" s="7">
        <v>105.0</v>
      </c>
      <c r="K569" s="56" t="s">
        <v>45</v>
      </c>
      <c r="L569" s="7" t="s">
        <v>46</v>
      </c>
      <c r="M569" s="6">
        <v>45705.0</v>
      </c>
      <c r="N569" s="57" t="s">
        <v>22</v>
      </c>
      <c r="O569" s="7" t="s">
        <v>140</v>
      </c>
    </row>
    <row r="570">
      <c r="A570" s="6">
        <v>45705.0</v>
      </c>
      <c r="B570" s="10"/>
      <c r="C570" s="7">
        <v>228204.0</v>
      </c>
      <c r="D570" s="53" t="s">
        <v>155</v>
      </c>
      <c r="E570" s="54">
        <v>45444.0</v>
      </c>
      <c r="F570" s="78">
        <f t="shared" si="1"/>
        <v>8</v>
      </c>
      <c r="G570" s="54">
        <v>45569.0</v>
      </c>
      <c r="H570" s="78">
        <f t="shared" si="2"/>
        <v>4</v>
      </c>
      <c r="I570" s="7" t="s">
        <v>60</v>
      </c>
      <c r="J570" s="7" t="s">
        <v>7</v>
      </c>
      <c r="K570" s="58"/>
      <c r="L570" s="10"/>
      <c r="M570" s="10"/>
      <c r="N570" s="66" t="s">
        <v>18</v>
      </c>
      <c r="O570" s="10"/>
    </row>
    <row r="571">
      <c r="A571" s="6">
        <v>45705.0</v>
      </c>
      <c r="B571" s="10"/>
      <c r="C571" s="7">
        <v>219539.0</v>
      </c>
      <c r="D571" s="53" t="s">
        <v>155</v>
      </c>
      <c r="E571" s="54">
        <v>45444.0</v>
      </c>
      <c r="F571" s="78">
        <f t="shared" si="1"/>
        <v>8</v>
      </c>
      <c r="G571" s="54">
        <v>45476.0</v>
      </c>
      <c r="H571" s="78">
        <f t="shared" si="2"/>
        <v>7</v>
      </c>
      <c r="I571" s="7" t="s">
        <v>80</v>
      </c>
      <c r="J571" s="10"/>
      <c r="K571" s="58"/>
      <c r="L571" s="10"/>
      <c r="M571" s="10"/>
      <c r="N571" s="66" t="s">
        <v>18</v>
      </c>
      <c r="O571" s="10"/>
    </row>
    <row r="572">
      <c r="A572" s="6">
        <v>45705.0</v>
      </c>
      <c r="B572" s="10"/>
      <c r="C572" s="7">
        <v>217222.0</v>
      </c>
      <c r="D572" s="53" t="s">
        <v>155</v>
      </c>
      <c r="E572" s="54">
        <v>45383.0</v>
      </c>
      <c r="F572" s="78">
        <f t="shared" si="1"/>
        <v>10</v>
      </c>
      <c r="G572" s="54">
        <v>45455.0</v>
      </c>
      <c r="H572" s="78">
        <f t="shared" si="2"/>
        <v>8</v>
      </c>
      <c r="I572" s="7" t="s">
        <v>43</v>
      </c>
      <c r="J572" s="10"/>
      <c r="K572" s="58"/>
      <c r="L572" s="10"/>
      <c r="M572" s="10"/>
      <c r="N572" s="66" t="s">
        <v>18</v>
      </c>
      <c r="O572" s="10"/>
    </row>
    <row r="573">
      <c r="A573" s="6">
        <v>45705.0</v>
      </c>
      <c r="B573" s="10"/>
      <c r="C573" s="7">
        <v>236009.0</v>
      </c>
      <c r="D573" s="53" t="s">
        <v>155</v>
      </c>
      <c r="E573" s="54">
        <v>45383.0</v>
      </c>
      <c r="F573" s="78">
        <f t="shared" si="1"/>
        <v>10</v>
      </c>
      <c r="G573" s="54">
        <v>45630.0</v>
      </c>
      <c r="H573" s="78">
        <f t="shared" si="2"/>
        <v>2</v>
      </c>
      <c r="I573" s="7" t="s">
        <v>80</v>
      </c>
      <c r="J573" s="10"/>
      <c r="K573" s="58"/>
      <c r="L573" s="10"/>
      <c r="M573" s="10"/>
      <c r="N573" s="66" t="s">
        <v>18</v>
      </c>
      <c r="O573" s="10"/>
    </row>
    <row r="574">
      <c r="A574" s="6">
        <v>45705.0</v>
      </c>
      <c r="B574" s="10"/>
      <c r="C574" s="7">
        <v>232839.0</v>
      </c>
      <c r="D574" s="53" t="s">
        <v>155</v>
      </c>
      <c r="E574" s="54">
        <v>45352.0</v>
      </c>
      <c r="F574" s="78">
        <f t="shared" si="1"/>
        <v>11</v>
      </c>
      <c r="G574" s="54">
        <v>45602.0</v>
      </c>
      <c r="H574" s="78">
        <f t="shared" si="2"/>
        <v>3</v>
      </c>
      <c r="I574" s="7" t="s">
        <v>43</v>
      </c>
      <c r="J574" s="10"/>
      <c r="K574" s="58"/>
      <c r="L574" s="10"/>
      <c r="M574" s="10"/>
      <c r="N574" s="66" t="s">
        <v>18</v>
      </c>
      <c r="O574" s="10"/>
    </row>
    <row r="575">
      <c r="A575" s="6">
        <v>45705.0</v>
      </c>
      <c r="B575" s="10"/>
      <c r="C575" s="7">
        <v>227611.0</v>
      </c>
      <c r="D575" s="53" t="s">
        <v>155</v>
      </c>
      <c r="E575" s="54">
        <v>45444.0</v>
      </c>
      <c r="F575" s="78">
        <f t="shared" si="1"/>
        <v>8</v>
      </c>
      <c r="G575" s="54">
        <v>45548.0</v>
      </c>
      <c r="H575" s="78">
        <f t="shared" si="2"/>
        <v>5</v>
      </c>
      <c r="I575" s="7" t="s">
        <v>193</v>
      </c>
      <c r="J575" s="10"/>
      <c r="K575" s="58"/>
      <c r="L575" s="10"/>
      <c r="M575" s="10"/>
      <c r="N575" s="66" t="s">
        <v>18</v>
      </c>
      <c r="O575" s="10"/>
    </row>
    <row r="576">
      <c r="A576" s="6">
        <v>45705.0</v>
      </c>
      <c r="B576" s="10"/>
      <c r="C576" s="7">
        <v>229239.0</v>
      </c>
      <c r="D576" s="53" t="s">
        <v>155</v>
      </c>
      <c r="E576" s="54">
        <v>45444.0</v>
      </c>
      <c r="F576" s="78">
        <f t="shared" si="1"/>
        <v>8</v>
      </c>
      <c r="G576" s="54">
        <v>45562.0</v>
      </c>
      <c r="H576" s="78">
        <f t="shared" si="2"/>
        <v>4</v>
      </c>
      <c r="I576" s="7" t="s">
        <v>54</v>
      </c>
      <c r="J576" s="10"/>
      <c r="K576" s="58"/>
      <c r="L576" s="10"/>
      <c r="M576" s="10"/>
      <c r="N576" s="66" t="s">
        <v>18</v>
      </c>
      <c r="O576" s="10"/>
    </row>
    <row r="577">
      <c r="A577" s="6">
        <v>45705.0</v>
      </c>
      <c r="B577" s="10"/>
      <c r="C577" s="7">
        <v>235265.0</v>
      </c>
      <c r="D577" s="53" t="s">
        <v>155</v>
      </c>
      <c r="E577" s="54">
        <v>45597.0</v>
      </c>
      <c r="F577" s="78">
        <f t="shared" si="1"/>
        <v>3</v>
      </c>
      <c r="G577" s="61">
        <v>45642.0</v>
      </c>
      <c r="H577" s="78">
        <f t="shared" si="2"/>
        <v>2</v>
      </c>
      <c r="I577" s="7" t="s">
        <v>85</v>
      </c>
      <c r="J577" s="10"/>
      <c r="K577" s="58"/>
      <c r="L577" s="10"/>
      <c r="M577" s="10"/>
      <c r="N577" s="66" t="s">
        <v>18</v>
      </c>
      <c r="O577" s="10"/>
    </row>
    <row r="578">
      <c r="A578" s="6">
        <v>45340.0</v>
      </c>
      <c r="B578" s="10"/>
      <c r="C578" s="7">
        <v>215589.0</v>
      </c>
      <c r="D578" s="53" t="s">
        <v>171</v>
      </c>
      <c r="E578" s="54">
        <v>45323.0</v>
      </c>
      <c r="F578" s="78">
        <f t="shared" si="1"/>
        <v>12</v>
      </c>
      <c r="G578" s="54">
        <v>45456.0</v>
      </c>
      <c r="H578" s="78">
        <f t="shared" si="2"/>
        <v>8</v>
      </c>
      <c r="I578" s="7" t="s">
        <v>60</v>
      </c>
      <c r="J578" s="7">
        <v>102.0</v>
      </c>
      <c r="K578" s="56" t="s">
        <v>194</v>
      </c>
      <c r="L578" s="10"/>
      <c r="M578" s="64">
        <v>45968.0</v>
      </c>
      <c r="N578" s="57" t="s">
        <v>19</v>
      </c>
      <c r="O578" s="10"/>
    </row>
    <row r="579">
      <c r="A579" s="6">
        <v>45705.0</v>
      </c>
      <c r="B579" s="6">
        <v>45706.0</v>
      </c>
      <c r="C579" s="7">
        <v>218368.0</v>
      </c>
      <c r="D579" s="53" t="s">
        <v>171</v>
      </c>
      <c r="E579" s="54">
        <v>45323.0</v>
      </c>
      <c r="F579" s="78">
        <f t="shared" si="1"/>
        <v>12</v>
      </c>
      <c r="G579" s="54">
        <v>45461.0</v>
      </c>
      <c r="H579" s="78">
        <f t="shared" si="2"/>
        <v>8</v>
      </c>
      <c r="I579" s="7" t="s">
        <v>52</v>
      </c>
      <c r="J579" s="7">
        <v>401.0</v>
      </c>
      <c r="K579" s="58"/>
      <c r="L579" s="7" t="s">
        <v>68</v>
      </c>
      <c r="M579" s="6">
        <v>45706.0</v>
      </c>
      <c r="N579" s="57" t="s">
        <v>21</v>
      </c>
      <c r="O579" s="10"/>
    </row>
    <row r="580">
      <c r="A580" s="6">
        <v>45705.0</v>
      </c>
      <c r="B580" s="10"/>
      <c r="C580" s="7">
        <v>84357.0</v>
      </c>
      <c r="D580" s="53" t="s">
        <v>133</v>
      </c>
      <c r="E580" s="54">
        <v>44287.0</v>
      </c>
      <c r="F580" s="78">
        <f t="shared" si="1"/>
        <v>46</v>
      </c>
      <c r="G580" s="54">
        <v>44307.0</v>
      </c>
      <c r="H580" s="78">
        <f t="shared" si="2"/>
        <v>45</v>
      </c>
      <c r="I580" s="7" t="s">
        <v>82</v>
      </c>
      <c r="J580" s="10"/>
      <c r="K580" s="58"/>
      <c r="L580" s="10"/>
      <c r="M580" s="10"/>
      <c r="N580" s="66" t="s">
        <v>18</v>
      </c>
      <c r="O580" s="10"/>
    </row>
    <row r="581">
      <c r="A581" s="6">
        <v>45705.0</v>
      </c>
      <c r="B581" s="10"/>
      <c r="C581" s="7">
        <v>210186.0</v>
      </c>
      <c r="D581" s="53" t="s">
        <v>133</v>
      </c>
      <c r="E581" s="54">
        <v>45200.0</v>
      </c>
      <c r="F581" s="78">
        <f t="shared" si="1"/>
        <v>16</v>
      </c>
      <c r="G581" s="54">
        <v>45393.0</v>
      </c>
      <c r="H581" s="78">
        <f t="shared" si="2"/>
        <v>10</v>
      </c>
      <c r="I581" s="7" t="s">
        <v>48</v>
      </c>
      <c r="J581" s="10"/>
      <c r="K581" s="58"/>
      <c r="L581" s="10"/>
      <c r="M581" s="10"/>
      <c r="N581" s="66" t="s">
        <v>18</v>
      </c>
      <c r="O581" s="10"/>
    </row>
    <row r="582">
      <c r="A582" s="6">
        <v>45705.0</v>
      </c>
      <c r="B582" s="10"/>
      <c r="C582" s="7">
        <v>214883.0</v>
      </c>
      <c r="D582" s="53" t="s">
        <v>133</v>
      </c>
      <c r="E582" s="54">
        <v>45413.0</v>
      </c>
      <c r="F582" s="78">
        <f t="shared" si="1"/>
        <v>9</v>
      </c>
      <c r="G582" s="54">
        <v>45429.0</v>
      </c>
      <c r="H582" s="78">
        <f t="shared" si="2"/>
        <v>9</v>
      </c>
      <c r="I582" s="7" t="s">
        <v>85</v>
      </c>
      <c r="J582" s="10"/>
      <c r="K582" s="58"/>
      <c r="L582" s="10"/>
      <c r="M582" s="10"/>
      <c r="N582" s="66" t="s">
        <v>18</v>
      </c>
      <c r="O582" s="10"/>
    </row>
    <row r="583">
      <c r="A583" s="6">
        <v>45705.0</v>
      </c>
      <c r="B583" s="10"/>
      <c r="C583" s="7">
        <v>234683.0</v>
      </c>
      <c r="D583" s="53" t="s">
        <v>133</v>
      </c>
      <c r="E583" s="54">
        <v>45352.0</v>
      </c>
      <c r="F583" s="78">
        <f t="shared" si="1"/>
        <v>11</v>
      </c>
      <c r="G583" s="61">
        <v>45615.0</v>
      </c>
      <c r="H583" s="78">
        <f t="shared" si="2"/>
        <v>2</v>
      </c>
      <c r="I583" s="7" t="s">
        <v>113</v>
      </c>
      <c r="J583" s="10"/>
      <c r="K583" s="58"/>
      <c r="L583" s="10"/>
      <c r="M583" s="10"/>
      <c r="N583" s="66" t="s">
        <v>18</v>
      </c>
      <c r="O583" s="10"/>
    </row>
    <row r="584">
      <c r="A584" s="6">
        <v>45705.0</v>
      </c>
      <c r="B584" s="10"/>
      <c r="C584" s="7">
        <v>233703.0</v>
      </c>
      <c r="D584" s="53" t="s">
        <v>133</v>
      </c>
      <c r="E584" s="54">
        <v>45505.0</v>
      </c>
      <c r="F584" s="78">
        <f t="shared" si="1"/>
        <v>6</v>
      </c>
      <c r="G584" s="54">
        <v>45543.0</v>
      </c>
      <c r="H584" s="78">
        <f t="shared" si="2"/>
        <v>5</v>
      </c>
      <c r="I584" s="7" t="s">
        <v>52</v>
      </c>
      <c r="J584" s="10"/>
      <c r="K584" s="58"/>
      <c r="L584" s="10"/>
      <c r="M584" s="10"/>
      <c r="N584" s="66" t="s">
        <v>18</v>
      </c>
      <c r="O584" s="10"/>
    </row>
    <row r="585">
      <c r="A585" s="6">
        <v>45705.0</v>
      </c>
      <c r="B585" s="10"/>
      <c r="C585" s="7">
        <v>98570.0</v>
      </c>
      <c r="D585" s="53" t="s">
        <v>156</v>
      </c>
      <c r="E585" s="54">
        <v>44409.0</v>
      </c>
      <c r="F585" s="78">
        <f t="shared" si="1"/>
        <v>42</v>
      </c>
      <c r="G585" s="54">
        <v>44475.0</v>
      </c>
      <c r="H585" s="78">
        <f t="shared" si="2"/>
        <v>40</v>
      </c>
      <c r="I585" s="7" t="s">
        <v>66</v>
      </c>
      <c r="J585" s="10"/>
      <c r="K585" s="58"/>
      <c r="L585" s="10"/>
      <c r="M585" s="10"/>
      <c r="N585" s="66" t="s">
        <v>18</v>
      </c>
      <c r="O585" s="10"/>
    </row>
    <row r="586">
      <c r="A586" s="6">
        <v>45705.0</v>
      </c>
      <c r="B586" s="10"/>
      <c r="C586" s="7">
        <v>172560.0</v>
      </c>
      <c r="D586" s="53" t="s">
        <v>156</v>
      </c>
      <c r="E586" s="54">
        <v>44958.0</v>
      </c>
      <c r="F586" s="78">
        <f t="shared" si="1"/>
        <v>24</v>
      </c>
      <c r="G586" s="54">
        <v>45073.0</v>
      </c>
      <c r="H586" s="78">
        <f t="shared" si="2"/>
        <v>20</v>
      </c>
      <c r="I586" s="7" t="s">
        <v>80</v>
      </c>
      <c r="J586" s="10"/>
      <c r="K586" s="58"/>
      <c r="L586" s="10"/>
      <c r="M586" s="10"/>
      <c r="N586" s="66" t="s">
        <v>18</v>
      </c>
      <c r="O586" s="10"/>
    </row>
    <row r="587">
      <c r="A587" s="6">
        <v>45705.0</v>
      </c>
      <c r="B587" s="10"/>
      <c r="C587" s="7">
        <v>190221.0</v>
      </c>
      <c r="D587" s="53" t="s">
        <v>156</v>
      </c>
      <c r="E587" s="54">
        <v>45200.0</v>
      </c>
      <c r="F587" s="78">
        <f t="shared" si="1"/>
        <v>16</v>
      </c>
      <c r="G587" s="61">
        <v>45219.0</v>
      </c>
      <c r="H587" s="78">
        <f t="shared" si="2"/>
        <v>15</v>
      </c>
      <c r="I587" s="7" t="s">
        <v>52</v>
      </c>
      <c r="J587" s="10"/>
      <c r="K587" s="58"/>
      <c r="L587" s="10"/>
      <c r="M587" s="10"/>
      <c r="N587" s="66" t="s">
        <v>18</v>
      </c>
      <c r="O587" s="10"/>
    </row>
    <row r="588">
      <c r="A588" s="6">
        <v>45705.0</v>
      </c>
      <c r="B588" s="10"/>
      <c r="C588" s="7">
        <v>187724.0</v>
      </c>
      <c r="D588" s="53" t="s">
        <v>156</v>
      </c>
      <c r="E588" s="54">
        <v>45170.0</v>
      </c>
      <c r="F588" s="78">
        <f t="shared" si="1"/>
        <v>17</v>
      </c>
      <c r="G588" s="61">
        <v>45219.0</v>
      </c>
      <c r="H588" s="78">
        <f t="shared" si="2"/>
        <v>15</v>
      </c>
      <c r="I588" s="7" t="s">
        <v>85</v>
      </c>
      <c r="J588" s="10"/>
      <c r="K588" s="58"/>
      <c r="L588" s="10"/>
      <c r="M588" s="10"/>
      <c r="N588" s="66" t="s">
        <v>18</v>
      </c>
      <c r="O588" s="10"/>
    </row>
    <row r="589">
      <c r="A589" s="6">
        <v>45705.0</v>
      </c>
      <c r="B589" s="10"/>
      <c r="C589" s="7">
        <v>228854.0</v>
      </c>
      <c r="D589" s="53" t="s">
        <v>156</v>
      </c>
      <c r="E589" s="54">
        <v>45383.0</v>
      </c>
      <c r="F589" s="78">
        <f t="shared" si="1"/>
        <v>10</v>
      </c>
      <c r="G589" s="54">
        <v>45559.0</v>
      </c>
      <c r="H589" s="78">
        <f t="shared" si="2"/>
        <v>4</v>
      </c>
      <c r="I589" s="7" t="s">
        <v>85</v>
      </c>
      <c r="J589" s="10"/>
      <c r="K589" s="58"/>
      <c r="L589" s="10"/>
      <c r="M589" s="10"/>
      <c r="N589" s="66" t="s">
        <v>18</v>
      </c>
      <c r="O589" s="10"/>
    </row>
    <row r="590">
      <c r="A590" s="6">
        <v>45705.0</v>
      </c>
      <c r="B590" s="10"/>
      <c r="C590" s="7">
        <v>234135.0</v>
      </c>
      <c r="D590" s="53" t="s">
        <v>156</v>
      </c>
      <c r="E590" s="54">
        <v>45078.0</v>
      </c>
      <c r="F590" s="78">
        <f t="shared" si="1"/>
        <v>20</v>
      </c>
      <c r="G590" s="61">
        <v>45610.0</v>
      </c>
      <c r="H590" s="78">
        <f t="shared" si="2"/>
        <v>3</v>
      </c>
      <c r="I590" s="7" t="s">
        <v>48</v>
      </c>
      <c r="J590" s="10"/>
      <c r="K590" s="58"/>
      <c r="L590" s="10"/>
      <c r="M590" s="10"/>
      <c r="N590" s="66" t="s">
        <v>18</v>
      </c>
      <c r="O590" s="10"/>
    </row>
    <row r="591">
      <c r="A591" s="6">
        <v>45705.0</v>
      </c>
      <c r="B591" s="10"/>
      <c r="C591" s="7">
        <v>235576.0</v>
      </c>
      <c r="D591" s="53" t="s">
        <v>156</v>
      </c>
      <c r="E591" s="54">
        <v>45474.0</v>
      </c>
      <c r="F591" s="78">
        <f t="shared" si="1"/>
        <v>7</v>
      </c>
      <c r="G591" s="61">
        <v>45624.0</v>
      </c>
      <c r="H591" s="78">
        <f t="shared" si="2"/>
        <v>2</v>
      </c>
      <c r="I591" s="7" t="s">
        <v>82</v>
      </c>
      <c r="J591" s="10"/>
      <c r="K591" s="58"/>
      <c r="L591" s="10"/>
      <c r="M591" s="10"/>
      <c r="N591" s="66" t="s">
        <v>18</v>
      </c>
      <c r="O591" s="10"/>
    </row>
    <row r="592">
      <c r="A592" s="6">
        <v>45705.0</v>
      </c>
      <c r="B592" s="10"/>
      <c r="C592" s="7">
        <v>236701.0</v>
      </c>
      <c r="D592" s="53" t="s">
        <v>156</v>
      </c>
      <c r="E592" s="54">
        <v>45566.0</v>
      </c>
      <c r="F592" s="78">
        <f t="shared" si="1"/>
        <v>4</v>
      </c>
      <c r="G592" s="61">
        <v>45636.0</v>
      </c>
      <c r="H592" s="78">
        <f t="shared" si="2"/>
        <v>2</v>
      </c>
      <c r="I592" s="7" t="s">
        <v>85</v>
      </c>
      <c r="J592" s="10"/>
      <c r="K592" s="58"/>
      <c r="L592" s="10"/>
      <c r="M592" s="10"/>
      <c r="N592" s="66" t="s">
        <v>18</v>
      </c>
      <c r="O592" s="10"/>
    </row>
    <row r="593">
      <c r="A593" s="6">
        <v>45705.0</v>
      </c>
      <c r="B593" s="10"/>
      <c r="C593" s="7">
        <v>229664.0</v>
      </c>
      <c r="D593" s="53" t="s">
        <v>177</v>
      </c>
      <c r="E593" s="54">
        <v>45474.0</v>
      </c>
      <c r="F593" s="78">
        <f t="shared" si="1"/>
        <v>7</v>
      </c>
      <c r="G593" s="54">
        <v>45567.0</v>
      </c>
      <c r="H593" s="78">
        <f t="shared" si="2"/>
        <v>4</v>
      </c>
      <c r="I593" s="7" t="s">
        <v>85</v>
      </c>
      <c r="J593" s="10"/>
      <c r="K593" s="58"/>
      <c r="L593" s="10"/>
      <c r="M593" s="10"/>
      <c r="N593" s="66" t="s">
        <v>18</v>
      </c>
      <c r="O593" s="10"/>
    </row>
    <row r="594">
      <c r="A594" s="6">
        <v>45705.0</v>
      </c>
      <c r="B594" s="10"/>
      <c r="C594" s="7">
        <v>205555.0</v>
      </c>
      <c r="D594" s="53" t="s">
        <v>180</v>
      </c>
      <c r="E594" s="54">
        <v>45292.0</v>
      </c>
      <c r="F594" s="78">
        <f t="shared" si="1"/>
        <v>13</v>
      </c>
      <c r="G594" s="61">
        <v>45370.0</v>
      </c>
      <c r="H594" s="78">
        <f t="shared" si="2"/>
        <v>10</v>
      </c>
      <c r="I594" s="7" t="s">
        <v>43</v>
      </c>
      <c r="J594" s="10"/>
      <c r="K594" s="58"/>
      <c r="L594" s="10"/>
      <c r="M594" s="10"/>
      <c r="N594" s="66" t="s">
        <v>18</v>
      </c>
      <c r="O594" s="10"/>
    </row>
    <row r="595">
      <c r="A595" s="6">
        <v>45705.0</v>
      </c>
      <c r="B595" s="10"/>
      <c r="C595" s="7">
        <v>189803.0</v>
      </c>
      <c r="D595" s="53" t="s">
        <v>178</v>
      </c>
      <c r="E595" s="54">
        <v>45108.0</v>
      </c>
      <c r="F595" s="78">
        <f t="shared" si="1"/>
        <v>19</v>
      </c>
      <c r="G595" s="61">
        <v>45218.0</v>
      </c>
      <c r="H595" s="78">
        <f t="shared" si="2"/>
        <v>15</v>
      </c>
      <c r="I595" s="7" t="s">
        <v>52</v>
      </c>
      <c r="J595" s="10"/>
      <c r="K595" s="58"/>
      <c r="L595" s="10"/>
      <c r="M595" s="10"/>
      <c r="N595" s="66" t="s">
        <v>18</v>
      </c>
      <c r="O595" s="10"/>
    </row>
    <row r="596">
      <c r="A596" s="6">
        <v>45705.0</v>
      </c>
      <c r="B596" s="10"/>
      <c r="C596" s="7">
        <v>189147.0</v>
      </c>
      <c r="D596" s="53" t="s">
        <v>178</v>
      </c>
      <c r="E596" s="54">
        <v>45078.0</v>
      </c>
      <c r="F596" s="78">
        <f t="shared" si="1"/>
        <v>20</v>
      </c>
      <c r="G596" s="61">
        <v>45210.0</v>
      </c>
      <c r="H596" s="78">
        <f t="shared" si="2"/>
        <v>16</v>
      </c>
      <c r="I596" s="7" t="s">
        <v>43</v>
      </c>
      <c r="J596" s="10"/>
      <c r="K596" s="58"/>
      <c r="L596" s="10"/>
      <c r="M596" s="10"/>
      <c r="N596" s="66" t="s">
        <v>18</v>
      </c>
      <c r="O596" s="10"/>
    </row>
    <row r="597">
      <c r="A597" s="6">
        <v>45705.0</v>
      </c>
      <c r="B597" s="10"/>
      <c r="C597" s="7">
        <v>219843.0</v>
      </c>
      <c r="D597" s="53" t="s">
        <v>178</v>
      </c>
      <c r="E597" s="54">
        <v>44986.0</v>
      </c>
      <c r="F597" s="78">
        <f t="shared" si="1"/>
        <v>23</v>
      </c>
      <c r="G597" s="61">
        <v>45474.0</v>
      </c>
      <c r="H597" s="78">
        <f t="shared" si="2"/>
        <v>7</v>
      </c>
      <c r="I597" s="7" t="s">
        <v>48</v>
      </c>
      <c r="J597" s="10"/>
      <c r="K597" s="58"/>
      <c r="L597" s="10"/>
      <c r="M597" s="10"/>
      <c r="N597" s="66" t="s">
        <v>18</v>
      </c>
      <c r="O597" s="10"/>
    </row>
    <row r="598">
      <c r="A598" s="6">
        <v>45705.0</v>
      </c>
      <c r="B598" s="6">
        <v>45706.0</v>
      </c>
      <c r="C598" s="7">
        <v>217005.0</v>
      </c>
      <c r="D598" s="53" t="s">
        <v>178</v>
      </c>
      <c r="E598" s="54">
        <v>45352.0</v>
      </c>
      <c r="F598" s="78">
        <f t="shared" si="1"/>
        <v>11</v>
      </c>
      <c r="G598" s="61">
        <v>45448.0</v>
      </c>
      <c r="H598" s="78">
        <f t="shared" si="2"/>
        <v>8</v>
      </c>
      <c r="I598" s="7" t="s">
        <v>60</v>
      </c>
      <c r="J598" s="7" t="s">
        <v>7</v>
      </c>
      <c r="K598" s="58"/>
      <c r="L598" s="10"/>
      <c r="M598" s="10"/>
      <c r="N598" s="57" t="s">
        <v>23</v>
      </c>
      <c r="O598" s="10"/>
    </row>
    <row r="599">
      <c r="A599" s="6">
        <v>45705.0</v>
      </c>
      <c r="B599" s="10"/>
      <c r="C599" s="7">
        <v>227084.0</v>
      </c>
      <c r="D599" s="53" t="s">
        <v>178</v>
      </c>
      <c r="E599" s="54">
        <v>45505.0</v>
      </c>
      <c r="F599" s="78">
        <f t="shared" si="1"/>
        <v>6</v>
      </c>
      <c r="G599" s="61">
        <v>45540.0</v>
      </c>
      <c r="H599" s="78">
        <f t="shared" si="2"/>
        <v>5</v>
      </c>
      <c r="I599" s="7" t="s">
        <v>54</v>
      </c>
      <c r="J599" s="10"/>
      <c r="K599" s="58"/>
      <c r="L599" s="10"/>
      <c r="M599" s="10"/>
      <c r="N599" s="66" t="s">
        <v>18</v>
      </c>
      <c r="O599" s="10"/>
    </row>
    <row r="600">
      <c r="A600" s="6">
        <v>45705.0</v>
      </c>
      <c r="B600" s="10"/>
      <c r="C600" s="7">
        <v>203250.0</v>
      </c>
      <c r="D600" s="53" t="s">
        <v>184</v>
      </c>
      <c r="E600" s="54">
        <v>45292.0</v>
      </c>
      <c r="F600" s="78">
        <f t="shared" si="1"/>
        <v>13</v>
      </c>
      <c r="G600" s="61">
        <v>45349.0</v>
      </c>
      <c r="H600" s="78">
        <f t="shared" si="2"/>
        <v>11</v>
      </c>
      <c r="I600" s="7" t="s">
        <v>85</v>
      </c>
      <c r="J600" s="10"/>
      <c r="K600" s="58"/>
      <c r="L600" s="10"/>
      <c r="M600" s="10"/>
      <c r="N600" s="66" t="s">
        <v>18</v>
      </c>
      <c r="O600" s="10"/>
    </row>
    <row r="601">
      <c r="A601" s="6">
        <v>45705.0</v>
      </c>
      <c r="B601" s="6">
        <v>45706.0</v>
      </c>
      <c r="C601" s="7">
        <v>229445.0</v>
      </c>
      <c r="D601" s="53" t="s">
        <v>184</v>
      </c>
      <c r="E601" s="54">
        <v>45323.0</v>
      </c>
      <c r="F601" s="78">
        <f t="shared" si="1"/>
        <v>12</v>
      </c>
      <c r="G601" s="61">
        <v>45565.0</v>
      </c>
      <c r="H601" s="78">
        <f t="shared" si="2"/>
        <v>4</v>
      </c>
      <c r="I601" s="7" t="s">
        <v>113</v>
      </c>
      <c r="J601" s="7">
        <v>903.0</v>
      </c>
      <c r="K601" s="56" t="s">
        <v>195</v>
      </c>
      <c r="L601" s="7" t="s">
        <v>68</v>
      </c>
      <c r="M601" s="6">
        <v>45705.0</v>
      </c>
      <c r="N601" s="57" t="s">
        <v>16</v>
      </c>
      <c r="O601" s="10"/>
    </row>
    <row r="602">
      <c r="A602" s="6">
        <v>45705.0</v>
      </c>
      <c r="B602" s="10"/>
      <c r="C602" s="7">
        <v>225570.0</v>
      </c>
      <c r="D602" s="53" t="s">
        <v>184</v>
      </c>
      <c r="E602" s="54">
        <v>45413.0</v>
      </c>
      <c r="F602" s="78">
        <f t="shared" si="1"/>
        <v>9</v>
      </c>
      <c r="G602" s="61">
        <v>45530.0</v>
      </c>
      <c r="H602" s="78">
        <f t="shared" si="2"/>
        <v>5</v>
      </c>
      <c r="I602" s="7" t="s">
        <v>60</v>
      </c>
      <c r="J602" s="7" t="s">
        <v>7</v>
      </c>
      <c r="K602" s="58"/>
      <c r="L602" s="10"/>
      <c r="M602" s="10"/>
      <c r="N602" s="66" t="s">
        <v>18</v>
      </c>
      <c r="O602" s="10"/>
    </row>
    <row r="603">
      <c r="A603" s="6">
        <v>45705.0</v>
      </c>
      <c r="B603" s="10"/>
      <c r="C603" s="7">
        <v>238383.0</v>
      </c>
      <c r="D603" s="53" t="s">
        <v>184</v>
      </c>
      <c r="E603" s="54">
        <v>45566.0</v>
      </c>
      <c r="F603" s="78">
        <f t="shared" si="1"/>
        <v>4</v>
      </c>
      <c r="G603" s="61">
        <v>45667.0</v>
      </c>
      <c r="H603" s="78">
        <f t="shared" si="2"/>
        <v>1</v>
      </c>
      <c r="I603" s="7" t="s">
        <v>80</v>
      </c>
      <c r="J603" s="10"/>
      <c r="K603" s="58"/>
      <c r="L603" s="10"/>
      <c r="M603" s="10"/>
      <c r="N603" s="66" t="s">
        <v>18</v>
      </c>
      <c r="O603" s="10"/>
    </row>
    <row r="604">
      <c r="A604" s="6">
        <v>45705.0</v>
      </c>
      <c r="B604" s="10"/>
      <c r="C604" s="7">
        <v>231590.0</v>
      </c>
      <c r="D604" s="53" t="s">
        <v>184</v>
      </c>
      <c r="E604" s="54">
        <v>45352.0</v>
      </c>
      <c r="F604" s="78">
        <f t="shared" si="1"/>
        <v>11</v>
      </c>
      <c r="G604" s="61">
        <v>45684.0</v>
      </c>
      <c r="H604" s="78">
        <f t="shared" si="2"/>
        <v>0</v>
      </c>
      <c r="I604" s="7" t="s">
        <v>60</v>
      </c>
      <c r="J604" s="7" t="s">
        <v>7</v>
      </c>
      <c r="K604" s="58"/>
      <c r="L604" s="10"/>
      <c r="M604" s="10"/>
      <c r="N604" s="66" t="s">
        <v>18</v>
      </c>
      <c r="O604" s="10"/>
    </row>
    <row r="605">
      <c r="A605" s="6">
        <v>45705.0</v>
      </c>
      <c r="B605" s="10"/>
      <c r="C605" s="7">
        <v>169996.0</v>
      </c>
      <c r="D605" s="53" t="s">
        <v>196</v>
      </c>
      <c r="E605" s="54">
        <v>44986.0</v>
      </c>
      <c r="F605" s="78">
        <f t="shared" si="1"/>
        <v>23</v>
      </c>
      <c r="G605" s="61">
        <v>45055.0</v>
      </c>
      <c r="H605" s="78">
        <f t="shared" si="2"/>
        <v>21</v>
      </c>
      <c r="I605" s="7" t="s">
        <v>120</v>
      </c>
      <c r="J605" s="10"/>
      <c r="K605" s="58"/>
      <c r="L605" s="10"/>
      <c r="M605" s="10"/>
      <c r="N605" s="66" t="s">
        <v>18</v>
      </c>
      <c r="O605" s="10"/>
    </row>
    <row r="606">
      <c r="A606" s="6">
        <v>45705.0</v>
      </c>
      <c r="B606" s="10"/>
      <c r="C606" s="7">
        <v>106107.0</v>
      </c>
      <c r="D606" s="53" t="s">
        <v>196</v>
      </c>
      <c r="E606" s="54">
        <v>44440.0</v>
      </c>
      <c r="F606" s="78">
        <f t="shared" si="1"/>
        <v>41</v>
      </c>
      <c r="G606" s="61">
        <v>44509.0</v>
      </c>
      <c r="H606" s="78">
        <f t="shared" si="2"/>
        <v>39</v>
      </c>
      <c r="I606" s="7" t="s">
        <v>120</v>
      </c>
      <c r="J606" s="10"/>
      <c r="K606" s="58"/>
      <c r="L606" s="10"/>
      <c r="M606" s="10"/>
      <c r="N606" s="66" t="s">
        <v>18</v>
      </c>
      <c r="O606" s="10"/>
    </row>
    <row r="607">
      <c r="A607" s="6">
        <v>45705.0</v>
      </c>
      <c r="B607" s="10"/>
      <c r="C607" s="7">
        <v>64899.0</v>
      </c>
      <c r="D607" s="53" t="s">
        <v>196</v>
      </c>
      <c r="E607" s="54">
        <v>43891.0</v>
      </c>
      <c r="F607" s="78">
        <f t="shared" si="1"/>
        <v>59</v>
      </c>
      <c r="G607" s="61">
        <v>44075.0</v>
      </c>
      <c r="H607" s="78">
        <f t="shared" si="2"/>
        <v>53</v>
      </c>
      <c r="I607" s="7" t="s">
        <v>120</v>
      </c>
      <c r="J607" s="10"/>
      <c r="K607" s="58"/>
      <c r="L607" s="10"/>
      <c r="M607" s="10"/>
      <c r="N607" s="66" t="s">
        <v>18</v>
      </c>
      <c r="O607" s="10"/>
    </row>
    <row r="608">
      <c r="A608" s="6">
        <v>45705.0</v>
      </c>
      <c r="B608" s="10"/>
      <c r="C608" s="7">
        <v>60856.0</v>
      </c>
      <c r="D608" s="53" t="s">
        <v>196</v>
      </c>
      <c r="E608" s="54">
        <v>43891.0</v>
      </c>
      <c r="F608" s="78">
        <f t="shared" si="1"/>
        <v>59</v>
      </c>
      <c r="G608" s="61">
        <v>44044.0</v>
      </c>
      <c r="H608" s="78">
        <f t="shared" si="2"/>
        <v>54</v>
      </c>
      <c r="I608" s="7" t="s">
        <v>120</v>
      </c>
      <c r="J608" s="10"/>
      <c r="K608" s="58"/>
      <c r="L608" s="10"/>
      <c r="M608" s="10"/>
      <c r="N608" s="66" t="s">
        <v>18</v>
      </c>
      <c r="O608" s="10"/>
    </row>
    <row r="609">
      <c r="A609" s="6">
        <v>45705.0</v>
      </c>
      <c r="B609" s="10"/>
      <c r="C609" s="7">
        <v>180682.0</v>
      </c>
      <c r="D609" s="53" t="s">
        <v>196</v>
      </c>
      <c r="E609" s="54">
        <v>44927.0</v>
      </c>
      <c r="F609" s="78">
        <f t="shared" si="1"/>
        <v>25</v>
      </c>
      <c r="G609" s="61">
        <v>44927.0</v>
      </c>
      <c r="H609" s="78">
        <f t="shared" si="2"/>
        <v>25</v>
      </c>
      <c r="I609" s="7" t="s">
        <v>43</v>
      </c>
      <c r="J609" s="10"/>
      <c r="K609" s="58"/>
      <c r="L609" s="10"/>
      <c r="M609" s="10"/>
      <c r="N609" s="66" t="s">
        <v>18</v>
      </c>
      <c r="O609" s="10"/>
    </row>
    <row r="610">
      <c r="A610" s="6">
        <v>45705.0</v>
      </c>
      <c r="B610" s="10"/>
      <c r="C610" s="7">
        <v>177110.0</v>
      </c>
      <c r="D610" s="53" t="s">
        <v>196</v>
      </c>
      <c r="E610" s="54">
        <v>45078.0</v>
      </c>
      <c r="F610" s="78">
        <f t="shared" si="1"/>
        <v>20</v>
      </c>
      <c r="G610" s="61">
        <v>45114.0</v>
      </c>
      <c r="H610" s="78">
        <f t="shared" si="2"/>
        <v>19</v>
      </c>
      <c r="I610" s="7" t="s">
        <v>80</v>
      </c>
      <c r="J610" s="10"/>
      <c r="K610" s="58"/>
      <c r="L610" s="10"/>
      <c r="M610" s="10"/>
      <c r="N610" s="66" t="s">
        <v>18</v>
      </c>
      <c r="O610" s="10"/>
    </row>
    <row r="611">
      <c r="A611" s="6">
        <v>45705.0</v>
      </c>
      <c r="B611" s="6">
        <v>45705.0</v>
      </c>
      <c r="C611" s="7">
        <v>208116.0</v>
      </c>
      <c r="D611" s="53" t="s">
        <v>196</v>
      </c>
      <c r="E611" s="54">
        <v>45231.0</v>
      </c>
      <c r="F611" s="78">
        <f t="shared" si="1"/>
        <v>15</v>
      </c>
      <c r="G611" s="61">
        <v>45378.0</v>
      </c>
      <c r="H611" s="78">
        <f t="shared" si="2"/>
        <v>10</v>
      </c>
      <c r="I611" s="7" t="s">
        <v>85</v>
      </c>
      <c r="J611" s="7">
        <v>328.0</v>
      </c>
      <c r="K611" s="56" t="s">
        <v>130</v>
      </c>
      <c r="L611" s="10"/>
      <c r="M611" s="6">
        <v>45705.0</v>
      </c>
      <c r="N611" s="57" t="s">
        <v>24</v>
      </c>
      <c r="O611" s="10"/>
    </row>
    <row r="612">
      <c r="A612" s="6">
        <v>45705.0</v>
      </c>
      <c r="B612" s="10"/>
      <c r="C612" s="7">
        <v>211813.0</v>
      </c>
      <c r="D612" s="53" t="s">
        <v>196</v>
      </c>
      <c r="E612" s="54">
        <v>45292.0</v>
      </c>
      <c r="F612" s="78">
        <f t="shared" si="1"/>
        <v>13</v>
      </c>
      <c r="G612" s="61">
        <v>45406.0</v>
      </c>
      <c r="H612" s="78">
        <f t="shared" si="2"/>
        <v>9</v>
      </c>
      <c r="I612" s="7" t="s">
        <v>43</v>
      </c>
      <c r="J612" s="7">
        <v>312.0</v>
      </c>
      <c r="K612" s="56" t="s">
        <v>132</v>
      </c>
      <c r="L612" s="10"/>
      <c r="M612" s="6">
        <v>45600.0</v>
      </c>
      <c r="N612" s="66" t="s">
        <v>18</v>
      </c>
      <c r="O612" s="7" t="s">
        <v>197</v>
      </c>
    </row>
    <row r="613">
      <c r="A613" s="6">
        <v>45705.0</v>
      </c>
      <c r="B613" s="10"/>
      <c r="C613" s="7">
        <v>85561.0</v>
      </c>
      <c r="D613" s="53" t="s">
        <v>196</v>
      </c>
      <c r="E613" s="54">
        <v>43891.0</v>
      </c>
      <c r="F613" s="78">
        <f t="shared" si="1"/>
        <v>59</v>
      </c>
      <c r="G613" s="61">
        <v>44317.0</v>
      </c>
      <c r="H613" s="78">
        <f t="shared" si="2"/>
        <v>45</v>
      </c>
      <c r="I613" s="7" t="s">
        <v>48</v>
      </c>
      <c r="J613" s="7">
        <v>258.0</v>
      </c>
      <c r="K613" s="56" t="s">
        <v>198</v>
      </c>
      <c r="L613" s="10"/>
      <c r="M613" s="80">
        <v>45700.0</v>
      </c>
      <c r="N613" s="66" t="s">
        <v>18</v>
      </c>
      <c r="O613" s="7" t="s">
        <v>197</v>
      </c>
    </row>
    <row r="614">
      <c r="A614" s="6">
        <v>45705.0</v>
      </c>
      <c r="B614" s="10"/>
      <c r="C614" s="81" t="s">
        <v>199</v>
      </c>
      <c r="D614" s="7"/>
      <c r="E614" s="10"/>
      <c r="F614" s="82"/>
      <c r="G614" s="10"/>
      <c r="H614" s="82"/>
      <c r="I614" s="7"/>
      <c r="J614" s="10"/>
      <c r="K614" s="56"/>
      <c r="L614" s="10"/>
      <c r="M614" s="10"/>
      <c r="N614" s="66" t="s">
        <v>18</v>
      </c>
      <c r="O614" s="10"/>
    </row>
    <row r="615">
      <c r="A615" s="6">
        <v>45705.0</v>
      </c>
      <c r="B615" s="10"/>
      <c r="C615" s="81" t="s">
        <v>200</v>
      </c>
      <c r="D615" s="7"/>
      <c r="E615" s="10"/>
      <c r="F615" s="82"/>
      <c r="G615" s="10"/>
      <c r="H615" s="82"/>
      <c r="I615" s="7"/>
      <c r="J615" s="10"/>
      <c r="K615" s="56"/>
      <c r="L615" s="10"/>
      <c r="M615" s="10"/>
      <c r="N615" s="66" t="s">
        <v>18</v>
      </c>
      <c r="O615" s="10"/>
    </row>
    <row r="616">
      <c r="A616" s="6">
        <v>45705.0</v>
      </c>
      <c r="B616" s="10"/>
      <c r="C616" s="83">
        <v>67257.0</v>
      </c>
      <c r="D616" s="7"/>
      <c r="E616" s="10"/>
      <c r="F616" s="82"/>
      <c r="G616" s="10"/>
      <c r="H616" s="82"/>
      <c r="I616" s="7"/>
      <c r="J616" s="10"/>
      <c r="K616" s="58"/>
      <c r="L616" s="10"/>
      <c r="M616" s="10"/>
      <c r="N616" s="66" t="s">
        <v>18</v>
      </c>
      <c r="O616" s="10"/>
    </row>
    <row r="617">
      <c r="A617" s="10"/>
      <c r="B617" s="10"/>
      <c r="C617" s="10"/>
      <c r="D617" s="7"/>
      <c r="E617" s="10"/>
      <c r="F617" s="82"/>
      <c r="G617" s="10"/>
      <c r="H617" s="82"/>
      <c r="I617" s="7"/>
      <c r="J617" s="10"/>
      <c r="K617" s="58"/>
      <c r="L617" s="10"/>
      <c r="M617" s="10"/>
      <c r="N617" s="10"/>
      <c r="O617" s="10"/>
    </row>
    <row r="618">
      <c r="A618" s="10"/>
      <c r="B618" s="10"/>
      <c r="C618" s="10"/>
      <c r="D618" s="7"/>
      <c r="E618" s="10"/>
      <c r="F618" s="82">
        <f t="shared" ref="F618:F704" si="3">DATEDIF(E618,TODAY(),"M")</f>
        <v>1501</v>
      </c>
      <c r="G618" s="10"/>
      <c r="H618" s="82">
        <f t="shared" ref="H618:H704" si="4">DATEDIF(G618,TODAY(),"M")</f>
        <v>1501</v>
      </c>
      <c r="I618" s="7"/>
      <c r="J618" s="10"/>
      <c r="K618" s="58"/>
      <c r="L618" s="10"/>
      <c r="M618" s="10"/>
      <c r="N618" s="10"/>
      <c r="O618" s="10"/>
    </row>
    <row r="619">
      <c r="A619" s="10"/>
      <c r="B619" s="10"/>
      <c r="C619" s="10"/>
      <c r="D619" s="7"/>
      <c r="E619" s="10"/>
      <c r="F619" s="82">
        <f t="shared" si="3"/>
        <v>1501</v>
      </c>
      <c r="G619" s="10"/>
      <c r="H619" s="82">
        <f t="shared" si="4"/>
        <v>1501</v>
      </c>
      <c r="I619" s="7"/>
      <c r="J619" s="10"/>
      <c r="K619" s="58"/>
      <c r="L619" s="10"/>
      <c r="M619" s="10"/>
      <c r="N619" s="10"/>
      <c r="O619" s="10"/>
    </row>
    <row r="620">
      <c r="A620" s="10"/>
      <c r="B620" s="10"/>
      <c r="C620" s="10"/>
      <c r="D620" s="7"/>
      <c r="E620" s="10"/>
      <c r="F620" s="82">
        <f t="shared" si="3"/>
        <v>1501</v>
      </c>
      <c r="G620" s="10"/>
      <c r="H620" s="82">
        <f t="shared" si="4"/>
        <v>1501</v>
      </c>
      <c r="I620" s="7"/>
      <c r="J620" s="10"/>
      <c r="K620" s="58"/>
      <c r="L620" s="10"/>
      <c r="M620" s="10"/>
      <c r="N620" s="10"/>
      <c r="O620" s="10"/>
    </row>
    <row r="621">
      <c r="A621" s="10"/>
      <c r="B621" s="10"/>
      <c r="C621" s="10"/>
      <c r="D621" s="7"/>
      <c r="E621" s="10"/>
      <c r="F621" s="82">
        <f t="shared" si="3"/>
        <v>1501</v>
      </c>
      <c r="G621" s="10"/>
      <c r="H621" s="82">
        <f t="shared" si="4"/>
        <v>1501</v>
      </c>
      <c r="I621" s="7"/>
      <c r="J621" s="10"/>
      <c r="K621" s="58"/>
      <c r="L621" s="10"/>
      <c r="M621" s="10"/>
      <c r="N621" s="10"/>
      <c r="O621" s="10"/>
    </row>
    <row r="622">
      <c r="A622" s="10"/>
      <c r="B622" s="10"/>
      <c r="C622" s="10"/>
      <c r="D622" s="7"/>
      <c r="E622" s="10"/>
      <c r="F622" s="82">
        <f t="shared" si="3"/>
        <v>1501</v>
      </c>
      <c r="G622" s="10"/>
      <c r="H622" s="82">
        <f t="shared" si="4"/>
        <v>1501</v>
      </c>
      <c r="I622" s="7"/>
      <c r="J622" s="10"/>
      <c r="K622" s="58"/>
      <c r="L622" s="10"/>
      <c r="M622" s="10"/>
      <c r="N622" s="10"/>
      <c r="O622" s="10"/>
    </row>
    <row r="623">
      <c r="A623" s="10"/>
      <c r="B623" s="10"/>
      <c r="C623" s="10"/>
      <c r="D623" s="7"/>
      <c r="E623" s="10"/>
      <c r="F623" s="82">
        <f t="shared" si="3"/>
        <v>1501</v>
      </c>
      <c r="G623" s="10"/>
      <c r="H623" s="82">
        <f t="shared" si="4"/>
        <v>1501</v>
      </c>
      <c r="I623" s="7"/>
      <c r="J623" s="10"/>
      <c r="K623" s="58"/>
      <c r="L623" s="10"/>
      <c r="M623" s="10"/>
      <c r="N623" s="10"/>
      <c r="O623" s="10"/>
    </row>
    <row r="624">
      <c r="A624" s="10"/>
      <c r="B624" s="10"/>
      <c r="C624" s="10"/>
      <c r="D624" s="7"/>
      <c r="E624" s="10"/>
      <c r="F624" s="82">
        <f t="shared" si="3"/>
        <v>1501</v>
      </c>
      <c r="G624" s="10"/>
      <c r="H624" s="82">
        <f t="shared" si="4"/>
        <v>1501</v>
      </c>
      <c r="I624" s="7"/>
      <c r="J624" s="10"/>
      <c r="K624" s="58"/>
      <c r="L624" s="10"/>
      <c r="M624" s="10"/>
      <c r="N624" s="10"/>
      <c r="O624" s="10"/>
    </row>
    <row r="625">
      <c r="A625" s="10"/>
      <c r="B625" s="10"/>
      <c r="C625" s="10"/>
      <c r="D625" s="7"/>
      <c r="E625" s="10"/>
      <c r="F625" s="82">
        <f t="shared" si="3"/>
        <v>1501</v>
      </c>
      <c r="G625" s="10"/>
      <c r="H625" s="82">
        <f t="shared" si="4"/>
        <v>1501</v>
      </c>
      <c r="I625" s="7"/>
      <c r="J625" s="10"/>
      <c r="K625" s="58"/>
      <c r="L625" s="10"/>
      <c r="M625" s="10"/>
      <c r="N625" s="10"/>
      <c r="O625" s="10"/>
    </row>
    <row r="626">
      <c r="A626" s="10"/>
      <c r="B626" s="10"/>
      <c r="C626" s="10"/>
      <c r="D626" s="7"/>
      <c r="E626" s="10"/>
      <c r="F626" s="82">
        <f t="shared" si="3"/>
        <v>1501</v>
      </c>
      <c r="G626" s="10"/>
      <c r="H626" s="82">
        <f t="shared" si="4"/>
        <v>1501</v>
      </c>
      <c r="I626" s="7"/>
      <c r="J626" s="10"/>
      <c r="K626" s="58"/>
      <c r="L626" s="10"/>
      <c r="M626" s="10"/>
      <c r="N626" s="10"/>
      <c r="O626" s="10"/>
    </row>
    <row r="627">
      <c r="A627" s="10"/>
      <c r="B627" s="10"/>
      <c r="C627" s="10"/>
      <c r="D627" s="7"/>
      <c r="E627" s="10"/>
      <c r="F627" s="82">
        <f t="shared" si="3"/>
        <v>1501</v>
      </c>
      <c r="G627" s="10"/>
      <c r="H627" s="82">
        <f t="shared" si="4"/>
        <v>1501</v>
      </c>
      <c r="I627" s="7"/>
      <c r="J627" s="10"/>
      <c r="K627" s="58"/>
      <c r="L627" s="10"/>
      <c r="M627" s="10"/>
      <c r="N627" s="10"/>
      <c r="O627" s="10"/>
    </row>
    <row r="628">
      <c r="A628" s="10"/>
      <c r="B628" s="10"/>
      <c r="C628" s="10"/>
      <c r="D628" s="7"/>
      <c r="E628" s="10"/>
      <c r="F628" s="82">
        <f t="shared" si="3"/>
        <v>1501</v>
      </c>
      <c r="G628" s="10"/>
      <c r="H628" s="82">
        <f t="shared" si="4"/>
        <v>1501</v>
      </c>
      <c r="I628" s="7"/>
      <c r="J628" s="10"/>
      <c r="K628" s="58"/>
      <c r="L628" s="10"/>
      <c r="M628" s="10"/>
      <c r="N628" s="10"/>
      <c r="O628" s="10"/>
    </row>
    <row r="629">
      <c r="A629" s="10"/>
      <c r="B629" s="10"/>
      <c r="C629" s="10"/>
      <c r="D629" s="7"/>
      <c r="E629" s="10"/>
      <c r="F629" s="82">
        <f t="shared" si="3"/>
        <v>1501</v>
      </c>
      <c r="G629" s="10"/>
      <c r="H629" s="82">
        <f t="shared" si="4"/>
        <v>1501</v>
      </c>
      <c r="I629" s="7"/>
      <c r="J629" s="10"/>
      <c r="K629" s="58"/>
      <c r="L629" s="10"/>
      <c r="M629" s="10"/>
      <c r="N629" s="10"/>
      <c r="O629" s="10"/>
    </row>
    <row r="630">
      <c r="A630" s="10"/>
      <c r="B630" s="10"/>
      <c r="C630" s="10"/>
      <c r="D630" s="7"/>
      <c r="E630" s="10"/>
      <c r="F630" s="82">
        <f t="shared" si="3"/>
        <v>1501</v>
      </c>
      <c r="G630" s="10"/>
      <c r="H630" s="82">
        <f t="shared" si="4"/>
        <v>1501</v>
      </c>
      <c r="I630" s="7"/>
      <c r="J630" s="10"/>
      <c r="K630" s="58"/>
      <c r="L630" s="10"/>
      <c r="M630" s="10"/>
      <c r="N630" s="10"/>
      <c r="O630" s="10"/>
    </row>
    <row r="631">
      <c r="A631" s="10"/>
      <c r="B631" s="10"/>
      <c r="C631" s="10"/>
      <c r="D631" s="7"/>
      <c r="E631" s="10"/>
      <c r="F631" s="82">
        <f t="shared" si="3"/>
        <v>1501</v>
      </c>
      <c r="G631" s="10"/>
      <c r="H631" s="82">
        <f t="shared" si="4"/>
        <v>1501</v>
      </c>
      <c r="I631" s="7"/>
      <c r="J631" s="10"/>
      <c r="K631" s="58"/>
      <c r="L631" s="10"/>
      <c r="M631" s="10"/>
      <c r="N631" s="10"/>
      <c r="O631" s="10"/>
    </row>
    <row r="632">
      <c r="A632" s="10"/>
      <c r="B632" s="10"/>
      <c r="C632" s="10"/>
      <c r="D632" s="7"/>
      <c r="E632" s="10"/>
      <c r="F632" s="82">
        <f t="shared" si="3"/>
        <v>1501</v>
      </c>
      <c r="G632" s="10"/>
      <c r="H632" s="82">
        <f t="shared" si="4"/>
        <v>1501</v>
      </c>
      <c r="I632" s="7"/>
      <c r="J632" s="10"/>
      <c r="K632" s="58"/>
      <c r="L632" s="10"/>
      <c r="M632" s="10"/>
      <c r="N632" s="10"/>
      <c r="O632" s="10"/>
    </row>
    <row r="633">
      <c r="A633" s="10"/>
      <c r="B633" s="10"/>
      <c r="C633" s="10"/>
      <c r="D633" s="7"/>
      <c r="E633" s="10"/>
      <c r="F633" s="82">
        <f t="shared" si="3"/>
        <v>1501</v>
      </c>
      <c r="G633" s="10"/>
      <c r="H633" s="82">
        <f t="shared" si="4"/>
        <v>1501</v>
      </c>
      <c r="I633" s="7"/>
      <c r="J633" s="10"/>
      <c r="K633" s="58"/>
      <c r="L633" s="10"/>
      <c r="M633" s="10"/>
      <c r="N633" s="10"/>
      <c r="O633" s="10"/>
    </row>
    <row r="634">
      <c r="A634" s="10"/>
      <c r="B634" s="10"/>
      <c r="C634" s="10"/>
      <c r="D634" s="7"/>
      <c r="E634" s="10"/>
      <c r="F634" s="82">
        <f t="shared" si="3"/>
        <v>1501</v>
      </c>
      <c r="G634" s="10"/>
      <c r="H634" s="82">
        <f t="shared" si="4"/>
        <v>1501</v>
      </c>
      <c r="I634" s="7"/>
      <c r="J634" s="10"/>
      <c r="K634" s="58"/>
      <c r="L634" s="10"/>
      <c r="M634" s="10"/>
      <c r="N634" s="10"/>
      <c r="O634" s="10"/>
    </row>
    <row r="635">
      <c r="A635" s="10"/>
      <c r="B635" s="10"/>
      <c r="C635" s="10"/>
      <c r="D635" s="7"/>
      <c r="E635" s="10"/>
      <c r="F635" s="82">
        <f t="shared" si="3"/>
        <v>1501</v>
      </c>
      <c r="G635" s="10"/>
      <c r="H635" s="82">
        <f t="shared" si="4"/>
        <v>1501</v>
      </c>
      <c r="I635" s="7"/>
      <c r="J635" s="10"/>
      <c r="K635" s="58"/>
      <c r="L635" s="10"/>
      <c r="M635" s="10"/>
      <c r="N635" s="10"/>
      <c r="O635" s="10"/>
    </row>
    <row r="636">
      <c r="A636" s="10"/>
      <c r="B636" s="10"/>
      <c r="C636" s="10"/>
      <c r="D636" s="7"/>
      <c r="E636" s="10"/>
      <c r="F636" s="82">
        <f t="shared" si="3"/>
        <v>1501</v>
      </c>
      <c r="G636" s="10"/>
      <c r="H636" s="82">
        <f t="shared" si="4"/>
        <v>1501</v>
      </c>
      <c r="I636" s="7"/>
      <c r="J636" s="10"/>
      <c r="K636" s="58"/>
      <c r="L636" s="10"/>
      <c r="M636" s="10"/>
      <c r="N636" s="10"/>
      <c r="O636" s="10"/>
    </row>
    <row r="637">
      <c r="A637" s="10"/>
      <c r="B637" s="10"/>
      <c r="C637" s="10"/>
      <c r="D637" s="7"/>
      <c r="E637" s="10"/>
      <c r="F637" s="82">
        <f t="shared" si="3"/>
        <v>1501</v>
      </c>
      <c r="G637" s="10"/>
      <c r="H637" s="82">
        <f t="shared" si="4"/>
        <v>1501</v>
      </c>
      <c r="I637" s="7"/>
      <c r="J637" s="10"/>
      <c r="K637" s="58"/>
      <c r="L637" s="10"/>
      <c r="M637" s="10"/>
      <c r="N637" s="10"/>
      <c r="O637" s="10"/>
    </row>
    <row r="638">
      <c r="A638" s="10"/>
      <c r="B638" s="10"/>
      <c r="C638" s="10"/>
      <c r="D638" s="7"/>
      <c r="E638" s="10"/>
      <c r="F638" s="82">
        <f t="shared" si="3"/>
        <v>1501</v>
      </c>
      <c r="G638" s="10"/>
      <c r="H638" s="82">
        <f t="shared" si="4"/>
        <v>1501</v>
      </c>
      <c r="I638" s="7"/>
      <c r="J638" s="10"/>
      <c r="K638" s="58"/>
      <c r="L638" s="10"/>
      <c r="M638" s="10"/>
      <c r="N638" s="10"/>
      <c r="O638" s="10"/>
    </row>
    <row r="639">
      <c r="A639" s="10"/>
      <c r="B639" s="10"/>
      <c r="C639" s="10"/>
      <c r="D639" s="7"/>
      <c r="E639" s="10"/>
      <c r="F639" s="82">
        <f t="shared" si="3"/>
        <v>1501</v>
      </c>
      <c r="G639" s="10"/>
      <c r="H639" s="82">
        <f t="shared" si="4"/>
        <v>1501</v>
      </c>
      <c r="I639" s="7"/>
      <c r="J639" s="10"/>
      <c r="K639" s="58"/>
      <c r="L639" s="10"/>
      <c r="M639" s="10"/>
      <c r="N639" s="10"/>
      <c r="O639" s="10"/>
    </row>
    <row r="640">
      <c r="A640" s="10"/>
      <c r="B640" s="10"/>
      <c r="C640" s="10"/>
      <c r="D640" s="7"/>
      <c r="E640" s="10"/>
      <c r="F640" s="82">
        <f t="shared" si="3"/>
        <v>1501</v>
      </c>
      <c r="G640" s="10"/>
      <c r="H640" s="82">
        <f t="shared" si="4"/>
        <v>1501</v>
      </c>
      <c r="I640" s="7"/>
      <c r="J640" s="10"/>
      <c r="K640" s="58"/>
      <c r="L640" s="10"/>
      <c r="M640" s="10"/>
      <c r="N640" s="10"/>
      <c r="O640" s="10"/>
    </row>
    <row r="641">
      <c r="A641" s="10"/>
      <c r="B641" s="10"/>
      <c r="C641" s="10"/>
      <c r="D641" s="7"/>
      <c r="E641" s="10"/>
      <c r="F641" s="82">
        <f t="shared" si="3"/>
        <v>1501</v>
      </c>
      <c r="G641" s="10"/>
      <c r="H641" s="82">
        <f t="shared" si="4"/>
        <v>1501</v>
      </c>
      <c r="I641" s="7"/>
      <c r="J641" s="10"/>
      <c r="K641" s="58"/>
      <c r="L641" s="10"/>
      <c r="M641" s="10"/>
      <c r="N641" s="10"/>
      <c r="O641" s="10"/>
    </row>
    <row r="642">
      <c r="A642" s="10"/>
      <c r="B642" s="10"/>
      <c r="C642" s="10"/>
      <c r="D642" s="7"/>
      <c r="E642" s="10"/>
      <c r="F642" s="82">
        <f t="shared" si="3"/>
        <v>1501</v>
      </c>
      <c r="G642" s="10"/>
      <c r="H642" s="82">
        <f t="shared" si="4"/>
        <v>1501</v>
      </c>
      <c r="I642" s="7"/>
      <c r="J642" s="10"/>
      <c r="K642" s="58"/>
      <c r="L642" s="10"/>
      <c r="M642" s="10"/>
      <c r="N642" s="10"/>
      <c r="O642" s="10"/>
    </row>
    <row r="643">
      <c r="A643" s="10"/>
      <c r="B643" s="10"/>
      <c r="C643" s="10"/>
      <c r="D643" s="7"/>
      <c r="E643" s="10"/>
      <c r="F643" s="82">
        <f t="shared" si="3"/>
        <v>1501</v>
      </c>
      <c r="G643" s="10"/>
      <c r="H643" s="82">
        <f t="shared" si="4"/>
        <v>1501</v>
      </c>
      <c r="I643" s="7"/>
      <c r="J643" s="10"/>
      <c r="K643" s="58"/>
      <c r="L643" s="10"/>
      <c r="M643" s="10"/>
      <c r="N643" s="10"/>
      <c r="O643" s="10"/>
    </row>
    <row r="644">
      <c r="A644" s="10"/>
      <c r="B644" s="10"/>
      <c r="C644" s="10"/>
      <c r="D644" s="7"/>
      <c r="E644" s="10"/>
      <c r="F644" s="82">
        <f t="shared" si="3"/>
        <v>1501</v>
      </c>
      <c r="G644" s="10"/>
      <c r="H644" s="82">
        <f t="shared" si="4"/>
        <v>1501</v>
      </c>
      <c r="I644" s="7"/>
      <c r="J644" s="10"/>
      <c r="K644" s="58"/>
      <c r="L644" s="10"/>
      <c r="M644" s="10"/>
      <c r="N644" s="10"/>
      <c r="O644" s="10"/>
    </row>
    <row r="645">
      <c r="A645" s="10"/>
      <c r="B645" s="10"/>
      <c r="C645" s="10"/>
      <c r="D645" s="7"/>
      <c r="E645" s="10"/>
      <c r="F645" s="82">
        <f t="shared" si="3"/>
        <v>1501</v>
      </c>
      <c r="G645" s="10"/>
      <c r="H645" s="82">
        <f t="shared" si="4"/>
        <v>1501</v>
      </c>
      <c r="I645" s="7"/>
      <c r="J645" s="10"/>
      <c r="K645" s="58"/>
      <c r="L645" s="10"/>
      <c r="M645" s="10"/>
      <c r="N645" s="10"/>
      <c r="O645" s="10"/>
    </row>
    <row r="646">
      <c r="A646" s="10"/>
      <c r="B646" s="10"/>
      <c r="C646" s="10"/>
      <c r="D646" s="7"/>
      <c r="E646" s="10"/>
      <c r="F646" s="82">
        <f t="shared" si="3"/>
        <v>1501</v>
      </c>
      <c r="G646" s="10"/>
      <c r="H646" s="82">
        <f t="shared" si="4"/>
        <v>1501</v>
      </c>
      <c r="I646" s="7"/>
      <c r="J646" s="10"/>
      <c r="K646" s="58"/>
      <c r="L646" s="10"/>
      <c r="M646" s="10"/>
      <c r="N646" s="10"/>
      <c r="O646" s="10"/>
    </row>
    <row r="647">
      <c r="A647" s="10"/>
      <c r="B647" s="10"/>
      <c r="C647" s="10"/>
      <c r="D647" s="7"/>
      <c r="E647" s="10"/>
      <c r="F647" s="82">
        <f t="shared" si="3"/>
        <v>1501</v>
      </c>
      <c r="G647" s="10"/>
      <c r="H647" s="82">
        <f t="shared" si="4"/>
        <v>1501</v>
      </c>
      <c r="I647" s="7"/>
      <c r="J647" s="10"/>
      <c r="K647" s="58"/>
      <c r="L647" s="10"/>
      <c r="M647" s="10"/>
      <c r="N647" s="10"/>
      <c r="O647" s="10"/>
    </row>
    <row r="648">
      <c r="A648" s="10"/>
      <c r="B648" s="10"/>
      <c r="C648" s="10"/>
      <c r="D648" s="7"/>
      <c r="E648" s="10"/>
      <c r="F648" s="82">
        <f t="shared" si="3"/>
        <v>1501</v>
      </c>
      <c r="G648" s="10"/>
      <c r="H648" s="82">
        <f t="shared" si="4"/>
        <v>1501</v>
      </c>
      <c r="I648" s="7"/>
      <c r="J648" s="10"/>
      <c r="K648" s="58"/>
      <c r="L648" s="10"/>
      <c r="M648" s="10"/>
      <c r="N648" s="10"/>
      <c r="O648" s="10"/>
    </row>
    <row r="649">
      <c r="A649" s="10"/>
      <c r="B649" s="10"/>
      <c r="C649" s="10"/>
      <c r="D649" s="7"/>
      <c r="E649" s="10"/>
      <c r="F649" s="82">
        <f t="shared" si="3"/>
        <v>1501</v>
      </c>
      <c r="G649" s="10"/>
      <c r="H649" s="82">
        <f t="shared" si="4"/>
        <v>1501</v>
      </c>
      <c r="I649" s="7"/>
      <c r="J649" s="10"/>
      <c r="K649" s="58"/>
      <c r="L649" s="10"/>
      <c r="M649" s="10"/>
      <c r="N649" s="10"/>
      <c r="O649" s="10"/>
    </row>
    <row r="650">
      <c r="A650" s="10"/>
      <c r="B650" s="10"/>
      <c r="C650" s="10"/>
      <c r="D650" s="7"/>
      <c r="E650" s="10"/>
      <c r="F650" s="82">
        <f t="shared" si="3"/>
        <v>1501</v>
      </c>
      <c r="G650" s="10"/>
      <c r="H650" s="82">
        <f t="shared" si="4"/>
        <v>1501</v>
      </c>
      <c r="I650" s="7"/>
      <c r="J650" s="10"/>
      <c r="K650" s="58"/>
      <c r="L650" s="10"/>
      <c r="M650" s="10"/>
      <c r="N650" s="10"/>
      <c r="O650" s="10"/>
    </row>
    <row r="651">
      <c r="A651" s="10"/>
      <c r="B651" s="10"/>
      <c r="C651" s="10"/>
      <c r="D651" s="7"/>
      <c r="E651" s="10"/>
      <c r="F651" s="82">
        <f t="shared" si="3"/>
        <v>1501</v>
      </c>
      <c r="G651" s="10"/>
      <c r="H651" s="82">
        <f t="shared" si="4"/>
        <v>1501</v>
      </c>
      <c r="I651" s="7"/>
      <c r="J651" s="10"/>
      <c r="K651" s="58"/>
      <c r="L651" s="10"/>
      <c r="M651" s="10"/>
      <c r="N651" s="10"/>
      <c r="O651" s="10"/>
    </row>
    <row r="652">
      <c r="A652" s="10"/>
      <c r="B652" s="10"/>
      <c r="C652" s="10"/>
      <c r="D652" s="7"/>
      <c r="E652" s="10"/>
      <c r="F652" s="82">
        <f t="shared" si="3"/>
        <v>1501</v>
      </c>
      <c r="G652" s="10"/>
      <c r="H652" s="82">
        <f t="shared" si="4"/>
        <v>1501</v>
      </c>
      <c r="I652" s="7"/>
      <c r="J652" s="10"/>
      <c r="K652" s="58"/>
      <c r="L652" s="10"/>
      <c r="M652" s="10"/>
      <c r="N652" s="10"/>
      <c r="O652" s="10"/>
    </row>
    <row r="653">
      <c r="A653" s="10"/>
      <c r="B653" s="10"/>
      <c r="C653" s="10"/>
      <c r="D653" s="7"/>
      <c r="E653" s="10"/>
      <c r="F653" s="82">
        <f t="shared" si="3"/>
        <v>1501</v>
      </c>
      <c r="G653" s="10"/>
      <c r="H653" s="82">
        <f t="shared" si="4"/>
        <v>1501</v>
      </c>
      <c r="I653" s="7"/>
      <c r="J653" s="10"/>
      <c r="K653" s="58"/>
      <c r="L653" s="10"/>
      <c r="M653" s="10"/>
      <c r="N653" s="10"/>
      <c r="O653" s="10"/>
    </row>
    <row r="654">
      <c r="A654" s="10"/>
      <c r="B654" s="10"/>
      <c r="C654" s="10"/>
      <c r="D654" s="7"/>
      <c r="E654" s="10"/>
      <c r="F654" s="82">
        <f t="shared" si="3"/>
        <v>1501</v>
      </c>
      <c r="G654" s="10"/>
      <c r="H654" s="82">
        <f t="shared" si="4"/>
        <v>1501</v>
      </c>
      <c r="I654" s="7"/>
      <c r="J654" s="10"/>
      <c r="K654" s="58"/>
      <c r="L654" s="10"/>
      <c r="M654" s="10"/>
      <c r="N654" s="10"/>
      <c r="O654" s="10"/>
    </row>
    <row r="655">
      <c r="A655" s="10"/>
      <c r="B655" s="10"/>
      <c r="C655" s="10"/>
      <c r="D655" s="7"/>
      <c r="E655" s="10"/>
      <c r="F655" s="82">
        <f t="shared" si="3"/>
        <v>1501</v>
      </c>
      <c r="G655" s="10"/>
      <c r="H655" s="82">
        <f t="shared" si="4"/>
        <v>1501</v>
      </c>
      <c r="I655" s="7"/>
      <c r="J655" s="10"/>
      <c r="K655" s="58"/>
      <c r="L655" s="10"/>
      <c r="M655" s="10"/>
      <c r="N655" s="10"/>
      <c r="O655" s="10"/>
    </row>
    <row r="656">
      <c r="A656" s="10"/>
      <c r="B656" s="10"/>
      <c r="C656" s="10"/>
      <c r="D656" s="7"/>
      <c r="E656" s="10"/>
      <c r="F656" s="82">
        <f t="shared" si="3"/>
        <v>1501</v>
      </c>
      <c r="G656" s="10"/>
      <c r="H656" s="82">
        <f t="shared" si="4"/>
        <v>1501</v>
      </c>
      <c r="I656" s="7"/>
      <c r="J656" s="10"/>
      <c r="K656" s="58"/>
      <c r="L656" s="10"/>
      <c r="M656" s="10"/>
      <c r="N656" s="10"/>
      <c r="O656" s="10"/>
    </row>
    <row r="657">
      <c r="A657" s="10"/>
      <c r="B657" s="10"/>
      <c r="C657" s="10"/>
      <c r="D657" s="7"/>
      <c r="E657" s="10"/>
      <c r="F657" s="82">
        <f t="shared" si="3"/>
        <v>1501</v>
      </c>
      <c r="G657" s="10"/>
      <c r="H657" s="82">
        <f t="shared" si="4"/>
        <v>1501</v>
      </c>
      <c r="I657" s="7"/>
      <c r="J657" s="10"/>
      <c r="K657" s="58"/>
      <c r="L657" s="10"/>
      <c r="M657" s="10"/>
      <c r="N657" s="10"/>
      <c r="O657" s="10"/>
    </row>
    <row r="658">
      <c r="A658" s="10"/>
      <c r="B658" s="10"/>
      <c r="C658" s="10"/>
      <c r="D658" s="7"/>
      <c r="E658" s="10"/>
      <c r="F658" s="82">
        <f t="shared" si="3"/>
        <v>1501</v>
      </c>
      <c r="G658" s="10"/>
      <c r="H658" s="82">
        <f t="shared" si="4"/>
        <v>1501</v>
      </c>
      <c r="I658" s="7"/>
      <c r="J658" s="10"/>
      <c r="K658" s="58"/>
      <c r="L658" s="10"/>
      <c r="M658" s="10"/>
      <c r="N658" s="10"/>
      <c r="O658" s="10"/>
    </row>
    <row r="659">
      <c r="A659" s="10"/>
      <c r="B659" s="10"/>
      <c r="C659" s="10"/>
      <c r="D659" s="7"/>
      <c r="E659" s="10"/>
      <c r="F659" s="82">
        <f t="shared" si="3"/>
        <v>1501</v>
      </c>
      <c r="G659" s="10"/>
      <c r="H659" s="82">
        <f t="shared" si="4"/>
        <v>1501</v>
      </c>
      <c r="I659" s="7"/>
      <c r="J659" s="10"/>
      <c r="K659" s="58"/>
      <c r="L659" s="10"/>
      <c r="M659" s="10"/>
      <c r="N659" s="10"/>
      <c r="O659" s="10"/>
    </row>
    <row r="660">
      <c r="A660" s="10"/>
      <c r="B660" s="10"/>
      <c r="C660" s="10"/>
      <c r="D660" s="7"/>
      <c r="E660" s="10"/>
      <c r="F660" s="82">
        <f t="shared" si="3"/>
        <v>1501</v>
      </c>
      <c r="G660" s="10"/>
      <c r="H660" s="82">
        <f t="shared" si="4"/>
        <v>1501</v>
      </c>
      <c r="I660" s="7"/>
      <c r="J660" s="10"/>
      <c r="K660" s="58"/>
      <c r="L660" s="10"/>
      <c r="M660" s="10"/>
      <c r="N660" s="10"/>
      <c r="O660" s="10"/>
    </row>
    <row r="661">
      <c r="A661" s="10"/>
      <c r="B661" s="10"/>
      <c r="C661" s="10"/>
      <c r="D661" s="7"/>
      <c r="E661" s="10"/>
      <c r="F661" s="82">
        <f t="shared" si="3"/>
        <v>1501</v>
      </c>
      <c r="G661" s="10"/>
      <c r="H661" s="82">
        <f t="shared" si="4"/>
        <v>1501</v>
      </c>
      <c r="I661" s="7"/>
      <c r="J661" s="10"/>
      <c r="K661" s="58"/>
      <c r="L661" s="10"/>
      <c r="M661" s="10"/>
      <c r="N661" s="10"/>
      <c r="O661" s="10"/>
    </row>
    <row r="662">
      <c r="A662" s="10"/>
      <c r="B662" s="10"/>
      <c r="C662" s="10"/>
      <c r="D662" s="7"/>
      <c r="E662" s="10"/>
      <c r="F662" s="82">
        <f t="shared" si="3"/>
        <v>1501</v>
      </c>
      <c r="G662" s="10"/>
      <c r="H662" s="82">
        <f t="shared" si="4"/>
        <v>1501</v>
      </c>
      <c r="I662" s="7"/>
      <c r="J662" s="10"/>
      <c r="K662" s="58"/>
      <c r="L662" s="10"/>
      <c r="M662" s="10"/>
      <c r="N662" s="10"/>
      <c r="O662" s="10"/>
    </row>
    <row r="663">
      <c r="A663" s="10"/>
      <c r="B663" s="10"/>
      <c r="C663" s="10"/>
      <c r="D663" s="7"/>
      <c r="E663" s="10"/>
      <c r="F663" s="82">
        <f t="shared" si="3"/>
        <v>1501</v>
      </c>
      <c r="G663" s="10"/>
      <c r="H663" s="82">
        <f t="shared" si="4"/>
        <v>1501</v>
      </c>
      <c r="I663" s="7"/>
      <c r="J663" s="10"/>
      <c r="K663" s="58"/>
      <c r="L663" s="10"/>
      <c r="M663" s="10"/>
      <c r="N663" s="10"/>
      <c r="O663" s="10"/>
    </row>
    <row r="664">
      <c r="A664" s="10"/>
      <c r="B664" s="10"/>
      <c r="C664" s="10"/>
      <c r="D664" s="7"/>
      <c r="E664" s="10"/>
      <c r="F664" s="82">
        <f t="shared" si="3"/>
        <v>1501</v>
      </c>
      <c r="G664" s="10"/>
      <c r="H664" s="82">
        <f t="shared" si="4"/>
        <v>1501</v>
      </c>
      <c r="I664" s="7"/>
      <c r="J664" s="10"/>
      <c r="K664" s="58"/>
      <c r="L664" s="10"/>
      <c r="M664" s="10"/>
      <c r="N664" s="10"/>
      <c r="O664" s="10"/>
    </row>
    <row r="665">
      <c r="A665" s="10"/>
      <c r="B665" s="10"/>
      <c r="C665" s="10"/>
      <c r="D665" s="7"/>
      <c r="E665" s="10"/>
      <c r="F665" s="82">
        <f t="shared" si="3"/>
        <v>1501</v>
      </c>
      <c r="G665" s="10"/>
      <c r="H665" s="82">
        <f t="shared" si="4"/>
        <v>1501</v>
      </c>
      <c r="I665" s="7"/>
      <c r="J665" s="10"/>
      <c r="K665" s="58"/>
      <c r="L665" s="10"/>
      <c r="M665" s="10"/>
      <c r="N665" s="10"/>
      <c r="O665" s="10"/>
    </row>
    <row r="666">
      <c r="A666" s="10"/>
      <c r="B666" s="10"/>
      <c r="C666" s="10"/>
      <c r="D666" s="7"/>
      <c r="E666" s="10"/>
      <c r="F666" s="82">
        <f t="shared" si="3"/>
        <v>1501</v>
      </c>
      <c r="G666" s="10"/>
      <c r="H666" s="82">
        <f t="shared" si="4"/>
        <v>1501</v>
      </c>
      <c r="I666" s="7"/>
      <c r="J666" s="10"/>
      <c r="K666" s="58"/>
      <c r="L666" s="10"/>
      <c r="M666" s="10"/>
      <c r="N666" s="10"/>
      <c r="O666" s="10"/>
    </row>
    <row r="667">
      <c r="A667" s="10"/>
      <c r="B667" s="10"/>
      <c r="C667" s="10"/>
      <c r="D667" s="7"/>
      <c r="E667" s="10"/>
      <c r="F667" s="82">
        <f t="shared" si="3"/>
        <v>1501</v>
      </c>
      <c r="G667" s="10"/>
      <c r="H667" s="82">
        <f t="shared" si="4"/>
        <v>1501</v>
      </c>
      <c r="I667" s="7"/>
      <c r="J667" s="10"/>
      <c r="K667" s="58"/>
      <c r="L667" s="10"/>
      <c r="M667" s="10"/>
      <c r="N667" s="10"/>
      <c r="O667" s="10"/>
    </row>
    <row r="668">
      <c r="A668" s="10"/>
      <c r="B668" s="10"/>
      <c r="C668" s="10"/>
      <c r="D668" s="7"/>
      <c r="E668" s="10"/>
      <c r="F668" s="82">
        <f t="shared" si="3"/>
        <v>1501</v>
      </c>
      <c r="G668" s="10"/>
      <c r="H668" s="82">
        <f t="shared" si="4"/>
        <v>1501</v>
      </c>
      <c r="I668" s="7"/>
      <c r="J668" s="10"/>
      <c r="K668" s="58"/>
      <c r="L668" s="10"/>
      <c r="M668" s="10"/>
      <c r="N668" s="10"/>
      <c r="O668" s="10"/>
    </row>
    <row r="669">
      <c r="A669" s="10"/>
      <c r="B669" s="10"/>
      <c r="C669" s="10"/>
      <c r="D669" s="7"/>
      <c r="E669" s="10"/>
      <c r="F669" s="82">
        <f t="shared" si="3"/>
        <v>1501</v>
      </c>
      <c r="G669" s="10"/>
      <c r="H669" s="82">
        <f t="shared" si="4"/>
        <v>1501</v>
      </c>
      <c r="I669" s="7"/>
      <c r="J669" s="10"/>
      <c r="K669" s="58"/>
      <c r="L669" s="10"/>
      <c r="M669" s="10"/>
      <c r="N669" s="10"/>
      <c r="O669" s="10"/>
    </row>
    <row r="670">
      <c r="A670" s="10"/>
      <c r="B670" s="10"/>
      <c r="C670" s="10"/>
      <c r="D670" s="7"/>
      <c r="E670" s="10"/>
      <c r="F670" s="82">
        <f t="shared" si="3"/>
        <v>1501</v>
      </c>
      <c r="G670" s="10"/>
      <c r="H670" s="82">
        <f t="shared" si="4"/>
        <v>1501</v>
      </c>
      <c r="I670" s="7"/>
      <c r="J670" s="10"/>
      <c r="K670" s="58"/>
      <c r="L670" s="10"/>
      <c r="M670" s="10"/>
      <c r="N670" s="10"/>
      <c r="O670" s="10"/>
    </row>
    <row r="671">
      <c r="A671" s="10"/>
      <c r="B671" s="10"/>
      <c r="C671" s="10"/>
      <c r="D671" s="7"/>
      <c r="E671" s="10"/>
      <c r="F671" s="82">
        <f t="shared" si="3"/>
        <v>1501</v>
      </c>
      <c r="G671" s="10"/>
      <c r="H671" s="82">
        <f t="shared" si="4"/>
        <v>1501</v>
      </c>
      <c r="I671" s="7"/>
      <c r="J671" s="10"/>
      <c r="K671" s="58"/>
      <c r="L671" s="10"/>
      <c r="M671" s="10"/>
      <c r="N671" s="10"/>
      <c r="O671" s="10"/>
    </row>
    <row r="672">
      <c r="A672" s="10"/>
      <c r="B672" s="10"/>
      <c r="C672" s="10"/>
      <c r="D672" s="7"/>
      <c r="E672" s="10"/>
      <c r="F672" s="82">
        <f t="shared" si="3"/>
        <v>1501</v>
      </c>
      <c r="G672" s="10"/>
      <c r="H672" s="82">
        <f t="shared" si="4"/>
        <v>1501</v>
      </c>
      <c r="I672" s="7"/>
      <c r="J672" s="10"/>
      <c r="K672" s="58"/>
      <c r="L672" s="10"/>
      <c r="M672" s="10"/>
      <c r="N672" s="10"/>
      <c r="O672" s="10"/>
    </row>
    <row r="673">
      <c r="A673" s="10"/>
      <c r="B673" s="10"/>
      <c r="C673" s="10"/>
      <c r="D673" s="7"/>
      <c r="E673" s="10"/>
      <c r="F673" s="82">
        <f t="shared" si="3"/>
        <v>1501</v>
      </c>
      <c r="G673" s="10"/>
      <c r="H673" s="82">
        <f t="shared" si="4"/>
        <v>1501</v>
      </c>
      <c r="I673" s="7"/>
      <c r="J673" s="10"/>
      <c r="K673" s="58"/>
      <c r="L673" s="10"/>
      <c r="M673" s="10"/>
      <c r="N673" s="10"/>
      <c r="O673" s="10"/>
    </row>
    <row r="674">
      <c r="A674" s="10"/>
      <c r="B674" s="10"/>
      <c r="C674" s="10"/>
      <c r="D674" s="7"/>
      <c r="E674" s="10"/>
      <c r="F674" s="82">
        <f t="shared" si="3"/>
        <v>1501</v>
      </c>
      <c r="G674" s="10"/>
      <c r="H674" s="82">
        <f t="shared" si="4"/>
        <v>1501</v>
      </c>
      <c r="I674" s="7"/>
      <c r="J674" s="10"/>
      <c r="K674" s="58"/>
      <c r="L674" s="10"/>
      <c r="M674" s="10"/>
      <c r="N674" s="10"/>
      <c r="O674" s="10"/>
    </row>
    <row r="675">
      <c r="A675" s="10"/>
      <c r="B675" s="10"/>
      <c r="C675" s="10"/>
      <c r="D675" s="7"/>
      <c r="E675" s="10"/>
      <c r="F675" s="82">
        <f t="shared" si="3"/>
        <v>1501</v>
      </c>
      <c r="G675" s="10"/>
      <c r="H675" s="82">
        <f t="shared" si="4"/>
        <v>1501</v>
      </c>
      <c r="I675" s="7"/>
      <c r="J675" s="10"/>
      <c r="K675" s="58"/>
      <c r="L675" s="10"/>
      <c r="M675" s="10"/>
      <c r="N675" s="10"/>
      <c r="O675" s="10"/>
    </row>
    <row r="676">
      <c r="A676" s="10"/>
      <c r="B676" s="10"/>
      <c r="C676" s="10"/>
      <c r="D676" s="7"/>
      <c r="E676" s="10"/>
      <c r="F676" s="82">
        <f t="shared" si="3"/>
        <v>1501</v>
      </c>
      <c r="G676" s="10"/>
      <c r="H676" s="82">
        <f t="shared" si="4"/>
        <v>1501</v>
      </c>
      <c r="I676" s="7"/>
      <c r="J676" s="10"/>
      <c r="K676" s="58"/>
      <c r="L676" s="10"/>
      <c r="M676" s="10"/>
      <c r="N676" s="10"/>
      <c r="O676" s="10"/>
    </row>
    <row r="677">
      <c r="A677" s="10"/>
      <c r="B677" s="10"/>
      <c r="C677" s="10"/>
      <c r="D677" s="7"/>
      <c r="E677" s="10"/>
      <c r="F677" s="82">
        <f t="shared" si="3"/>
        <v>1501</v>
      </c>
      <c r="G677" s="10"/>
      <c r="H677" s="82">
        <f t="shared" si="4"/>
        <v>1501</v>
      </c>
      <c r="I677" s="7"/>
      <c r="J677" s="10"/>
      <c r="K677" s="58"/>
      <c r="L677" s="10"/>
      <c r="M677" s="10"/>
      <c r="N677" s="10"/>
      <c r="O677" s="10"/>
    </row>
    <row r="678">
      <c r="A678" s="10"/>
      <c r="B678" s="10"/>
      <c r="C678" s="10"/>
      <c r="D678" s="7"/>
      <c r="E678" s="10"/>
      <c r="F678" s="82">
        <f t="shared" si="3"/>
        <v>1501</v>
      </c>
      <c r="G678" s="10"/>
      <c r="H678" s="82">
        <f t="shared" si="4"/>
        <v>1501</v>
      </c>
      <c r="I678" s="7"/>
      <c r="J678" s="10"/>
      <c r="K678" s="58"/>
      <c r="L678" s="10"/>
      <c r="M678" s="10"/>
      <c r="N678" s="10"/>
      <c r="O678" s="10"/>
    </row>
    <row r="679">
      <c r="A679" s="10"/>
      <c r="B679" s="10"/>
      <c r="C679" s="10"/>
      <c r="D679" s="7"/>
      <c r="E679" s="10"/>
      <c r="F679" s="82">
        <f t="shared" si="3"/>
        <v>1501</v>
      </c>
      <c r="G679" s="10"/>
      <c r="H679" s="82">
        <f t="shared" si="4"/>
        <v>1501</v>
      </c>
      <c r="I679" s="7"/>
      <c r="J679" s="10"/>
      <c r="K679" s="58"/>
      <c r="L679" s="10"/>
      <c r="M679" s="10"/>
      <c r="N679" s="10"/>
      <c r="O679" s="10"/>
    </row>
    <row r="680">
      <c r="A680" s="10"/>
      <c r="B680" s="10"/>
      <c r="C680" s="10"/>
      <c r="D680" s="7"/>
      <c r="E680" s="10"/>
      <c r="F680" s="82">
        <f t="shared" si="3"/>
        <v>1501</v>
      </c>
      <c r="G680" s="10"/>
      <c r="H680" s="82">
        <f t="shared" si="4"/>
        <v>1501</v>
      </c>
      <c r="I680" s="7"/>
      <c r="J680" s="10"/>
      <c r="K680" s="58"/>
      <c r="L680" s="10"/>
      <c r="M680" s="10"/>
      <c r="N680" s="10"/>
      <c r="O680" s="10"/>
    </row>
    <row r="681">
      <c r="A681" s="10"/>
      <c r="B681" s="10"/>
      <c r="C681" s="10"/>
      <c r="D681" s="7"/>
      <c r="E681" s="10"/>
      <c r="F681" s="82">
        <f t="shared" si="3"/>
        <v>1501</v>
      </c>
      <c r="G681" s="10"/>
      <c r="H681" s="82">
        <f t="shared" si="4"/>
        <v>1501</v>
      </c>
      <c r="I681" s="7"/>
      <c r="J681" s="10"/>
      <c r="K681" s="58"/>
      <c r="L681" s="10"/>
      <c r="M681" s="10"/>
      <c r="N681" s="10"/>
      <c r="O681" s="10"/>
    </row>
    <row r="682">
      <c r="A682" s="10"/>
      <c r="B682" s="10"/>
      <c r="C682" s="10"/>
      <c r="D682" s="7"/>
      <c r="E682" s="10"/>
      <c r="F682" s="82">
        <f t="shared" si="3"/>
        <v>1501</v>
      </c>
      <c r="G682" s="10"/>
      <c r="H682" s="82">
        <f t="shared" si="4"/>
        <v>1501</v>
      </c>
      <c r="I682" s="7"/>
      <c r="J682" s="10"/>
      <c r="K682" s="58"/>
      <c r="L682" s="10"/>
      <c r="M682" s="10"/>
      <c r="N682" s="10"/>
      <c r="O682" s="10"/>
    </row>
    <row r="683">
      <c r="A683" s="10"/>
      <c r="B683" s="10"/>
      <c r="C683" s="10"/>
      <c r="D683" s="7"/>
      <c r="E683" s="10"/>
      <c r="F683" s="82">
        <f t="shared" si="3"/>
        <v>1501</v>
      </c>
      <c r="G683" s="10"/>
      <c r="H683" s="82">
        <f t="shared" si="4"/>
        <v>1501</v>
      </c>
      <c r="I683" s="7"/>
      <c r="J683" s="10"/>
      <c r="K683" s="58"/>
      <c r="L683" s="10"/>
      <c r="M683" s="10"/>
      <c r="N683" s="10"/>
      <c r="O683" s="10"/>
    </row>
    <row r="684">
      <c r="A684" s="10"/>
      <c r="B684" s="10"/>
      <c r="C684" s="10"/>
      <c r="D684" s="7"/>
      <c r="E684" s="10"/>
      <c r="F684" s="82">
        <f t="shared" si="3"/>
        <v>1501</v>
      </c>
      <c r="G684" s="10"/>
      <c r="H684" s="82">
        <f t="shared" si="4"/>
        <v>1501</v>
      </c>
      <c r="I684" s="7"/>
      <c r="J684" s="10"/>
      <c r="K684" s="58"/>
      <c r="L684" s="10"/>
      <c r="M684" s="10"/>
      <c r="N684" s="10"/>
      <c r="O684" s="10"/>
    </row>
    <row r="685">
      <c r="A685" s="10"/>
      <c r="B685" s="10"/>
      <c r="C685" s="10"/>
      <c r="D685" s="7"/>
      <c r="E685" s="10"/>
      <c r="F685" s="82">
        <f t="shared" si="3"/>
        <v>1501</v>
      </c>
      <c r="G685" s="10"/>
      <c r="H685" s="82">
        <f t="shared" si="4"/>
        <v>1501</v>
      </c>
      <c r="I685" s="7"/>
      <c r="J685" s="10"/>
      <c r="K685" s="58"/>
      <c r="L685" s="10"/>
      <c r="M685" s="10"/>
      <c r="N685" s="10"/>
      <c r="O685" s="10"/>
    </row>
    <row r="686">
      <c r="A686" s="10"/>
      <c r="B686" s="10"/>
      <c r="C686" s="10"/>
      <c r="D686" s="7"/>
      <c r="E686" s="10"/>
      <c r="F686" s="82">
        <f t="shared" si="3"/>
        <v>1501</v>
      </c>
      <c r="G686" s="10"/>
      <c r="H686" s="82">
        <f t="shared" si="4"/>
        <v>1501</v>
      </c>
      <c r="I686" s="7"/>
      <c r="J686" s="10"/>
      <c r="K686" s="58"/>
      <c r="L686" s="10"/>
      <c r="M686" s="10"/>
      <c r="N686" s="10"/>
      <c r="O686" s="10"/>
    </row>
    <row r="687">
      <c r="A687" s="10"/>
      <c r="B687" s="10"/>
      <c r="C687" s="10"/>
      <c r="D687" s="7"/>
      <c r="E687" s="10"/>
      <c r="F687" s="82">
        <f t="shared" si="3"/>
        <v>1501</v>
      </c>
      <c r="G687" s="10"/>
      <c r="H687" s="82">
        <f t="shared" si="4"/>
        <v>1501</v>
      </c>
      <c r="I687" s="7"/>
      <c r="J687" s="10"/>
      <c r="K687" s="58"/>
      <c r="L687" s="10"/>
      <c r="M687" s="10"/>
      <c r="N687" s="10"/>
      <c r="O687" s="10"/>
    </row>
    <row r="688">
      <c r="A688" s="10"/>
      <c r="B688" s="10"/>
      <c r="C688" s="10"/>
      <c r="D688" s="7"/>
      <c r="E688" s="10"/>
      <c r="F688" s="82">
        <f t="shared" si="3"/>
        <v>1501</v>
      </c>
      <c r="G688" s="10"/>
      <c r="H688" s="82">
        <f t="shared" si="4"/>
        <v>1501</v>
      </c>
      <c r="I688" s="7"/>
      <c r="J688" s="10"/>
      <c r="K688" s="58"/>
      <c r="L688" s="10"/>
      <c r="M688" s="10"/>
      <c r="N688" s="10"/>
      <c r="O688" s="10"/>
    </row>
    <row r="689">
      <c r="A689" s="10"/>
      <c r="B689" s="10"/>
      <c r="C689" s="10"/>
      <c r="D689" s="7"/>
      <c r="E689" s="10"/>
      <c r="F689" s="82">
        <f t="shared" si="3"/>
        <v>1501</v>
      </c>
      <c r="G689" s="10"/>
      <c r="H689" s="82">
        <f t="shared" si="4"/>
        <v>1501</v>
      </c>
      <c r="I689" s="7"/>
      <c r="J689" s="10"/>
      <c r="K689" s="58"/>
      <c r="L689" s="10"/>
      <c r="M689" s="10"/>
      <c r="N689" s="10"/>
      <c r="O689" s="10"/>
    </row>
    <row r="690">
      <c r="A690" s="10"/>
      <c r="B690" s="10"/>
      <c r="C690" s="10"/>
      <c r="D690" s="7"/>
      <c r="E690" s="10"/>
      <c r="F690" s="82">
        <f t="shared" si="3"/>
        <v>1501</v>
      </c>
      <c r="G690" s="10"/>
      <c r="H690" s="82">
        <f t="shared" si="4"/>
        <v>1501</v>
      </c>
      <c r="I690" s="7"/>
      <c r="J690" s="10"/>
      <c r="K690" s="58"/>
      <c r="L690" s="10"/>
      <c r="M690" s="10"/>
      <c r="N690" s="10"/>
      <c r="O690" s="10"/>
    </row>
    <row r="691">
      <c r="A691" s="10"/>
      <c r="B691" s="10"/>
      <c r="C691" s="10"/>
      <c r="D691" s="7"/>
      <c r="E691" s="10"/>
      <c r="F691" s="82">
        <f t="shared" si="3"/>
        <v>1501</v>
      </c>
      <c r="G691" s="10"/>
      <c r="H691" s="82">
        <f t="shared" si="4"/>
        <v>1501</v>
      </c>
      <c r="I691" s="7"/>
      <c r="J691" s="10"/>
      <c r="K691" s="58"/>
      <c r="L691" s="10"/>
      <c r="M691" s="10"/>
      <c r="N691" s="10"/>
      <c r="O691" s="10"/>
    </row>
    <row r="692">
      <c r="A692" s="10"/>
      <c r="B692" s="10"/>
      <c r="C692" s="10"/>
      <c r="D692" s="7"/>
      <c r="E692" s="10"/>
      <c r="F692" s="82">
        <f t="shared" si="3"/>
        <v>1501</v>
      </c>
      <c r="G692" s="10"/>
      <c r="H692" s="82">
        <f t="shared" si="4"/>
        <v>1501</v>
      </c>
      <c r="I692" s="7"/>
      <c r="J692" s="10"/>
      <c r="K692" s="58"/>
      <c r="L692" s="10"/>
      <c r="M692" s="10"/>
      <c r="N692" s="10"/>
      <c r="O692" s="10"/>
    </row>
    <row r="693">
      <c r="A693" s="10"/>
      <c r="B693" s="10"/>
      <c r="C693" s="10"/>
      <c r="D693" s="7"/>
      <c r="E693" s="10"/>
      <c r="F693" s="82">
        <f t="shared" si="3"/>
        <v>1501</v>
      </c>
      <c r="G693" s="10"/>
      <c r="H693" s="82">
        <f t="shared" si="4"/>
        <v>1501</v>
      </c>
      <c r="I693" s="7"/>
      <c r="J693" s="10"/>
      <c r="K693" s="58"/>
      <c r="L693" s="10"/>
      <c r="M693" s="10"/>
      <c r="N693" s="10"/>
      <c r="O693" s="10"/>
    </row>
    <row r="694">
      <c r="A694" s="10"/>
      <c r="B694" s="10"/>
      <c r="C694" s="10"/>
      <c r="D694" s="7"/>
      <c r="E694" s="10"/>
      <c r="F694" s="82">
        <f t="shared" si="3"/>
        <v>1501</v>
      </c>
      <c r="G694" s="10"/>
      <c r="H694" s="82">
        <f t="shared" si="4"/>
        <v>1501</v>
      </c>
      <c r="I694" s="7"/>
      <c r="J694" s="10"/>
      <c r="K694" s="58"/>
      <c r="L694" s="10"/>
      <c r="M694" s="10"/>
      <c r="N694" s="10"/>
      <c r="O694" s="10"/>
    </row>
    <row r="695">
      <c r="A695" s="10"/>
      <c r="B695" s="10"/>
      <c r="C695" s="10"/>
      <c r="D695" s="7"/>
      <c r="E695" s="10"/>
      <c r="F695" s="82">
        <f t="shared" si="3"/>
        <v>1501</v>
      </c>
      <c r="G695" s="10"/>
      <c r="H695" s="82">
        <f t="shared" si="4"/>
        <v>1501</v>
      </c>
      <c r="I695" s="7"/>
      <c r="J695" s="10"/>
      <c r="K695" s="58"/>
      <c r="L695" s="10"/>
      <c r="M695" s="10"/>
      <c r="N695" s="10"/>
      <c r="O695" s="10"/>
    </row>
    <row r="696">
      <c r="A696" s="10"/>
      <c r="B696" s="10"/>
      <c r="C696" s="10"/>
      <c r="D696" s="7"/>
      <c r="E696" s="10"/>
      <c r="F696" s="82">
        <f t="shared" si="3"/>
        <v>1501</v>
      </c>
      <c r="G696" s="10"/>
      <c r="H696" s="82">
        <f t="shared" si="4"/>
        <v>1501</v>
      </c>
      <c r="I696" s="7"/>
      <c r="J696" s="10"/>
      <c r="K696" s="58"/>
      <c r="L696" s="10"/>
      <c r="M696" s="10"/>
      <c r="N696" s="10"/>
      <c r="O696" s="10"/>
    </row>
    <row r="697">
      <c r="A697" s="10"/>
      <c r="B697" s="10"/>
      <c r="C697" s="10"/>
      <c r="D697" s="7"/>
      <c r="E697" s="10"/>
      <c r="F697" s="82">
        <f t="shared" si="3"/>
        <v>1501</v>
      </c>
      <c r="G697" s="10"/>
      <c r="H697" s="82">
        <f t="shared" si="4"/>
        <v>1501</v>
      </c>
      <c r="I697" s="7"/>
      <c r="J697" s="10"/>
      <c r="K697" s="58"/>
      <c r="L697" s="10"/>
      <c r="M697" s="10"/>
      <c r="N697" s="10"/>
      <c r="O697" s="10"/>
    </row>
    <row r="698">
      <c r="A698" s="10"/>
      <c r="B698" s="10"/>
      <c r="C698" s="10"/>
      <c r="D698" s="7"/>
      <c r="E698" s="10"/>
      <c r="F698" s="82">
        <f t="shared" si="3"/>
        <v>1501</v>
      </c>
      <c r="G698" s="10"/>
      <c r="H698" s="82">
        <f t="shared" si="4"/>
        <v>1501</v>
      </c>
      <c r="I698" s="7"/>
      <c r="J698" s="10"/>
      <c r="K698" s="58"/>
      <c r="L698" s="10"/>
      <c r="M698" s="10"/>
      <c r="N698" s="10"/>
      <c r="O698" s="10"/>
    </row>
    <row r="699">
      <c r="A699" s="10"/>
      <c r="B699" s="10"/>
      <c r="C699" s="10"/>
      <c r="D699" s="7"/>
      <c r="E699" s="10"/>
      <c r="F699" s="82">
        <f t="shared" si="3"/>
        <v>1501</v>
      </c>
      <c r="G699" s="10"/>
      <c r="H699" s="82">
        <f t="shared" si="4"/>
        <v>1501</v>
      </c>
      <c r="I699" s="7"/>
      <c r="J699" s="10"/>
      <c r="K699" s="58"/>
      <c r="L699" s="10"/>
      <c r="M699" s="10"/>
      <c r="N699" s="10"/>
      <c r="O699" s="10"/>
    </row>
    <row r="700">
      <c r="A700" s="10"/>
      <c r="B700" s="10"/>
      <c r="C700" s="10"/>
      <c r="D700" s="7"/>
      <c r="E700" s="10"/>
      <c r="F700" s="82">
        <f t="shared" si="3"/>
        <v>1501</v>
      </c>
      <c r="G700" s="10"/>
      <c r="H700" s="82">
        <f t="shared" si="4"/>
        <v>1501</v>
      </c>
      <c r="I700" s="7"/>
      <c r="J700" s="10"/>
      <c r="K700" s="58"/>
      <c r="L700" s="10"/>
      <c r="M700" s="10"/>
      <c r="N700" s="10"/>
      <c r="O700" s="10"/>
    </row>
    <row r="701">
      <c r="A701" s="10"/>
      <c r="B701" s="10"/>
      <c r="C701" s="10"/>
      <c r="D701" s="7"/>
      <c r="E701" s="10"/>
      <c r="F701" s="82">
        <f t="shared" si="3"/>
        <v>1501</v>
      </c>
      <c r="G701" s="10"/>
      <c r="H701" s="82">
        <f t="shared" si="4"/>
        <v>1501</v>
      </c>
      <c r="I701" s="7"/>
      <c r="J701" s="10"/>
      <c r="K701" s="58"/>
      <c r="L701" s="10"/>
      <c r="M701" s="10"/>
      <c r="N701" s="10"/>
      <c r="O701" s="10"/>
    </row>
    <row r="702">
      <c r="A702" s="10"/>
      <c r="B702" s="10"/>
      <c r="C702" s="10"/>
      <c r="D702" s="7"/>
      <c r="E702" s="10"/>
      <c r="F702" s="82">
        <f t="shared" si="3"/>
        <v>1501</v>
      </c>
      <c r="G702" s="10"/>
      <c r="H702" s="82">
        <f t="shared" si="4"/>
        <v>1501</v>
      </c>
      <c r="I702" s="7"/>
      <c r="J702" s="10"/>
      <c r="K702" s="58"/>
      <c r="L702" s="10"/>
      <c r="M702" s="10"/>
      <c r="N702" s="10"/>
      <c r="O702" s="10"/>
    </row>
    <row r="703">
      <c r="A703" s="10"/>
      <c r="B703" s="10"/>
      <c r="C703" s="10"/>
      <c r="D703" s="7"/>
      <c r="E703" s="10"/>
      <c r="F703" s="82">
        <f t="shared" si="3"/>
        <v>1501</v>
      </c>
      <c r="G703" s="10"/>
      <c r="H703" s="82">
        <f t="shared" si="4"/>
        <v>1501</v>
      </c>
      <c r="I703" s="7"/>
      <c r="J703" s="10"/>
      <c r="K703" s="58"/>
      <c r="L703" s="10"/>
      <c r="M703" s="10"/>
      <c r="N703" s="10"/>
      <c r="O703" s="10"/>
    </row>
    <row r="704">
      <c r="A704" s="10"/>
      <c r="B704" s="10"/>
      <c r="C704" s="10"/>
      <c r="D704" s="7"/>
      <c r="E704" s="10"/>
      <c r="F704" s="82">
        <f t="shared" si="3"/>
        <v>1501</v>
      </c>
      <c r="G704" s="10"/>
      <c r="H704" s="82">
        <f t="shared" si="4"/>
        <v>1501</v>
      </c>
      <c r="I704" s="7"/>
      <c r="J704" s="10"/>
      <c r="K704" s="58"/>
      <c r="L704" s="10"/>
      <c r="M704" s="10"/>
      <c r="N704" s="10"/>
      <c r="O704" s="10"/>
    </row>
    <row r="705">
      <c r="A705" s="10"/>
      <c r="B705" s="10"/>
      <c r="C705" s="10"/>
      <c r="D705" s="7"/>
      <c r="E705" s="10"/>
      <c r="F705" s="84"/>
      <c r="G705" s="10"/>
      <c r="H705" s="84"/>
      <c r="I705" s="7"/>
      <c r="J705" s="10"/>
      <c r="K705" s="58"/>
      <c r="L705" s="10"/>
      <c r="M705" s="10"/>
      <c r="N705" s="10"/>
      <c r="O705" s="10"/>
    </row>
    <row r="706">
      <c r="A706" s="10"/>
      <c r="B706" s="10"/>
      <c r="C706" s="10"/>
      <c r="D706" s="7"/>
      <c r="E706" s="10"/>
      <c r="F706" s="84"/>
      <c r="G706" s="10"/>
      <c r="H706" s="84"/>
      <c r="I706" s="7"/>
      <c r="J706" s="10"/>
      <c r="K706" s="58"/>
      <c r="L706" s="10"/>
      <c r="M706" s="10"/>
      <c r="N706" s="10"/>
      <c r="O706" s="10"/>
    </row>
    <row r="707">
      <c r="A707" s="10"/>
      <c r="B707" s="10"/>
      <c r="C707" s="10"/>
      <c r="D707" s="7"/>
      <c r="E707" s="10"/>
      <c r="F707" s="84"/>
      <c r="G707" s="10"/>
      <c r="H707" s="84"/>
      <c r="I707" s="7"/>
      <c r="J707" s="10"/>
      <c r="K707" s="58"/>
      <c r="L707" s="10"/>
      <c r="M707" s="10"/>
      <c r="N707" s="10"/>
      <c r="O707" s="10"/>
    </row>
    <row r="708">
      <c r="A708" s="10"/>
      <c r="B708" s="10"/>
      <c r="C708" s="10"/>
      <c r="D708" s="7"/>
      <c r="E708" s="10"/>
      <c r="F708" s="84"/>
      <c r="G708" s="10"/>
      <c r="H708" s="84"/>
      <c r="I708" s="7"/>
      <c r="J708" s="10"/>
      <c r="K708" s="58"/>
      <c r="L708" s="10"/>
      <c r="M708" s="10"/>
      <c r="N708" s="10"/>
      <c r="O708" s="10"/>
    </row>
    <row r="709">
      <c r="A709" s="10"/>
      <c r="B709" s="10"/>
      <c r="C709" s="10"/>
      <c r="D709" s="7"/>
      <c r="E709" s="10"/>
      <c r="F709" s="10"/>
      <c r="G709" s="10"/>
      <c r="H709" s="10"/>
      <c r="I709" s="7"/>
      <c r="J709" s="10"/>
      <c r="K709" s="58"/>
      <c r="L709" s="10"/>
      <c r="M709" s="10"/>
      <c r="N709" s="10"/>
      <c r="O709" s="10"/>
    </row>
    <row r="710">
      <c r="A710" s="10"/>
      <c r="B710" s="10"/>
      <c r="C710" s="10"/>
      <c r="D710" s="7"/>
      <c r="E710" s="10"/>
      <c r="F710" s="10"/>
      <c r="G710" s="10"/>
      <c r="H710" s="10"/>
      <c r="I710" s="7"/>
      <c r="J710" s="10"/>
      <c r="K710" s="58"/>
      <c r="L710" s="10"/>
      <c r="M710" s="10"/>
      <c r="N710" s="10"/>
      <c r="O710" s="10"/>
    </row>
    <row r="711">
      <c r="A711" s="10"/>
      <c r="B711" s="10"/>
      <c r="C711" s="10"/>
      <c r="D711" s="7"/>
      <c r="E711" s="10"/>
      <c r="F711" s="10"/>
      <c r="G711" s="10"/>
      <c r="H711" s="10"/>
      <c r="I711" s="7"/>
      <c r="J711" s="10"/>
      <c r="K711" s="58"/>
      <c r="L711" s="10"/>
      <c r="M711" s="10"/>
      <c r="N711" s="10"/>
      <c r="O711" s="10"/>
    </row>
    <row r="712">
      <c r="A712" s="10"/>
      <c r="B712" s="10"/>
      <c r="C712" s="10"/>
      <c r="D712" s="7"/>
      <c r="E712" s="10"/>
      <c r="F712" s="10"/>
      <c r="G712" s="10"/>
      <c r="H712" s="10"/>
      <c r="I712" s="7"/>
      <c r="J712" s="10"/>
      <c r="K712" s="58"/>
      <c r="L712" s="10"/>
      <c r="M712" s="10"/>
      <c r="N712" s="10"/>
      <c r="O712" s="10"/>
    </row>
    <row r="713">
      <c r="A713" s="10"/>
      <c r="B713" s="10"/>
      <c r="C713" s="10"/>
      <c r="D713" s="7"/>
      <c r="E713" s="10"/>
      <c r="F713" s="10"/>
      <c r="G713" s="10"/>
      <c r="H713" s="10"/>
      <c r="I713" s="7"/>
      <c r="J713" s="10"/>
      <c r="K713" s="58"/>
      <c r="L713" s="10"/>
      <c r="M713" s="10"/>
      <c r="N713" s="10"/>
      <c r="O713" s="10"/>
    </row>
    <row r="714">
      <c r="A714" s="10"/>
      <c r="B714" s="10"/>
      <c r="C714" s="10"/>
      <c r="D714" s="7"/>
      <c r="E714" s="10"/>
      <c r="F714" s="10"/>
      <c r="G714" s="10"/>
      <c r="H714" s="10"/>
      <c r="I714" s="7"/>
      <c r="J714" s="10"/>
      <c r="K714" s="58"/>
      <c r="L714" s="10"/>
      <c r="M714" s="10"/>
      <c r="N714" s="10"/>
      <c r="O714" s="10"/>
    </row>
    <row r="715">
      <c r="A715" s="10"/>
      <c r="B715" s="10"/>
      <c r="C715" s="10"/>
      <c r="D715" s="7"/>
      <c r="E715" s="10"/>
      <c r="F715" s="10"/>
      <c r="G715" s="10"/>
      <c r="H715" s="10"/>
      <c r="I715" s="7"/>
      <c r="J715" s="10"/>
      <c r="K715" s="58"/>
      <c r="L715" s="10"/>
      <c r="M715" s="10"/>
      <c r="N715" s="10"/>
      <c r="O715" s="10"/>
    </row>
    <row r="716">
      <c r="A716" s="10"/>
      <c r="B716" s="10"/>
      <c r="C716" s="10"/>
      <c r="D716" s="7"/>
      <c r="E716" s="10"/>
      <c r="F716" s="10"/>
      <c r="G716" s="10"/>
      <c r="H716" s="10"/>
      <c r="I716" s="7"/>
      <c r="J716" s="10"/>
      <c r="K716" s="58"/>
      <c r="L716" s="10"/>
      <c r="M716" s="10"/>
      <c r="N716" s="10"/>
      <c r="O716" s="10"/>
    </row>
    <row r="717">
      <c r="A717" s="10"/>
      <c r="B717" s="10"/>
      <c r="C717" s="10"/>
      <c r="D717" s="7"/>
      <c r="E717" s="10"/>
      <c r="F717" s="10"/>
      <c r="G717" s="10"/>
      <c r="H717" s="10"/>
      <c r="I717" s="7"/>
      <c r="J717" s="10"/>
      <c r="K717" s="58"/>
      <c r="L717" s="10"/>
      <c r="M717" s="10"/>
      <c r="N717" s="10"/>
      <c r="O717" s="10"/>
    </row>
    <row r="718">
      <c r="A718" s="10"/>
      <c r="B718" s="10"/>
      <c r="C718" s="10"/>
      <c r="D718" s="7"/>
      <c r="E718" s="10"/>
      <c r="F718" s="10"/>
      <c r="G718" s="10"/>
      <c r="H718" s="10"/>
      <c r="I718" s="7"/>
      <c r="J718" s="10"/>
      <c r="K718" s="58"/>
      <c r="L718" s="10"/>
      <c r="M718" s="10"/>
      <c r="N718" s="10"/>
      <c r="O718" s="10"/>
    </row>
    <row r="719">
      <c r="A719" s="10"/>
      <c r="B719" s="10"/>
      <c r="C719" s="10"/>
      <c r="D719" s="7"/>
      <c r="E719" s="10"/>
      <c r="F719" s="10"/>
      <c r="G719" s="10"/>
      <c r="H719" s="10"/>
      <c r="I719" s="7"/>
      <c r="J719" s="10"/>
      <c r="K719" s="58"/>
      <c r="L719" s="10"/>
      <c r="M719" s="10"/>
      <c r="N719" s="10"/>
      <c r="O719" s="10"/>
    </row>
    <row r="720">
      <c r="A720" s="10"/>
      <c r="B720" s="10"/>
      <c r="C720" s="10"/>
      <c r="D720" s="7"/>
      <c r="E720" s="10"/>
      <c r="F720" s="10"/>
      <c r="G720" s="10"/>
      <c r="H720" s="10"/>
      <c r="I720" s="7"/>
      <c r="J720" s="10"/>
      <c r="K720" s="58"/>
      <c r="L720" s="10"/>
      <c r="M720" s="10"/>
      <c r="N720" s="10"/>
      <c r="O720" s="10"/>
    </row>
    <row r="721">
      <c r="A721" s="10"/>
      <c r="B721" s="10"/>
      <c r="C721" s="10"/>
      <c r="D721" s="7"/>
      <c r="E721" s="10"/>
      <c r="F721" s="10"/>
      <c r="G721" s="10"/>
      <c r="H721" s="10"/>
      <c r="I721" s="7"/>
      <c r="J721" s="10"/>
      <c r="K721" s="58"/>
      <c r="L721" s="10"/>
      <c r="M721" s="10"/>
      <c r="N721" s="10"/>
      <c r="O721" s="10"/>
    </row>
    <row r="722">
      <c r="A722" s="10"/>
      <c r="B722" s="10"/>
      <c r="C722" s="10"/>
      <c r="D722" s="7"/>
      <c r="E722" s="10"/>
      <c r="F722" s="10"/>
      <c r="G722" s="10"/>
      <c r="H722" s="10"/>
      <c r="I722" s="7"/>
      <c r="J722" s="10"/>
      <c r="K722" s="58"/>
      <c r="L722" s="10"/>
      <c r="M722" s="10"/>
      <c r="N722" s="10"/>
      <c r="O722" s="10"/>
    </row>
    <row r="723">
      <c r="A723" s="10"/>
      <c r="B723" s="10"/>
      <c r="C723" s="10"/>
      <c r="D723" s="7"/>
      <c r="E723" s="10"/>
      <c r="F723" s="10"/>
      <c r="G723" s="10"/>
      <c r="H723" s="10"/>
      <c r="I723" s="7"/>
      <c r="J723" s="10"/>
      <c r="K723" s="58"/>
      <c r="L723" s="10"/>
      <c r="M723" s="10"/>
      <c r="N723" s="10"/>
      <c r="O723" s="10"/>
    </row>
    <row r="724">
      <c r="A724" s="10"/>
      <c r="B724" s="10"/>
      <c r="C724" s="10"/>
      <c r="D724" s="7"/>
      <c r="E724" s="10"/>
      <c r="F724" s="10"/>
      <c r="G724" s="10"/>
      <c r="H724" s="10"/>
      <c r="I724" s="7"/>
      <c r="J724" s="10"/>
      <c r="K724" s="58"/>
      <c r="L724" s="10"/>
      <c r="M724" s="10"/>
      <c r="N724" s="10"/>
      <c r="O724" s="10"/>
    </row>
    <row r="725">
      <c r="A725" s="10"/>
      <c r="B725" s="10"/>
      <c r="C725" s="10"/>
      <c r="D725" s="7"/>
      <c r="E725" s="10"/>
      <c r="F725" s="10"/>
      <c r="G725" s="10"/>
      <c r="H725" s="10"/>
      <c r="I725" s="7"/>
      <c r="J725" s="10"/>
      <c r="K725" s="58"/>
      <c r="L725" s="10"/>
      <c r="M725" s="10"/>
      <c r="N725" s="10"/>
      <c r="O725" s="10"/>
    </row>
    <row r="726">
      <c r="A726" s="10"/>
      <c r="B726" s="10"/>
      <c r="C726" s="10"/>
      <c r="D726" s="7"/>
      <c r="E726" s="10"/>
      <c r="F726" s="10"/>
      <c r="G726" s="10"/>
      <c r="H726" s="10"/>
      <c r="I726" s="7"/>
      <c r="J726" s="10"/>
      <c r="K726" s="58"/>
      <c r="L726" s="10"/>
      <c r="M726" s="10"/>
      <c r="N726" s="10"/>
      <c r="O726" s="10"/>
    </row>
    <row r="727">
      <c r="A727" s="10"/>
      <c r="B727" s="10"/>
      <c r="C727" s="10"/>
      <c r="D727" s="7"/>
      <c r="E727" s="10"/>
      <c r="F727" s="10"/>
      <c r="G727" s="10"/>
      <c r="H727" s="10"/>
      <c r="I727" s="7"/>
      <c r="J727" s="10"/>
      <c r="K727" s="58"/>
      <c r="L727" s="10"/>
      <c r="M727" s="10"/>
      <c r="N727" s="10"/>
      <c r="O727" s="10"/>
    </row>
    <row r="728">
      <c r="A728" s="10"/>
      <c r="B728" s="10"/>
      <c r="C728" s="10"/>
      <c r="D728" s="7"/>
      <c r="E728" s="10"/>
      <c r="F728" s="10"/>
      <c r="G728" s="10"/>
      <c r="H728" s="10"/>
      <c r="I728" s="7"/>
      <c r="J728" s="10"/>
      <c r="K728" s="58"/>
      <c r="L728" s="10"/>
      <c r="M728" s="10"/>
      <c r="N728" s="10"/>
      <c r="O728" s="10"/>
    </row>
    <row r="729">
      <c r="A729" s="10"/>
      <c r="B729" s="10"/>
      <c r="C729" s="10"/>
      <c r="D729" s="7"/>
      <c r="E729" s="10"/>
      <c r="F729" s="10"/>
      <c r="G729" s="10"/>
      <c r="H729" s="10"/>
      <c r="I729" s="7"/>
      <c r="J729" s="10"/>
      <c r="K729" s="58"/>
      <c r="L729" s="10"/>
      <c r="M729" s="10"/>
      <c r="N729" s="10"/>
      <c r="O729" s="10"/>
    </row>
    <row r="730">
      <c r="A730" s="10"/>
      <c r="B730" s="10"/>
      <c r="C730" s="10"/>
      <c r="D730" s="7"/>
      <c r="E730" s="10"/>
      <c r="F730" s="10"/>
      <c r="G730" s="10"/>
      <c r="H730" s="10"/>
      <c r="I730" s="7"/>
      <c r="J730" s="10"/>
      <c r="K730" s="58"/>
      <c r="L730" s="10"/>
      <c r="M730" s="10"/>
      <c r="N730" s="10"/>
      <c r="O730" s="10"/>
    </row>
    <row r="731">
      <c r="A731" s="10"/>
      <c r="B731" s="10"/>
      <c r="C731" s="10"/>
      <c r="D731" s="7"/>
      <c r="E731" s="10"/>
      <c r="F731" s="10"/>
      <c r="G731" s="10"/>
      <c r="H731" s="10"/>
      <c r="I731" s="7"/>
      <c r="J731" s="10"/>
      <c r="K731" s="58"/>
      <c r="L731" s="10"/>
      <c r="M731" s="10"/>
      <c r="N731" s="10"/>
      <c r="O731" s="10"/>
    </row>
    <row r="732">
      <c r="A732" s="10"/>
      <c r="B732" s="10"/>
      <c r="C732" s="10"/>
      <c r="D732" s="7"/>
      <c r="E732" s="10"/>
      <c r="F732" s="10"/>
      <c r="G732" s="10"/>
      <c r="H732" s="10"/>
      <c r="I732" s="7"/>
      <c r="J732" s="10"/>
      <c r="K732" s="58"/>
      <c r="L732" s="10"/>
      <c r="M732" s="10"/>
      <c r="N732" s="10"/>
      <c r="O732" s="10"/>
    </row>
    <row r="733">
      <c r="A733" s="10"/>
      <c r="B733" s="10"/>
      <c r="C733" s="10"/>
      <c r="D733" s="7"/>
      <c r="E733" s="10"/>
      <c r="F733" s="10"/>
      <c r="G733" s="10"/>
      <c r="H733" s="10"/>
      <c r="I733" s="7"/>
      <c r="J733" s="10"/>
      <c r="K733" s="58"/>
      <c r="L733" s="10"/>
      <c r="M733" s="10"/>
      <c r="N733" s="10"/>
      <c r="O733" s="10"/>
    </row>
    <row r="734">
      <c r="A734" s="10"/>
      <c r="B734" s="10"/>
      <c r="C734" s="10"/>
      <c r="D734" s="7"/>
      <c r="E734" s="10"/>
      <c r="F734" s="10"/>
      <c r="G734" s="10"/>
      <c r="H734" s="10"/>
      <c r="I734" s="7"/>
      <c r="J734" s="10"/>
      <c r="K734" s="58"/>
      <c r="L734" s="10"/>
      <c r="M734" s="10"/>
      <c r="N734" s="10"/>
      <c r="O734" s="10"/>
    </row>
    <row r="735">
      <c r="A735" s="10"/>
      <c r="B735" s="10"/>
      <c r="C735" s="10"/>
      <c r="D735" s="7"/>
      <c r="E735" s="10"/>
      <c r="F735" s="10"/>
      <c r="G735" s="10"/>
      <c r="H735" s="10"/>
      <c r="I735" s="7"/>
      <c r="J735" s="10"/>
      <c r="K735" s="58"/>
      <c r="L735" s="10"/>
      <c r="M735" s="10"/>
      <c r="N735" s="10"/>
      <c r="O735" s="10"/>
    </row>
    <row r="736">
      <c r="A736" s="10"/>
      <c r="B736" s="10"/>
      <c r="C736" s="10"/>
      <c r="D736" s="7"/>
      <c r="E736" s="10"/>
      <c r="F736" s="10"/>
      <c r="G736" s="10"/>
      <c r="H736" s="10"/>
      <c r="I736" s="7"/>
      <c r="J736" s="10"/>
      <c r="K736" s="58"/>
      <c r="L736" s="10"/>
      <c r="M736" s="10"/>
      <c r="N736" s="10"/>
      <c r="O736" s="10"/>
    </row>
    <row r="737">
      <c r="A737" s="10"/>
      <c r="B737" s="10"/>
      <c r="C737" s="10"/>
      <c r="D737" s="7"/>
      <c r="E737" s="10"/>
      <c r="F737" s="10"/>
      <c r="G737" s="10"/>
      <c r="H737" s="10"/>
      <c r="I737" s="7"/>
      <c r="J737" s="10"/>
      <c r="K737" s="58"/>
      <c r="L737" s="10"/>
      <c r="M737" s="10"/>
      <c r="N737" s="10"/>
      <c r="O737" s="10"/>
    </row>
    <row r="738">
      <c r="A738" s="10"/>
      <c r="B738" s="10"/>
      <c r="C738" s="10"/>
      <c r="D738" s="7"/>
      <c r="E738" s="10"/>
      <c r="F738" s="10"/>
      <c r="G738" s="10"/>
      <c r="H738" s="10"/>
      <c r="I738" s="7"/>
      <c r="J738" s="10"/>
      <c r="K738" s="58"/>
      <c r="L738" s="10"/>
      <c r="M738" s="10"/>
      <c r="N738" s="10"/>
      <c r="O738" s="10"/>
    </row>
    <row r="739">
      <c r="A739" s="10"/>
      <c r="B739" s="10"/>
      <c r="C739" s="10"/>
      <c r="D739" s="7"/>
      <c r="E739" s="10"/>
      <c r="F739" s="10"/>
      <c r="G739" s="10"/>
      <c r="H739" s="10"/>
      <c r="I739" s="7"/>
      <c r="J739" s="10"/>
      <c r="K739" s="58"/>
      <c r="L739" s="10"/>
      <c r="M739" s="10"/>
      <c r="N739" s="10"/>
      <c r="O739" s="10"/>
    </row>
    <row r="740">
      <c r="A740" s="10"/>
      <c r="B740" s="10"/>
      <c r="C740" s="10"/>
      <c r="D740" s="7"/>
      <c r="E740" s="10"/>
      <c r="F740" s="10"/>
      <c r="G740" s="10"/>
      <c r="H740" s="10"/>
      <c r="I740" s="7"/>
      <c r="J740" s="10"/>
      <c r="K740" s="58"/>
      <c r="L740" s="10"/>
      <c r="M740" s="10"/>
      <c r="N740" s="10"/>
      <c r="O740" s="10"/>
    </row>
    <row r="741">
      <c r="A741" s="10"/>
      <c r="B741" s="10"/>
      <c r="C741" s="10"/>
      <c r="D741" s="7"/>
      <c r="E741" s="10"/>
      <c r="F741" s="10"/>
      <c r="G741" s="10"/>
      <c r="H741" s="10"/>
      <c r="I741" s="7"/>
      <c r="J741" s="10"/>
      <c r="K741" s="58"/>
      <c r="L741" s="10"/>
      <c r="M741" s="10"/>
      <c r="N741" s="10"/>
      <c r="O741" s="10"/>
    </row>
    <row r="742">
      <c r="A742" s="10"/>
      <c r="B742" s="10"/>
      <c r="C742" s="10"/>
      <c r="D742" s="7"/>
      <c r="E742" s="10"/>
      <c r="F742" s="10"/>
      <c r="G742" s="10"/>
      <c r="H742" s="10"/>
      <c r="I742" s="7"/>
      <c r="J742" s="10"/>
      <c r="K742" s="58"/>
      <c r="L742" s="10"/>
      <c r="M742" s="10"/>
      <c r="N742" s="10"/>
      <c r="O742" s="10"/>
    </row>
    <row r="743">
      <c r="A743" s="10"/>
      <c r="B743" s="10"/>
      <c r="C743" s="10"/>
      <c r="D743" s="7"/>
      <c r="E743" s="10"/>
      <c r="F743" s="10"/>
      <c r="G743" s="10"/>
      <c r="H743" s="10"/>
      <c r="I743" s="7"/>
      <c r="J743" s="10"/>
      <c r="K743" s="58"/>
      <c r="L743" s="10"/>
      <c r="M743" s="10"/>
      <c r="N743" s="10"/>
      <c r="O743" s="10"/>
    </row>
    <row r="744">
      <c r="A744" s="10"/>
      <c r="B744" s="10"/>
      <c r="C744" s="10"/>
      <c r="D744" s="7"/>
      <c r="E744" s="10"/>
      <c r="F744" s="10"/>
      <c r="G744" s="10"/>
      <c r="H744" s="10"/>
      <c r="I744" s="7"/>
      <c r="J744" s="10"/>
      <c r="K744" s="58"/>
      <c r="L744" s="10"/>
      <c r="M744" s="10"/>
      <c r="N744" s="10"/>
      <c r="O744" s="10"/>
    </row>
    <row r="745">
      <c r="A745" s="10"/>
      <c r="B745" s="10"/>
      <c r="C745" s="10"/>
      <c r="D745" s="7"/>
      <c r="E745" s="10"/>
      <c r="F745" s="10"/>
      <c r="G745" s="10"/>
      <c r="H745" s="10"/>
      <c r="I745" s="7"/>
      <c r="J745" s="10"/>
      <c r="K745" s="58"/>
      <c r="L745" s="10"/>
      <c r="M745" s="10"/>
      <c r="N745" s="10"/>
      <c r="O745" s="10"/>
    </row>
    <row r="746">
      <c r="A746" s="10"/>
      <c r="B746" s="10"/>
      <c r="C746" s="10"/>
      <c r="D746" s="7"/>
      <c r="E746" s="10"/>
      <c r="F746" s="10"/>
      <c r="G746" s="10"/>
      <c r="H746" s="10"/>
      <c r="I746" s="7"/>
      <c r="J746" s="10"/>
      <c r="K746" s="58"/>
      <c r="L746" s="10"/>
      <c r="M746" s="10"/>
      <c r="N746" s="10"/>
      <c r="O746" s="10"/>
    </row>
    <row r="747">
      <c r="A747" s="10"/>
      <c r="B747" s="10"/>
      <c r="C747" s="10"/>
      <c r="D747" s="7"/>
      <c r="E747" s="10"/>
      <c r="F747" s="10"/>
      <c r="G747" s="10"/>
      <c r="H747" s="10"/>
      <c r="I747" s="7"/>
      <c r="J747" s="10"/>
      <c r="K747" s="58"/>
      <c r="L747" s="10"/>
      <c r="M747" s="10"/>
      <c r="N747" s="10"/>
      <c r="O747" s="10"/>
    </row>
    <row r="748">
      <c r="A748" s="10"/>
      <c r="B748" s="10"/>
      <c r="C748" s="10"/>
      <c r="D748" s="7"/>
      <c r="E748" s="10"/>
      <c r="F748" s="10"/>
      <c r="G748" s="10"/>
      <c r="H748" s="10"/>
      <c r="I748" s="7"/>
      <c r="J748" s="10"/>
      <c r="K748" s="58"/>
      <c r="L748" s="10"/>
      <c r="M748" s="10"/>
      <c r="N748" s="10"/>
      <c r="O748" s="10"/>
    </row>
    <row r="749">
      <c r="A749" s="10"/>
      <c r="B749" s="10"/>
      <c r="C749" s="10"/>
      <c r="D749" s="7"/>
      <c r="E749" s="10"/>
      <c r="F749" s="10"/>
      <c r="G749" s="10"/>
      <c r="H749" s="10"/>
      <c r="I749" s="7"/>
      <c r="J749" s="10"/>
      <c r="K749" s="58"/>
      <c r="L749" s="10"/>
      <c r="M749" s="10"/>
      <c r="N749" s="10"/>
      <c r="O749" s="10"/>
    </row>
    <row r="750">
      <c r="A750" s="10"/>
      <c r="B750" s="10"/>
      <c r="C750" s="10"/>
      <c r="D750" s="7"/>
      <c r="E750" s="10"/>
      <c r="F750" s="10"/>
      <c r="G750" s="10"/>
      <c r="H750" s="10"/>
      <c r="I750" s="7"/>
      <c r="J750" s="10"/>
      <c r="K750" s="58"/>
      <c r="L750" s="10"/>
      <c r="M750" s="10"/>
      <c r="N750" s="10"/>
      <c r="O750" s="10"/>
    </row>
    <row r="751">
      <c r="A751" s="10"/>
      <c r="B751" s="10"/>
      <c r="C751" s="10"/>
      <c r="D751" s="7"/>
      <c r="E751" s="10"/>
      <c r="F751" s="10"/>
      <c r="G751" s="10"/>
      <c r="H751" s="10"/>
      <c r="I751" s="7"/>
      <c r="J751" s="10"/>
      <c r="K751" s="58"/>
      <c r="L751" s="10"/>
      <c r="M751" s="10"/>
      <c r="N751" s="10"/>
      <c r="O751" s="10"/>
    </row>
    <row r="752">
      <c r="A752" s="10"/>
      <c r="B752" s="10"/>
      <c r="C752" s="10"/>
      <c r="D752" s="7"/>
      <c r="E752" s="10"/>
      <c r="F752" s="10"/>
      <c r="G752" s="10"/>
      <c r="H752" s="10"/>
      <c r="I752" s="7"/>
      <c r="J752" s="10"/>
      <c r="K752" s="58"/>
      <c r="L752" s="10"/>
      <c r="M752" s="10"/>
      <c r="N752" s="10"/>
      <c r="O752" s="10"/>
    </row>
    <row r="753">
      <c r="A753" s="10"/>
      <c r="B753" s="10"/>
      <c r="C753" s="10"/>
      <c r="D753" s="7"/>
      <c r="E753" s="10"/>
      <c r="F753" s="10"/>
      <c r="G753" s="10"/>
      <c r="H753" s="10"/>
      <c r="I753" s="7"/>
      <c r="J753" s="10"/>
      <c r="K753" s="58"/>
      <c r="L753" s="10"/>
      <c r="M753" s="10"/>
      <c r="N753" s="10"/>
      <c r="O753" s="10"/>
    </row>
    <row r="754">
      <c r="A754" s="10"/>
      <c r="B754" s="10"/>
      <c r="C754" s="10"/>
      <c r="D754" s="7"/>
      <c r="E754" s="10"/>
      <c r="F754" s="10"/>
      <c r="G754" s="10"/>
      <c r="H754" s="10"/>
      <c r="I754" s="7"/>
      <c r="J754" s="10"/>
      <c r="K754" s="58"/>
      <c r="L754" s="10"/>
      <c r="M754" s="10"/>
      <c r="N754" s="10"/>
      <c r="O754" s="10"/>
    </row>
    <row r="755">
      <c r="A755" s="10"/>
      <c r="B755" s="10"/>
      <c r="C755" s="10"/>
      <c r="D755" s="7"/>
      <c r="E755" s="10"/>
      <c r="F755" s="10"/>
      <c r="G755" s="10"/>
      <c r="H755" s="10"/>
      <c r="I755" s="7"/>
      <c r="J755" s="10"/>
      <c r="K755" s="58"/>
      <c r="L755" s="10"/>
      <c r="M755" s="10"/>
      <c r="N755" s="10"/>
      <c r="O755" s="10"/>
    </row>
    <row r="756">
      <c r="A756" s="10"/>
      <c r="B756" s="10"/>
      <c r="C756" s="10"/>
      <c r="D756" s="7"/>
      <c r="E756" s="10"/>
      <c r="F756" s="10"/>
      <c r="G756" s="10"/>
      <c r="H756" s="10"/>
      <c r="I756" s="7"/>
      <c r="J756" s="10"/>
      <c r="K756" s="58"/>
      <c r="L756" s="10"/>
      <c r="M756" s="10"/>
      <c r="N756" s="10"/>
      <c r="O756" s="10"/>
    </row>
    <row r="757">
      <c r="A757" s="10"/>
      <c r="B757" s="10"/>
      <c r="C757" s="10"/>
      <c r="D757" s="7"/>
      <c r="E757" s="10"/>
      <c r="F757" s="10"/>
      <c r="G757" s="10"/>
      <c r="H757" s="10"/>
      <c r="I757" s="7"/>
      <c r="J757" s="10"/>
      <c r="K757" s="58"/>
      <c r="L757" s="10"/>
      <c r="M757" s="10"/>
      <c r="N757" s="10"/>
      <c r="O757" s="10"/>
    </row>
    <row r="758">
      <c r="A758" s="10"/>
      <c r="B758" s="10"/>
      <c r="C758" s="10"/>
      <c r="D758" s="7"/>
      <c r="E758" s="10"/>
      <c r="F758" s="10"/>
      <c r="G758" s="10"/>
      <c r="H758" s="10"/>
      <c r="I758" s="7"/>
      <c r="J758" s="10"/>
      <c r="K758" s="58"/>
      <c r="L758" s="10"/>
      <c r="M758" s="10"/>
      <c r="N758" s="10"/>
      <c r="O758" s="10"/>
    </row>
    <row r="759">
      <c r="A759" s="10"/>
      <c r="B759" s="10"/>
      <c r="C759" s="10"/>
      <c r="D759" s="7"/>
      <c r="E759" s="10"/>
      <c r="F759" s="10"/>
      <c r="G759" s="10"/>
      <c r="H759" s="10"/>
      <c r="I759" s="7"/>
      <c r="J759" s="10"/>
      <c r="K759" s="58"/>
      <c r="L759" s="10"/>
      <c r="M759" s="10"/>
      <c r="N759" s="10"/>
      <c r="O759" s="10"/>
    </row>
    <row r="760">
      <c r="A760" s="10"/>
      <c r="B760" s="10"/>
      <c r="C760" s="10"/>
      <c r="D760" s="7"/>
      <c r="E760" s="10"/>
      <c r="F760" s="10"/>
      <c r="G760" s="10"/>
      <c r="H760" s="10"/>
      <c r="I760" s="7"/>
      <c r="J760" s="10"/>
      <c r="K760" s="58"/>
      <c r="L760" s="10"/>
      <c r="M760" s="10"/>
      <c r="N760" s="10"/>
      <c r="O760" s="10"/>
    </row>
    <row r="761">
      <c r="A761" s="10"/>
      <c r="B761" s="10"/>
      <c r="C761" s="10"/>
      <c r="D761" s="7"/>
      <c r="E761" s="10"/>
      <c r="F761" s="10"/>
      <c r="G761" s="10"/>
      <c r="H761" s="10"/>
      <c r="I761" s="7"/>
      <c r="J761" s="10"/>
      <c r="K761" s="58"/>
      <c r="L761" s="10"/>
      <c r="M761" s="10"/>
      <c r="N761" s="10"/>
      <c r="O761" s="10"/>
    </row>
    <row r="762">
      <c r="A762" s="10"/>
      <c r="B762" s="10"/>
      <c r="C762" s="10"/>
      <c r="D762" s="7"/>
      <c r="E762" s="10"/>
      <c r="F762" s="10"/>
      <c r="G762" s="10"/>
      <c r="H762" s="10"/>
      <c r="I762" s="7"/>
      <c r="J762" s="10"/>
      <c r="K762" s="58"/>
      <c r="L762" s="10"/>
      <c r="M762" s="10"/>
      <c r="N762" s="10"/>
      <c r="O762" s="10"/>
    </row>
    <row r="763">
      <c r="A763" s="10"/>
      <c r="B763" s="10"/>
      <c r="C763" s="10"/>
      <c r="D763" s="7"/>
      <c r="E763" s="10"/>
      <c r="F763" s="10"/>
      <c r="G763" s="10"/>
      <c r="H763" s="10"/>
      <c r="I763" s="7"/>
      <c r="J763" s="10"/>
      <c r="K763" s="58"/>
      <c r="L763" s="10"/>
      <c r="M763" s="10"/>
      <c r="N763" s="10"/>
      <c r="O763" s="10"/>
    </row>
    <row r="764">
      <c r="A764" s="10"/>
      <c r="B764" s="10"/>
      <c r="C764" s="10"/>
      <c r="D764" s="7"/>
      <c r="E764" s="10"/>
      <c r="F764" s="10"/>
      <c r="G764" s="10"/>
      <c r="H764" s="10"/>
      <c r="I764" s="7"/>
      <c r="J764" s="10"/>
      <c r="K764" s="58"/>
      <c r="L764" s="10"/>
      <c r="M764" s="10"/>
      <c r="N764" s="10"/>
      <c r="O764" s="10"/>
    </row>
    <row r="765">
      <c r="A765" s="10"/>
      <c r="B765" s="10"/>
      <c r="C765" s="10"/>
      <c r="D765" s="7"/>
      <c r="E765" s="10"/>
      <c r="F765" s="10"/>
      <c r="G765" s="10"/>
      <c r="H765" s="10"/>
      <c r="I765" s="7"/>
      <c r="J765" s="10"/>
      <c r="K765" s="58"/>
      <c r="L765" s="10"/>
      <c r="M765" s="10"/>
      <c r="N765" s="10"/>
      <c r="O765" s="10"/>
    </row>
    <row r="766">
      <c r="A766" s="10"/>
      <c r="B766" s="10"/>
      <c r="C766" s="10"/>
      <c r="D766" s="7"/>
      <c r="E766" s="10"/>
      <c r="F766" s="10"/>
      <c r="G766" s="10"/>
      <c r="H766" s="10"/>
      <c r="I766" s="7"/>
      <c r="J766" s="10"/>
      <c r="K766" s="58"/>
      <c r="L766" s="10"/>
      <c r="M766" s="10"/>
      <c r="N766" s="10"/>
      <c r="O766" s="10"/>
    </row>
    <row r="767">
      <c r="A767" s="10"/>
      <c r="B767" s="10"/>
      <c r="C767" s="10"/>
      <c r="D767" s="7"/>
      <c r="E767" s="10"/>
      <c r="F767" s="10"/>
      <c r="G767" s="10"/>
      <c r="H767" s="10"/>
      <c r="I767" s="7"/>
      <c r="J767" s="10"/>
      <c r="K767" s="58"/>
      <c r="L767" s="10"/>
      <c r="M767" s="10"/>
      <c r="N767" s="10"/>
      <c r="O767" s="10"/>
    </row>
    <row r="768">
      <c r="A768" s="10"/>
      <c r="B768" s="10"/>
      <c r="C768" s="10"/>
      <c r="D768" s="7"/>
      <c r="E768" s="10"/>
      <c r="F768" s="10"/>
      <c r="G768" s="10"/>
      <c r="H768" s="10"/>
      <c r="I768" s="7"/>
      <c r="J768" s="10"/>
      <c r="K768" s="58"/>
      <c r="L768" s="10"/>
      <c r="M768" s="10"/>
      <c r="N768" s="10"/>
      <c r="O768" s="10"/>
    </row>
    <row r="769">
      <c r="A769" s="10"/>
      <c r="B769" s="10"/>
      <c r="C769" s="10"/>
      <c r="D769" s="7"/>
      <c r="E769" s="10"/>
      <c r="F769" s="10"/>
      <c r="G769" s="10"/>
      <c r="H769" s="10"/>
      <c r="I769" s="7"/>
      <c r="J769" s="10"/>
      <c r="K769" s="58"/>
      <c r="L769" s="10"/>
      <c r="M769" s="10"/>
      <c r="N769" s="10"/>
      <c r="O769" s="10"/>
    </row>
    <row r="770">
      <c r="A770" s="10"/>
      <c r="B770" s="10"/>
      <c r="C770" s="10"/>
      <c r="D770" s="7"/>
      <c r="E770" s="10"/>
      <c r="F770" s="10"/>
      <c r="G770" s="10"/>
      <c r="H770" s="10"/>
      <c r="I770" s="7"/>
      <c r="J770" s="10"/>
      <c r="K770" s="58"/>
      <c r="L770" s="10"/>
      <c r="M770" s="10"/>
      <c r="N770" s="10"/>
      <c r="O770" s="10"/>
    </row>
    <row r="771">
      <c r="A771" s="10"/>
      <c r="B771" s="10"/>
      <c r="C771" s="10"/>
      <c r="D771" s="7"/>
      <c r="E771" s="10"/>
      <c r="F771" s="10"/>
      <c r="G771" s="10"/>
      <c r="H771" s="10"/>
      <c r="I771" s="7"/>
      <c r="J771" s="10"/>
      <c r="K771" s="58"/>
      <c r="L771" s="10"/>
      <c r="M771" s="10"/>
      <c r="N771" s="10"/>
      <c r="O771" s="10"/>
    </row>
    <row r="772">
      <c r="A772" s="10"/>
      <c r="B772" s="10"/>
      <c r="C772" s="10"/>
      <c r="D772" s="7"/>
      <c r="E772" s="10"/>
      <c r="F772" s="10"/>
      <c r="G772" s="10"/>
      <c r="H772" s="10"/>
      <c r="I772" s="7"/>
      <c r="J772" s="10"/>
      <c r="K772" s="58"/>
      <c r="L772" s="10"/>
      <c r="M772" s="10"/>
      <c r="N772" s="10"/>
      <c r="O772" s="10"/>
    </row>
    <row r="773">
      <c r="A773" s="10"/>
      <c r="B773" s="10"/>
      <c r="C773" s="10"/>
      <c r="D773" s="7"/>
      <c r="E773" s="10"/>
      <c r="F773" s="10"/>
      <c r="G773" s="10"/>
      <c r="H773" s="10"/>
      <c r="I773" s="7"/>
      <c r="J773" s="10"/>
      <c r="K773" s="58"/>
      <c r="L773" s="10"/>
      <c r="M773" s="10"/>
      <c r="N773" s="10"/>
      <c r="O773" s="10"/>
    </row>
    <row r="774">
      <c r="A774" s="10"/>
      <c r="B774" s="10"/>
      <c r="C774" s="10"/>
      <c r="D774" s="7"/>
      <c r="E774" s="10"/>
      <c r="F774" s="10"/>
      <c r="G774" s="10"/>
      <c r="H774" s="10"/>
      <c r="I774" s="7"/>
      <c r="J774" s="10"/>
      <c r="K774" s="58"/>
      <c r="L774" s="10"/>
      <c r="M774" s="10"/>
      <c r="N774" s="10"/>
      <c r="O774" s="10"/>
    </row>
    <row r="775">
      <c r="A775" s="10"/>
      <c r="B775" s="10"/>
      <c r="C775" s="10"/>
      <c r="D775" s="7"/>
      <c r="E775" s="10"/>
      <c r="F775" s="10"/>
      <c r="G775" s="10"/>
      <c r="H775" s="10"/>
      <c r="I775" s="7"/>
      <c r="J775" s="10"/>
      <c r="K775" s="58"/>
      <c r="L775" s="10"/>
      <c r="M775" s="10"/>
      <c r="N775" s="10"/>
      <c r="O775" s="10"/>
    </row>
    <row r="776">
      <c r="A776" s="10"/>
      <c r="B776" s="10"/>
      <c r="C776" s="10"/>
      <c r="D776" s="7"/>
      <c r="E776" s="10"/>
      <c r="F776" s="10"/>
      <c r="G776" s="10"/>
      <c r="H776" s="10"/>
      <c r="I776" s="7"/>
      <c r="J776" s="10"/>
      <c r="K776" s="58"/>
      <c r="L776" s="10"/>
      <c r="M776" s="10"/>
      <c r="N776" s="10"/>
      <c r="O776" s="10"/>
    </row>
    <row r="777">
      <c r="A777" s="10"/>
      <c r="B777" s="10"/>
      <c r="C777" s="10"/>
      <c r="D777" s="7"/>
      <c r="E777" s="10"/>
      <c r="F777" s="10"/>
      <c r="G777" s="10"/>
      <c r="H777" s="10"/>
      <c r="I777" s="7"/>
      <c r="J777" s="10"/>
      <c r="K777" s="58"/>
      <c r="L777" s="10"/>
      <c r="M777" s="10"/>
      <c r="N777" s="10"/>
      <c r="O777" s="10"/>
    </row>
    <row r="778">
      <c r="A778" s="10"/>
      <c r="B778" s="10"/>
      <c r="C778" s="10"/>
      <c r="D778" s="7"/>
      <c r="E778" s="10"/>
      <c r="F778" s="10"/>
      <c r="G778" s="10"/>
      <c r="H778" s="10"/>
      <c r="I778" s="7"/>
      <c r="J778" s="10"/>
      <c r="K778" s="58"/>
      <c r="L778" s="10"/>
      <c r="M778" s="10"/>
      <c r="N778" s="10"/>
      <c r="O778" s="10"/>
    </row>
    <row r="779">
      <c r="A779" s="10"/>
      <c r="B779" s="10"/>
      <c r="C779" s="10"/>
      <c r="D779" s="7"/>
      <c r="E779" s="10"/>
      <c r="F779" s="10"/>
      <c r="G779" s="10"/>
      <c r="H779" s="10"/>
      <c r="I779" s="7"/>
      <c r="J779" s="10"/>
      <c r="K779" s="58"/>
      <c r="L779" s="10"/>
      <c r="M779" s="10"/>
      <c r="N779" s="10"/>
      <c r="O779" s="10"/>
    </row>
    <row r="780">
      <c r="A780" s="10"/>
      <c r="B780" s="10"/>
      <c r="C780" s="10"/>
      <c r="D780" s="7"/>
      <c r="E780" s="10"/>
      <c r="F780" s="10"/>
      <c r="G780" s="10"/>
      <c r="H780" s="10"/>
      <c r="I780" s="7"/>
      <c r="J780" s="10"/>
      <c r="K780" s="58"/>
      <c r="L780" s="10"/>
      <c r="M780" s="10"/>
      <c r="N780" s="10"/>
      <c r="O780" s="10"/>
    </row>
    <row r="781">
      <c r="A781" s="10"/>
      <c r="B781" s="10"/>
      <c r="C781" s="10"/>
      <c r="D781" s="7"/>
      <c r="E781" s="10"/>
      <c r="F781" s="10"/>
      <c r="G781" s="10"/>
      <c r="H781" s="10"/>
      <c r="I781" s="7"/>
      <c r="J781" s="10"/>
      <c r="K781" s="58"/>
      <c r="L781" s="10"/>
      <c r="M781" s="10"/>
      <c r="N781" s="10"/>
      <c r="O781" s="10"/>
    </row>
    <row r="782">
      <c r="A782" s="10"/>
      <c r="B782" s="10"/>
      <c r="C782" s="10"/>
      <c r="D782" s="7"/>
      <c r="E782" s="10"/>
      <c r="F782" s="10"/>
      <c r="G782" s="10"/>
      <c r="H782" s="10"/>
      <c r="I782" s="7"/>
      <c r="J782" s="10"/>
      <c r="K782" s="58"/>
      <c r="L782" s="10"/>
      <c r="M782" s="10"/>
      <c r="N782" s="10"/>
      <c r="O782" s="10"/>
    </row>
    <row r="783">
      <c r="A783" s="10"/>
      <c r="B783" s="10"/>
      <c r="C783" s="10"/>
      <c r="D783" s="7"/>
      <c r="E783" s="10"/>
      <c r="F783" s="10"/>
      <c r="G783" s="10"/>
      <c r="H783" s="10"/>
      <c r="I783" s="7"/>
      <c r="J783" s="10"/>
      <c r="K783" s="58"/>
      <c r="L783" s="10"/>
      <c r="M783" s="10"/>
      <c r="N783" s="10"/>
      <c r="O783" s="10"/>
    </row>
    <row r="784">
      <c r="A784" s="10"/>
      <c r="B784" s="10"/>
      <c r="C784" s="10"/>
      <c r="D784" s="7"/>
      <c r="E784" s="10"/>
      <c r="F784" s="10"/>
      <c r="G784" s="10"/>
      <c r="H784" s="10"/>
      <c r="I784" s="7"/>
      <c r="J784" s="10"/>
      <c r="K784" s="58"/>
      <c r="L784" s="10"/>
      <c r="M784" s="10"/>
      <c r="N784" s="10"/>
      <c r="O784" s="10"/>
    </row>
    <row r="785">
      <c r="A785" s="10"/>
      <c r="B785" s="10"/>
      <c r="C785" s="10"/>
      <c r="D785" s="7"/>
      <c r="E785" s="10"/>
      <c r="F785" s="10"/>
      <c r="G785" s="10"/>
      <c r="H785" s="10"/>
      <c r="I785" s="7"/>
      <c r="J785" s="10"/>
      <c r="K785" s="58"/>
      <c r="L785" s="10"/>
      <c r="M785" s="10"/>
      <c r="N785" s="10"/>
      <c r="O785" s="10"/>
    </row>
    <row r="786">
      <c r="A786" s="10"/>
      <c r="B786" s="10"/>
      <c r="C786" s="10"/>
      <c r="D786" s="7"/>
      <c r="E786" s="10"/>
      <c r="F786" s="10"/>
      <c r="G786" s="10"/>
      <c r="H786" s="10"/>
      <c r="I786" s="7"/>
      <c r="J786" s="10"/>
      <c r="K786" s="58"/>
      <c r="L786" s="10"/>
      <c r="M786" s="10"/>
      <c r="N786" s="10"/>
      <c r="O786" s="10"/>
    </row>
    <row r="787">
      <c r="A787" s="10"/>
      <c r="B787" s="10"/>
      <c r="C787" s="10"/>
      <c r="D787" s="7"/>
      <c r="E787" s="10"/>
      <c r="F787" s="10"/>
      <c r="G787" s="10"/>
      <c r="H787" s="10"/>
      <c r="I787" s="7"/>
      <c r="J787" s="10"/>
      <c r="K787" s="58"/>
      <c r="L787" s="10"/>
      <c r="M787" s="10"/>
      <c r="N787" s="10"/>
      <c r="O787" s="10"/>
    </row>
    <row r="788">
      <c r="A788" s="10"/>
      <c r="B788" s="10"/>
      <c r="C788" s="10"/>
      <c r="D788" s="7"/>
      <c r="E788" s="10"/>
      <c r="F788" s="10"/>
      <c r="G788" s="10"/>
      <c r="H788" s="10"/>
      <c r="I788" s="7"/>
      <c r="J788" s="10"/>
      <c r="K788" s="58"/>
      <c r="L788" s="10"/>
      <c r="M788" s="10"/>
      <c r="N788" s="10"/>
      <c r="O788" s="10"/>
    </row>
    <row r="789">
      <c r="A789" s="10"/>
      <c r="B789" s="10"/>
      <c r="C789" s="10"/>
      <c r="D789" s="7"/>
      <c r="E789" s="10"/>
      <c r="F789" s="10"/>
      <c r="G789" s="10"/>
      <c r="H789" s="10"/>
      <c r="I789" s="7"/>
      <c r="J789" s="10"/>
      <c r="K789" s="58"/>
      <c r="L789" s="10"/>
      <c r="M789" s="10"/>
      <c r="N789" s="10"/>
      <c r="O789" s="10"/>
    </row>
    <row r="790">
      <c r="A790" s="10"/>
      <c r="B790" s="10"/>
      <c r="C790" s="10"/>
      <c r="D790" s="7"/>
      <c r="E790" s="10"/>
      <c r="F790" s="10"/>
      <c r="G790" s="10"/>
      <c r="H790" s="10"/>
      <c r="I790" s="7"/>
      <c r="J790" s="10"/>
      <c r="K790" s="58"/>
      <c r="L790" s="10"/>
      <c r="M790" s="10"/>
      <c r="N790" s="10"/>
      <c r="O790" s="10"/>
    </row>
    <row r="791">
      <c r="A791" s="10"/>
      <c r="B791" s="10"/>
      <c r="C791" s="10"/>
      <c r="D791" s="7"/>
      <c r="E791" s="10"/>
      <c r="F791" s="10"/>
      <c r="G791" s="10"/>
      <c r="H791" s="10"/>
      <c r="I791" s="7"/>
      <c r="J791" s="10"/>
      <c r="K791" s="58"/>
      <c r="L791" s="10"/>
      <c r="M791" s="10"/>
      <c r="N791" s="10"/>
      <c r="O791" s="10"/>
    </row>
    <row r="792">
      <c r="A792" s="10"/>
      <c r="B792" s="10"/>
      <c r="C792" s="10"/>
      <c r="D792" s="7"/>
      <c r="E792" s="10"/>
      <c r="F792" s="10"/>
      <c r="G792" s="10"/>
      <c r="H792" s="10"/>
      <c r="I792" s="7"/>
      <c r="J792" s="10"/>
      <c r="K792" s="58"/>
      <c r="L792" s="10"/>
      <c r="M792" s="10"/>
      <c r="N792" s="10"/>
      <c r="O792" s="10"/>
    </row>
    <row r="793">
      <c r="A793" s="10"/>
      <c r="B793" s="10"/>
      <c r="C793" s="10"/>
      <c r="D793" s="7"/>
      <c r="E793" s="10"/>
      <c r="F793" s="10"/>
      <c r="G793" s="10"/>
      <c r="H793" s="10"/>
      <c r="I793" s="7"/>
      <c r="J793" s="10"/>
      <c r="K793" s="58"/>
      <c r="L793" s="10"/>
      <c r="M793" s="10"/>
      <c r="N793" s="10"/>
      <c r="O793" s="10"/>
    </row>
    <row r="794">
      <c r="A794" s="10"/>
      <c r="B794" s="10"/>
      <c r="C794" s="10"/>
      <c r="D794" s="7"/>
      <c r="E794" s="10"/>
      <c r="F794" s="10"/>
      <c r="G794" s="10"/>
      <c r="H794" s="10"/>
      <c r="I794" s="7"/>
      <c r="J794" s="10"/>
      <c r="K794" s="58"/>
      <c r="L794" s="10"/>
      <c r="M794" s="10"/>
      <c r="N794" s="10"/>
      <c r="O794" s="10"/>
    </row>
    <row r="795">
      <c r="A795" s="10"/>
      <c r="B795" s="10"/>
      <c r="C795" s="10"/>
      <c r="D795" s="7"/>
      <c r="E795" s="10"/>
      <c r="F795" s="10"/>
      <c r="G795" s="10"/>
      <c r="H795" s="10"/>
      <c r="I795" s="7"/>
      <c r="J795" s="10"/>
      <c r="K795" s="58"/>
      <c r="L795" s="10"/>
      <c r="M795" s="10"/>
      <c r="N795" s="10"/>
      <c r="O795" s="10"/>
    </row>
    <row r="796">
      <c r="A796" s="10"/>
      <c r="B796" s="10"/>
      <c r="C796" s="10"/>
      <c r="D796" s="7"/>
      <c r="E796" s="10"/>
      <c r="F796" s="10"/>
      <c r="G796" s="10"/>
      <c r="H796" s="10"/>
      <c r="I796" s="7"/>
      <c r="J796" s="10"/>
      <c r="K796" s="58"/>
      <c r="L796" s="10"/>
      <c r="M796" s="10"/>
      <c r="N796" s="10"/>
      <c r="O796" s="10"/>
    </row>
    <row r="797">
      <c r="A797" s="10"/>
      <c r="B797" s="10"/>
      <c r="C797" s="10"/>
      <c r="D797" s="7"/>
      <c r="E797" s="10"/>
      <c r="F797" s="10"/>
      <c r="G797" s="10"/>
      <c r="H797" s="10"/>
      <c r="I797" s="7"/>
      <c r="J797" s="10"/>
      <c r="K797" s="58"/>
      <c r="L797" s="10"/>
      <c r="M797" s="10"/>
      <c r="N797" s="10"/>
      <c r="O797" s="10"/>
    </row>
    <row r="798">
      <c r="A798" s="10"/>
      <c r="B798" s="10"/>
      <c r="C798" s="10"/>
      <c r="D798" s="7"/>
      <c r="E798" s="10"/>
      <c r="F798" s="10"/>
      <c r="G798" s="10"/>
      <c r="H798" s="10"/>
      <c r="I798" s="7"/>
      <c r="J798" s="10"/>
      <c r="K798" s="58"/>
      <c r="L798" s="10"/>
      <c r="M798" s="10"/>
      <c r="N798" s="10"/>
      <c r="O798" s="10"/>
    </row>
    <row r="799">
      <c r="A799" s="10"/>
      <c r="B799" s="10"/>
      <c r="C799" s="10"/>
      <c r="D799" s="7"/>
      <c r="E799" s="10"/>
      <c r="F799" s="10"/>
      <c r="G799" s="10"/>
      <c r="H799" s="10"/>
      <c r="I799" s="7"/>
      <c r="J799" s="10"/>
      <c r="K799" s="58"/>
      <c r="L799" s="10"/>
      <c r="M799" s="10"/>
      <c r="N799" s="10"/>
      <c r="O799" s="10"/>
    </row>
    <row r="800">
      <c r="A800" s="10"/>
      <c r="B800" s="10"/>
      <c r="C800" s="10"/>
      <c r="D800" s="7"/>
      <c r="E800" s="10"/>
      <c r="F800" s="10"/>
      <c r="G800" s="10"/>
      <c r="H800" s="10"/>
      <c r="I800" s="7"/>
      <c r="J800" s="10"/>
      <c r="K800" s="58"/>
      <c r="L800" s="10"/>
      <c r="M800" s="10"/>
      <c r="N800" s="10"/>
      <c r="O800" s="10"/>
    </row>
    <row r="801">
      <c r="A801" s="10"/>
      <c r="B801" s="10"/>
      <c r="C801" s="10"/>
      <c r="D801" s="7"/>
      <c r="E801" s="10"/>
      <c r="F801" s="10"/>
      <c r="G801" s="10"/>
      <c r="H801" s="10"/>
      <c r="I801" s="7"/>
      <c r="J801" s="10"/>
      <c r="K801" s="58"/>
      <c r="L801" s="10"/>
      <c r="M801" s="10"/>
      <c r="N801" s="10"/>
      <c r="O801" s="10"/>
    </row>
    <row r="802">
      <c r="A802" s="10"/>
      <c r="B802" s="10"/>
      <c r="C802" s="10"/>
      <c r="D802" s="7"/>
      <c r="E802" s="10"/>
      <c r="F802" s="10"/>
      <c r="G802" s="10"/>
      <c r="H802" s="10"/>
      <c r="I802" s="7"/>
      <c r="J802" s="10"/>
      <c r="K802" s="58"/>
      <c r="L802" s="10"/>
      <c r="M802" s="10"/>
      <c r="N802" s="10"/>
      <c r="O802" s="10"/>
    </row>
    <row r="803">
      <c r="A803" s="10"/>
      <c r="B803" s="10"/>
      <c r="C803" s="10"/>
      <c r="D803" s="7"/>
      <c r="E803" s="10"/>
      <c r="F803" s="10"/>
      <c r="G803" s="10"/>
      <c r="H803" s="10"/>
      <c r="I803" s="7"/>
      <c r="J803" s="10"/>
      <c r="K803" s="58"/>
      <c r="L803" s="10"/>
      <c r="M803" s="10"/>
      <c r="N803" s="10"/>
      <c r="O803" s="10"/>
    </row>
    <row r="804">
      <c r="A804" s="10"/>
      <c r="B804" s="10"/>
      <c r="C804" s="10"/>
      <c r="D804" s="7"/>
      <c r="E804" s="10"/>
      <c r="F804" s="10"/>
      <c r="G804" s="10"/>
      <c r="H804" s="10"/>
      <c r="I804" s="7"/>
      <c r="J804" s="10"/>
      <c r="K804" s="58"/>
      <c r="L804" s="10"/>
      <c r="M804" s="10"/>
      <c r="N804" s="10"/>
      <c r="O804" s="10"/>
    </row>
    <row r="805">
      <c r="A805" s="10"/>
      <c r="B805" s="10"/>
      <c r="C805" s="10"/>
      <c r="D805" s="7"/>
      <c r="E805" s="10"/>
      <c r="F805" s="10"/>
      <c r="G805" s="10"/>
      <c r="H805" s="10"/>
      <c r="I805" s="7"/>
      <c r="J805" s="10"/>
      <c r="K805" s="58"/>
      <c r="L805" s="10"/>
      <c r="M805" s="10"/>
      <c r="N805" s="10"/>
      <c r="O805" s="10"/>
    </row>
    <row r="806">
      <c r="A806" s="10"/>
      <c r="B806" s="10"/>
      <c r="C806" s="10"/>
      <c r="D806" s="7"/>
      <c r="E806" s="10"/>
      <c r="F806" s="10"/>
      <c r="G806" s="10"/>
      <c r="H806" s="10"/>
      <c r="I806" s="7"/>
      <c r="J806" s="10"/>
      <c r="K806" s="58"/>
      <c r="L806" s="10"/>
      <c r="M806" s="10"/>
      <c r="N806" s="10"/>
      <c r="O806" s="10"/>
    </row>
    <row r="807">
      <c r="A807" s="10"/>
      <c r="B807" s="10"/>
      <c r="C807" s="10"/>
      <c r="D807" s="7"/>
      <c r="E807" s="10"/>
      <c r="F807" s="10"/>
      <c r="G807" s="10"/>
      <c r="H807" s="10"/>
      <c r="I807" s="7"/>
      <c r="J807" s="10"/>
      <c r="K807" s="58"/>
      <c r="L807" s="10"/>
      <c r="M807" s="10"/>
      <c r="N807" s="10"/>
      <c r="O807" s="10"/>
    </row>
    <row r="808">
      <c r="A808" s="10"/>
      <c r="B808" s="10"/>
      <c r="C808" s="10"/>
      <c r="D808" s="7"/>
      <c r="E808" s="10"/>
      <c r="F808" s="10"/>
      <c r="G808" s="10"/>
      <c r="H808" s="10"/>
      <c r="I808" s="7"/>
      <c r="J808" s="10"/>
      <c r="K808" s="58"/>
      <c r="L808" s="10"/>
      <c r="M808" s="10"/>
      <c r="N808" s="10"/>
      <c r="O808" s="10"/>
    </row>
    <row r="809">
      <c r="A809" s="10"/>
      <c r="B809" s="10"/>
      <c r="C809" s="10"/>
      <c r="D809" s="7"/>
      <c r="E809" s="10"/>
      <c r="F809" s="10"/>
      <c r="G809" s="10"/>
      <c r="H809" s="10"/>
      <c r="I809" s="7"/>
      <c r="J809" s="10"/>
      <c r="K809" s="58"/>
      <c r="L809" s="10"/>
      <c r="M809" s="10"/>
      <c r="N809" s="10"/>
      <c r="O809" s="10"/>
    </row>
    <row r="810">
      <c r="A810" s="10"/>
      <c r="B810" s="10"/>
      <c r="C810" s="10"/>
      <c r="D810" s="7"/>
      <c r="E810" s="10"/>
      <c r="F810" s="10"/>
      <c r="G810" s="10"/>
      <c r="H810" s="10"/>
      <c r="I810" s="7"/>
      <c r="J810" s="10"/>
      <c r="K810" s="58"/>
      <c r="L810" s="10"/>
      <c r="M810" s="10"/>
      <c r="N810" s="10"/>
      <c r="O810" s="10"/>
    </row>
    <row r="811">
      <c r="A811" s="10"/>
      <c r="B811" s="10"/>
      <c r="C811" s="10"/>
      <c r="D811" s="7"/>
      <c r="E811" s="10"/>
      <c r="F811" s="10"/>
      <c r="G811" s="10"/>
      <c r="H811" s="10"/>
      <c r="I811" s="7"/>
      <c r="J811" s="10"/>
      <c r="K811" s="58"/>
      <c r="L811" s="10"/>
      <c r="M811" s="10"/>
      <c r="N811" s="10"/>
      <c r="O811" s="10"/>
    </row>
    <row r="812">
      <c r="A812" s="10"/>
      <c r="B812" s="10"/>
      <c r="C812" s="10"/>
      <c r="D812" s="7"/>
      <c r="E812" s="10"/>
      <c r="F812" s="10"/>
      <c r="G812" s="10"/>
      <c r="H812" s="10"/>
      <c r="I812" s="7"/>
      <c r="J812" s="10"/>
      <c r="K812" s="58"/>
      <c r="L812" s="10"/>
      <c r="M812" s="10"/>
      <c r="N812" s="10"/>
      <c r="O812" s="10"/>
    </row>
    <row r="813">
      <c r="A813" s="10"/>
      <c r="B813" s="10"/>
      <c r="C813" s="10"/>
      <c r="D813" s="7"/>
      <c r="E813" s="10"/>
      <c r="F813" s="10"/>
      <c r="G813" s="10"/>
      <c r="H813" s="10"/>
      <c r="I813" s="7"/>
      <c r="J813" s="10"/>
      <c r="K813" s="58"/>
      <c r="L813" s="10"/>
      <c r="M813" s="10"/>
      <c r="N813" s="10"/>
      <c r="O813" s="10"/>
    </row>
    <row r="814">
      <c r="A814" s="10"/>
      <c r="B814" s="10"/>
      <c r="C814" s="10"/>
      <c r="D814" s="7"/>
      <c r="E814" s="10"/>
      <c r="F814" s="10"/>
      <c r="G814" s="10"/>
      <c r="H814" s="10"/>
      <c r="I814" s="7"/>
      <c r="J814" s="10"/>
      <c r="K814" s="58"/>
      <c r="L814" s="10"/>
      <c r="M814" s="10"/>
      <c r="N814" s="10"/>
      <c r="O814" s="10"/>
    </row>
    <row r="815">
      <c r="A815" s="10"/>
      <c r="B815" s="10"/>
      <c r="C815" s="10"/>
      <c r="D815" s="7"/>
      <c r="E815" s="10"/>
      <c r="F815" s="10"/>
      <c r="G815" s="10"/>
      <c r="H815" s="10"/>
      <c r="I815" s="7"/>
      <c r="J815" s="10"/>
      <c r="K815" s="58"/>
      <c r="L815" s="10"/>
      <c r="M815" s="10"/>
      <c r="N815" s="10"/>
      <c r="O815" s="10"/>
    </row>
    <row r="816">
      <c r="A816" s="10"/>
      <c r="B816" s="10"/>
      <c r="C816" s="10"/>
      <c r="D816" s="7"/>
      <c r="E816" s="10"/>
      <c r="F816" s="10"/>
      <c r="G816" s="10"/>
      <c r="H816" s="10"/>
      <c r="I816" s="7"/>
      <c r="J816" s="10"/>
      <c r="K816" s="58"/>
      <c r="L816" s="10"/>
      <c r="M816" s="10"/>
      <c r="N816" s="10"/>
      <c r="O816" s="10"/>
    </row>
    <row r="817">
      <c r="A817" s="10"/>
      <c r="B817" s="10"/>
      <c r="C817" s="10"/>
      <c r="D817" s="7"/>
      <c r="E817" s="10"/>
      <c r="F817" s="10"/>
      <c r="G817" s="10"/>
      <c r="H817" s="10"/>
      <c r="I817" s="7"/>
      <c r="J817" s="10"/>
      <c r="K817" s="58"/>
      <c r="L817" s="10"/>
      <c r="M817" s="10"/>
      <c r="N817" s="10"/>
      <c r="O817" s="10"/>
    </row>
    <row r="818">
      <c r="A818" s="10"/>
      <c r="B818" s="10"/>
      <c r="C818" s="10"/>
      <c r="D818" s="7"/>
      <c r="E818" s="10"/>
      <c r="F818" s="10"/>
      <c r="G818" s="10"/>
      <c r="H818" s="10"/>
      <c r="I818" s="7"/>
      <c r="J818" s="10"/>
      <c r="K818" s="58"/>
      <c r="L818" s="10"/>
      <c r="M818" s="10"/>
      <c r="N818" s="10"/>
      <c r="O818" s="10"/>
    </row>
    <row r="819">
      <c r="A819" s="10"/>
      <c r="B819" s="10"/>
      <c r="C819" s="10"/>
      <c r="D819" s="7"/>
      <c r="E819" s="10"/>
      <c r="F819" s="10"/>
      <c r="G819" s="10"/>
      <c r="H819" s="10"/>
      <c r="I819" s="7"/>
      <c r="J819" s="10"/>
      <c r="K819" s="58"/>
      <c r="L819" s="10"/>
      <c r="M819" s="10"/>
      <c r="N819" s="10"/>
      <c r="O819" s="10"/>
    </row>
    <row r="820">
      <c r="A820" s="10"/>
      <c r="B820" s="10"/>
      <c r="C820" s="10"/>
      <c r="D820" s="7"/>
      <c r="E820" s="10"/>
      <c r="F820" s="10"/>
      <c r="G820" s="10"/>
      <c r="H820" s="10"/>
      <c r="I820" s="7"/>
      <c r="J820" s="10"/>
      <c r="K820" s="58"/>
      <c r="L820" s="10"/>
      <c r="M820" s="10"/>
      <c r="N820" s="10"/>
      <c r="O820" s="10"/>
    </row>
    <row r="821">
      <c r="A821" s="10"/>
      <c r="B821" s="10"/>
      <c r="C821" s="10"/>
      <c r="D821" s="7"/>
      <c r="E821" s="10"/>
      <c r="F821" s="10"/>
      <c r="G821" s="10"/>
      <c r="H821" s="10"/>
      <c r="I821" s="7"/>
      <c r="J821" s="10"/>
      <c r="K821" s="58"/>
      <c r="L821" s="10"/>
      <c r="M821" s="10"/>
      <c r="N821" s="10"/>
      <c r="O821" s="10"/>
    </row>
    <row r="822">
      <c r="A822" s="10"/>
      <c r="B822" s="10"/>
      <c r="C822" s="10"/>
      <c r="D822" s="7"/>
      <c r="E822" s="10"/>
      <c r="F822" s="10"/>
      <c r="G822" s="10"/>
      <c r="H822" s="10"/>
      <c r="I822" s="7"/>
      <c r="J822" s="10"/>
      <c r="K822" s="58"/>
      <c r="L822" s="10"/>
      <c r="M822" s="10"/>
      <c r="N822" s="10"/>
      <c r="O822" s="10"/>
    </row>
    <row r="823">
      <c r="A823" s="10"/>
      <c r="B823" s="10"/>
      <c r="C823" s="10"/>
      <c r="D823" s="7"/>
      <c r="E823" s="10"/>
      <c r="F823" s="10"/>
      <c r="G823" s="10"/>
      <c r="H823" s="10"/>
      <c r="I823" s="7"/>
      <c r="J823" s="10"/>
      <c r="K823" s="58"/>
      <c r="L823" s="10"/>
      <c r="M823" s="10"/>
      <c r="N823" s="10"/>
      <c r="O823" s="10"/>
    </row>
    <row r="824">
      <c r="A824" s="10"/>
      <c r="B824" s="10"/>
      <c r="C824" s="10"/>
      <c r="D824" s="7"/>
      <c r="E824" s="10"/>
      <c r="F824" s="10"/>
      <c r="G824" s="10"/>
      <c r="H824" s="10"/>
      <c r="I824" s="7"/>
      <c r="J824" s="10"/>
      <c r="K824" s="58"/>
      <c r="L824" s="10"/>
      <c r="M824" s="10"/>
      <c r="N824" s="10"/>
      <c r="O824" s="10"/>
    </row>
    <row r="825">
      <c r="A825" s="10"/>
      <c r="B825" s="10"/>
      <c r="C825" s="10"/>
      <c r="D825" s="7"/>
      <c r="E825" s="10"/>
      <c r="F825" s="10"/>
      <c r="G825" s="10"/>
      <c r="H825" s="10"/>
      <c r="I825" s="7"/>
      <c r="J825" s="10"/>
      <c r="K825" s="58"/>
      <c r="L825" s="10"/>
      <c r="M825" s="10"/>
      <c r="N825" s="10"/>
      <c r="O825" s="10"/>
    </row>
    <row r="826">
      <c r="A826" s="10"/>
      <c r="B826" s="10"/>
      <c r="C826" s="10"/>
      <c r="D826" s="7"/>
      <c r="E826" s="10"/>
      <c r="F826" s="10"/>
      <c r="G826" s="10"/>
      <c r="H826" s="10"/>
      <c r="I826" s="7"/>
      <c r="J826" s="10"/>
      <c r="K826" s="58"/>
      <c r="L826" s="10"/>
      <c r="M826" s="10"/>
      <c r="N826" s="10"/>
      <c r="O826" s="10"/>
    </row>
    <row r="827">
      <c r="A827" s="10"/>
      <c r="B827" s="10"/>
      <c r="C827" s="10"/>
      <c r="D827" s="7"/>
      <c r="E827" s="10"/>
      <c r="F827" s="10"/>
      <c r="G827" s="10"/>
      <c r="H827" s="10"/>
      <c r="I827" s="7"/>
      <c r="J827" s="10"/>
      <c r="K827" s="58"/>
      <c r="L827" s="10"/>
      <c r="M827" s="10"/>
      <c r="N827" s="10"/>
      <c r="O827" s="10"/>
    </row>
    <row r="828">
      <c r="A828" s="10"/>
      <c r="B828" s="10"/>
      <c r="C828" s="10"/>
      <c r="D828" s="7"/>
      <c r="E828" s="10"/>
      <c r="F828" s="10"/>
      <c r="G828" s="10"/>
      <c r="H828" s="10"/>
      <c r="I828" s="7"/>
      <c r="J828" s="10"/>
      <c r="K828" s="58"/>
      <c r="L828" s="10"/>
      <c r="M828" s="10"/>
      <c r="N828" s="10"/>
      <c r="O828" s="10"/>
    </row>
    <row r="829">
      <c r="A829" s="10"/>
      <c r="B829" s="10"/>
      <c r="C829" s="10"/>
      <c r="D829" s="7"/>
      <c r="E829" s="10"/>
      <c r="F829" s="10"/>
      <c r="G829" s="10"/>
      <c r="H829" s="10"/>
      <c r="I829" s="7"/>
      <c r="J829" s="10"/>
      <c r="K829" s="58"/>
      <c r="L829" s="10"/>
      <c r="M829" s="10"/>
      <c r="N829" s="10"/>
      <c r="O829" s="10"/>
    </row>
    <row r="830">
      <c r="A830" s="10"/>
      <c r="B830" s="10"/>
      <c r="C830" s="10"/>
      <c r="D830" s="7"/>
      <c r="E830" s="10"/>
      <c r="F830" s="10"/>
      <c r="G830" s="10"/>
      <c r="H830" s="10"/>
      <c r="I830" s="7"/>
      <c r="J830" s="10"/>
      <c r="K830" s="58"/>
      <c r="L830" s="10"/>
      <c r="M830" s="10"/>
      <c r="N830" s="10"/>
      <c r="O830" s="10"/>
    </row>
    <row r="831">
      <c r="A831" s="10"/>
      <c r="B831" s="10"/>
      <c r="C831" s="10"/>
      <c r="D831" s="7"/>
      <c r="E831" s="10"/>
      <c r="F831" s="10"/>
      <c r="G831" s="10"/>
      <c r="H831" s="10"/>
      <c r="I831" s="7"/>
      <c r="J831" s="10"/>
      <c r="K831" s="58"/>
      <c r="L831" s="10"/>
      <c r="M831" s="10"/>
      <c r="N831" s="10"/>
      <c r="O831" s="10"/>
    </row>
    <row r="832">
      <c r="A832" s="10"/>
      <c r="B832" s="10"/>
      <c r="C832" s="10"/>
      <c r="D832" s="7"/>
      <c r="E832" s="10"/>
      <c r="F832" s="10"/>
      <c r="G832" s="10"/>
      <c r="H832" s="10"/>
      <c r="I832" s="7"/>
      <c r="J832" s="10"/>
      <c r="K832" s="58"/>
      <c r="L832" s="10"/>
      <c r="M832" s="10"/>
      <c r="N832" s="10"/>
      <c r="O832" s="10"/>
    </row>
    <row r="833">
      <c r="A833" s="10"/>
      <c r="B833" s="10"/>
      <c r="C833" s="10"/>
      <c r="D833" s="7"/>
      <c r="E833" s="10"/>
      <c r="F833" s="10"/>
      <c r="G833" s="10"/>
      <c r="H833" s="10"/>
      <c r="I833" s="7"/>
      <c r="J833" s="10"/>
      <c r="K833" s="58"/>
      <c r="L833" s="10"/>
      <c r="M833" s="10"/>
      <c r="N833" s="10"/>
      <c r="O833" s="10"/>
    </row>
    <row r="834">
      <c r="A834" s="10"/>
      <c r="B834" s="10"/>
      <c r="C834" s="10"/>
      <c r="D834" s="7"/>
      <c r="E834" s="10"/>
      <c r="F834" s="10"/>
      <c r="G834" s="10"/>
      <c r="H834" s="10"/>
      <c r="I834" s="7"/>
      <c r="J834" s="10"/>
      <c r="K834" s="58"/>
      <c r="L834" s="10"/>
      <c r="M834" s="10"/>
      <c r="N834" s="10"/>
      <c r="O834" s="10"/>
    </row>
    <row r="835">
      <c r="A835" s="10"/>
      <c r="B835" s="10"/>
      <c r="C835" s="10"/>
      <c r="D835" s="7"/>
      <c r="E835" s="10"/>
      <c r="F835" s="10"/>
      <c r="G835" s="10"/>
      <c r="H835" s="10"/>
      <c r="I835" s="7"/>
      <c r="J835" s="10"/>
      <c r="K835" s="58"/>
      <c r="L835" s="10"/>
      <c r="M835" s="10"/>
      <c r="N835" s="10"/>
      <c r="O835" s="10"/>
    </row>
    <row r="836">
      <c r="A836" s="10"/>
      <c r="B836" s="10"/>
      <c r="C836" s="10"/>
      <c r="D836" s="7"/>
      <c r="E836" s="10"/>
      <c r="F836" s="10"/>
      <c r="G836" s="10"/>
      <c r="H836" s="10"/>
      <c r="I836" s="7"/>
      <c r="J836" s="10"/>
      <c r="K836" s="58"/>
      <c r="L836" s="10"/>
      <c r="M836" s="10"/>
      <c r="N836" s="10"/>
      <c r="O836" s="10"/>
    </row>
    <row r="837">
      <c r="A837" s="10"/>
      <c r="B837" s="10"/>
      <c r="C837" s="10"/>
      <c r="D837" s="7"/>
      <c r="E837" s="10"/>
      <c r="F837" s="10"/>
      <c r="G837" s="10"/>
      <c r="H837" s="10"/>
      <c r="I837" s="7"/>
      <c r="J837" s="10"/>
      <c r="K837" s="58"/>
      <c r="L837" s="10"/>
      <c r="M837" s="10"/>
      <c r="N837" s="10"/>
      <c r="O837" s="10"/>
    </row>
    <row r="838">
      <c r="A838" s="10"/>
      <c r="B838" s="10"/>
      <c r="C838" s="10"/>
      <c r="D838" s="7"/>
      <c r="E838" s="10"/>
      <c r="F838" s="10"/>
      <c r="G838" s="10"/>
      <c r="H838" s="10"/>
      <c r="I838" s="7"/>
      <c r="J838" s="10"/>
      <c r="K838" s="58"/>
      <c r="L838" s="10"/>
      <c r="M838" s="10"/>
      <c r="N838" s="10"/>
      <c r="O838" s="10"/>
    </row>
    <row r="839">
      <c r="A839" s="10"/>
      <c r="B839" s="10"/>
      <c r="C839" s="10"/>
      <c r="D839" s="7"/>
      <c r="E839" s="10"/>
      <c r="F839" s="10"/>
      <c r="G839" s="10"/>
      <c r="H839" s="10"/>
      <c r="I839" s="7"/>
      <c r="J839" s="10"/>
      <c r="K839" s="58"/>
      <c r="L839" s="10"/>
      <c r="M839" s="10"/>
      <c r="N839" s="10"/>
      <c r="O839" s="10"/>
    </row>
    <row r="840">
      <c r="A840" s="10"/>
      <c r="B840" s="10"/>
      <c r="C840" s="10"/>
      <c r="D840" s="7"/>
      <c r="E840" s="10"/>
      <c r="F840" s="10"/>
      <c r="G840" s="10"/>
      <c r="H840" s="10"/>
      <c r="I840" s="7"/>
      <c r="J840" s="10"/>
      <c r="K840" s="58"/>
      <c r="L840" s="10"/>
      <c r="M840" s="10"/>
      <c r="N840" s="10"/>
      <c r="O840" s="10"/>
    </row>
    <row r="841">
      <c r="A841" s="10"/>
      <c r="B841" s="10"/>
      <c r="C841" s="10"/>
      <c r="D841" s="7"/>
      <c r="E841" s="10"/>
      <c r="F841" s="10"/>
      <c r="G841" s="10"/>
      <c r="H841" s="10"/>
      <c r="I841" s="7"/>
      <c r="J841" s="10"/>
      <c r="K841" s="58"/>
      <c r="L841" s="10"/>
      <c r="M841" s="10"/>
      <c r="N841" s="10"/>
      <c r="O841" s="10"/>
    </row>
    <row r="842">
      <c r="A842" s="10"/>
      <c r="B842" s="10"/>
      <c r="C842" s="10"/>
      <c r="D842" s="7"/>
      <c r="E842" s="10"/>
      <c r="F842" s="10"/>
      <c r="G842" s="10"/>
      <c r="H842" s="10"/>
      <c r="I842" s="7"/>
      <c r="J842" s="10"/>
      <c r="K842" s="58"/>
      <c r="L842" s="10"/>
      <c r="M842" s="10"/>
      <c r="N842" s="10"/>
      <c r="O842" s="10"/>
    </row>
    <row r="843">
      <c r="A843" s="10"/>
      <c r="B843" s="10"/>
      <c r="C843" s="10"/>
      <c r="D843" s="7"/>
      <c r="E843" s="10"/>
      <c r="F843" s="10"/>
      <c r="G843" s="10"/>
      <c r="H843" s="10"/>
      <c r="I843" s="7"/>
      <c r="J843" s="10"/>
      <c r="K843" s="58"/>
      <c r="L843" s="10"/>
      <c r="M843" s="10"/>
      <c r="N843" s="10"/>
      <c r="O843" s="10"/>
    </row>
    <row r="844">
      <c r="A844" s="10"/>
      <c r="B844" s="10"/>
      <c r="C844" s="10"/>
      <c r="D844" s="7"/>
      <c r="E844" s="10"/>
      <c r="F844" s="10"/>
      <c r="G844" s="10"/>
      <c r="H844" s="10"/>
      <c r="I844" s="7"/>
      <c r="J844" s="10"/>
      <c r="K844" s="58"/>
      <c r="L844" s="10"/>
      <c r="M844" s="10"/>
      <c r="N844" s="10"/>
      <c r="O844" s="10"/>
    </row>
    <row r="845">
      <c r="A845" s="10"/>
      <c r="B845" s="10"/>
      <c r="C845" s="10"/>
      <c r="D845" s="7"/>
      <c r="E845" s="10"/>
      <c r="F845" s="10"/>
      <c r="G845" s="10"/>
      <c r="H845" s="10"/>
      <c r="I845" s="7"/>
      <c r="J845" s="10"/>
      <c r="K845" s="58"/>
      <c r="L845" s="10"/>
      <c r="M845" s="10"/>
      <c r="N845" s="10"/>
      <c r="O845" s="10"/>
    </row>
    <row r="846">
      <c r="A846" s="10"/>
      <c r="B846" s="10"/>
      <c r="C846" s="10"/>
      <c r="D846" s="7"/>
      <c r="E846" s="10"/>
      <c r="F846" s="10"/>
      <c r="G846" s="10"/>
      <c r="H846" s="10"/>
      <c r="I846" s="7"/>
      <c r="J846" s="10"/>
      <c r="K846" s="58"/>
      <c r="L846" s="10"/>
      <c r="M846" s="10"/>
      <c r="N846" s="10"/>
      <c r="O846" s="10"/>
    </row>
    <row r="847">
      <c r="A847" s="10"/>
      <c r="B847" s="10"/>
      <c r="C847" s="10"/>
      <c r="D847" s="7"/>
      <c r="E847" s="10"/>
      <c r="F847" s="10"/>
      <c r="G847" s="10"/>
      <c r="H847" s="10"/>
      <c r="I847" s="7"/>
      <c r="J847" s="10"/>
      <c r="K847" s="58"/>
      <c r="L847" s="10"/>
      <c r="M847" s="10"/>
      <c r="N847" s="10"/>
      <c r="O847" s="10"/>
    </row>
    <row r="848">
      <c r="A848" s="10"/>
      <c r="B848" s="10"/>
      <c r="C848" s="10"/>
      <c r="D848" s="7"/>
      <c r="E848" s="10"/>
      <c r="F848" s="10"/>
      <c r="G848" s="10"/>
      <c r="H848" s="10"/>
      <c r="I848" s="7"/>
      <c r="J848" s="10"/>
      <c r="K848" s="58"/>
      <c r="L848" s="10"/>
      <c r="M848" s="10"/>
      <c r="N848" s="10"/>
      <c r="O848" s="10"/>
    </row>
    <row r="849">
      <c r="A849" s="10"/>
      <c r="B849" s="10"/>
      <c r="C849" s="10"/>
      <c r="D849" s="7"/>
      <c r="E849" s="10"/>
      <c r="F849" s="10"/>
      <c r="G849" s="10"/>
      <c r="H849" s="10"/>
      <c r="I849" s="7"/>
      <c r="J849" s="10"/>
      <c r="K849" s="58"/>
      <c r="L849" s="10"/>
      <c r="M849" s="10"/>
      <c r="N849" s="10"/>
      <c r="O849" s="10"/>
    </row>
    <row r="850">
      <c r="A850" s="10"/>
      <c r="B850" s="10"/>
      <c r="C850" s="10"/>
      <c r="D850" s="7"/>
      <c r="E850" s="10"/>
      <c r="F850" s="10"/>
      <c r="G850" s="10"/>
      <c r="H850" s="10"/>
      <c r="I850" s="7"/>
      <c r="J850" s="10"/>
      <c r="K850" s="58"/>
      <c r="L850" s="10"/>
      <c r="M850" s="10"/>
      <c r="N850" s="10"/>
      <c r="O850" s="10"/>
    </row>
    <row r="851">
      <c r="A851" s="10"/>
      <c r="B851" s="10"/>
      <c r="C851" s="10"/>
      <c r="D851" s="7"/>
      <c r="E851" s="10"/>
      <c r="F851" s="10"/>
      <c r="G851" s="10"/>
      <c r="H851" s="10"/>
      <c r="I851" s="7"/>
      <c r="J851" s="10"/>
      <c r="K851" s="58"/>
      <c r="L851" s="10"/>
      <c r="M851" s="10"/>
      <c r="N851" s="10"/>
      <c r="O851" s="10"/>
    </row>
    <row r="852">
      <c r="A852" s="10"/>
      <c r="B852" s="10"/>
      <c r="C852" s="10"/>
      <c r="D852" s="7"/>
      <c r="E852" s="10"/>
      <c r="F852" s="10"/>
      <c r="G852" s="10"/>
      <c r="H852" s="10"/>
      <c r="I852" s="7"/>
      <c r="J852" s="10"/>
      <c r="K852" s="58"/>
      <c r="L852" s="10"/>
      <c r="M852" s="10"/>
      <c r="N852" s="10"/>
      <c r="O852" s="10"/>
    </row>
    <row r="853">
      <c r="A853" s="10"/>
      <c r="B853" s="10"/>
      <c r="C853" s="10"/>
      <c r="D853" s="7"/>
      <c r="E853" s="10"/>
      <c r="F853" s="10"/>
      <c r="G853" s="10"/>
      <c r="H853" s="10"/>
      <c r="I853" s="7"/>
      <c r="J853" s="10"/>
      <c r="K853" s="58"/>
      <c r="L853" s="10"/>
      <c r="M853" s="10"/>
      <c r="N853" s="10"/>
      <c r="O853" s="10"/>
    </row>
    <row r="854">
      <c r="A854" s="10"/>
      <c r="B854" s="10"/>
      <c r="C854" s="10"/>
      <c r="D854" s="7"/>
      <c r="E854" s="10"/>
      <c r="F854" s="10"/>
      <c r="G854" s="10"/>
      <c r="H854" s="10"/>
      <c r="I854" s="7"/>
      <c r="J854" s="10"/>
      <c r="K854" s="58"/>
      <c r="L854" s="10"/>
      <c r="M854" s="10"/>
      <c r="N854" s="10"/>
      <c r="O854" s="10"/>
    </row>
    <row r="855">
      <c r="A855" s="10"/>
      <c r="B855" s="10"/>
      <c r="C855" s="10"/>
      <c r="D855" s="7"/>
      <c r="E855" s="10"/>
      <c r="F855" s="10"/>
      <c r="G855" s="10"/>
      <c r="H855" s="10"/>
      <c r="I855" s="7"/>
      <c r="J855" s="10"/>
      <c r="K855" s="58"/>
      <c r="L855" s="10"/>
      <c r="M855" s="10"/>
      <c r="N855" s="10"/>
      <c r="O855" s="10"/>
    </row>
    <row r="856">
      <c r="A856" s="10"/>
      <c r="B856" s="10"/>
      <c r="C856" s="10"/>
      <c r="D856" s="7"/>
      <c r="E856" s="10"/>
      <c r="F856" s="10"/>
      <c r="G856" s="10"/>
      <c r="H856" s="10"/>
      <c r="I856" s="7"/>
      <c r="J856" s="10"/>
      <c r="K856" s="58"/>
      <c r="L856" s="10"/>
      <c r="M856" s="10"/>
      <c r="N856" s="10"/>
      <c r="O856" s="10"/>
    </row>
    <row r="857">
      <c r="A857" s="10"/>
      <c r="B857" s="10"/>
      <c r="C857" s="10"/>
      <c r="D857" s="7"/>
      <c r="E857" s="10"/>
      <c r="F857" s="10"/>
      <c r="G857" s="10"/>
      <c r="H857" s="10"/>
      <c r="I857" s="7"/>
      <c r="J857" s="10"/>
      <c r="K857" s="58"/>
      <c r="L857" s="10"/>
      <c r="M857" s="10"/>
      <c r="N857" s="10"/>
      <c r="O857" s="10"/>
    </row>
    <row r="858">
      <c r="A858" s="10"/>
      <c r="B858" s="10"/>
      <c r="C858" s="10"/>
      <c r="D858" s="7"/>
      <c r="E858" s="10"/>
      <c r="F858" s="10"/>
      <c r="G858" s="10"/>
      <c r="H858" s="10"/>
      <c r="I858" s="7"/>
      <c r="J858" s="10"/>
      <c r="K858" s="58"/>
      <c r="L858" s="10"/>
      <c r="M858" s="10"/>
      <c r="N858" s="10"/>
      <c r="O858" s="10"/>
    </row>
    <row r="859">
      <c r="A859" s="10"/>
      <c r="B859" s="10"/>
      <c r="C859" s="10"/>
      <c r="D859" s="7"/>
      <c r="E859" s="10"/>
      <c r="F859" s="10"/>
      <c r="G859" s="10"/>
      <c r="H859" s="10"/>
      <c r="I859" s="7"/>
      <c r="J859" s="10"/>
      <c r="K859" s="58"/>
      <c r="L859" s="10"/>
      <c r="M859" s="10"/>
      <c r="N859" s="10"/>
      <c r="O859" s="10"/>
    </row>
    <row r="860">
      <c r="A860" s="10"/>
      <c r="B860" s="10"/>
      <c r="C860" s="10"/>
      <c r="D860" s="7"/>
      <c r="E860" s="10"/>
      <c r="F860" s="10"/>
      <c r="G860" s="10"/>
      <c r="H860" s="10"/>
      <c r="I860" s="7"/>
      <c r="J860" s="10"/>
      <c r="K860" s="58"/>
      <c r="L860" s="10"/>
      <c r="M860" s="10"/>
      <c r="N860" s="10"/>
      <c r="O860" s="10"/>
    </row>
    <row r="861">
      <c r="A861" s="10"/>
      <c r="B861" s="10"/>
      <c r="C861" s="10"/>
      <c r="D861" s="7"/>
      <c r="E861" s="10"/>
      <c r="F861" s="10"/>
      <c r="G861" s="10"/>
      <c r="H861" s="10"/>
      <c r="I861" s="7"/>
      <c r="J861" s="10"/>
      <c r="K861" s="58"/>
      <c r="L861" s="10"/>
      <c r="M861" s="10"/>
      <c r="N861" s="10"/>
      <c r="O861" s="10"/>
    </row>
    <row r="862">
      <c r="A862" s="10"/>
      <c r="B862" s="10"/>
      <c r="C862" s="10"/>
      <c r="D862" s="7"/>
      <c r="E862" s="10"/>
      <c r="F862" s="10"/>
      <c r="G862" s="10"/>
      <c r="H862" s="10"/>
      <c r="I862" s="7"/>
      <c r="J862" s="10"/>
      <c r="K862" s="58"/>
      <c r="L862" s="10"/>
      <c r="M862" s="10"/>
      <c r="N862" s="10"/>
      <c r="O862" s="10"/>
    </row>
    <row r="863">
      <c r="A863" s="10"/>
      <c r="B863" s="10"/>
      <c r="C863" s="10"/>
      <c r="D863" s="7"/>
      <c r="E863" s="10"/>
      <c r="F863" s="10"/>
      <c r="G863" s="10"/>
      <c r="H863" s="10"/>
      <c r="I863" s="7"/>
      <c r="J863" s="10"/>
      <c r="K863" s="58"/>
      <c r="L863" s="10"/>
      <c r="M863" s="10"/>
      <c r="N863" s="10"/>
      <c r="O863" s="10"/>
    </row>
    <row r="864">
      <c r="A864" s="10"/>
      <c r="B864" s="10"/>
      <c r="C864" s="10"/>
      <c r="D864" s="7"/>
      <c r="E864" s="10"/>
      <c r="F864" s="10"/>
      <c r="G864" s="10"/>
      <c r="H864" s="10"/>
      <c r="I864" s="7"/>
      <c r="J864" s="10"/>
      <c r="K864" s="58"/>
      <c r="L864" s="10"/>
      <c r="M864" s="10"/>
      <c r="N864" s="10"/>
      <c r="O864" s="10"/>
    </row>
    <row r="865">
      <c r="A865" s="10"/>
      <c r="B865" s="10"/>
      <c r="C865" s="10"/>
      <c r="D865" s="7"/>
      <c r="E865" s="10"/>
      <c r="F865" s="10"/>
      <c r="G865" s="10"/>
      <c r="H865" s="10"/>
      <c r="I865" s="7"/>
      <c r="J865" s="10"/>
      <c r="K865" s="58"/>
      <c r="L865" s="10"/>
      <c r="M865" s="10"/>
      <c r="N865" s="10"/>
      <c r="O865" s="10"/>
    </row>
    <row r="866">
      <c r="A866" s="10"/>
      <c r="B866" s="10"/>
      <c r="C866" s="10"/>
      <c r="D866" s="7"/>
      <c r="E866" s="10"/>
      <c r="F866" s="10"/>
      <c r="G866" s="10"/>
      <c r="H866" s="10"/>
      <c r="I866" s="7"/>
      <c r="J866" s="10"/>
      <c r="K866" s="58"/>
      <c r="L866" s="10"/>
      <c r="M866" s="10"/>
      <c r="N866" s="10"/>
      <c r="O866" s="10"/>
    </row>
    <row r="867">
      <c r="A867" s="10"/>
      <c r="B867" s="10"/>
      <c r="C867" s="10"/>
      <c r="D867" s="7"/>
      <c r="E867" s="10"/>
      <c r="F867" s="10"/>
      <c r="G867" s="10"/>
      <c r="H867" s="10"/>
      <c r="I867" s="7"/>
      <c r="J867" s="10"/>
      <c r="K867" s="58"/>
      <c r="L867" s="10"/>
      <c r="M867" s="10"/>
      <c r="N867" s="10"/>
      <c r="O867" s="10"/>
    </row>
    <row r="868">
      <c r="A868" s="10"/>
      <c r="B868" s="10"/>
      <c r="C868" s="10"/>
      <c r="D868" s="7"/>
      <c r="E868" s="10"/>
      <c r="F868" s="10"/>
      <c r="G868" s="10"/>
      <c r="H868" s="10"/>
      <c r="I868" s="7"/>
      <c r="J868" s="10"/>
      <c r="K868" s="58"/>
      <c r="L868" s="10"/>
      <c r="M868" s="10"/>
      <c r="N868" s="10"/>
      <c r="O868" s="10"/>
    </row>
    <row r="869">
      <c r="A869" s="10"/>
      <c r="B869" s="10"/>
      <c r="C869" s="10"/>
      <c r="D869" s="7"/>
      <c r="E869" s="10"/>
      <c r="F869" s="10"/>
      <c r="G869" s="10"/>
      <c r="H869" s="10"/>
      <c r="I869" s="7"/>
      <c r="J869" s="10"/>
      <c r="K869" s="58"/>
      <c r="L869" s="10"/>
      <c r="M869" s="10"/>
      <c r="N869" s="10"/>
      <c r="O869" s="10"/>
    </row>
    <row r="870">
      <c r="A870" s="10"/>
      <c r="B870" s="10"/>
      <c r="C870" s="10"/>
      <c r="D870" s="7"/>
      <c r="E870" s="10"/>
      <c r="F870" s="10"/>
      <c r="G870" s="10"/>
      <c r="H870" s="10"/>
      <c r="I870" s="7"/>
      <c r="J870" s="10"/>
      <c r="K870" s="58"/>
      <c r="L870" s="10"/>
      <c r="M870" s="10"/>
      <c r="N870" s="10"/>
      <c r="O870" s="10"/>
    </row>
    <row r="871">
      <c r="A871" s="10"/>
      <c r="B871" s="10"/>
      <c r="C871" s="10"/>
      <c r="D871" s="7"/>
      <c r="E871" s="10"/>
      <c r="F871" s="10"/>
      <c r="G871" s="10"/>
      <c r="H871" s="10"/>
      <c r="I871" s="7"/>
      <c r="J871" s="10"/>
      <c r="K871" s="58"/>
      <c r="L871" s="10"/>
      <c r="M871" s="10"/>
      <c r="N871" s="10"/>
      <c r="O871" s="10"/>
    </row>
    <row r="872">
      <c r="A872" s="10"/>
      <c r="B872" s="10"/>
      <c r="C872" s="10"/>
      <c r="D872" s="7"/>
      <c r="E872" s="10"/>
      <c r="F872" s="10"/>
      <c r="G872" s="10"/>
      <c r="H872" s="10"/>
      <c r="I872" s="7"/>
      <c r="J872" s="10"/>
      <c r="K872" s="58"/>
      <c r="L872" s="10"/>
      <c r="M872" s="10"/>
      <c r="N872" s="10"/>
      <c r="O872" s="10"/>
    </row>
    <row r="873">
      <c r="A873" s="10"/>
      <c r="B873" s="10"/>
      <c r="C873" s="10"/>
      <c r="D873" s="7"/>
      <c r="E873" s="10"/>
      <c r="F873" s="10"/>
      <c r="G873" s="10"/>
      <c r="H873" s="10"/>
      <c r="I873" s="7"/>
      <c r="J873" s="10"/>
      <c r="K873" s="58"/>
      <c r="L873" s="10"/>
      <c r="M873" s="10"/>
      <c r="N873" s="10"/>
      <c r="O873" s="10"/>
    </row>
    <row r="874">
      <c r="A874" s="10"/>
      <c r="B874" s="10"/>
      <c r="C874" s="10"/>
      <c r="D874" s="7"/>
      <c r="E874" s="10"/>
      <c r="F874" s="10"/>
      <c r="G874" s="10"/>
      <c r="H874" s="10"/>
      <c r="I874" s="7"/>
      <c r="J874" s="10"/>
      <c r="K874" s="58"/>
      <c r="L874" s="10"/>
      <c r="M874" s="10"/>
      <c r="N874" s="10"/>
      <c r="O874" s="10"/>
    </row>
    <row r="875">
      <c r="A875" s="10"/>
      <c r="B875" s="10"/>
      <c r="C875" s="10"/>
      <c r="D875" s="7"/>
      <c r="E875" s="10"/>
      <c r="F875" s="10"/>
      <c r="G875" s="10"/>
      <c r="H875" s="10"/>
      <c r="I875" s="7"/>
      <c r="J875" s="10"/>
      <c r="K875" s="58"/>
      <c r="L875" s="10"/>
      <c r="M875" s="10"/>
      <c r="N875" s="10"/>
      <c r="O875" s="10"/>
    </row>
    <row r="876">
      <c r="A876" s="10"/>
      <c r="B876" s="10"/>
      <c r="C876" s="10"/>
      <c r="D876" s="7"/>
      <c r="E876" s="10"/>
      <c r="F876" s="10"/>
      <c r="G876" s="10"/>
      <c r="H876" s="10"/>
      <c r="I876" s="7"/>
      <c r="J876" s="10"/>
      <c r="K876" s="58"/>
      <c r="L876" s="10"/>
      <c r="M876" s="10"/>
      <c r="N876" s="10"/>
      <c r="O876" s="10"/>
    </row>
    <row r="877">
      <c r="A877" s="10"/>
      <c r="B877" s="10"/>
      <c r="C877" s="10"/>
      <c r="D877" s="7"/>
      <c r="E877" s="10"/>
      <c r="F877" s="10"/>
      <c r="G877" s="10"/>
      <c r="H877" s="10"/>
      <c r="I877" s="7"/>
      <c r="J877" s="10"/>
      <c r="K877" s="58"/>
      <c r="L877" s="10"/>
      <c r="M877" s="10"/>
      <c r="N877" s="10"/>
      <c r="O877" s="10"/>
    </row>
    <row r="878">
      <c r="A878" s="10"/>
      <c r="B878" s="10"/>
      <c r="C878" s="10"/>
      <c r="D878" s="7"/>
      <c r="E878" s="10"/>
      <c r="F878" s="10"/>
      <c r="G878" s="10"/>
      <c r="H878" s="10"/>
      <c r="I878" s="7"/>
      <c r="J878" s="10"/>
      <c r="K878" s="58"/>
      <c r="L878" s="10"/>
      <c r="M878" s="10"/>
      <c r="N878" s="10"/>
      <c r="O878" s="10"/>
    </row>
    <row r="879">
      <c r="A879" s="10"/>
      <c r="B879" s="10"/>
      <c r="C879" s="10"/>
      <c r="D879" s="7"/>
      <c r="E879" s="10"/>
      <c r="F879" s="10"/>
      <c r="G879" s="10"/>
      <c r="H879" s="10"/>
      <c r="I879" s="7"/>
      <c r="J879" s="10"/>
      <c r="K879" s="58"/>
      <c r="L879" s="10"/>
      <c r="M879" s="10"/>
      <c r="N879" s="10"/>
      <c r="O879" s="10"/>
    </row>
    <row r="880">
      <c r="A880" s="10"/>
      <c r="B880" s="10"/>
      <c r="C880" s="10"/>
      <c r="D880" s="7"/>
      <c r="E880" s="10"/>
      <c r="F880" s="10"/>
      <c r="G880" s="10"/>
      <c r="H880" s="10"/>
      <c r="I880" s="7"/>
      <c r="J880" s="10"/>
      <c r="K880" s="58"/>
      <c r="L880" s="10"/>
      <c r="M880" s="10"/>
      <c r="N880" s="10"/>
      <c r="O880" s="10"/>
    </row>
    <row r="881">
      <c r="A881" s="10"/>
      <c r="B881" s="10"/>
      <c r="C881" s="10"/>
      <c r="D881" s="7"/>
      <c r="E881" s="10"/>
      <c r="F881" s="10"/>
      <c r="G881" s="10"/>
      <c r="H881" s="10"/>
      <c r="I881" s="7"/>
      <c r="J881" s="10"/>
      <c r="K881" s="58"/>
      <c r="L881" s="10"/>
      <c r="M881" s="10"/>
      <c r="N881" s="10"/>
      <c r="O881" s="10"/>
    </row>
    <row r="882">
      <c r="A882" s="10"/>
      <c r="B882" s="10"/>
      <c r="C882" s="10"/>
      <c r="D882" s="7"/>
      <c r="E882" s="10"/>
      <c r="F882" s="10"/>
      <c r="G882" s="10"/>
      <c r="H882" s="10"/>
      <c r="I882" s="7"/>
      <c r="J882" s="10"/>
      <c r="K882" s="58"/>
      <c r="L882" s="10"/>
      <c r="M882" s="10"/>
      <c r="N882" s="10"/>
      <c r="O882" s="10"/>
    </row>
    <row r="883">
      <c r="A883" s="10"/>
      <c r="B883" s="10"/>
      <c r="C883" s="10"/>
      <c r="D883" s="7"/>
      <c r="E883" s="10"/>
      <c r="F883" s="10"/>
      <c r="G883" s="10"/>
      <c r="H883" s="10"/>
      <c r="I883" s="7"/>
      <c r="J883" s="10"/>
      <c r="K883" s="58"/>
      <c r="L883" s="10"/>
      <c r="M883" s="10"/>
      <c r="N883" s="10"/>
      <c r="O883" s="10"/>
    </row>
    <row r="884">
      <c r="A884" s="10"/>
      <c r="B884" s="10"/>
      <c r="C884" s="10"/>
      <c r="D884" s="7"/>
      <c r="E884" s="10"/>
      <c r="F884" s="10"/>
      <c r="G884" s="10"/>
      <c r="H884" s="10"/>
      <c r="I884" s="7"/>
      <c r="J884" s="10"/>
      <c r="K884" s="58"/>
      <c r="L884" s="10"/>
      <c r="M884" s="10"/>
      <c r="N884" s="10"/>
      <c r="O884" s="10"/>
    </row>
    <row r="885">
      <c r="A885" s="10"/>
      <c r="B885" s="10"/>
      <c r="C885" s="10"/>
      <c r="D885" s="7"/>
      <c r="E885" s="10"/>
      <c r="F885" s="10"/>
      <c r="G885" s="10"/>
      <c r="H885" s="10"/>
      <c r="I885" s="7"/>
      <c r="J885" s="10"/>
      <c r="K885" s="58"/>
      <c r="L885" s="10"/>
      <c r="M885" s="10"/>
      <c r="N885" s="10"/>
      <c r="O885" s="10"/>
    </row>
    <row r="886">
      <c r="A886" s="10"/>
      <c r="B886" s="10"/>
      <c r="C886" s="10"/>
      <c r="D886" s="7"/>
      <c r="E886" s="10"/>
      <c r="F886" s="10"/>
      <c r="G886" s="10"/>
      <c r="H886" s="10"/>
      <c r="I886" s="7"/>
      <c r="J886" s="10"/>
      <c r="K886" s="58"/>
      <c r="L886" s="10"/>
      <c r="M886" s="10"/>
      <c r="N886" s="10"/>
      <c r="O886" s="10"/>
    </row>
    <row r="887">
      <c r="A887" s="10"/>
      <c r="B887" s="10"/>
      <c r="C887" s="10"/>
      <c r="D887" s="7"/>
      <c r="E887" s="10"/>
      <c r="F887" s="10"/>
      <c r="G887" s="10"/>
      <c r="H887" s="10"/>
      <c r="I887" s="7"/>
      <c r="J887" s="10"/>
      <c r="K887" s="58"/>
      <c r="L887" s="10"/>
      <c r="M887" s="10"/>
      <c r="N887" s="10"/>
      <c r="O887" s="10"/>
    </row>
    <row r="888">
      <c r="A888" s="10"/>
      <c r="B888" s="10"/>
      <c r="C888" s="10"/>
      <c r="D888" s="7"/>
      <c r="E888" s="10"/>
      <c r="F888" s="10"/>
      <c r="G888" s="10"/>
      <c r="H888" s="10"/>
      <c r="I888" s="7"/>
      <c r="J888" s="10"/>
      <c r="K888" s="58"/>
      <c r="L888" s="10"/>
      <c r="M888" s="10"/>
      <c r="N888" s="10"/>
      <c r="O888" s="10"/>
    </row>
    <row r="889">
      <c r="A889" s="10"/>
      <c r="B889" s="10"/>
      <c r="C889" s="10"/>
      <c r="D889" s="7"/>
      <c r="E889" s="10"/>
      <c r="F889" s="10"/>
      <c r="G889" s="10"/>
      <c r="H889" s="10"/>
      <c r="I889" s="7"/>
      <c r="J889" s="10"/>
      <c r="K889" s="58"/>
      <c r="L889" s="10"/>
      <c r="M889" s="10"/>
      <c r="N889" s="10"/>
      <c r="O889" s="10"/>
    </row>
    <row r="890">
      <c r="A890" s="10"/>
      <c r="B890" s="10"/>
      <c r="C890" s="10"/>
      <c r="D890" s="7"/>
      <c r="E890" s="10"/>
      <c r="F890" s="10"/>
      <c r="G890" s="10"/>
      <c r="H890" s="10"/>
      <c r="I890" s="7"/>
      <c r="J890" s="10"/>
      <c r="K890" s="58"/>
      <c r="L890" s="10"/>
      <c r="M890" s="10"/>
      <c r="N890" s="10"/>
      <c r="O890" s="10"/>
    </row>
    <row r="891">
      <c r="A891" s="10"/>
      <c r="B891" s="10"/>
      <c r="C891" s="10"/>
      <c r="D891" s="7"/>
      <c r="E891" s="10"/>
      <c r="F891" s="10"/>
      <c r="G891" s="10"/>
      <c r="H891" s="10"/>
      <c r="I891" s="7"/>
      <c r="J891" s="10"/>
      <c r="K891" s="58"/>
      <c r="L891" s="10"/>
      <c r="M891" s="10"/>
      <c r="N891" s="10"/>
      <c r="O891" s="10"/>
    </row>
    <row r="892">
      <c r="A892" s="10"/>
      <c r="B892" s="10"/>
      <c r="C892" s="10"/>
      <c r="D892" s="7"/>
      <c r="E892" s="10"/>
      <c r="F892" s="10"/>
      <c r="G892" s="10"/>
      <c r="H892" s="10"/>
      <c r="I892" s="7"/>
      <c r="J892" s="10"/>
      <c r="K892" s="58"/>
      <c r="L892" s="10"/>
      <c r="M892" s="10"/>
      <c r="N892" s="10"/>
      <c r="O892" s="10"/>
    </row>
    <row r="893">
      <c r="A893" s="10"/>
      <c r="B893" s="10"/>
      <c r="C893" s="10"/>
      <c r="D893" s="7"/>
      <c r="E893" s="10"/>
      <c r="F893" s="10"/>
      <c r="G893" s="10"/>
      <c r="H893" s="10"/>
      <c r="I893" s="7"/>
      <c r="J893" s="10"/>
      <c r="K893" s="58"/>
      <c r="L893" s="10"/>
      <c r="M893" s="10"/>
      <c r="N893" s="10"/>
      <c r="O893" s="10"/>
    </row>
    <row r="894">
      <c r="A894" s="10"/>
      <c r="B894" s="10"/>
      <c r="C894" s="10"/>
      <c r="D894" s="7"/>
      <c r="E894" s="10"/>
      <c r="F894" s="10"/>
      <c r="G894" s="10"/>
      <c r="H894" s="10"/>
      <c r="I894" s="7"/>
      <c r="J894" s="10"/>
      <c r="K894" s="58"/>
      <c r="L894" s="10"/>
      <c r="M894" s="10"/>
      <c r="N894" s="10"/>
      <c r="O894" s="10"/>
    </row>
    <row r="895">
      <c r="A895" s="10"/>
      <c r="B895" s="10"/>
      <c r="C895" s="10"/>
      <c r="D895" s="7"/>
      <c r="E895" s="10"/>
      <c r="F895" s="10"/>
      <c r="G895" s="10"/>
      <c r="H895" s="10"/>
      <c r="I895" s="7"/>
      <c r="J895" s="10"/>
      <c r="K895" s="58"/>
      <c r="L895" s="10"/>
      <c r="M895" s="10"/>
      <c r="N895" s="10"/>
      <c r="O895" s="10"/>
    </row>
    <row r="896">
      <c r="A896" s="10"/>
      <c r="B896" s="10"/>
      <c r="C896" s="10"/>
      <c r="D896" s="7"/>
      <c r="E896" s="10"/>
      <c r="F896" s="10"/>
      <c r="G896" s="10"/>
      <c r="H896" s="10"/>
      <c r="I896" s="7"/>
      <c r="J896" s="10"/>
      <c r="K896" s="58"/>
      <c r="L896" s="10"/>
      <c r="M896" s="10"/>
      <c r="N896" s="10"/>
      <c r="O896" s="10"/>
    </row>
    <row r="897">
      <c r="A897" s="10"/>
      <c r="B897" s="10"/>
      <c r="C897" s="10"/>
      <c r="D897" s="7"/>
      <c r="E897" s="10"/>
      <c r="F897" s="10"/>
      <c r="G897" s="10"/>
      <c r="H897" s="10"/>
      <c r="I897" s="7"/>
      <c r="J897" s="10"/>
      <c r="K897" s="58"/>
      <c r="L897" s="10"/>
      <c r="M897" s="10"/>
      <c r="N897" s="10"/>
      <c r="O897" s="10"/>
    </row>
    <row r="898">
      <c r="A898" s="10"/>
      <c r="B898" s="10"/>
      <c r="C898" s="10"/>
      <c r="D898" s="7"/>
      <c r="E898" s="10"/>
      <c r="F898" s="10"/>
      <c r="G898" s="10"/>
      <c r="H898" s="10"/>
      <c r="I898" s="7"/>
      <c r="J898" s="10"/>
      <c r="K898" s="58"/>
      <c r="L898" s="10"/>
      <c r="M898" s="10"/>
      <c r="N898" s="10"/>
      <c r="O898" s="10"/>
    </row>
    <row r="899">
      <c r="A899" s="10"/>
      <c r="B899" s="10"/>
      <c r="C899" s="10"/>
      <c r="D899" s="7"/>
      <c r="E899" s="10"/>
      <c r="F899" s="10"/>
      <c r="G899" s="10"/>
      <c r="H899" s="10"/>
      <c r="I899" s="7"/>
      <c r="J899" s="10"/>
      <c r="K899" s="58"/>
      <c r="L899" s="10"/>
      <c r="M899" s="10"/>
      <c r="N899" s="10"/>
      <c r="O899" s="10"/>
    </row>
    <row r="900">
      <c r="A900" s="10"/>
      <c r="B900" s="10"/>
      <c r="C900" s="10"/>
      <c r="D900" s="7"/>
      <c r="E900" s="10"/>
      <c r="F900" s="10"/>
      <c r="G900" s="10"/>
      <c r="H900" s="10"/>
      <c r="I900" s="7"/>
      <c r="J900" s="10"/>
      <c r="K900" s="58"/>
      <c r="L900" s="10"/>
      <c r="M900" s="10"/>
      <c r="N900" s="10"/>
      <c r="O900" s="10"/>
    </row>
    <row r="901">
      <c r="A901" s="10"/>
      <c r="B901" s="10"/>
      <c r="C901" s="10"/>
      <c r="D901" s="7"/>
      <c r="E901" s="10"/>
      <c r="F901" s="10"/>
      <c r="G901" s="10"/>
      <c r="H901" s="10"/>
      <c r="I901" s="7"/>
      <c r="J901" s="10"/>
      <c r="K901" s="58"/>
      <c r="L901" s="10"/>
      <c r="M901" s="10"/>
      <c r="N901" s="10"/>
      <c r="O901" s="10"/>
    </row>
    <row r="902">
      <c r="A902" s="10"/>
      <c r="B902" s="10"/>
      <c r="C902" s="10"/>
      <c r="D902" s="7"/>
      <c r="E902" s="10"/>
      <c r="F902" s="10"/>
      <c r="G902" s="10"/>
      <c r="H902" s="10"/>
      <c r="I902" s="7"/>
      <c r="J902" s="10"/>
      <c r="K902" s="58"/>
      <c r="L902" s="10"/>
      <c r="M902" s="10"/>
      <c r="N902" s="10"/>
      <c r="O902" s="10"/>
    </row>
    <row r="903">
      <c r="A903" s="10"/>
      <c r="B903" s="10"/>
      <c r="C903" s="10"/>
      <c r="D903" s="7"/>
      <c r="E903" s="10"/>
      <c r="F903" s="10"/>
      <c r="G903" s="10"/>
      <c r="H903" s="10"/>
      <c r="I903" s="7"/>
      <c r="J903" s="10"/>
      <c r="K903" s="58"/>
      <c r="L903" s="10"/>
      <c r="M903" s="10"/>
      <c r="N903" s="10"/>
      <c r="O903" s="10"/>
    </row>
    <row r="904">
      <c r="A904" s="10"/>
      <c r="B904" s="10"/>
      <c r="C904" s="10"/>
      <c r="D904" s="7"/>
      <c r="E904" s="10"/>
      <c r="F904" s="10"/>
      <c r="G904" s="10"/>
      <c r="H904" s="10"/>
      <c r="I904" s="7"/>
      <c r="J904" s="10"/>
      <c r="K904" s="58"/>
      <c r="L904" s="10"/>
      <c r="M904" s="10"/>
      <c r="N904" s="10"/>
      <c r="O904" s="10"/>
    </row>
    <row r="905">
      <c r="A905" s="10"/>
      <c r="B905" s="10"/>
      <c r="C905" s="10"/>
      <c r="D905" s="7"/>
      <c r="E905" s="10"/>
      <c r="F905" s="10"/>
      <c r="G905" s="10"/>
      <c r="H905" s="10"/>
      <c r="I905" s="7"/>
      <c r="J905" s="10"/>
      <c r="K905" s="58"/>
      <c r="L905" s="10"/>
      <c r="M905" s="10"/>
      <c r="N905" s="10"/>
      <c r="O905" s="10"/>
    </row>
    <row r="906">
      <c r="A906" s="10"/>
      <c r="B906" s="10"/>
      <c r="C906" s="10"/>
      <c r="D906" s="7"/>
      <c r="E906" s="10"/>
      <c r="F906" s="10"/>
      <c r="G906" s="10"/>
      <c r="H906" s="10"/>
      <c r="I906" s="7"/>
      <c r="J906" s="10"/>
      <c r="K906" s="58"/>
      <c r="L906" s="10"/>
      <c r="M906" s="10"/>
      <c r="N906" s="10"/>
      <c r="O906" s="10"/>
    </row>
    <row r="907">
      <c r="A907" s="10"/>
      <c r="B907" s="10"/>
      <c r="C907" s="10"/>
      <c r="D907" s="7"/>
      <c r="E907" s="10"/>
      <c r="F907" s="10"/>
      <c r="G907" s="10"/>
      <c r="H907" s="10"/>
      <c r="I907" s="7"/>
      <c r="J907" s="10"/>
      <c r="K907" s="58"/>
      <c r="L907" s="10"/>
      <c r="M907" s="10"/>
      <c r="N907" s="10"/>
      <c r="O907" s="10"/>
    </row>
    <row r="908">
      <c r="A908" s="10"/>
      <c r="B908" s="10"/>
      <c r="C908" s="10"/>
      <c r="D908" s="7"/>
      <c r="E908" s="10"/>
      <c r="F908" s="10"/>
      <c r="G908" s="10"/>
      <c r="H908" s="10"/>
      <c r="I908" s="7"/>
      <c r="J908" s="10"/>
      <c r="K908" s="58"/>
      <c r="L908" s="10"/>
      <c r="M908" s="10"/>
      <c r="N908" s="10"/>
      <c r="O908" s="10"/>
    </row>
    <row r="909">
      <c r="A909" s="10"/>
      <c r="B909" s="10"/>
      <c r="C909" s="10"/>
      <c r="D909" s="7"/>
      <c r="E909" s="10"/>
      <c r="F909" s="10"/>
      <c r="G909" s="10"/>
      <c r="H909" s="10"/>
      <c r="I909" s="7"/>
      <c r="J909" s="10"/>
      <c r="K909" s="58"/>
      <c r="L909" s="10"/>
      <c r="M909" s="10"/>
      <c r="N909" s="10"/>
      <c r="O909" s="10"/>
    </row>
    <row r="910">
      <c r="A910" s="10"/>
      <c r="B910" s="10"/>
      <c r="C910" s="10"/>
      <c r="D910" s="7"/>
      <c r="E910" s="10"/>
      <c r="F910" s="10"/>
      <c r="G910" s="10"/>
      <c r="H910" s="10"/>
      <c r="I910" s="7"/>
      <c r="J910" s="10"/>
      <c r="K910" s="58"/>
      <c r="L910" s="10"/>
      <c r="M910" s="10"/>
      <c r="N910" s="10"/>
      <c r="O910" s="10"/>
    </row>
    <row r="911">
      <c r="A911" s="10"/>
      <c r="B911" s="10"/>
      <c r="C911" s="10"/>
      <c r="D911" s="7"/>
      <c r="E911" s="10"/>
      <c r="F911" s="10"/>
      <c r="G911" s="10"/>
      <c r="H911" s="10"/>
      <c r="I911" s="7"/>
      <c r="J911" s="10"/>
      <c r="K911" s="58"/>
      <c r="L911" s="10"/>
      <c r="M911" s="10"/>
      <c r="N911" s="10"/>
      <c r="O911" s="10"/>
    </row>
    <row r="912">
      <c r="A912" s="10"/>
      <c r="B912" s="10"/>
      <c r="C912" s="10"/>
      <c r="D912" s="7"/>
      <c r="E912" s="10"/>
      <c r="F912" s="10"/>
      <c r="G912" s="10"/>
      <c r="H912" s="10"/>
      <c r="I912" s="7"/>
      <c r="J912" s="10"/>
      <c r="K912" s="58"/>
      <c r="L912" s="10"/>
      <c r="M912" s="10"/>
      <c r="N912" s="10"/>
      <c r="O912" s="10"/>
    </row>
    <row r="913">
      <c r="A913" s="10"/>
      <c r="B913" s="10"/>
      <c r="C913" s="10"/>
      <c r="D913" s="7"/>
      <c r="E913" s="10"/>
      <c r="F913" s="10"/>
      <c r="G913" s="10"/>
      <c r="H913" s="10"/>
      <c r="I913" s="7"/>
      <c r="J913" s="10"/>
      <c r="K913" s="58"/>
      <c r="L913" s="10"/>
      <c r="M913" s="10"/>
      <c r="N913" s="10"/>
      <c r="O913" s="10"/>
    </row>
    <row r="914">
      <c r="A914" s="10"/>
      <c r="B914" s="10"/>
      <c r="C914" s="10"/>
      <c r="D914" s="7"/>
      <c r="E914" s="10"/>
      <c r="F914" s="10"/>
      <c r="G914" s="10"/>
      <c r="H914" s="10"/>
      <c r="I914" s="7"/>
      <c r="J914" s="10"/>
      <c r="K914" s="58"/>
      <c r="L914" s="10"/>
      <c r="M914" s="10"/>
      <c r="N914" s="10"/>
      <c r="O914" s="10"/>
    </row>
    <row r="915">
      <c r="A915" s="10"/>
      <c r="B915" s="10"/>
      <c r="C915" s="10"/>
      <c r="D915" s="7"/>
      <c r="E915" s="10"/>
      <c r="F915" s="10"/>
      <c r="G915" s="10"/>
      <c r="H915" s="10"/>
      <c r="I915" s="7"/>
      <c r="J915" s="10"/>
      <c r="K915" s="58"/>
      <c r="L915" s="10"/>
      <c r="M915" s="10"/>
      <c r="N915" s="10"/>
      <c r="O915" s="10"/>
    </row>
    <row r="916">
      <c r="A916" s="10"/>
      <c r="B916" s="10"/>
      <c r="C916" s="10"/>
      <c r="D916" s="7"/>
      <c r="E916" s="10"/>
      <c r="F916" s="10"/>
      <c r="G916" s="10"/>
      <c r="H916" s="10"/>
      <c r="I916" s="7"/>
      <c r="J916" s="10"/>
      <c r="K916" s="58"/>
      <c r="L916" s="10"/>
      <c r="M916" s="10"/>
      <c r="N916" s="10"/>
      <c r="O916" s="10"/>
    </row>
    <row r="917">
      <c r="A917" s="10"/>
      <c r="B917" s="10"/>
      <c r="C917" s="10"/>
      <c r="D917" s="7"/>
      <c r="E917" s="10"/>
      <c r="F917" s="10"/>
      <c r="G917" s="10"/>
      <c r="H917" s="10"/>
      <c r="I917" s="7"/>
      <c r="J917" s="10"/>
      <c r="K917" s="58"/>
      <c r="L917" s="10"/>
      <c r="M917" s="10"/>
      <c r="N917" s="10"/>
      <c r="O917" s="10"/>
    </row>
    <row r="918">
      <c r="A918" s="10"/>
      <c r="B918" s="10"/>
      <c r="C918" s="10"/>
      <c r="D918" s="7"/>
      <c r="E918" s="10"/>
      <c r="F918" s="10"/>
      <c r="G918" s="10"/>
      <c r="H918" s="10"/>
      <c r="I918" s="7"/>
      <c r="J918" s="10"/>
      <c r="K918" s="58"/>
      <c r="L918" s="10"/>
      <c r="M918" s="10"/>
      <c r="N918" s="10"/>
      <c r="O918" s="10"/>
    </row>
    <row r="919">
      <c r="A919" s="10"/>
      <c r="B919" s="10"/>
      <c r="C919" s="10"/>
      <c r="D919" s="7"/>
      <c r="E919" s="10"/>
      <c r="F919" s="10"/>
      <c r="G919" s="10"/>
      <c r="H919" s="10"/>
      <c r="I919" s="7"/>
      <c r="J919" s="10"/>
      <c r="K919" s="58"/>
      <c r="L919" s="10"/>
      <c r="M919" s="10"/>
      <c r="N919" s="10"/>
      <c r="O919" s="10"/>
    </row>
    <row r="920">
      <c r="A920" s="10"/>
      <c r="B920" s="10"/>
      <c r="C920" s="10"/>
      <c r="D920" s="7"/>
      <c r="E920" s="10"/>
      <c r="F920" s="10"/>
      <c r="G920" s="10"/>
      <c r="H920" s="10"/>
      <c r="I920" s="7"/>
      <c r="J920" s="10"/>
      <c r="K920" s="58"/>
      <c r="L920" s="10"/>
      <c r="M920" s="10"/>
      <c r="N920" s="10"/>
      <c r="O920" s="10"/>
    </row>
    <row r="921">
      <c r="A921" s="10"/>
      <c r="B921" s="10"/>
      <c r="C921" s="10"/>
      <c r="D921" s="7"/>
      <c r="E921" s="10"/>
      <c r="F921" s="10"/>
      <c r="G921" s="10"/>
      <c r="H921" s="10"/>
      <c r="I921" s="7"/>
      <c r="J921" s="10"/>
      <c r="K921" s="58"/>
      <c r="L921" s="10"/>
      <c r="M921" s="10"/>
      <c r="N921" s="10"/>
      <c r="O921" s="10"/>
    </row>
    <row r="922">
      <c r="A922" s="10"/>
      <c r="B922" s="10"/>
      <c r="C922" s="10"/>
      <c r="D922" s="7"/>
      <c r="E922" s="10"/>
      <c r="F922" s="10"/>
      <c r="G922" s="10"/>
      <c r="H922" s="10"/>
      <c r="I922" s="7"/>
      <c r="J922" s="10"/>
      <c r="K922" s="58"/>
      <c r="L922" s="10"/>
      <c r="M922" s="10"/>
      <c r="N922" s="10"/>
      <c r="O922" s="10"/>
    </row>
    <row r="923">
      <c r="A923" s="10"/>
      <c r="B923" s="10"/>
      <c r="C923" s="10"/>
      <c r="D923" s="7"/>
      <c r="E923" s="10"/>
      <c r="F923" s="10"/>
      <c r="G923" s="10"/>
      <c r="H923" s="10"/>
      <c r="I923" s="7"/>
      <c r="J923" s="10"/>
      <c r="K923" s="58"/>
      <c r="L923" s="10"/>
      <c r="M923" s="10"/>
      <c r="N923" s="10"/>
      <c r="O923" s="10"/>
    </row>
    <row r="924">
      <c r="A924" s="10"/>
      <c r="B924" s="10"/>
      <c r="C924" s="10"/>
      <c r="D924" s="7"/>
      <c r="E924" s="10"/>
      <c r="F924" s="10"/>
      <c r="G924" s="10"/>
      <c r="H924" s="10"/>
      <c r="I924" s="7"/>
      <c r="J924" s="10"/>
      <c r="K924" s="58"/>
      <c r="L924" s="10"/>
      <c r="M924" s="10"/>
      <c r="N924" s="10"/>
      <c r="O924" s="10"/>
    </row>
    <row r="925">
      <c r="A925" s="10"/>
      <c r="B925" s="10"/>
      <c r="C925" s="10"/>
      <c r="D925" s="7"/>
      <c r="E925" s="10"/>
      <c r="F925" s="10"/>
      <c r="G925" s="10"/>
      <c r="H925" s="10"/>
      <c r="I925" s="7"/>
      <c r="J925" s="10"/>
      <c r="K925" s="58"/>
      <c r="L925" s="10"/>
      <c r="M925" s="10"/>
      <c r="N925" s="10"/>
      <c r="O925" s="10"/>
    </row>
    <row r="926">
      <c r="A926" s="10"/>
      <c r="B926" s="10"/>
      <c r="C926" s="10"/>
      <c r="D926" s="7"/>
      <c r="E926" s="10"/>
      <c r="F926" s="10"/>
      <c r="G926" s="10"/>
      <c r="H926" s="10"/>
      <c r="I926" s="7"/>
      <c r="J926" s="10"/>
      <c r="K926" s="58"/>
      <c r="L926" s="10"/>
      <c r="M926" s="10"/>
      <c r="N926" s="10"/>
      <c r="O926" s="10"/>
    </row>
    <row r="927">
      <c r="A927" s="10"/>
      <c r="B927" s="10"/>
      <c r="C927" s="10"/>
      <c r="D927" s="7"/>
      <c r="E927" s="10"/>
      <c r="F927" s="10"/>
      <c r="G927" s="10"/>
      <c r="H927" s="10"/>
      <c r="I927" s="7"/>
      <c r="J927" s="10"/>
      <c r="K927" s="58"/>
      <c r="L927" s="10"/>
      <c r="M927" s="10"/>
      <c r="N927" s="10"/>
      <c r="O927" s="10"/>
    </row>
    <row r="928">
      <c r="A928" s="10"/>
      <c r="B928" s="10"/>
      <c r="C928" s="10"/>
      <c r="D928" s="7"/>
      <c r="E928" s="10"/>
      <c r="F928" s="10"/>
      <c r="G928" s="10"/>
      <c r="H928" s="10"/>
      <c r="I928" s="7"/>
      <c r="J928" s="10"/>
      <c r="K928" s="58"/>
      <c r="L928" s="10"/>
      <c r="M928" s="10"/>
      <c r="N928" s="10"/>
      <c r="O928" s="10"/>
    </row>
    <row r="929">
      <c r="A929" s="10"/>
      <c r="B929" s="10"/>
      <c r="C929" s="10"/>
      <c r="D929" s="7"/>
      <c r="E929" s="10"/>
      <c r="F929" s="10"/>
      <c r="G929" s="10"/>
      <c r="H929" s="10"/>
      <c r="I929" s="7"/>
      <c r="J929" s="10"/>
      <c r="K929" s="58"/>
      <c r="L929" s="10"/>
      <c r="M929" s="10"/>
      <c r="N929" s="10"/>
      <c r="O929" s="10"/>
    </row>
    <row r="930">
      <c r="A930" s="10"/>
      <c r="B930" s="10"/>
      <c r="C930" s="10"/>
      <c r="D930" s="7"/>
      <c r="E930" s="10"/>
      <c r="F930" s="10"/>
      <c r="G930" s="10"/>
      <c r="H930" s="10"/>
      <c r="I930" s="7"/>
      <c r="J930" s="10"/>
      <c r="K930" s="58"/>
      <c r="L930" s="10"/>
      <c r="M930" s="10"/>
      <c r="N930" s="10"/>
      <c r="O930" s="10"/>
    </row>
    <row r="931">
      <c r="A931" s="10"/>
      <c r="B931" s="10"/>
      <c r="C931" s="10"/>
      <c r="D931" s="7"/>
      <c r="E931" s="10"/>
      <c r="F931" s="10"/>
      <c r="G931" s="10"/>
      <c r="H931" s="10"/>
      <c r="I931" s="7"/>
      <c r="J931" s="10"/>
      <c r="K931" s="58"/>
      <c r="L931" s="10"/>
      <c r="M931" s="10"/>
      <c r="N931" s="10"/>
      <c r="O931" s="10"/>
    </row>
    <row r="932">
      <c r="A932" s="10"/>
      <c r="B932" s="10"/>
      <c r="C932" s="10"/>
      <c r="D932" s="7"/>
      <c r="E932" s="10"/>
      <c r="F932" s="10"/>
      <c r="G932" s="10"/>
      <c r="H932" s="10"/>
      <c r="I932" s="7"/>
      <c r="J932" s="10"/>
      <c r="K932" s="58"/>
      <c r="L932" s="10"/>
      <c r="M932" s="10"/>
      <c r="N932" s="10"/>
      <c r="O932" s="10"/>
    </row>
    <row r="933">
      <c r="A933" s="10"/>
      <c r="B933" s="10"/>
      <c r="C933" s="10"/>
      <c r="D933" s="7"/>
      <c r="E933" s="10"/>
      <c r="F933" s="10"/>
      <c r="G933" s="10"/>
      <c r="H933" s="10"/>
      <c r="I933" s="7"/>
      <c r="J933" s="10"/>
      <c r="K933" s="58"/>
      <c r="L933" s="10"/>
      <c r="M933" s="10"/>
      <c r="N933" s="10"/>
      <c r="O933" s="10"/>
    </row>
    <row r="934">
      <c r="A934" s="10"/>
      <c r="B934" s="10"/>
      <c r="C934" s="10"/>
      <c r="D934" s="7"/>
      <c r="E934" s="10"/>
      <c r="F934" s="10"/>
      <c r="G934" s="10"/>
      <c r="H934" s="10"/>
      <c r="I934" s="7"/>
      <c r="J934" s="10"/>
      <c r="K934" s="58"/>
      <c r="L934" s="10"/>
      <c r="M934" s="10"/>
      <c r="N934" s="10"/>
      <c r="O934" s="10"/>
    </row>
    <row r="935">
      <c r="A935" s="10"/>
      <c r="B935" s="10"/>
      <c r="C935" s="10"/>
      <c r="D935" s="7"/>
      <c r="E935" s="10"/>
      <c r="F935" s="10"/>
      <c r="G935" s="10"/>
      <c r="H935" s="10"/>
      <c r="I935" s="7"/>
      <c r="J935" s="10"/>
      <c r="K935" s="58"/>
      <c r="L935" s="10"/>
      <c r="M935" s="10"/>
      <c r="N935" s="10"/>
      <c r="O935" s="10"/>
    </row>
    <row r="936">
      <c r="A936" s="10"/>
      <c r="B936" s="10"/>
      <c r="C936" s="10"/>
      <c r="D936" s="7"/>
      <c r="E936" s="10"/>
      <c r="F936" s="10"/>
      <c r="G936" s="10"/>
      <c r="H936" s="10"/>
      <c r="I936" s="7"/>
      <c r="J936" s="10"/>
      <c r="K936" s="58"/>
      <c r="L936" s="10"/>
      <c r="M936" s="10"/>
      <c r="N936" s="10"/>
      <c r="O936" s="10"/>
    </row>
    <row r="937">
      <c r="A937" s="10"/>
      <c r="B937" s="10"/>
      <c r="C937" s="10"/>
      <c r="D937" s="7"/>
      <c r="E937" s="10"/>
      <c r="F937" s="10"/>
      <c r="G937" s="10"/>
      <c r="H937" s="10"/>
      <c r="I937" s="7"/>
      <c r="J937" s="10"/>
      <c r="K937" s="58"/>
      <c r="L937" s="10"/>
      <c r="M937" s="10"/>
      <c r="N937" s="10"/>
      <c r="O937" s="10"/>
    </row>
    <row r="938">
      <c r="A938" s="10"/>
      <c r="B938" s="10"/>
      <c r="C938" s="10"/>
      <c r="D938" s="7"/>
      <c r="E938" s="10"/>
      <c r="F938" s="10"/>
      <c r="G938" s="10"/>
      <c r="H938" s="10"/>
      <c r="I938" s="7"/>
      <c r="J938" s="10"/>
      <c r="K938" s="58"/>
      <c r="L938" s="10"/>
      <c r="M938" s="10"/>
      <c r="N938" s="10"/>
      <c r="O938" s="10"/>
    </row>
    <row r="939">
      <c r="A939" s="10"/>
      <c r="B939" s="10"/>
      <c r="C939" s="10"/>
      <c r="D939" s="7"/>
      <c r="E939" s="10"/>
      <c r="F939" s="10"/>
      <c r="G939" s="10"/>
      <c r="H939" s="10"/>
      <c r="I939" s="7"/>
      <c r="J939" s="10"/>
      <c r="K939" s="58"/>
      <c r="L939" s="10"/>
      <c r="M939" s="10"/>
      <c r="N939" s="10"/>
      <c r="O939" s="10"/>
    </row>
    <row r="940">
      <c r="A940" s="10"/>
      <c r="B940" s="10"/>
      <c r="C940" s="10"/>
      <c r="D940" s="7"/>
      <c r="E940" s="10"/>
      <c r="F940" s="10"/>
      <c r="G940" s="10"/>
      <c r="H940" s="10"/>
      <c r="I940" s="7"/>
      <c r="J940" s="10"/>
      <c r="K940" s="58"/>
      <c r="L940" s="10"/>
      <c r="M940" s="10"/>
      <c r="N940" s="10"/>
      <c r="O940" s="10"/>
    </row>
    <row r="941">
      <c r="A941" s="10"/>
      <c r="B941" s="10"/>
      <c r="C941" s="10"/>
      <c r="D941" s="7"/>
      <c r="E941" s="10"/>
      <c r="F941" s="10"/>
      <c r="G941" s="10"/>
      <c r="H941" s="10"/>
      <c r="I941" s="7"/>
      <c r="J941" s="10"/>
      <c r="K941" s="58"/>
      <c r="L941" s="10"/>
      <c r="M941" s="10"/>
      <c r="N941" s="10"/>
      <c r="O941" s="10"/>
    </row>
    <row r="942">
      <c r="A942" s="10"/>
      <c r="B942" s="10"/>
      <c r="C942" s="10"/>
      <c r="D942" s="7"/>
      <c r="E942" s="10"/>
      <c r="F942" s="10"/>
      <c r="G942" s="10"/>
      <c r="H942" s="10"/>
      <c r="I942" s="7"/>
      <c r="J942" s="10"/>
      <c r="K942" s="58"/>
      <c r="L942" s="10"/>
      <c r="M942" s="10"/>
      <c r="N942" s="10"/>
      <c r="O942" s="10"/>
    </row>
    <row r="943">
      <c r="A943" s="10"/>
      <c r="B943" s="10"/>
      <c r="C943" s="10"/>
      <c r="D943" s="7"/>
      <c r="E943" s="10"/>
      <c r="F943" s="10"/>
      <c r="G943" s="10"/>
      <c r="H943" s="10"/>
      <c r="I943" s="7"/>
      <c r="J943" s="10"/>
      <c r="K943" s="58"/>
      <c r="L943" s="10"/>
      <c r="M943" s="10"/>
      <c r="N943" s="10"/>
      <c r="O943" s="10"/>
    </row>
    <row r="944">
      <c r="A944" s="10"/>
      <c r="B944" s="10"/>
      <c r="C944" s="10"/>
      <c r="D944" s="7"/>
      <c r="E944" s="10"/>
      <c r="F944" s="10"/>
      <c r="G944" s="10"/>
      <c r="H944" s="10"/>
      <c r="I944" s="7"/>
      <c r="J944" s="10"/>
      <c r="K944" s="58"/>
      <c r="L944" s="10"/>
      <c r="M944" s="10"/>
      <c r="N944" s="10"/>
      <c r="O944" s="10"/>
    </row>
    <row r="945">
      <c r="A945" s="10"/>
      <c r="B945" s="10"/>
      <c r="C945" s="10"/>
      <c r="D945" s="7"/>
      <c r="E945" s="10"/>
      <c r="F945" s="10"/>
      <c r="G945" s="10"/>
      <c r="H945" s="10"/>
      <c r="I945" s="7"/>
      <c r="J945" s="10"/>
      <c r="K945" s="58"/>
      <c r="L945" s="10"/>
      <c r="M945" s="10"/>
      <c r="N945" s="10"/>
      <c r="O945" s="10"/>
    </row>
    <row r="946">
      <c r="A946" s="10"/>
      <c r="B946" s="10"/>
      <c r="C946" s="10"/>
      <c r="D946" s="7"/>
      <c r="E946" s="10"/>
      <c r="F946" s="10"/>
      <c r="G946" s="10"/>
      <c r="H946" s="10"/>
      <c r="I946" s="7"/>
      <c r="J946" s="10"/>
      <c r="K946" s="58"/>
      <c r="L946" s="10"/>
      <c r="M946" s="10"/>
      <c r="N946" s="10"/>
      <c r="O946" s="10"/>
    </row>
    <row r="947">
      <c r="A947" s="10"/>
      <c r="B947" s="10"/>
      <c r="C947" s="10"/>
      <c r="D947" s="7"/>
      <c r="E947" s="10"/>
      <c r="F947" s="10"/>
      <c r="G947" s="10"/>
      <c r="H947" s="10"/>
      <c r="I947" s="7"/>
      <c r="J947" s="10"/>
      <c r="K947" s="58"/>
      <c r="L947" s="10"/>
      <c r="M947" s="10"/>
      <c r="N947" s="10"/>
      <c r="O947" s="10"/>
    </row>
    <row r="948">
      <c r="A948" s="10"/>
      <c r="B948" s="10"/>
      <c r="C948" s="10"/>
      <c r="D948" s="7"/>
      <c r="E948" s="10"/>
      <c r="F948" s="10"/>
      <c r="G948" s="10"/>
      <c r="H948" s="10"/>
      <c r="I948" s="7"/>
      <c r="J948" s="10"/>
      <c r="K948" s="58"/>
      <c r="L948" s="10"/>
      <c r="M948" s="10"/>
      <c r="N948" s="10"/>
      <c r="O948" s="10"/>
    </row>
    <row r="949">
      <c r="A949" s="10"/>
      <c r="B949" s="10"/>
      <c r="C949" s="10"/>
      <c r="D949" s="7"/>
      <c r="E949" s="10"/>
      <c r="F949" s="10"/>
      <c r="G949" s="10"/>
      <c r="H949" s="10"/>
      <c r="I949" s="7"/>
      <c r="J949" s="10"/>
      <c r="K949" s="58"/>
      <c r="L949" s="10"/>
      <c r="M949" s="10"/>
      <c r="N949" s="10"/>
      <c r="O949" s="10"/>
    </row>
    <row r="950">
      <c r="A950" s="10"/>
      <c r="B950" s="10"/>
      <c r="C950" s="10"/>
      <c r="D950" s="7"/>
      <c r="E950" s="10"/>
      <c r="F950" s="10"/>
      <c r="G950" s="10"/>
      <c r="H950" s="10"/>
      <c r="I950" s="7"/>
      <c r="J950" s="10"/>
      <c r="K950" s="58"/>
      <c r="L950" s="10"/>
      <c r="M950" s="10"/>
      <c r="N950" s="10"/>
      <c r="O950" s="10"/>
    </row>
    <row r="951">
      <c r="A951" s="10"/>
      <c r="B951" s="10"/>
      <c r="C951" s="10"/>
      <c r="D951" s="7"/>
      <c r="E951" s="10"/>
      <c r="F951" s="10"/>
      <c r="G951" s="10"/>
      <c r="H951" s="10"/>
      <c r="I951" s="7"/>
      <c r="J951" s="10"/>
      <c r="K951" s="58"/>
      <c r="L951" s="10"/>
      <c r="M951" s="10"/>
      <c r="N951" s="10"/>
      <c r="O951" s="10"/>
    </row>
    <row r="952">
      <c r="A952" s="10"/>
      <c r="B952" s="10"/>
      <c r="C952" s="10"/>
      <c r="D952" s="7"/>
      <c r="E952" s="10"/>
      <c r="F952" s="10"/>
      <c r="G952" s="10"/>
      <c r="H952" s="10"/>
      <c r="I952" s="7"/>
      <c r="J952" s="10"/>
      <c r="K952" s="58"/>
      <c r="L952" s="10"/>
      <c r="M952" s="10"/>
      <c r="N952" s="10"/>
      <c r="O952" s="10"/>
    </row>
    <row r="953">
      <c r="A953" s="10"/>
      <c r="B953" s="10"/>
      <c r="C953" s="10"/>
      <c r="D953" s="7"/>
      <c r="E953" s="10"/>
      <c r="F953" s="10"/>
      <c r="G953" s="10"/>
      <c r="H953" s="10"/>
      <c r="I953" s="7"/>
      <c r="J953" s="10"/>
      <c r="K953" s="58"/>
      <c r="L953" s="10"/>
      <c r="M953" s="10"/>
      <c r="N953" s="10"/>
      <c r="O953" s="10"/>
    </row>
    <row r="954">
      <c r="A954" s="10"/>
      <c r="B954" s="10"/>
      <c r="C954" s="10"/>
      <c r="D954" s="7"/>
      <c r="E954" s="10"/>
      <c r="F954" s="10"/>
      <c r="G954" s="10"/>
      <c r="H954" s="10"/>
      <c r="I954" s="7"/>
      <c r="J954" s="10"/>
      <c r="K954" s="58"/>
      <c r="L954" s="10"/>
      <c r="M954" s="10"/>
      <c r="N954" s="10"/>
      <c r="O954" s="10"/>
    </row>
    <row r="955">
      <c r="A955" s="10"/>
      <c r="B955" s="10"/>
      <c r="C955" s="10"/>
      <c r="D955" s="7"/>
      <c r="E955" s="10"/>
      <c r="F955" s="10"/>
      <c r="G955" s="10"/>
      <c r="H955" s="10"/>
      <c r="I955" s="7"/>
      <c r="J955" s="10"/>
      <c r="K955" s="58"/>
      <c r="L955" s="10"/>
      <c r="M955" s="10"/>
      <c r="N955" s="10"/>
      <c r="O955" s="10"/>
    </row>
    <row r="956">
      <c r="A956" s="10"/>
      <c r="B956" s="10"/>
      <c r="C956" s="10"/>
      <c r="D956" s="7"/>
      <c r="E956" s="10"/>
      <c r="F956" s="10"/>
      <c r="G956" s="10"/>
      <c r="H956" s="10"/>
      <c r="I956" s="7"/>
      <c r="J956" s="10"/>
      <c r="K956" s="58"/>
      <c r="L956" s="10"/>
      <c r="M956" s="10"/>
      <c r="N956" s="10"/>
      <c r="O956" s="10"/>
    </row>
    <row r="957">
      <c r="A957" s="10"/>
      <c r="B957" s="10"/>
      <c r="C957" s="10"/>
      <c r="D957" s="7"/>
      <c r="E957" s="10"/>
      <c r="F957" s="10"/>
      <c r="G957" s="10"/>
      <c r="H957" s="10"/>
      <c r="I957" s="7"/>
      <c r="J957" s="10"/>
      <c r="K957" s="58"/>
      <c r="L957" s="10"/>
      <c r="M957" s="10"/>
      <c r="N957" s="10"/>
      <c r="O957" s="10"/>
    </row>
    <row r="958">
      <c r="A958" s="10"/>
      <c r="B958" s="10"/>
      <c r="C958" s="10"/>
      <c r="D958" s="7"/>
      <c r="E958" s="10"/>
      <c r="F958" s="10"/>
      <c r="G958" s="10"/>
      <c r="H958" s="10"/>
      <c r="I958" s="7"/>
      <c r="J958" s="10"/>
      <c r="K958" s="58"/>
      <c r="L958" s="10"/>
      <c r="M958" s="10"/>
      <c r="N958" s="10"/>
      <c r="O958" s="10"/>
    </row>
    <row r="959">
      <c r="A959" s="10"/>
      <c r="B959" s="10"/>
      <c r="C959" s="10"/>
      <c r="D959" s="7"/>
      <c r="E959" s="10"/>
      <c r="F959" s="10"/>
      <c r="G959" s="10"/>
      <c r="H959" s="10"/>
      <c r="I959" s="7"/>
      <c r="J959" s="10"/>
      <c r="K959" s="58"/>
      <c r="L959" s="10"/>
      <c r="M959" s="10"/>
      <c r="N959" s="10"/>
      <c r="O959" s="10"/>
    </row>
    <row r="960">
      <c r="A960" s="10"/>
      <c r="B960" s="10"/>
      <c r="C960" s="10"/>
      <c r="D960" s="7"/>
      <c r="E960" s="10"/>
      <c r="F960" s="10"/>
      <c r="G960" s="10"/>
      <c r="H960" s="10"/>
      <c r="I960" s="7"/>
      <c r="J960" s="10"/>
      <c r="K960" s="58"/>
      <c r="L960" s="10"/>
      <c r="M960" s="10"/>
      <c r="N960" s="10"/>
      <c r="O960" s="10"/>
    </row>
    <row r="961">
      <c r="A961" s="10"/>
      <c r="B961" s="10"/>
      <c r="C961" s="10"/>
      <c r="D961" s="7"/>
      <c r="E961" s="10"/>
      <c r="F961" s="10"/>
      <c r="G961" s="10"/>
      <c r="H961" s="10"/>
      <c r="I961" s="7"/>
      <c r="J961" s="10"/>
      <c r="K961" s="58"/>
      <c r="L961" s="10"/>
      <c r="M961" s="10"/>
      <c r="N961" s="10"/>
      <c r="O961" s="10"/>
    </row>
    <row r="962">
      <c r="A962" s="10"/>
      <c r="B962" s="10"/>
      <c r="C962" s="10"/>
      <c r="D962" s="7"/>
      <c r="E962" s="10"/>
      <c r="F962" s="10"/>
      <c r="G962" s="10"/>
      <c r="H962" s="10"/>
      <c r="I962" s="7"/>
      <c r="J962" s="10"/>
      <c r="K962" s="58"/>
      <c r="L962" s="10"/>
      <c r="M962" s="10"/>
      <c r="N962" s="10"/>
      <c r="O962" s="10"/>
    </row>
    <row r="963">
      <c r="A963" s="10"/>
      <c r="B963" s="10"/>
      <c r="C963" s="10"/>
      <c r="D963" s="7"/>
      <c r="E963" s="10"/>
      <c r="F963" s="10"/>
      <c r="G963" s="10"/>
      <c r="H963" s="10"/>
      <c r="I963" s="7"/>
      <c r="J963" s="10"/>
      <c r="K963" s="58"/>
      <c r="L963" s="10"/>
      <c r="M963" s="10"/>
      <c r="N963" s="10"/>
      <c r="O963" s="10"/>
    </row>
    <row r="964">
      <c r="A964" s="10"/>
      <c r="B964" s="10"/>
      <c r="C964" s="10"/>
      <c r="D964" s="7"/>
      <c r="E964" s="10"/>
      <c r="F964" s="10"/>
      <c r="G964" s="10"/>
      <c r="H964" s="10"/>
      <c r="I964" s="7"/>
      <c r="J964" s="10"/>
      <c r="K964" s="58"/>
      <c r="L964" s="10"/>
      <c r="M964" s="10"/>
      <c r="N964" s="10"/>
      <c r="O964" s="10"/>
    </row>
    <row r="965">
      <c r="A965" s="10"/>
      <c r="B965" s="10"/>
      <c r="C965" s="10"/>
      <c r="D965" s="7"/>
      <c r="E965" s="10"/>
      <c r="F965" s="10"/>
      <c r="G965" s="10"/>
      <c r="H965" s="10"/>
      <c r="I965" s="7"/>
      <c r="J965" s="10"/>
      <c r="K965" s="58"/>
      <c r="L965" s="10"/>
      <c r="M965" s="10"/>
      <c r="N965" s="10"/>
      <c r="O965" s="10"/>
    </row>
    <row r="966">
      <c r="A966" s="10"/>
      <c r="B966" s="10"/>
      <c r="C966" s="10"/>
      <c r="D966" s="7"/>
      <c r="E966" s="10"/>
      <c r="F966" s="10"/>
      <c r="G966" s="10"/>
      <c r="H966" s="10"/>
      <c r="I966" s="7"/>
      <c r="J966" s="10"/>
      <c r="K966" s="58"/>
      <c r="L966" s="10"/>
      <c r="M966" s="10"/>
      <c r="N966" s="10"/>
      <c r="O966" s="10"/>
    </row>
    <row r="967">
      <c r="A967" s="10"/>
      <c r="B967" s="10"/>
      <c r="C967" s="10"/>
      <c r="D967" s="7"/>
      <c r="E967" s="10"/>
      <c r="F967" s="10"/>
      <c r="G967" s="10"/>
      <c r="H967" s="10"/>
      <c r="I967" s="7"/>
      <c r="J967" s="10"/>
      <c r="K967" s="58"/>
      <c r="L967" s="10"/>
      <c r="M967" s="10"/>
      <c r="N967" s="10"/>
      <c r="O967" s="10"/>
    </row>
    <row r="968">
      <c r="A968" s="10"/>
      <c r="B968" s="10"/>
      <c r="C968" s="10"/>
      <c r="D968" s="7"/>
      <c r="E968" s="10"/>
      <c r="F968" s="10"/>
      <c r="G968" s="10"/>
      <c r="H968" s="10"/>
      <c r="I968" s="7"/>
      <c r="J968" s="10"/>
      <c r="K968" s="58"/>
      <c r="L968" s="10"/>
      <c r="M968" s="10"/>
      <c r="N968" s="10"/>
      <c r="O968" s="10"/>
    </row>
    <row r="969">
      <c r="A969" s="10"/>
      <c r="B969" s="10"/>
      <c r="C969" s="10"/>
      <c r="D969" s="7"/>
      <c r="E969" s="10"/>
      <c r="F969" s="10"/>
      <c r="G969" s="10"/>
      <c r="H969" s="10"/>
      <c r="I969" s="7"/>
      <c r="J969" s="10"/>
      <c r="K969" s="58"/>
      <c r="L969" s="10"/>
      <c r="M969" s="10"/>
      <c r="N969" s="10"/>
      <c r="O969" s="10"/>
    </row>
    <row r="970">
      <c r="A970" s="10"/>
      <c r="B970" s="10"/>
      <c r="C970" s="10"/>
      <c r="D970" s="7"/>
      <c r="E970" s="10"/>
      <c r="F970" s="10"/>
      <c r="G970" s="10"/>
      <c r="H970" s="10"/>
      <c r="I970" s="7"/>
      <c r="J970" s="10"/>
      <c r="K970" s="58"/>
      <c r="L970" s="10"/>
      <c r="M970" s="10"/>
      <c r="N970" s="10"/>
      <c r="O970" s="10"/>
    </row>
    <row r="971">
      <c r="A971" s="10"/>
      <c r="B971" s="10"/>
      <c r="C971" s="10"/>
      <c r="D971" s="7"/>
      <c r="E971" s="10"/>
      <c r="F971" s="10"/>
      <c r="G971" s="10"/>
      <c r="H971" s="10"/>
      <c r="I971" s="7"/>
      <c r="J971" s="10"/>
      <c r="K971" s="58"/>
      <c r="L971" s="10"/>
      <c r="M971" s="10"/>
      <c r="N971" s="10"/>
      <c r="O971" s="10"/>
    </row>
    <row r="972">
      <c r="A972" s="10"/>
      <c r="B972" s="10"/>
      <c r="C972" s="10"/>
      <c r="D972" s="7"/>
      <c r="E972" s="10"/>
      <c r="F972" s="10"/>
      <c r="G972" s="10"/>
      <c r="H972" s="10"/>
      <c r="I972" s="7"/>
      <c r="J972" s="10"/>
      <c r="K972" s="58"/>
      <c r="L972" s="10"/>
      <c r="M972" s="10"/>
      <c r="N972" s="10"/>
      <c r="O972" s="10"/>
    </row>
    <row r="973">
      <c r="A973" s="10"/>
      <c r="B973" s="10"/>
      <c r="C973" s="10"/>
      <c r="D973" s="7"/>
      <c r="E973" s="10"/>
      <c r="F973" s="10"/>
      <c r="G973" s="10"/>
      <c r="H973" s="10"/>
      <c r="I973" s="7"/>
      <c r="J973" s="10"/>
      <c r="K973" s="58"/>
      <c r="L973" s="10"/>
      <c r="M973" s="10"/>
      <c r="N973" s="10"/>
      <c r="O973" s="10"/>
    </row>
    <row r="974">
      <c r="A974" s="10"/>
      <c r="B974" s="10"/>
      <c r="C974" s="10"/>
      <c r="D974" s="7"/>
      <c r="E974" s="10"/>
      <c r="F974" s="10"/>
      <c r="G974" s="10"/>
      <c r="H974" s="10"/>
      <c r="I974" s="7"/>
      <c r="J974" s="10"/>
      <c r="K974" s="58"/>
      <c r="L974" s="10"/>
      <c r="M974" s="10"/>
      <c r="N974" s="10"/>
      <c r="O974" s="10"/>
    </row>
    <row r="975">
      <c r="A975" s="10"/>
      <c r="B975" s="10"/>
      <c r="C975" s="10"/>
      <c r="D975" s="7"/>
      <c r="E975" s="10"/>
      <c r="F975" s="10"/>
      <c r="G975" s="10"/>
      <c r="H975" s="10"/>
      <c r="I975" s="7"/>
      <c r="J975" s="10"/>
      <c r="K975" s="58"/>
      <c r="L975" s="10"/>
      <c r="M975" s="10"/>
      <c r="N975" s="10"/>
      <c r="O975" s="10"/>
    </row>
    <row r="976">
      <c r="A976" s="10"/>
      <c r="B976" s="10"/>
      <c r="C976" s="10"/>
      <c r="D976" s="7"/>
      <c r="E976" s="10"/>
      <c r="F976" s="10"/>
      <c r="G976" s="10"/>
      <c r="H976" s="10"/>
      <c r="I976" s="7"/>
      <c r="J976" s="10"/>
      <c r="K976" s="58"/>
      <c r="L976" s="10"/>
      <c r="M976" s="10"/>
      <c r="N976" s="10"/>
      <c r="O976" s="10"/>
    </row>
    <row r="977">
      <c r="A977" s="10"/>
      <c r="B977" s="10"/>
      <c r="C977" s="10"/>
      <c r="D977" s="7"/>
      <c r="E977" s="10"/>
      <c r="F977" s="10"/>
      <c r="G977" s="10"/>
      <c r="H977" s="10"/>
      <c r="I977" s="7"/>
      <c r="J977" s="10"/>
      <c r="K977" s="58"/>
      <c r="L977" s="10"/>
      <c r="M977" s="10"/>
      <c r="N977" s="10"/>
      <c r="O977" s="10"/>
    </row>
    <row r="978">
      <c r="A978" s="10"/>
      <c r="B978" s="10"/>
      <c r="C978" s="10"/>
      <c r="D978" s="7"/>
      <c r="E978" s="10"/>
      <c r="F978" s="10"/>
      <c r="G978" s="10"/>
      <c r="H978" s="10"/>
      <c r="I978" s="7"/>
      <c r="J978" s="10"/>
      <c r="K978" s="58"/>
      <c r="L978" s="10"/>
      <c r="M978" s="10"/>
      <c r="N978" s="10"/>
      <c r="O978" s="10"/>
    </row>
    <row r="979">
      <c r="A979" s="10"/>
      <c r="B979" s="10"/>
      <c r="C979" s="10"/>
      <c r="D979" s="7"/>
      <c r="E979" s="10"/>
      <c r="F979" s="10"/>
      <c r="G979" s="10"/>
      <c r="H979" s="10"/>
      <c r="I979" s="7"/>
      <c r="J979" s="10"/>
      <c r="K979" s="58"/>
      <c r="L979" s="10"/>
      <c r="M979" s="10"/>
      <c r="N979" s="10"/>
      <c r="O979" s="10"/>
    </row>
    <row r="980">
      <c r="A980" s="10"/>
      <c r="B980" s="10"/>
      <c r="C980" s="10"/>
      <c r="D980" s="7"/>
      <c r="E980" s="10"/>
      <c r="F980" s="10"/>
      <c r="G980" s="10"/>
      <c r="H980" s="10"/>
      <c r="I980" s="7"/>
      <c r="J980" s="10"/>
      <c r="K980" s="58"/>
      <c r="L980" s="10"/>
      <c r="M980" s="10"/>
      <c r="N980" s="10"/>
      <c r="O980" s="10"/>
    </row>
    <row r="981">
      <c r="A981" s="10"/>
      <c r="B981" s="10"/>
      <c r="C981" s="10"/>
      <c r="D981" s="7"/>
      <c r="E981" s="10"/>
      <c r="F981" s="10"/>
      <c r="G981" s="10"/>
      <c r="H981" s="10"/>
      <c r="I981" s="7"/>
      <c r="J981" s="10"/>
      <c r="K981" s="58"/>
      <c r="L981" s="10"/>
      <c r="M981" s="10"/>
      <c r="N981" s="10"/>
      <c r="O981" s="10"/>
    </row>
    <row r="982">
      <c r="A982" s="10"/>
      <c r="B982" s="10"/>
      <c r="C982" s="10"/>
      <c r="D982" s="7"/>
      <c r="E982" s="10"/>
      <c r="F982" s="10"/>
      <c r="G982" s="10"/>
      <c r="H982" s="10"/>
      <c r="I982" s="7"/>
      <c r="J982" s="10"/>
      <c r="K982" s="58"/>
      <c r="L982" s="10"/>
      <c r="M982" s="10"/>
      <c r="N982" s="10"/>
      <c r="O982" s="10"/>
    </row>
    <row r="983">
      <c r="A983" s="10"/>
      <c r="B983" s="10"/>
      <c r="C983" s="10"/>
      <c r="D983" s="7"/>
      <c r="E983" s="10"/>
      <c r="F983" s="10"/>
      <c r="G983" s="10"/>
      <c r="H983" s="10"/>
      <c r="I983" s="7"/>
      <c r="J983" s="10"/>
      <c r="K983" s="58"/>
      <c r="L983" s="10"/>
      <c r="M983" s="10"/>
      <c r="N983" s="10"/>
      <c r="O983" s="10"/>
    </row>
    <row r="984">
      <c r="A984" s="10"/>
      <c r="B984" s="10"/>
      <c r="C984" s="10"/>
      <c r="D984" s="7"/>
      <c r="E984" s="10"/>
      <c r="F984" s="10"/>
      <c r="G984" s="10"/>
      <c r="H984" s="10"/>
      <c r="I984" s="7"/>
      <c r="J984" s="10"/>
      <c r="K984" s="58"/>
      <c r="L984" s="10"/>
      <c r="M984" s="10"/>
      <c r="N984" s="10"/>
      <c r="O984" s="10"/>
    </row>
    <row r="985">
      <c r="A985" s="10"/>
      <c r="B985" s="10"/>
      <c r="C985" s="10"/>
      <c r="D985" s="7"/>
      <c r="E985" s="10"/>
      <c r="F985" s="10"/>
      <c r="G985" s="10"/>
      <c r="H985" s="10"/>
      <c r="I985" s="7"/>
      <c r="J985" s="10"/>
      <c r="K985" s="58"/>
      <c r="L985" s="10"/>
      <c r="M985" s="10"/>
      <c r="N985" s="10"/>
      <c r="O985" s="10"/>
    </row>
    <row r="986">
      <c r="A986" s="10"/>
      <c r="B986" s="10"/>
      <c r="C986" s="10"/>
      <c r="D986" s="7"/>
      <c r="E986" s="10"/>
      <c r="F986" s="10"/>
      <c r="G986" s="10"/>
      <c r="H986" s="10"/>
      <c r="I986" s="7"/>
      <c r="J986" s="10"/>
      <c r="K986" s="58"/>
      <c r="L986" s="10"/>
      <c r="M986" s="10"/>
      <c r="N986" s="10"/>
      <c r="O986" s="10"/>
    </row>
    <row r="987">
      <c r="A987" s="10"/>
      <c r="B987" s="10"/>
      <c r="C987" s="10"/>
      <c r="D987" s="7"/>
      <c r="E987" s="10"/>
      <c r="F987" s="10"/>
      <c r="G987" s="10"/>
      <c r="H987" s="10"/>
      <c r="I987" s="7"/>
      <c r="J987" s="10"/>
      <c r="K987" s="58"/>
      <c r="L987" s="10"/>
      <c r="M987" s="10"/>
      <c r="N987" s="10"/>
      <c r="O987" s="10"/>
    </row>
    <row r="988">
      <c r="A988" s="10"/>
      <c r="B988" s="10"/>
      <c r="C988" s="10"/>
      <c r="D988" s="7"/>
      <c r="E988" s="10"/>
      <c r="F988" s="10"/>
      <c r="G988" s="10"/>
      <c r="H988" s="10"/>
      <c r="I988" s="7"/>
      <c r="J988" s="10"/>
      <c r="K988" s="58"/>
      <c r="L988" s="10"/>
      <c r="M988" s="10"/>
      <c r="N988" s="10"/>
      <c r="O988" s="10"/>
    </row>
    <row r="989">
      <c r="A989" s="10"/>
      <c r="B989" s="10"/>
      <c r="C989" s="10"/>
      <c r="D989" s="7"/>
      <c r="E989" s="10"/>
      <c r="F989" s="10"/>
      <c r="G989" s="10"/>
      <c r="H989" s="10"/>
      <c r="I989" s="7"/>
      <c r="J989" s="10"/>
      <c r="K989" s="58"/>
      <c r="L989" s="10"/>
      <c r="M989" s="10"/>
      <c r="N989" s="10"/>
      <c r="O989" s="10"/>
    </row>
    <row r="990">
      <c r="A990" s="10"/>
      <c r="B990" s="10"/>
      <c r="C990" s="10"/>
      <c r="D990" s="7"/>
      <c r="E990" s="10"/>
      <c r="F990" s="10"/>
      <c r="G990" s="10"/>
      <c r="H990" s="10"/>
      <c r="I990" s="7"/>
      <c r="J990" s="10"/>
      <c r="K990" s="58"/>
      <c r="L990" s="10"/>
      <c r="M990" s="10"/>
      <c r="N990" s="10"/>
      <c r="O990" s="10"/>
    </row>
    <row r="991">
      <c r="A991" s="10"/>
      <c r="B991" s="10"/>
      <c r="C991" s="10"/>
      <c r="D991" s="7"/>
      <c r="E991" s="10"/>
      <c r="F991" s="10"/>
      <c r="G991" s="10"/>
      <c r="H991" s="10"/>
      <c r="I991" s="7"/>
      <c r="J991" s="10"/>
      <c r="K991" s="58"/>
      <c r="L991" s="10"/>
      <c r="M991" s="10"/>
      <c r="N991" s="10"/>
      <c r="O991" s="10"/>
    </row>
    <row r="992">
      <c r="A992" s="10"/>
      <c r="B992" s="10"/>
      <c r="C992" s="10"/>
      <c r="D992" s="7"/>
      <c r="E992" s="10"/>
      <c r="F992" s="10"/>
      <c r="G992" s="10"/>
      <c r="H992" s="10"/>
      <c r="I992" s="7"/>
      <c r="J992" s="10"/>
      <c r="K992" s="58"/>
      <c r="L992" s="10"/>
      <c r="M992" s="10"/>
      <c r="N992" s="10"/>
      <c r="O992" s="10"/>
    </row>
    <row r="993">
      <c r="A993" s="10"/>
      <c r="B993" s="10"/>
      <c r="C993" s="10"/>
      <c r="D993" s="7"/>
      <c r="E993" s="10"/>
      <c r="F993" s="10"/>
      <c r="G993" s="10"/>
      <c r="H993" s="10"/>
      <c r="I993" s="7"/>
      <c r="J993" s="10"/>
      <c r="K993" s="58"/>
      <c r="L993" s="10"/>
      <c r="M993" s="10"/>
      <c r="N993" s="10"/>
      <c r="O993" s="10"/>
    </row>
    <row r="994">
      <c r="A994" s="10"/>
      <c r="B994" s="10"/>
      <c r="C994" s="10"/>
      <c r="D994" s="7"/>
      <c r="E994" s="10"/>
      <c r="F994" s="10"/>
      <c r="G994" s="10"/>
      <c r="H994" s="10"/>
      <c r="I994" s="7"/>
      <c r="J994" s="10"/>
      <c r="K994" s="58"/>
      <c r="L994" s="10"/>
      <c r="M994" s="10"/>
      <c r="N994" s="10"/>
      <c r="O994" s="10"/>
    </row>
    <row r="995">
      <c r="A995" s="10"/>
      <c r="B995" s="10"/>
      <c r="C995" s="10"/>
      <c r="D995" s="7"/>
      <c r="E995" s="10"/>
      <c r="F995" s="10"/>
      <c r="G995" s="10"/>
      <c r="H995" s="10"/>
      <c r="I995" s="7"/>
      <c r="J995" s="10"/>
      <c r="K995" s="58"/>
      <c r="L995" s="10"/>
      <c r="M995" s="10"/>
      <c r="N995" s="10"/>
      <c r="O995" s="10"/>
    </row>
    <row r="996">
      <c r="A996" s="10"/>
      <c r="B996" s="10"/>
      <c r="C996" s="10"/>
      <c r="D996" s="7"/>
      <c r="E996" s="10"/>
      <c r="F996" s="10"/>
      <c r="G996" s="10"/>
      <c r="H996" s="10"/>
      <c r="I996" s="7"/>
      <c r="J996" s="10"/>
      <c r="K996" s="58"/>
      <c r="L996" s="10"/>
      <c r="M996" s="10"/>
      <c r="N996" s="10"/>
      <c r="O996" s="10"/>
    </row>
    <row r="997">
      <c r="A997" s="10"/>
      <c r="B997" s="10"/>
      <c r="J997" s="10"/>
      <c r="K997" s="58"/>
      <c r="L997" s="10"/>
      <c r="M997" s="10"/>
      <c r="N997" s="10"/>
      <c r="O997" s="10"/>
    </row>
  </sheetData>
  <mergeCells count="5">
    <mergeCell ref="P2:P997"/>
    <mergeCell ref="Q2:R2"/>
    <mergeCell ref="T2:U2"/>
    <mergeCell ref="S3:S12"/>
    <mergeCell ref="Q13:U997"/>
  </mergeCells>
  <conditionalFormatting sqref="N2:N997">
    <cfRule type="cellIs" dxfId="0" priority="1" operator="equal">
      <formula>"PENDENTE"</formula>
    </cfRule>
  </conditionalFormatting>
  <conditionalFormatting sqref="N2:N997">
    <cfRule type="cellIs" dxfId="1" priority="2" operator="equal">
      <formula>"PRIORIDADE"</formula>
    </cfRule>
  </conditionalFormatting>
  <conditionalFormatting sqref="N2:N997">
    <cfRule type="cellIs" dxfId="2" priority="3" operator="equal">
      <formula>"PRIORIDADE TOTAL"</formula>
    </cfRule>
  </conditionalFormatting>
  <conditionalFormatting sqref="N2:N997">
    <cfRule type="containsText" dxfId="3" priority="4" operator="containsText" text="ANÁLISE">
      <formula>NOT(ISERROR(SEARCH(("ANÁLISE"),(N2))))</formula>
    </cfRule>
  </conditionalFormatting>
  <conditionalFormatting sqref="N2:N997">
    <cfRule type="containsText" dxfId="4" priority="5" operator="containsText" text="VERIFICADO">
      <formula>NOT(ISERROR(SEARCH(("VERIFICADO"),(N2))))</formula>
    </cfRule>
  </conditionalFormatting>
  <conditionalFormatting sqref="N2:N997">
    <cfRule type="containsText" dxfId="5" priority="6" operator="containsText" text="APREENDIDO">
      <formula>NOT(ISERROR(SEARCH(("APREENDIDO"),(N2))))</formula>
    </cfRule>
  </conditionalFormatting>
  <conditionalFormatting sqref="N2:N997">
    <cfRule type="containsText" dxfId="6" priority="7" operator="containsText" text="APROVADO">
      <formula>NOT(ISERROR(SEARCH(("APROVADO"),(N2))))</formula>
    </cfRule>
  </conditionalFormatting>
  <conditionalFormatting sqref="N2:N997">
    <cfRule type="containsText" dxfId="7" priority="8" operator="containsText" text="QUITADO">
      <formula>NOT(ISERROR(SEARCH(("QUITADO"),(N2))))</formula>
    </cfRule>
  </conditionalFormatting>
  <conditionalFormatting sqref="N2:N997">
    <cfRule type="containsText" dxfId="8" priority="9" operator="containsText" text="OUTROS ACORDOS">
      <formula>NOT(ISERROR(SEARCH(("OUTROS ACORDOS"),(N2))))</formula>
    </cfRule>
  </conditionalFormatting>
  <conditionalFormatting sqref="N2:N997">
    <cfRule type="containsText" dxfId="9" priority="10" operator="containsText" text="CANCELADO">
      <formula>NOT(ISERROR(SEARCH(("CANCELADO"),(N2))))</formula>
    </cfRule>
  </conditionalFormatting>
  <dataValidations>
    <dataValidation type="list" allowBlank="1" showErrorMessage="1" sqref="N2:N997">
      <formula1>"PENDENTE,PRIORIDADE,PRIORIDADE TOTAL,VERIFICADO,ANÁLISE,APROVADO,QUITADO,APREENDIDO,CANCELADO,OUTROS ACORDOS"</formula1>
    </dataValidation>
    <dataValidation type="list" allowBlank="1" showErrorMessage="1" sqref="I2:I996">
      <formula1>"BRADESCO,BV FINANCEIRA,CREDITAS,GMAC,HYUNDAI,ITAÚ,OMNI S.A.,PANAMERICANO,PSA,RCI,RENNER,SAFRA,SANTANA,SANTANDER,TOYOTA,VOLKSWAGEN"</formula1>
    </dataValidation>
    <dataValidation type="list" allowBlank="1" showErrorMessage="1" sqref="L2:L997">
      <formula1>"LIGAÇÃO,WPP,SEM SUCESSO"</formula1>
    </dataValidation>
    <dataValidation type="list" allowBlank="1" showErrorMessage="1" sqref="D2:D996">
      <formula1>"SISTEMA ANTIGO,ANÁPOLIS,APG,BELO HORIZONTE,BELÉM,BRASÍLIA,CUIABÁ,CAMPO GRANDE,GOIÂNIA,JUIZ DE FORA,MONTES CLAROS,PLANALTINA,PORTO VELHO,RECREIO,RIO DE JANEIRO,RIO VERDE,RONDONÓPOLIS,SANTA LUZIA,TERESINA,TRINDADE,VALE DO AÇO,VALPARAISO,VITÓRIA,VOLTA REDOND"&amp;"A,CAMPOS DOS GOYTACAZES,NITEROI,VÁRZEA GRANDE,RIO DE JANEIRO"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0.88"/>
    <col customWidth="1" min="2" max="2" width="13.5"/>
    <col customWidth="1" min="3" max="3" width="10.75"/>
    <col customWidth="1" min="4" max="4" width="18.25"/>
    <col customWidth="1" min="5" max="5" width="18.5"/>
    <col customWidth="1" min="8" max="8" width="11.88"/>
    <col customWidth="1" min="9" max="9" width="16.25"/>
    <col customWidth="1" min="10" max="10" width="9.5"/>
    <col customWidth="1" min="11" max="11" width="17.63"/>
    <col customWidth="1" min="12" max="12" width="16.5"/>
    <col customWidth="1" min="13" max="13" width="18.13"/>
    <col customWidth="1" min="14" max="14" width="19.0"/>
    <col customWidth="1" min="15" max="15" width="24.0"/>
    <col customWidth="1" min="16" max="16" width="18.0"/>
    <col customWidth="1" min="17" max="17" width="14.63"/>
    <col customWidth="1" min="18" max="18" width="9.38"/>
    <col customWidth="1" min="19" max="19" width="8.63"/>
    <col customWidth="1" min="20" max="20" width="13.13"/>
    <col customWidth="1" min="21" max="21" width="10.13"/>
  </cols>
  <sheetData>
    <row r="1" ht="24.0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51" t="s">
        <v>5</v>
      </c>
      <c r="G1" s="4" t="s">
        <v>6</v>
      </c>
      <c r="H1" s="51" t="s">
        <v>5</v>
      </c>
      <c r="I1" s="2" t="s">
        <v>7</v>
      </c>
      <c r="J1" s="4" t="s">
        <v>8</v>
      </c>
      <c r="K1" s="52" t="s">
        <v>9</v>
      </c>
      <c r="L1" s="4" t="s">
        <v>10</v>
      </c>
      <c r="M1" s="2" t="s">
        <v>11</v>
      </c>
      <c r="N1" s="51" t="s">
        <v>12</v>
      </c>
      <c r="O1" s="4" t="s">
        <v>13</v>
      </c>
      <c r="P1" s="5"/>
      <c r="Q1" s="5"/>
      <c r="R1" s="5"/>
      <c r="S1" s="5"/>
      <c r="T1" s="5"/>
      <c r="U1" s="5"/>
    </row>
    <row r="2" ht="15.75" customHeight="1">
      <c r="A2" s="85">
        <v>45705.0</v>
      </c>
      <c r="B2" s="85">
        <v>45705.0</v>
      </c>
      <c r="C2" s="7">
        <v>204321.0</v>
      </c>
      <c r="D2" s="7" t="s">
        <v>42</v>
      </c>
      <c r="E2" s="6">
        <v>45323.0</v>
      </c>
      <c r="F2" s="79">
        <f t="shared" ref="F2:F704" si="1">DATEDIF(E2,TODAY(),"M")</f>
        <v>12</v>
      </c>
      <c r="G2" s="9">
        <v>45350.0</v>
      </c>
      <c r="H2" s="79">
        <f t="shared" ref="H2:H704" si="2">DATEDIF(G2,TODAY(),"M")</f>
        <v>11</v>
      </c>
      <c r="I2" s="7" t="s">
        <v>60</v>
      </c>
      <c r="J2" s="7">
        <v>104.0</v>
      </c>
      <c r="K2" s="58"/>
      <c r="L2" s="7"/>
      <c r="M2" s="10"/>
      <c r="N2" s="57" t="s">
        <v>16</v>
      </c>
      <c r="O2" s="10"/>
      <c r="P2" s="11"/>
      <c r="Q2" s="12" t="s">
        <v>14</v>
      </c>
      <c r="R2" s="13"/>
      <c r="S2" s="14">
        <f>TODAY()</f>
        <v>45706</v>
      </c>
      <c r="T2" s="15" t="s">
        <v>15</v>
      </c>
      <c r="U2" s="13"/>
    </row>
    <row r="3" ht="15.75" customHeight="1">
      <c r="A3" s="85">
        <v>45705.0</v>
      </c>
      <c r="B3" s="6"/>
      <c r="C3" s="7">
        <v>197321.0</v>
      </c>
      <c r="D3" s="7" t="s">
        <v>42</v>
      </c>
      <c r="E3" s="6">
        <v>45292.0</v>
      </c>
      <c r="F3" s="79">
        <f t="shared" si="1"/>
        <v>13</v>
      </c>
      <c r="G3" s="6">
        <v>45297.0</v>
      </c>
      <c r="H3" s="79">
        <f t="shared" si="2"/>
        <v>13</v>
      </c>
      <c r="I3" s="7" t="s">
        <v>43</v>
      </c>
      <c r="J3" s="7">
        <v>313.0</v>
      </c>
      <c r="K3" s="58"/>
      <c r="L3" s="10"/>
      <c r="M3" s="7" t="s">
        <v>201</v>
      </c>
      <c r="N3" s="60" t="s">
        <v>18</v>
      </c>
      <c r="O3" s="10"/>
      <c r="Q3" s="16" t="s">
        <v>16</v>
      </c>
      <c r="R3" s="17">
        <f>COUNTIFS(N:N,"VERIFICADO",B:B,S2)</f>
        <v>5</v>
      </c>
      <c r="S3" s="18"/>
      <c r="T3" s="16" t="s">
        <v>16</v>
      </c>
      <c r="U3" s="17">
        <f>COUNTIFS(N:N,"VERIFICADO")</f>
        <v>10</v>
      </c>
    </row>
    <row r="4" ht="15.75" customHeight="1">
      <c r="A4" s="85">
        <v>45705.0</v>
      </c>
      <c r="B4" s="85">
        <v>45706.0</v>
      </c>
      <c r="C4" s="7">
        <v>200775.0</v>
      </c>
      <c r="D4" s="7" t="s">
        <v>42</v>
      </c>
      <c r="E4" s="6">
        <v>45292.0</v>
      </c>
      <c r="F4" s="79">
        <f t="shared" si="1"/>
        <v>13</v>
      </c>
      <c r="G4" s="6">
        <v>45322.0</v>
      </c>
      <c r="H4" s="79">
        <f t="shared" si="2"/>
        <v>12</v>
      </c>
      <c r="I4" s="7" t="s">
        <v>43</v>
      </c>
      <c r="J4" s="7" t="s">
        <v>91</v>
      </c>
      <c r="K4" s="58"/>
      <c r="L4" s="10"/>
      <c r="M4" s="10"/>
      <c r="N4" s="57" t="s">
        <v>16</v>
      </c>
      <c r="O4" s="10"/>
      <c r="Q4" s="16" t="s">
        <v>17</v>
      </c>
      <c r="R4" s="17">
        <f>COUNTIFS(N:N,"análise",B:B,S2)</f>
        <v>4</v>
      </c>
      <c r="S4" s="19"/>
      <c r="T4" s="16" t="s">
        <v>17</v>
      </c>
      <c r="U4" s="17">
        <f>COUNTIFS(N:N,"ANÁLISE")</f>
        <v>4</v>
      </c>
    </row>
    <row r="5" ht="15.75" customHeight="1">
      <c r="A5" s="85">
        <v>45705.0</v>
      </c>
      <c r="B5" s="6"/>
      <c r="C5" s="7">
        <v>182212.0</v>
      </c>
      <c r="D5" s="7" t="s">
        <v>42</v>
      </c>
      <c r="E5" s="6">
        <v>45047.0</v>
      </c>
      <c r="F5" s="79">
        <f t="shared" si="1"/>
        <v>21</v>
      </c>
      <c r="G5" s="6">
        <v>45152.0</v>
      </c>
      <c r="H5" s="79">
        <f t="shared" si="2"/>
        <v>18</v>
      </c>
      <c r="I5" s="7" t="s">
        <v>66</v>
      </c>
      <c r="J5" s="7" t="s">
        <v>202</v>
      </c>
      <c r="K5" s="58"/>
      <c r="L5" s="10"/>
      <c r="M5" s="10"/>
      <c r="N5" s="60" t="s">
        <v>18</v>
      </c>
      <c r="O5" s="10"/>
      <c r="Q5" s="16" t="s">
        <v>18</v>
      </c>
      <c r="R5" s="17">
        <f>COUNTIFS(N:N,"pendente",B:B,S2)</f>
        <v>0</v>
      </c>
      <c r="S5" s="19"/>
      <c r="T5" s="16" t="s">
        <v>18</v>
      </c>
      <c r="U5" s="17">
        <f>COUNTIFS(N:N,"PENDENTE")</f>
        <v>565</v>
      </c>
    </row>
    <row r="6" ht="15.75" customHeight="1">
      <c r="A6" s="85">
        <v>45705.0</v>
      </c>
      <c r="B6" s="6"/>
      <c r="C6" s="7">
        <v>226553.0</v>
      </c>
      <c r="D6" s="7" t="s">
        <v>42</v>
      </c>
      <c r="E6" s="6">
        <v>45474.0</v>
      </c>
      <c r="F6" s="79">
        <f t="shared" si="1"/>
        <v>7</v>
      </c>
      <c r="G6" s="6">
        <v>45534.0</v>
      </c>
      <c r="H6" s="79">
        <f t="shared" si="2"/>
        <v>5</v>
      </c>
      <c r="I6" s="7" t="s">
        <v>43</v>
      </c>
      <c r="J6" s="7">
        <v>308.0</v>
      </c>
      <c r="K6" s="58"/>
      <c r="L6" s="10"/>
      <c r="M6" s="10"/>
      <c r="N6" s="60" t="s">
        <v>18</v>
      </c>
      <c r="O6" s="10"/>
      <c r="Q6" s="16" t="s">
        <v>19</v>
      </c>
      <c r="R6" s="17">
        <f>COUNTIFS(N:N,"prioridade",B:B,S2)</f>
        <v>0</v>
      </c>
      <c r="S6" s="19"/>
      <c r="T6" s="16" t="s">
        <v>19</v>
      </c>
      <c r="U6" s="17">
        <f>COUNTIFS(N:N,"PRIORIDADE")</f>
        <v>20</v>
      </c>
    </row>
    <row r="7" ht="15.75" customHeight="1">
      <c r="A7" s="85">
        <v>45705.0</v>
      </c>
      <c r="B7" s="6"/>
      <c r="C7" s="7">
        <v>233693.0</v>
      </c>
      <c r="D7" s="7" t="s">
        <v>42</v>
      </c>
      <c r="E7" s="6">
        <v>45474.0</v>
      </c>
      <c r="F7" s="79">
        <f t="shared" si="1"/>
        <v>7</v>
      </c>
      <c r="G7" s="9">
        <v>45543.0</v>
      </c>
      <c r="H7" s="79">
        <f t="shared" si="2"/>
        <v>5</v>
      </c>
      <c r="I7" s="7" t="s">
        <v>85</v>
      </c>
      <c r="J7" s="7">
        <v>302.0</v>
      </c>
      <c r="K7" s="58"/>
      <c r="L7" s="10"/>
      <c r="M7" s="10"/>
      <c r="N7" s="60" t="s">
        <v>18</v>
      </c>
      <c r="O7" s="10"/>
      <c r="Q7" s="16" t="s">
        <v>20</v>
      </c>
      <c r="R7" s="17">
        <f>COUNTIFS(N:N,"prioridade total",B:B,S2)</f>
        <v>0</v>
      </c>
      <c r="S7" s="19"/>
      <c r="T7" s="16" t="s">
        <v>20</v>
      </c>
      <c r="U7" s="17">
        <f>COUNTIFS(N:N,"PRIORIDADE TOTAL")</f>
        <v>1</v>
      </c>
    </row>
    <row r="8" ht="15.75" customHeight="1">
      <c r="A8" s="85">
        <v>45705.0</v>
      </c>
      <c r="B8" s="6"/>
      <c r="C8" s="7">
        <v>220475.0</v>
      </c>
      <c r="D8" s="7" t="s">
        <v>42</v>
      </c>
      <c r="E8" s="86">
        <v>45413.0</v>
      </c>
      <c r="F8" s="79">
        <f t="shared" si="1"/>
        <v>9</v>
      </c>
      <c r="G8" s="86">
        <v>45478.0</v>
      </c>
      <c r="H8" s="79">
        <f t="shared" si="2"/>
        <v>7</v>
      </c>
      <c r="I8" s="7" t="s">
        <v>52</v>
      </c>
      <c r="J8" s="7">
        <v>404.0</v>
      </c>
      <c r="K8" s="58"/>
      <c r="L8" s="10"/>
      <c r="M8" s="10"/>
      <c r="N8" s="60" t="s">
        <v>18</v>
      </c>
      <c r="O8" s="10"/>
      <c r="Q8" s="16" t="s">
        <v>21</v>
      </c>
      <c r="R8" s="17">
        <f>COUNTIFS(N:N,"aprovado",B:B,S2)</f>
        <v>3</v>
      </c>
      <c r="S8" s="19"/>
      <c r="T8" s="16" t="s">
        <v>21</v>
      </c>
      <c r="U8" s="17">
        <f>COUNTIFS(N:N,"APROVADO")</f>
        <v>5</v>
      </c>
    </row>
    <row r="9" ht="15.75" customHeight="1">
      <c r="A9" s="85">
        <v>45705.0</v>
      </c>
      <c r="B9" s="6"/>
      <c r="C9" s="7">
        <v>233227.0</v>
      </c>
      <c r="D9" s="7" t="s">
        <v>42</v>
      </c>
      <c r="E9" s="6">
        <v>45383.0</v>
      </c>
      <c r="F9" s="79">
        <f t="shared" si="1"/>
        <v>10</v>
      </c>
      <c r="G9" s="9">
        <v>45600.0</v>
      </c>
      <c r="H9" s="79">
        <f t="shared" si="2"/>
        <v>3</v>
      </c>
      <c r="I9" s="7" t="s">
        <v>82</v>
      </c>
      <c r="J9" s="10"/>
      <c r="K9" s="58"/>
      <c r="L9" s="10"/>
      <c r="M9" s="10"/>
      <c r="N9" s="60" t="s">
        <v>18</v>
      </c>
      <c r="O9" s="10"/>
      <c r="Q9" s="21" t="s">
        <v>22</v>
      </c>
      <c r="R9" s="17">
        <f>COUNTIFS(N:N,"quitado",B:B,S2)</f>
        <v>1</v>
      </c>
      <c r="S9" s="19"/>
      <c r="T9" s="21" t="s">
        <v>22</v>
      </c>
      <c r="U9" s="17">
        <f>COUNTIFS(N:N,"QUITADO")</f>
        <v>4</v>
      </c>
    </row>
    <row r="10" ht="15.75" customHeight="1">
      <c r="A10" s="85">
        <v>45705.0</v>
      </c>
      <c r="B10" s="6"/>
      <c r="C10" s="7">
        <v>236157.0</v>
      </c>
      <c r="D10" s="7" t="s">
        <v>42</v>
      </c>
      <c r="E10" s="6">
        <v>45597.0</v>
      </c>
      <c r="F10" s="79">
        <f t="shared" si="1"/>
        <v>3</v>
      </c>
      <c r="G10" s="6">
        <v>45629.0</v>
      </c>
      <c r="H10" s="79">
        <f t="shared" si="2"/>
        <v>2</v>
      </c>
      <c r="I10" s="7" t="s">
        <v>80</v>
      </c>
      <c r="J10" s="10"/>
      <c r="K10" s="58"/>
      <c r="L10" s="10"/>
      <c r="M10" s="10"/>
      <c r="N10" s="60" t="s">
        <v>18</v>
      </c>
      <c r="O10" s="10"/>
      <c r="Q10" s="16" t="s">
        <v>23</v>
      </c>
      <c r="R10" s="17">
        <f>COUNTIFS(N:N,"apreendido",B:B,S2)</f>
        <v>0</v>
      </c>
      <c r="S10" s="19"/>
      <c r="T10" s="16" t="s">
        <v>23</v>
      </c>
      <c r="U10" s="17">
        <f>COUNTIFS(N:N,"APREENDIDO")</f>
        <v>0</v>
      </c>
    </row>
    <row r="11" ht="15.75" customHeight="1">
      <c r="A11" s="85">
        <v>45705.0</v>
      </c>
      <c r="B11" s="85">
        <v>45706.0</v>
      </c>
      <c r="C11" s="7">
        <v>196718.0</v>
      </c>
      <c r="D11" s="7" t="s">
        <v>62</v>
      </c>
      <c r="E11" s="6">
        <v>45200.0</v>
      </c>
      <c r="F11" s="79">
        <f t="shared" si="1"/>
        <v>16</v>
      </c>
      <c r="G11" s="6">
        <v>45287.0</v>
      </c>
      <c r="H11" s="79">
        <f t="shared" si="2"/>
        <v>13</v>
      </c>
      <c r="I11" s="7" t="s">
        <v>52</v>
      </c>
      <c r="J11" s="7">
        <v>404.0</v>
      </c>
      <c r="K11" s="56">
        <v>13000.0</v>
      </c>
      <c r="L11" s="10"/>
      <c r="M11" s="10"/>
      <c r="N11" s="57" t="s">
        <v>21</v>
      </c>
      <c r="O11" s="10"/>
      <c r="Q11" s="16" t="s">
        <v>24</v>
      </c>
      <c r="R11" s="17">
        <f>COUNTIFS(N:N,"cancelado",B:B,S2)</f>
        <v>0</v>
      </c>
      <c r="S11" s="19"/>
      <c r="T11" s="16" t="s">
        <v>24</v>
      </c>
      <c r="U11" s="17">
        <f>COUNTIFS(N:N,"CANCELADO")</f>
        <v>0</v>
      </c>
    </row>
    <row r="12" ht="15.75" customHeight="1">
      <c r="A12" s="85">
        <v>45705.0</v>
      </c>
      <c r="B12" s="10"/>
      <c r="C12" s="7">
        <v>211071.0</v>
      </c>
      <c r="D12" s="7" t="s">
        <v>62</v>
      </c>
      <c r="E12" s="6">
        <v>45383.0</v>
      </c>
      <c r="F12" s="79">
        <f t="shared" si="1"/>
        <v>10</v>
      </c>
      <c r="G12" s="6">
        <v>45432.0</v>
      </c>
      <c r="H12" s="79">
        <f t="shared" si="2"/>
        <v>8</v>
      </c>
      <c r="I12" s="7" t="s">
        <v>48</v>
      </c>
      <c r="J12" s="7" t="s">
        <v>97</v>
      </c>
      <c r="K12" s="58"/>
      <c r="L12" s="10"/>
      <c r="M12" s="10"/>
      <c r="N12" s="60" t="s">
        <v>18</v>
      </c>
      <c r="O12" s="10"/>
      <c r="Q12" s="22" t="s">
        <v>25</v>
      </c>
      <c r="R12" s="23">
        <f>SUM(R3,R4,R8,R9)</f>
        <v>13</v>
      </c>
      <c r="S12" s="24"/>
      <c r="T12" s="22" t="s">
        <v>25</v>
      </c>
      <c r="U12" s="23">
        <f>SUM(U3:U11)</f>
        <v>609</v>
      </c>
    </row>
    <row r="13">
      <c r="A13" s="85">
        <v>45705.0</v>
      </c>
      <c r="B13" s="10"/>
      <c r="C13" s="7">
        <v>180444.0</v>
      </c>
      <c r="D13" s="7" t="s">
        <v>64</v>
      </c>
      <c r="E13" s="6">
        <v>44986.0</v>
      </c>
      <c r="F13" s="79">
        <f t="shared" si="1"/>
        <v>23</v>
      </c>
      <c r="G13" s="6">
        <v>45147.0</v>
      </c>
      <c r="H13" s="79">
        <f t="shared" si="2"/>
        <v>18</v>
      </c>
      <c r="I13" s="7" t="s">
        <v>43</v>
      </c>
      <c r="J13" s="7" t="s">
        <v>203</v>
      </c>
      <c r="K13" s="58"/>
      <c r="L13" s="10"/>
      <c r="M13" s="10"/>
      <c r="N13" s="57" t="s">
        <v>18</v>
      </c>
      <c r="O13" s="10"/>
      <c r="Q13" s="25"/>
    </row>
    <row r="14">
      <c r="A14" s="85">
        <v>45705.0</v>
      </c>
      <c r="B14" s="10"/>
      <c r="C14" s="7">
        <v>207386.0</v>
      </c>
      <c r="D14" s="7" t="s">
        <v>64</v>
      </c>
      <c r="E14" s="6">
        <v>45352.0</v>
      </c>
      <c r="F14" s="79">
        <f t="shared" si="1"/>
        <v>11</v>
      </c>
      <c r="G14" s="6">
        <v>45383.0</v>
      </c>
      <c r="H14" s="79">
        <f t="shared" si="2"/>
        <v>10</v>
      </c>
      <c r="I14" s="7" t="s">
        <v>48</v>
      </c>
      <c r="J14" s="7">
        <v>245.0</v>
      </c>
      <c r="K14" s="58"/>
      <c r="L14" s="10"/>
      <c r="M14" s="10"/>
      <c r="N14" s="66" t="s">
        <v>18</v>
      </c>
      <c r="O14" s="10"/>
    </row>
    <row r="15">
      <c r="A15" s="85">
        <v>45705.0</v>
      </c>
      <c r="B15" s="10"/>
      <c r="C15" s="7">
        <v>231767.0</v>
      </c>
      <c r="D15" s="7" t="s">
        <v>64</v>
      </c>
      <c r="E15" s="6">
        <v>45536.0</v>
      </c>
      <c r="F15" s="79">
        <f t="shared" si="1"/>
        <v>5</v>
      </c>
      <c r="G15" s="9">
        <v>45586.0</v>
      </c>
      <c r="H15" s="79">
        <f t="shared" si="2"/>
        <v>3</v>
      </c>
      <c r="I15" s="7" t="s">
        <v>82</v>
      </c>
      <c r="J15" s="10"/>
      <c r="K15" s="58"/>
      <c r="L15" s="10"/>
      <c r="M15" s="10"/>
      <c r="N15" s="66" t="s">
        <v>18</v>
      </c>
      <c r="O15" s="10"/>
    </row>
    <row r="16">
      <c r="A16" s="85">
        <v>45705.0</v>
      </c>
      <c r="B16" s="10"/>
      <c r="C16" s="7">
        <v>184160.0</v>
      </c>
      <c r="D16" s="7" t="s">
        <v>65</v>
      </c>
      <c r="E16" s="6">
        <v>45139.0</v>
      </c>
      <c r="F16" s="79">
        <f t="shared" si="1"/>
        <v>18</v>
      </c>
      <c r="G16" s="6">
        <v>45167.0</v>
      </c>
      <c r="H16" s="79">
        <f t="shared" si="2"/>
        <v>17</v>
      </c>
      <c r="I16" s="7" t="s">
        <v>80</v>
      </c>
      <c r="J16" s="10"/>
      <c r="K16" s="58"/>
      <c r="L16" s="10"/>
      <c r="M16" s="10"/>
      <c r="N16" s="66" t="s">
        <v>18</v>
      </c>
      <c r="O16" s="10"/>
    </row>
    <row r="17">
      <c r="A17" s="6">
        <v>45705.0</v>
      </c>
      <c r="B17" s="85">
        <v>45705.0</v>
      </c>
      <c r="C17" s="7">
        <v>225560.0</v>
      </c>
      <c r="D17" s="7" t="s">
        <v>65</v>
      </c>
      <c r="E17" s="6">
        <v>45352.0</v>
      </c>
      <c r="F17" s="79">
        <f t="shared" si="1"/>
        <v>11</v>
      </c>
      <c r="G17" s="6">
        <v>45525.0</v>
      </c>
      <c r="H17" s="79">
        <f t="shared" si="2"/>
        <v>5</v>
      </c>
      <c r="I17" s="7" t="s">
        <v>52</v>
      </c>
      <c r="J17" s="10"/>
      <c r="K17" s="56" t="s">
        <v>204</v>
      </c>
      <c r="L17" s="10"/>
      <c r="M17" s="10"/>
      <c r="N17" s="57" t="s">
        <v>16</v>
      </c>
      <c r="O17" s="10"/>
    </row>
    <row r="18">
      <c r="A18" s="65">
        <v>45694.0</v>
      </c>
      <c r="B18" s="10"/>
      <c r="C18" s="7">
        <v>226491.0</v>
      </c>
      <c r="D18" s="7" t="s">
        <v>75</v>
      </c>
      <c r="E18" s="6">
        <v>45505.0</v>
      </c>
      <c r="F18" s="79">
        <f t="shared" si="1"/>
        <v>6</v>
      </c>
      <c r="G18" s="6">
        <v>45547.0</v>
      </c>
      <c r="H18" s="79">
        <f t="shared" si="2"/>
        <v>5</v>
      </c>
      <c r="I18" s="7" t="s">
        <v>60</v>
      </c>
      <c r="J18" s="10"/>
      <c r="K18" s="56" t="s">
        <v>141</v>
      </c>
      <c r="L18" s="10"/>
      <c r="M18" s="7" t="s">
        <v>205</v>
      </c>
      <c r="N18" s="57" t="s">
        <v>19</v>
      </c>
      <c r="O18" s="10"/>
    </row>
    <row r="19">
      <c r="A19" s="85">
        <v>45705.0</v>
      </c>
      <c r="B19" s="10"/>
      <c r="C19" s="7">
        <v>193696.0</v>
      </c>
      <c r="D19" s="7" t="s">
        <v>75</v>
      </c>
      <c r="E19" s="6">
        <v>44986.0</v>
      </c>
      <c r="F19" s="79">
        <f t="shared" si="1"/>
        <v>23</v>
      </c>
      <c r="G19" s="9">
        <v>45252.0</v>
      </c>
      <c r="H19" s="79">
        <f t="shared" si="2"/>
        <v>14</v>
      </c>
      <c r="I19" s="7" t="s">
        <v>48</v>
      </c>
      <c r="J19" s="10"/>
      <c r="K19" s="58"/>
      <c r="L19" s="10"/>
      <c r="M19" s="10"/>
      <c r="N19" s="66" t="s">
        <v>18</v>
      </c>
      <c r="O19" s="10"/>
    </row>
    <row r="20">
      <c r="A20" s="85">
        <v>45705.0</v>
      </c>
      <c r="B20" s="10"/>
      <c r="C20" s="7">
        <v>186355.0</v>
      </c>
      <c r="D20" s="7" t="s">
        <v>75</v>
      </c>
      <c r="E20" s="6">
        <v>45108.0</v>
      </c>
      <c r="F20" s="79">
        <f t="shared" si="1"/>
        <v>19</v>
      </c>
      <c r="G20" s="9">
        <v>45187.0</v>
      </c>
      <c r="H20" s="79">
        <f t="shared" si="2"/>
        <v>17</v>
      </c>
      <c r="I20" s="7" t="s">
        <v>48</v>
      </c>
      <c r="J20" s="10"/>
      <c r="K20" s="58"/>
      <c r="L20" s="10"/>
      <c r="M20" s="10"/>
      <c r="N20" s="66" t="s">
        <v>18</v>
      </c>
      <c r="O20" s="10"/>
    </row>
    <row r="21">
      <c r="A21" s="85">
        <v>45705.0</v>
      </c>
      <c r="B21" s="10"/>
      <c r="C21" s="7">
        <v>227826.0</v>
      </c>
      <c r="D21" s="7" t="s">
        <v>75</v>
      </c>
      <c r="E21" s="6">
        <v>45474.0</v>
      </c>
      <c r="F21" s="79">
        <f t="shared" si="1"/>
        <v>7</v>
      </c>
      <c r="G21" s="6">
        <v>45547.0</v>
      </c>
      <c r="H21" s="79">
        <f t="shared" si="2"/>
        <v>5</v>
      </c>
      <c r="I21" s="7" t="s">
        <v>85</v>
      </c>
      <c r="J21" s="7">
        <v>314.0</v>
      </c>
      <c r="K21" s="58"/>
      <c r="L21" s="10"/>
      <c r="M21" s="10"/>
      <c r="N21" s="66" t="s">
        <v>18</v>
      </c>
      <c r="O21" s="10"/>
    </row>
    <row r="22">
      <c r="A22" s="85">
        <v>45705.0</v>
      </c>
      <c r="B22" s="87">
        <v>45705.0</v>
      </c>
      <c r="C22" s="67">
        <v>222829.0</v>
      </c>
      <c r="D22" s="67" t="s">
        <v>93</v>
      </c>
      <c r="E22" s="68">
        <v>45474.0</v>
      </c>
      <c r="F22" s="69">
        <f t="shared" si="1"/>
        <v>7</v>
      </c>
      <c r="G22" s="68">
        <v>45506.0</v>
      </c>
      <c r="H22" s="69">
        <f t="shared" si="2"/>
        <v>6</v>
      </c>
      <c r="I22" s="67" t="s">
        <v>54</v>
      </c>
      <c r="J22" s="88"/>
      <c r="K22" s="89"/>
      <c r="L22" s="88"/>
      <c r="M22" s="88"/>
      <c r="N22" s="70" t="s">
        <v>22</v>
      </c>
      <c r="O22" s="10"/>
    </row>
    <row r="23">
      <c r="A23" s="85">
        <v>45705.0</v>
      </c>
      <c r="B23" s="90"/>
      <c r="C23" s="7">
        <v>188227.0</v>
      </c>
      <c r="D23" s="7" t="s">
        <v>75</v>
      </c>
      <c r="E23" s="6">
        <v>45139.0</v>
      </c>
      <c r="F23" s="79">
        <f t="shared" si="1"/>
        <v>18</v>
      </c>
      <c r="G23" s="6">
        <v>45202.0</v>
      </c>
      <c r="H23" s="79">
        <f t="shared" si="2"/>
        <v>16</v>
      </c>
      <c r="I23" s="7" t="s">
        <v>80</v>
      </c>
      <c r="J23" s="10"/>
      <c r="K23" s="58"/>
      <c r="L23" s="10"/>
      <c r="M23" s="10"/>
      <c r="N23" s="66" t="s">
        <v>18</v>
      </c>
      <c r="O23" s="10"/>
    </row>
    <row r="24">
      <c r="A24" s="85">
        <v>45705.0</v>
      </c>
      <c r="B24" s="10"/>
      <c r="C24" s="7">
        <v>211335.0</v>
      </c>
      <c r="D24" s="7" t="s">
        <v>75</v>
      </c>
      <c r="E24" s="6">
        <v>45292.0</v>
      </c>
      <c r="F24" s="79">
        <f t="shared" si="1"/>
        <v>13</v>
      </c>
      <c r="G24" s="6">
        <v>45401.0</v>
      </c>
      <c r="H24" s="79">
        <f t="shared" si="2"/>
        <v>9</v>
      </c>
      <c r="I24" s="7" t="s">
        <v>48</v>
      </c>
      <c r="J24" s="10"/>
      <c r="K24" s="58"/>
      <c r="L24" s="10"/>
      <c r="M24" s="10"/>
      <c r="N24" s="66" t="s">
        <v>18</v>
      </c>
      <c r="O24" s="10"/>
    </row>
    <row r="25">
      <c r="A25" s="85">
        <v>45705.0</v>
      </c>
      <c r="B25" s="10"/>
      <c r="C25" s="7">
        <v>210736.0</v>
      </c>
      <c r="D25" s="7" t="s">
        <v>75</v>
      </c>
      <c r="E25" s="6">
        <v>45383.0</v>
      </c>
      <c r="F25" s="79">
        <f t="shared" si="1"/>
        <v>10</v>
      </c>
      <c r="G25" s="6">
        <v>45398.0</v>
      </c>
      <c r="H25" s="79">
        <f t="shared" si="2"/>
        <v>10</v>
      </c>
      <c r="I25" s="7" t="s">
        <v>66</v>
      </c>
      <c r="J25" s="10"/>
      <c r="K25" s="58"/>
      <c r="L25" s="10"/>
      <c r="M25" s="10"/>
      <c r="N25" s="66" t="s">
        <v>18</v>
      </c>
      <c r="O25" s="10"/>
    </row>
    <row r="26">
      <c r="A26" s="6">
        <v>45695.0</v>
      </c>
      <c r="B26" s="10"/>
      <c r="C26" s="7">
        <v>228207.0</v>
      </c>
      <c r="D26" s="7" t="s">
        <v>75</v>
      </c>
      <c r="E26" s="6">
        <v>45413.0</v>
      </c>
      <c r="F26" s="79">
        <f t="shared" si="1"/>
        <v>9</v>
      </c>
      <c r="G26" s="6">
        <v>45552.0</v>
      </c>
      <c r="H26" s="79">
        <f t="shared" si="2"/>
        <v>5</v>
      </c>
      <c r="I26" s="7" t="s">
        <v>80</v>
      </c>
      <c r="J26" s="10"/>
      <c r="K26" s="58"/>
      <c r="L26" s="10"/>
      <c r="M26" s="10"/>
      <c r="N26" s="57" t="s">
        <v>19</v>
      </c>
      <c r="O26" s="10"/>
    </row>
    <row r="27">
      <c r="A27" s="85">
        <v>45705.0</v>
      </c>
      <c r="B27" s="85">
        <v>45706.0</v>
      </c>
      <c r="C27" s="7">
        <v>211372.0</v>
      </c>
      <c r="D27" s="7" t="s">
        <v>75</v>
      </c>
      <c r="E27" s="6">
        <v>45323.0</v>
      </c>
      <c r="F27" s="79">
        <f t="shared" si="1"/>
        <v>12</v>
      </c>
      <c r="G27" s="6">
        <v>45401.0</v>
      </c>
      <c r="H27" s="79">
        <f t="shared" si="2"/>
        <v>9</v>
      </c>
      <c r="I27" s="7" t="s">
        <v>60</v>
      </c>
      <c r="J27" s="7">
        <v>108.0</v>
      </c>
      <c r="K27" s="58"/>
      <c r="L27" s="10"/>
      <c r="M27" s="10"/>
      <c r="N27" s="57" t="s">
        <v>21</v>
      </c>
      <c r="O27" s="10"/>
    </row>
    <row r="28">
      <c r="A28" s="85">
        <v>45705.0</v>
      </c>
      <c r="B28" s="10"/>
      <c r="C28" s="7">
        <v>223348.0</v>
      </c>
      <c r="D28" s="7" t="s">
        <v>75</v>
      </c>
      <c r="E28" s="6">
        <v>45444.0</v>
      </c>
      <c r="F28" s="79">
        <f t="shared" si="1"/>
        <v>8</v>
      </c>
      <c r="G28" s="6">
        <v>45504.0</v>
      </c>
      <c r="H28" s="79">
        <f t="shared" si="2"/>
        <v>6</v>
      </c>
      <c r="I28" s="7" t="s">
        <v>52</v>
      </c>
      <c r="J28" s="7">
        <v>404.0</v>
      </c>
      <c r="K28" s="58"/>
      <c r="L28" s="10"/>
      <c r="M28" s="10"/>
      <c r="N28" s="66" t="s">
        <v>18</v>
      </c>
      <c r="O28" s="10"/>
    </row>
    <row r="29">
      <c r="A29" s="85">
        <v>45705.0</v>
      </c>
      <c r="B29" s="10"/>
      <c r="C29" s="7">
        <v>237737.0</v>
      </c>
      <c r="D29" s="7" t="s">
        <v>75</v>
      </c>
      <c r="E29" s="6">
        <v>45627.0</v>
      </c>
      <c r="F29" s="79">
        <f t="shared" si="1"/>
        <v>2</v>
      </c>
      <c r="G29" s="9">
        <v>45651.0</v>
      </c>
      <c r="H29" s="79">
        <f t="shared" si="2"/>
        <v>1</v>
      </c>
      <c r="I29" s="7" t="s">
        <v>52</v>
      </c>
      <c r="J29" s="7">
        <v>401.0</v>
      </c>
      <c r="K29" s="58"/>
      <c r="L29" s="10"/>
      <c r="M29" s="10"/>
      <c r="N29" s="66" t="s">
        <v>18</v>
      </c>
      <c r="O29" s="10"/>
    </row>
    <row r="30">
      <c r="A30" s="85">
        <v>45705.0</v>
      </c>
      <c r="B30" s="10"/>
      <c r="C30" s="7">
        <v>240154.0</v>
      </c>
      <c r="D30" s="7" t="s">
        <v>75</v>
      </c>
      <c r="E30" s="6">
        <v>45597.0</v>
      </c>
      <c r="F30" s="79">
        <f t="shared" si="1"/>
        <v>3</v>
      </c>
      <c r="G30" s="6">
        <v>45678.0</v>
      </c>
      <c r="H30" s="79">
        <f t="shared" si="2"/>
        <v>0</v>
      </c>
      <c r="I30" s="7" t="s">
        <v>43</v>
      </c>
      <c r="J30" s="10"/>
      <c r="K30" s="58"/>
      <c r="L30" s="10"/>
      <c r="M30" s="10"/>
      <c r="N30" s="66" t="s">
        <v>18</v>
      </c>
      <c r="O30" s="10"/>
    </row>
    <row r="31">
      <c r="A31" s="85">
        <v>45705.0</v>
      </c>
      <c r="B31" s="10"/>
      <c r="C31" s="7">
        <v>147603.0</v>
      </c>
      <c r="D31" s="7" t="s">
        <v>87</v>
      </c>
      <c r="E31" s="6">
        <v>44805.0</v>
      </c>
      <c r="F31" s="79">
        <f t="shared" si="1"/>
        <v>29</v>
      </c>
      <c r="G31" s="9">
        <v>44852.0</v>
      </c>
      <c r="H31" s="79">
        <f t="shared" si="2"/>
        <v>28</v>
      </c>
      <c r="I31" s="7" t="s">
        <v>82</v>
      </c>
      <c r="J31" s="10"/>
      <c r="K31" s="58"/>
      <c r="L31" s="10"/>
      <c r="M31" s="10"/>
      <c r="N31" s="66" t="s">
        <v>18</v>
      </c>
      <c r="O31" s="10"/>
    </row>
    <row r="32">
      <c r="A32" s="85">
        <v>45705.0</v>
      </c>
      <c r="B32" s="10"/>
      <c r="C32" s="7">
        <v>212283.0</v>
      </c>
      <c r="D32" s="7" t="s">
        <v>87</v>
      </c>
      <c r="E32" s="6">
        <v>44166.0</v>
      </c>
      <c r="F32" s="79">
        <f t="shared" si="1"/>
        <v>50</v>
      </c>
      <c r="G32" s="6">
        <v>45408.0</v>
      </c>
      <c r="H32" s="79">
        <f t="shared" si="2"/>
        <v>9</v>
      </c>
      <c r="I32" s="7" t="s">
        <v>48</v>
      </c>
      <c r="J32" s="10"/>
      <c r="K32" s="58"/>
      <c r="L32" s="10"/>
      <c r="M32" s="10"/>
      <c r="N32" s="66" t="s">
        <v>18</v>
      </c>
      <c r="O32" s="10"/>
    </row>
    <row r="33">
      <c r="A33" s="85">
        <v>45705.0</v>
      </c>
      <c r="B33" s="85">
        <v>45706.0</v>
      </c>
      <c r="C33" s="7">
        <v>210659.0</v>
      </c>
      <c r="D33" s="7" t="s">
        <v>87</v>
      </c>
      <c r="E33" s="6">
        <v>45383.0</v>
      </c>
      <c r="F33" s="79">
        <f t="shared" si="1"/>
        <v>10</v>
      </c>
      <c r="G33" s="9">
        <v>45398.0</v>
      </c>
      <c r="H33" s="79">
        <f t="shared" si="2"/>
        <v>10</v>
      </c>
      <c r="I33" s="7" t="s">
        <v>52</v>
      </c>
      <c r="J33" s="7">
        <v>401.0</v>
      </c>
      <c r="K33" s="58"/>
      <c r="L33" s="10"/>
      <c r="M33" s="10"/>
      <c r="N33" s="57" t="s">
        <v>16</v>
      </c>
      <c r="O33" s="10"/>
    </row>
    <row r="34">
      <c r="A34" s="85">
        <v>45705.0</v>
      </c>
      <c r="B34" s="10"/>
      <c r="C34" s="7">
        <v>225774.0</v>
      </c>
      <c r="D34" s="7" t="s">
        <v>87</v>
      </c>
      <c r="E34" s="6">
        <v>45474.0</v>
      </c>
      <c r="F34" s="79">
        <f t="shared" si="1"/>
        <v>7</v>
      </c>
      <c r="G34" s="6">
        <v>45526.0</v>
      </c>
      <c r="H34" s="79">
        <f t="shared" si="2"/>
        <v>5</v>
      </c>
      <c r="I34" s="7" t="s">
        <v>85</v>
      </c>
      <c r="J34" s="10"/>
      <c r="K34" s="58"/>
      <c r="L34" s="10"/>
      <c r="M34" s="10"/>
      <c r="N34" s="66" t="s">
        <v>18</v>
      </c>
      <c r="O34" s="10"/>
    </row>
    <row r="35">
      <c r="A35" s="85">
        <v>45705.0</v>
      </c>
      <c r="B35" s="10"/>
      <c r="C35" s="7">
        <v>238113.0</v>
      </c>
      <c r="D35" s="7" t="s">
        <v>87</v>
      </c>
      <c r="E35" s="6">
        <v>45474.0</v>
      </c>
      <c r="F35" s="79">
        <f t="shared" si="1"/>
        <v>7</v>
      </c>
      <c r="G35" s="6">
        <v>45661.0</v>
      </c>
      <c r="H35" s="79">
        <f t="shared" si="2"/>
        <v>1</v>
      </c>
      <c r="I35" s="7" t="s">
        <v>82</v>
      </c>
      <c r="J35" s="10"/>
      <c r="K35" s="58"/>
      <c r="L35" s="10"/>
      <c r="M35" s="10"/>
      <c r="N35" s="66" t="s">
        <v>18</v>
      </c>
      <c r="O35" s="10"/>
    </row>
    <row r="36">
      <c r="A36" s="85">
        <v>45705.0</v>
      </c>
      <c r="B36" s="10"/>
      <c r="C36" s="7">
        <v>197899.0</v>
      </c>
      <c r="D36" s="7" t="s">
        <v>92</v>
      </c>
      <c r="E36" s="6">
        <v>45323.0</v>
      </c>
      <c r="F36" s="79">
        <f t="shared" si="1"/>
        <v>12</v>
      </c>
      <c r="G36" s="9">
        <v>45356.0</v>
      </c>
      <c r="H36" s="79">
        <f t="shared" si="2"/>
        <v>11</v>
      </c>
      <c r="I36" s="7" t="s">
        <v>85</v>
      </c>
      <c r="J36" s="7" t="s">
        <v>206</v>
      </c>
      <c r="K36" s="58"/>
      <c r="L36" s="10"/>
      <c r="M36" s="10"/>
      <c r="N36" s="66" t="s">
        <v>18</v>
      </c>
      <c r="O36" s="10"/>
    </row>
    <row r="37">
      <c r="A37" s="85">
        <v>45705.0</v>
      </c>
      <c r="B37" s="10"/>
      <c r="C37" s="7">
        <v>228712.0</v>
      </c>
      <c r="D37" s="7" t="s">
        <v>93</v>
      </c>
      <c r="E37" s="6">
        <v>45505.0</v>
      </c>
      <c r="F37" s="79">
        <f t="shared" si="1"/>
        <v>6</v>
      </c>
      <c r="G37" s="6">
        <v>45559.0</v>
      </c>
      <c r="H37" s="79">
        <f t="shared" si="2"/>
        <v>4</v>
      </c>
      <c r="I37" s="7" t="s">
        <v>85</v>
      </c>
      <c r="J37" s="10"/>
      <c r="K37" s="58"/>
      <c r="L37" s="10"/>
      <c r="M37" s="10"/>
      <c r="N37" s="66" t="s">
        <v>18</v>
      </c>
      <c r="O37" s="10"/>
    </row>
    <row r="38">
      <c r="A38" s="85">
        <v>45705.0</v>
      </c>
      <c r="B38" s="10"/>
      <c r="C38" s="7">
        <v>194028.0</v>
      </c>
      <c r="D38" s="7" t="s">
        <v>93</v>
      </c>
      <c r="E38" s="6">
        <v>44044.0</v>
      </c>
      <c r="F38" s="79">
        <f t="shared" si="1"/>
        <v>54</v>
      </c>
      <c r="G38" s="9">
        <v>45257.0</v>
      </c>
      <c r="H38" s="79">
        <f t="shared" si="2"/>
        <v>14</v>
      </c>
      <c r="I38" s="7" t="s">
        <v>48</v>
      </c>
      <c r="J38" s="10"/>
      <c r="K38" s="58"/>
      <c r="L38" s="10"/>
      <c r="M38" s="10"/>
      <c r="N38" s="66" t="s">
        <v>18</v>
      </c>
      <c r="O38" s="10"/>
    </row>
    <row r="39">
      <c r="A39" s="85">
        <v>45705.0</v>
      </c>
      <c r="B39" s="10"/>
      <c r="C39" s="7">
        <v>196921.0</v>
      </c>
      <c r="D39" s="7" t="s">
        <v>93</v>
      </c>
      <c r="E39" s="6">
        <v>45261.0</v>
      </c>
      <c r="F39" s="79">
        <f t="shared" si="1"/>
        <v>14</v>
      </c>
      <c r="G39" s="6">
        <v>45294.0</v>
      </c>
      <c r="H39" s="79">
        <f t="shared" si="2"/>
        <v>13</v>
      </c>
      <c r="I39" s="7" t="s">
        <v>52</v>
      </c>
      <c r="J39" s="7">
        <v>402.0</v>
      </c>
      <c r="K39" s="58"/>
      <c r="L39" s="10"/>
      <c r="M39" s="10"/>
      <c r="N39" s="66" t="s">
        <v>18</v>
      </c>
      <c r="O39" s="10"/>
    </row>
    <row r="40">
      <c r="A40" s="85">
        <v>45705.0</v>
      </c>
      <c r="B40" s="10"/>
      <c r="C40" s="7">
        <v>185634.0</v>
      </c>
      <c r="D40" s="7" t="s">
        <v>93</v>
      </c>
      <c r="E40" s="6">
        <v>45078.0</v>
      </c>
      <c r="F40" s="79">
        <f t="shared" si="1"/>
        <v>20</v>
      </c>
      <c r="G40" s="6">
        <v>45183.0</v>
      </c>
      <c r="H40" s="79">
        <f t="shared" si="2"/>
        <v>17</v>
      </c>
      <c r="I40" s="7" t="s">
        <v>54</v>
      </c>
      <c r="J40" s="7" t="s">
        <v>207</v>
      </c>
      <c r="K40" s="58"/>
      <c r="L40" s="10"/>
      <c r="M40" s="10"/>
      <c r="N40" s="66" t="s">
        <v>18</v>
      </c>
      <c r="O40" s="10"/>
    </row>
    <row r="41">
      <c r="A41" s="85">
        <v>45705.0</v>
      </c>
      <c r="B41" s="10"/>
      <c r="C41" s="7">
        <v>222286.0</v>
      </c>
      <c r="D41" s="7" t="s">
        <v>93</v>
      </c>
      <c r="E41" s="6">
        <v>45413.0</v>
      </c>
      <c r="F41" s="79">
        <f t="shared" si="1"/>
        <v>9</v>
      </c>
      <c r="G41" s="6">
        <v>45511.0</v>
      </c>
      <c r="H41" s="79">
        <f t="shared" si="2"/>
        <v>6</v>
      </c>
      <c r="I41" s="7" t="s">
        <v>52</v>
      </c>
      <c r="J41" s="7">
        <v>401.0</v>
      </c>
      <c r="K41" s="58"/>
      <c r="L41" s="10"/>
      <c r="M41" s="10"/>
      <c r="N41" s="66" t="s">
        <v>18</v>
      </c>
      <c r="O41" s="10"/>
    </row>
    <row r="42">
      <c r="A42" s="85">
        <v>45705.0</v>
      </c>
      <c r="B42" s="10"/>
      <c r="C42" s="7">
        <v>233555.0</v>
      </c>
      <c r="D42" s="7" t="s">
        <v>93</v>
      </c>
      <c r="E42" s="6">
        <v>45261.0</v>
      </c>
      <c r="F42" s="79">
        <f t="shared" si="1"/>
        <v>14</v>
      </c>
      <c r="G42" s="6">
        <v>45543.0</v>
      </c>
      <c r="H42" s="79">
        <f t="shared" si="2"/>
        <v>5</v>
      </c>
      <c r="I42" s="7" t="s">
        <v>48</v>
      </c>
      <c r="J42" s="10"/>
      <c r="K42" s="58"/>
      <c r="L42" s="10"/>
      <c r="M42" s="10"/>
      <c r="N42" s="66" t="s">
        <v>18</v>
      </c>
      <c r="O42" s="10"/>
    </row>
    <row r="43">
      <c r="A43" s="6">
        <v>45702.0</v>
      </c>
      <c r="B43" s="10"/>
      <c r="C43" s="7">
        <v>228666.0</v>
      </c>
      <c r="D43" s="7" t="s">
        <v>93</v>
      </c>
      <c r="E43" s="6">
        <v>45536.0</v>
      </c>
      <c r="F43" s="79">
        <f t="shared" si="1"/>
        <v>5</v>
      </c>
      <c r="G43" s="9">
        <v>45558.0</v>
      </c>
      <c r="H43" s="79">
        <f t="shared" si="2"/>
        <v>4</v>
      </c>
      <c r="I43" s="7" t="s">
        <v>50</v>
      </c>
      <c r="J43" s="10"/>
      <c r="K43" s="58"/>
      <c r="L43" s="10"/>
      <c r="M43" s="10"/>
      <c r="N43" s="57" t="s">
        <v>19</v>
      </c>
      <c r="O43" s="10"/>
    </row>
    <row r="44">
      <c r="A44" s="85">
        <v>45705.0</v>
      </c>
      <c r="B44" s="10"/>
      <c r="C44" s="7">
        <v>240713.0</v>
      </c>
      <c r="D44" s="7" t="s">
        <v>93</v>
      </c>
      <c r="E44" s="6">
        <v>45323.0</v>
      </c>
      <c r="F44" s="79">
        <f t="shared" si="1"/>
        <v>12</v>
      </c>
      <c r="G44" s="6">
        <v>45684.0</v>
      </c>
      <c r="H44" s="79">
        <f t="shared" si="2"/>
        <v>0</v>
      </c>
      <c r="I44" s="7" t="s">
        <v>85</v>
      </c>
      <c r="J44" s="10"/>
      <c r="K44" s="58"/>
      <c r="L44" s="10"/>
      <c r="M44" s="10"/>
      <c r="N44" s="66" t="s">
        <v>18</v>
      </c>
      <c r="O44" s="10"/>
    </row>
    <row r="45">
      <c r="A45" s="85">
        <v>45705.0</v>
      </c>
      <c r="B45" s="10"/>
      <c r="C45" s="7">
        <v>232461.0</v>
      </c>
      <c r="D45" s="7" t="s">
        <v>99</v>
      </c>
      <c r="E45" s="6">
        <v>45200.0</v>
      </c>
      <c r="F45" s="79">
        <f t="shared" si="1"/>
        <v>16</v>
      </c>
      <c r="G45" s="9">
        <v>45590.0</v>
      </c>
      <c r="H45" s="79">
        <f t="shared" si="2"/>
        <v>3</v>
      </c>
      <c r="I45" s="7" t="s">
        <v>54</v>
      </c>
      <c r="J45" s="7" t="s">
        <v>208</v>
      </c>
      <c r="K45" s="58"/>
      <c r="L45" s="10"/>
      <c r="M45" s="10"/>
      <c r="N45" s="66" t="s">
        <v>18</v>
      </c>
      <c r="O45" s="10"/>
    </row>
    <row r="46">
      <c r="A46" s="85">
        <v>45705.0</v>
      </c>
      <c r="B46" s="10"/>
      <c r="C46" s="7">
        <v>221293.0</v>
      </c>
      <c r="D46" s="7" t="s">
        <v>99</v>
      </c>
      <c r="E46" s="6">
        <v>45474.0</v>
      </c>
      <c r="F46" s="79">
        <f t="shared" si="1"/>
        <v>7</v>
      </c>
      <c r="G46" s="6">
        <v>45485.0</v>
      </c>
      <c r="H46" s="79">
        <f t="shared" si="2"/>
        <v>7</v>
      </c>
      <c r="I46" s="7" t="s">
        <v>52</v>
      </c>
      <c r="J46" s="7">
        <v>404.0</v>
      </c>
      <c r="K46" s="58"/>
      <c r="L46" s="10"/>
      <c r="M46" s="10"/>
      <c r="N46" s="66" t="s">
        <v>18</v>
      </c>
      <c r="O46" s="10"/>
    </row>
    <row r="47">
      <c r="A47" s="85">
        <v>45705.0</v>
      </c>
      <c r="B47" s="10"/>
      <c r="C47" s="7">
        <v>158759.0</v>
      </c>
      <c r="D47" s="7" t="s">
        <v>99</v>
      </c>
      <c r="E47" s="6">
        <v>44958.0</v>
      </c>
      <c r="F47" s="79">
        <f t="shared" si="1"/>
        <v>24</v>
      </c>
      <c r="G47" s="6">
        <v>44956.0</v>
      </c>
      <c r="H47" s="79">
        <f t="shared" si="2"/>
        <v>24</v>
      </c>
      <c r="I47" s="7" t="s">
        <v>48</v>
      </c>
      <c r="J47" s="10"/>
      <c r="K47" s="58"/>
      <c r="L47" s="10"/>
      <c r="M47" s="10"/>
      <c r="N47" s="66" t="s">
        <v>18</v>
      </c>
      <c r="O47" s="10"/>
    </row>
    <row r="48">
      <c r="A48" s="85">
        <v>45705.0</v>
      </c>
      <c r="B48" s="10"/>
      <c r="C48" s="7">
        <v>202053.0</v>
      </c>
      <c r="D48" s="7" t="s">
        <v>99</v>
      </c>
      <c r="E48" s="6">
        <v>45292.0</v>
      </c>
      <c r="F48" s="79">
        <f t="shared" si="1"/>
        <v>13</v>
      </c>
      <c r="G48" s="6">
        <v>45332.0</v>
      </c>
      <c r="H48" s="79">
        <f t="shared" si="2"/>
        <v>12</v>
      </c>
      <c r="I48" s="7" t="s">
        <v>52</v>
      </c>
      <c r="J48" s="7">
        <v>406.0</v>
      </c>
      <c r="K48" s="58"/>
      <c r="L48" s="10"/>
      <c r="M48" s="10"/>
      <c r="N48" s="66" t="s">
        <v>18</v>
      </c>
      <c r="O48" s="10"/>
    </row>
    <row r="49">
      <c r="A49" s="85">
        <v>45705.0</v>
      </c>
      <c r="B49" s="91"/>
      <c r="C49" s="7">
        <v>221760.0</v>
      </c>
      <c r="D49" s="7" t="s">
        <v>99</v>
      </c>
      <c r="E49" s="6">
        <v>45413.0</v>
      </c>
      <c r="F49" s="79">
        <f t="shared" si="1"/>
        <v>9</v>
      </c>
      <c r="G49" s="6">
        <v>45489.0</v>
      </c>
      <c r="H49" s="79">
        <f t="shared" si="2"/>
        <v>7</v>
      </c>
      <c r="I49" s="7" t="s">
        <v>60</v>
      </c>
      <c r="J49" s="7">
        <v>105.0</v>
      </c>
      <c r="K49" s="58"/>
      <c r="L49" s="10"/>
      <c r="M49" s="10"/>
      <c r="N49" s="57" t="s">
        <v>16</v>
      </c>
      <c r="O49" s="10"/>
    </row>
    <row r="50">
      <c r="A50" s="85">
        <v>45705.0</v>
      </c>
      <c r="B50" s="10"/>
      <c r="C50" s="7">
        <v>219972.0</v>
      </c>
      <c r="D50" s="7" t="s">
        <v>209</v>
      </c>
      <c r="E50" s="6">
        <v>45383.0</v>
      </c>
      <c r="F50" s="79">
        <f t="shared" si="1"/>
        <v>10</v>
      </c>
      <c r="G50" s="6">
        <v>45475.0</v>
      </c>
      <c r="H50" s="79">
        <f t="shared" si="2"/>
        <v>7</v>
      </c>
      <c r="I50" s="7" t="s">
        <v>48</v>
      </c>
      <c r="J50" s="10"/>
      <c r="K50" s="58"/>
      <c r="L50" s="10"/>
      <c r="M50" s="10"/>
      <c r="N50" s="66" t="s">
        <v>18</v>
      </c>
      <c r="O50" s="10"/>
    </row>
    <row r="51">
      <c r="A51" s="85">
        <v>45705.0</v>
      </c>
      <c r="B51" s="10"/>
      <c r="C51" s="7">
        <v>224346.0</v>
      </c>
      <c r="D51" s="7" t="s">
        <v>210</v>
      </c>
      <c r="E51" s="6">
        <v>45474.0</v>
      </c>
      <c r="F51" s="79">
        <f t="shared" si="1"/>
        <v>7</v>
      </c>
      <c r="G51" s="6">
        <v>45516.0</v>
      </c>
      <c r="H51" s="79">
        <f t="shared" si="2"/>
        <v>6</v>
      </c>
      <c r="I51" s="7" t="s">
        <v>85</v>
      </c>
      <c r="J51" s="10"/>
      <c r="K51" s="58"/>
      <c r="L51" s="10"/>
      <c r="M51" s="10"/>
      <c r="N51" s="66" t="s">
        <v>18</v>
      </c>
      <c r="O51" s="10"/>
    </row>
    <row r="52">
      <c r="A52" s="85">
        <v>45705.0</v>
      </c>
      <c r="B52" s="10"/>
      <c r="C52" s="7">
        <v>164883.0</v>
      </c>
      <c r="D52" s="7" t="s">
        <v>106</v>
      </c>
      <c r="E52" s="6">
        <v>45078.0</v>
      </c>
      <c r="F52" s="79">
        <f t="shared" si="1"/>
        <v>20</v>
      </c>
      <c r="G52" s="9">
        <v>45138.0</v>
      </c>
      <c r="H52" s="79">
        <f t="shared" si="2"/>
        <v>18</v>
      </c>
      <c r="I52" s="7" t="s">
        <v>82</v>
      </c>
      <c r="J52" s="10"/>
      <c r="K52" s="58"/>
      <c r="L52" s="10"/>
      <c r="M52" s="10"/>
      <c r="N52" s="57" t="s">
        <v>19</v>
      </c>
      <c r="O52" s="10"/>
    </row>
    <row r="53">
      <c r="A53" s="85">
        <v>45705.0</v>
      </c>
      <c r="B53" s="10"/>
      <c r="C53" s="7">
        <v>184018.0</v>
      </c>
      <c r="D53" s="7" t="s">
        <v>106</v>
      </c>
      <c r="E53" s="6">
        <v>44593.0</v>
      </c>
      <c r="F53" s="79">
        <f t="shared" si="1"/>
        <v>36</v>
      </c>
      <c r="G53" s="9">
        <v>45166.0</v>
      </c>
      <c r="H53" s="79">
        <f t="shared" si="2"/>
        <v>17</v>
      </c>
      <c r="I53" s="7" t="s">
        <v>48</v>
      </c>
      <c r="J53" s="10"/>
      <c r="K53" s="58"/>
      <c r="L53" s="10"/>
      <c r="M53" s="10"/>
      <c r="N53" s="66" t="s">
        <v>18</v>
      </c>
      <c r="O53" s="10"/>
    </row>
    <row r="54">
      <c r="A54" s="85">
        <v>45705.0</v>
      </c>
      <c r="B54" s="10"/>
      <c r="C54" s="7">
        <v>186473.0</v>
      </c>
      <c r="D54" s="7" t="s">
        <v>106</v>
      </c>
      <c r="E54" s="6">
        <v>45170.0</v>
      </c>
      <c r="F54" s="79">
        <f t="shared" si="1"/>
        <v>17</v>
      </c>
      <c r="G54" s="6">
        <v>45190.0</v>
      </c>
      <c r="H54" s="79">
        <f t="shared" si="2"/>
        <v>16</v>
      </c>
      <c r="I54" s="7" t="s">
        <v>48</v>
      </c>
      <c r="J54" s="10"/>
      <c r="K54" s="58"/>
      <c r="L54" s="10"/>
      <c r="M54" s="10"/>
      <c r="N54" s="66" t="s">
        <v>18</v>
      </c>
      <c r="O54" s="10"/>
    </row>
    <row r="55">
      <c r="A55" s="85">
        <v>45705.0</v>
      </c>
      <c r="B55" s="10"/>
      <c r="C55" s="7">
        <v>232933.0</v>
      </c>
      <c r="D55" s="7" t="s">
        <v>106</v>
      </c>
      <c r="E55" s="6">
        <v>45474.0</v>
      </c>
      <c r="F55" s="79">
        <f t="shared" si="1"/>
        <v>7</v>
      </c>
      <c r="G55" s="9">
        <v>45596.0</v>
      </c>
      <c r="H55" s="79">
        <f t="shared" si="2"/>
        <v>3</v>
      </c>
      <c r="I55" s="7" t="s">
        <v>52</v>
      </c>
      <c r="J55" s="7">
        <v>401.0</v>
      </c>
      <c r="K55" s="58"/>
      <c r="L55" s="10"/>
      <c r="M55" s="10"/>
      <c r="N55" s="66" t="s">
        <v>18</v>
      </c>
      <c r="O55" s="10"/>
    </row>
    <row r="56">
      <c r="A56" s="85">
        <v>45705.0</v>
      </c>
      <c r="B56" s="10"/>
      <c r="C56" s="7">
        <v>241516.0</v>
      </c>
      <c r="D56" s="7" t="s">
        <v>106</v>
      </c>
      <c r="E56" s="6">
        <v>45323.0</v>
      </c>
      <c r="F56" s="79">
        <f t="shared" si="1"/>
        <v>12</v>
      </c>
      <c r="G56" s="6">
        <v>45692.0</v>
      </c>
      <c r="H56" s="79">
        <f t="shared" si="2"/>
        <v>0</v>
      </c>
      <c r="I56" s="7" t="s">
        <v>85</v>
      </c>
      <c r="J56" s="10"/>
      <c r="K56" s="58"/>
      <c r="L56" s="10"/>
      <c r="M56" s="10"/>
      <c r="N56" s="66" t="s">
        <v>18</v>
      </c>
      <c r="O56" s="10"/>
    </row>
    <row r="57">
      <c r="A57" s="85">
        <v>45705.0</v>
      </c>
      <c r="B57" s="10"/>
      <c r="C57" s="7">
        <v>187786.0</v>
      </c>
      <c r="D57" s="7" t="s">
        <v>110</v>
      </c>
      <c r="E57" s="6">
        <v>45047.0</v>
      </c>
      <c r="F57" s="79">
        <f t="shared" si="1"/>
        <v>21</v>
      </c>
      <c r="G57" s="6">
        <v>45198.0</v>
      </c>
      <c r="H57" s="79">
        <f t="shared" si="2"/>
        <v>16</v>
      </c>
      <c r="I57" s="7" t="s">
        <v>60</v>
      </c>
      <c r="J57" s="7">
        <v>112.0</v>
      </c>
      <c r="K57" s="58"/>
      <c r="L57" s="10"/>
      <c r="M57" s="7" t="s">
        <v>211</v>
      </c>
      <c r="N57" s="66" t="s">
        <v>18</v>
      </c>
      <c r="O57" s="10"/>
    </row>
    <row r="58">
      <c r="A58" s="85">
        <v>45705.0</v>
      </c>
      <c r="B58" s="10"/>
      <c r="C58" s="7">
        <v>191774.0</v>
      </c>
      <c r="D58" s="7" t="s">
        <v>110</v>
      </c>
      <c r="E58" s="6">
        <v>45200.0</v>
      </c>
      <c r="F58" s="79">
        <f t="shared" si="1"/>
        <v>16</v>
      </c>
      <c r="G58" s="6">
        <v>45236.0</v>
      </c>
      <c r="H58" s="79">
        <f t="shared" si="2"/>
        <v>15</v>
      </c>
      <c r="I58" s="7" t="s">
        <v>66</v>
      </c>
      <c r="J58" s="10"/>
      <c r="K58" s="58"/>
      <c r="L58" s="10"/>
      <c r="M58" s="10"/>
      <c r="N58" s="66" t="s">
        <v>18</v>
      </c>
      <c r="O58" s="10"/>
    </row>
    <row r="59">
      <c r="A59" s="85">
        <v>45705.0</v>
      </c>
      <c r="B59" s="10"/>
      <c r="C59" s="7">
        <v>223546.0</v>
      </c>
      <c r="D59" s="7" t="s">
        <v>110</v>
      </c>
      <c r="E59" s="6">
        <v>45383.0</v>
      </c>
      <c r="F59" s="79">
        <f t="shared" si="1"/>
        <v>10</v>
      </c>
      <c r="G59" s="6">
        <v>45510.0</v>
      </c>
      <c r="H59" s="79">
        <f t="shared" si="2"/>
        <v>6</v>
      </c>
      <c r="I59" s="7" t="s">
        <v>52</v>
      </c>
      <c r="J59" s="7">
        <v>404.0</v>
      </c>
      <c r="K59" s="58"/>
      <c r="L59" s="10"/>
      <c r="M59" s="10"/>
      <c r="N59" s="66" t="s">
        <v>18</v>
      </c>
      <c r="O59" s="10"/>
    </row>
    <row r="60">
      <c r="A60" s="92" t="s">
        <v>212</v>
      </c>
      <c r="B60" s="10"/>
      <c r="C60" s="7">
        <v>220296.0</v>
      </c>
      <c r="D60" s="7" t="s">
        <v>110</v>
      </c>
      <c r="E60" s="6">
        <v>45474.0</v>
      </c>
      <c r="F60" s="79">
        <f t="shared" si="1"/>
        <v>7</v>
      </c>
      <c r="G60" s="6">
        <v>45477.0</v>
      </c>
      <c r="H60" s="79">
        <f t="shared" si="2"/>
        <v>7</v>
      </c>
      <c r="I60" s="7" t="s">
        <v>48</v>
      </c>
      <c r="J60" s="10"/>
      <c r="K60" s="56" t="s">
        <v>141</v>
      </c>
      <c r="L60" s="10"/>
      <c r="M60" s="10"/>
      <c r="N60" s="57" t="s">
        <v>19</v>
      </c>
      <c r="O60" s="10"/>
    </row>
    <row r="61">
      <c r="A61" s="85">
        <v>45705.0</v>
      </c>
      <c r="B61" s="10"/>
      <c r="C61" s="7">
        <v>228638.0</v>
      </c>
      <c r="D61" s="7" t="s">
        <v>146</v>
      </c>
      <c r="E61" s="6">
        <v>45413.0</v>
      </c>
      <c r="F61" s="79">
        <f t="shared" si="1"/>
        <v>9</v>
      </c>
      <c r="G61" s="6">
        <v>45555.0</v>
      </c>
      <c r="H61" s="79">
        <f t="shared" si="2"/>
        <v>4</v>
      </c>
      <c r="I61" s="7" t="s">
        <v>60</v>
      </c>
      <c r="J61" s="10"/>
      <c r="K61" s="58"/>
      <c r="L61" s="10"/>
      <c r="M61" s="10"/>
      <c r="N61" s="66" t="s">
        <v>18</v>
      </c>
      <c r="O61" s="10"/>
    </row>
    <row r="62">
      <c r="A62" s="85">
        <v>45705.0</v>
      </c>
      <c r="B62" s="10"/>
      <c r="C62" s="7">
        <v>236773.0</v>
      </c>
      <c r="D62" s="7" t="s">
        <v>114</v>
      </c>
      <c r="E62" s="6">
        <v>45474.0</v>
      </c>
      <c r="F62" s="79">
        <f t="shared" si="1"/>
        <v>7</v>
      </c>
      <c r="G62" s="9">
        <v>45636.0</v>
      </c>
      <c r="H62" s="79">
        <f t="shared" si="2"/>
        <v>2</v>
      </c>
      <c r="I62" s="7" t="s">
        <v>43</v>
      </c>
      <c r="J62" s="10"/>
      <c r="K62" s="58"/>
      <c r="L62" s="10"/>
      <c r="M62" s="10"/>
      <c r="N62" s="66" t="s">
        <v>18</v>
      </c>
      <c r="O62" s="10"/>
    </row>
    <row r="63">
      <c r="A63" s="85">
        <v>45705.0</v>
      </c>
      <c r="B63" s="10"/>
      <c r="C63" s="7">
        <v>220936.0</v>
      </c>
      <c r="D63" s="7" t="s">
        <v>114</v>
      </c>
      <c r="E63" s="6">
        <v>45474.0</v>
      </c>
      <c r="F63" s="79">
        <f t="shared" si="1"/>
        <v>7</v>
      </c>
      <c r="G63" s="9">
        <v>45482.0</v>
      </c>
      <c r="H63" s="79">
        <f t="shared" si="2"/>
        <v>7</v>
      </c>
      <c r="I63" s="7" t="s">
        <v>85</v>
      </c>
      <c r="J63" s="7">
        <v>302.0</v>
      </c>
      <c r="K63" s="56">
        <v>19000.0</v>
      </c>
      <c r="L63" s="10"/>
      <c r="M63" s="10"/>
      <c r="N63" s="57" t="s">
        <v>19</v>
      </c>
      <c r="O63" s="10"/>
    </row>
    <row r="64">
      <c r="A64" s="85">
        <v>45705.0</v>
      </c>
      <c r="B64" s="10"/>
      <c r="C64" s="7">
        <v>205140.0</v>
      </c>
      <c r="D64" s="7" t="s">
        <v>114</v>
      </c>
      <c r="E64" s="6">
        <v>45292.0</v>
      </c>
      <c r="F64" s="79">
        <f t="shared" si="1"/>
        <v>13</v>
      </c>
      <c r="G64" s="6">
        <v>45357.0</v>
      </c>
      <c r="H64" s="79">
        <f t="shared" si="2"/>
        <v>11</v>
      </c>
      <c r="I64" s="7" t="s">
        <v>85</v>
      </c>
      <c r="J64" s="7" t="s">
        <v>108</v>
      </c>
      <c r="K64" s="58"/>
      <c r="L64" s="10"/>
      <c r="M64" s="10"/>
      <c r="N64" s="66" t="s">
        <v>18</v>
      </c>
      <c r="O64" s="10"/>
    </row>
    <row r="65">
      <c r="A65" s="85">
        <v>45705.0</v>
      </c>
      <c r="B65" s="93"/>
      <c r="C65" s="7">
        <v>188309.0</v>
      </c>
      <c r="D65" s="7" t="s">
        <v>114</v>
      </c>
      <c r="E65" s="6">
        <v>45078.0</v>
      </c>
      <c r="F65" s="79">
        <f t="shared" si="1"/>
        <v>20</v>
      </c>
      <c r="G65" s="6">
        <v>45204.0</v>
      </c>
      <c r="H65" s="79">
        <f t="shared" si="2"/>
        <v>16</v>
      </c>
      <c r="I65" s="7" t="s">
        <v>54</v>
      </c>
      <c r="J65" s="10"/>
      <c r="K65" s="58"/>
      <c r="L65" s="10"/>
      <c r="M65" s="10"/>
      <c r="N65" s="66" t="s">
        <v>18</v>
      </c>
      <c r="O65" s="10"/>
    </row>
    <row r="66">
      <c r="A66" s="85">
        <v>45705.0</v>
      </c>
      <c r="B66" s="10"/>
      <c r="C66" s="7">
        <v>209854.0</v>
      </c>
      <c r="D66" s="7" t="s">
        <v>117</v>
      </c>
      <c r="E66" s="6">
        <v>44958.0</v>
      </c>
      <c r="F66" s="79">
        <f t="shared" si="1"/>
        <v>24</v>
      </c>
      <c r="G66" s="6">
        <v>45392.0</v>
      </c>
      <c r="H66" s="79">
        <f t="shared" si="2"/>
        <v>10</v>
      </c>
      <c r="I66" s="7" t="s">
        <v>48</v>
      </c>
      <c r="J66" s="10"/>
      <c r="K66" s="58"/>
      <c r="L66" s="10"/>
      <c r="M66" s="10"/>
      <c r="N66" s="66" t="s">
        <v>18</v>
      </c>
      <c r="O66" s="10"/>
    </row>
    <row r="67">
      <c r="A67" s="85">
        <v>45705.0</v>
      </c>
      <c r="B67" s="10"/>
      <c r="C67" s="7">
        <v>216801.0</v>
      </c>
      <c r="D67" s="7" t="s">
        <v>117</v>
      </c>
      <c r="E67" s="6">
        <v>45323.0</v>
      </c>
      <c r="F67" s="79">
        <f t="shared" si="1"/>
        <v>12</v>
      </c>
      <c r="G67" s="6">
        <v>45447.0</v>
      </c>
      <c r="H67" s="79">
        <f t="shared" si="2"/>
        <v>8</v>
      </c>
      <c r="I67" s="7" t="s">
        <v>82</v>
      </c>
      <c r="J67" s="10"/>
      <c r="K67" s="58"/>
      <c r="L67" s="10"/>
      <c r="M67" s="10"/>
      <c r="N67" s="66" t="s">
        <v>18</v>
      </c>
      <c r="O67" s="10"/>
    </row>
    <row r="68">
      <c r="A68" s="85">
        <v>45705.0</v>
      </c>
      <c r="B68" s="10"/>
      <c r="C68" s="7">
        <v>232664.0</v>
      </c>
      <c r="D68" s="7" t="s">
        <v>117</v>
      </c>
      <c r="E68" s="6">
        <v>45383.0</v>
      </c>
      <c r="F68" s="79">
        <f t="shared" si="1"/>
        <v>10</v>
      </c>
      <c r="G68" s="9">
        <v>45596.0</v>
      </c>
      <c r="H68" s="79">
        <f t="shared" si="2"/>
        <v>3</v>
      </c>
      <c r="I68" s="7" t="s">
        <v>60</v>
      </c>
      <c r="J68" s="10"/>
      <c r="K68" s="58"/>
      <c r="L68" s="10"/>
      <c r="M68" s="10"/>
      <c r="N68" s="66" t="s">
        <v>18</v>
      </c>
      <c r="O68" s="10"/>
    </row>
    <row r="69">
      <c r="A69" s="85">
        <v>45705.0</v>
      </c>
      <c r="B69" s="10"/>
      <c r="C69" s="7">
        <v>232446.0</v>
      </c>
      <c r="D69" s="7" t="s">
        <v>149</v>
      </c>
      <c r="E69" s="6">
        <v>45474.0</v>
      </c>
      <c r="F69" s="79">
        <f t="shared" si="1"/>
        <v>7</v>
      </c>
      <c r="G69" s="6">
        <v>45597.0</v>
      </c>
      <c r="H69" s="79">
        <f t="shared" si="2"/>
        <v>3</v>
      </c>
      <c r="I69" s="7" t="s">
        <v>85</v>
      </c>
      <c r="J69" s="7" t="s">
        <v>91</v>
      </c>
      <c r="K69" s="58"/>
      <c r="L69" s="10"/>
      <c r="M69" s="10"/>
      <c r="N69" s="66" t="s">
        <v>18</v>
      </c>
      <c r="O69" s="10"/>
    </row>
    <row r="70">
      <c r="A70" s="6">
        <v>45695.0</v>
      </c>
      <c r="B70" s="10"/>
      <c r="C70" s="7">
        <v>172362.0</v>
      </c>
      <c r="D70" s="7" t="s">
        <v>149</v>
      </c>
      <c r="E70" s="6">
        <v>44927.0</v>
      </c>
      <c r="F70" s="79">
        <f t="shared" si="1"/>
        <v>25</v>
      </c>
      <c r="G70" s="6">
        <v>45071.0</v>
      </c>
      <c r="H70" s="79">
        <f t="shared" si="2"/>
        <v>20</v>
      </c>
      <c r="I70" s="7" t="s">
        <v>120</v>
      </c>
      <c r="J70" s="10"/>
      <c r="K70" s="58"/>
      <c r="L70" s="10"/>
      <c r="M70" s="10"/>
      <c r="N70" s="57" t="s">
        <v>19</v>
      </c>
      <c r="O70" s="10"/>
    </row>
    <row r="71">
      <c r="A71" s="85">
        <v>45705.0</v>
      </c>
      <c r="B71" s="10"/>
      <c r="C71" s="7">
        <v>156620.0</v>
      </c>
      <c r="D71" s="7" t="s">
        <v>75</v>
      </c>
      <c r="E71" s="6">
        <v>44805.0</v>
      </c>
      <c r="F71" s="79">
        <f t="shared" si="1"/>
        <v>29</v>
      </c>
      <c r="G71" s="6">
        <v>44938.0</v>
      </c>
      <c r="H71" s="79">
        <f t="shared" si="2"/>
        <v>25</v>
      </c>
      <c r="I71" s="7" t="s">
        <v>120</v>
      </c>
      <c r="J71" s="10"/>
      <c r="K71" s="58"/>
      <c r="L71" s="10"/>
      <c r="M71" s="10"/>
      <c r="N71" s="66" t="s">
        <v>18</v>
      </c>
      <c r="O71" s="10"/>
    </row>
    <row r="72">
      <c r="A72" s="85">
        <v>45705.0</v>
      </c>
      <c r="B72" s="10"/>
      <c r="C72" s="7">
        <v>143918.0</v>
      </c>
      <c r="D72" s="7" t="s">
        <v>62</v>
      </c>
      <c r="E72" s="6">
        <v>44774.0</v>
      </c>
      <c r="F72" s="79">
        <f t="shared" si="1"/>
        <v>30</v>
      </c>
      <c r="G72" s="6">
        <v>44805.0</v>
      </c>
      <c r="H72" s="79">
        <f t="shared" si="2"/>
        <v>29</v>
      </c>
      <c r="I72" s="7" t="s">
        <v>120</v>
      </c>
      <c r="J72" s="10"/>
      <c r="K72" s="58"/>
      <c r="L72" s="10"/>
      <c r="M72" s="10"/>
      <c r="N72" s="66" t="s">
        <v>18</v>
      </c>
      <c r="O72" s="10"/>
    </row>
    <row r="73">
      <c r="A73" s="85">
        <v>45705.0</v>
      </c>
      <c r="B73" s="10"/>
      <c r="C73" s="7">
        <v>91523.0</v>
      </c>
      <c r="D73" s="7" t="s">
        <v>93</v>
      </c>
      <c r="E73" s="6">
        <v>44317.0</v>
      </c>
      <c r="F73" s="79">
        <f t="shared" si="1"/>
        <v>45</v>
      </c>
      <c r="G73" s="6">
        <v>44365.0</v>
      </c>
      <c r="H73" s="79">
        <f t="shared" si="2"/>
        <v>44</v>
      </c>
      <c r="I73" s="7" t="s">
        <v>120</v>
      </c>
      <c r="J73" s="10"/>
      <c r="K73" s="58"/>
      <c r="L73" s="10"/>
      <c r="M73" s="10"/>
      <c r="N73" s="66" t="s">
        <v>18</v>
      </c>
      <c r="O73" s="10"/>
    </row>
    <row r="74">
      <c r="A74" s="85">
        <v>45705.0</v>
      </c>
      <c r="B74" s="10"/>
      <c r="C74" s="7">
        <v>117345.0</v>
      </c>
      <c r="D74" s="7" t="s">
        <v>110</v>
      </c>
      <c r="E74" s="6">
        <v>44348.0</v>
      </c>
      <c r="F74" s="79">
        <f t="shared" si="1"/>
        <v>44</v>
      </c>
      <c r="G74" s="6">
        <v>44671.0</v>
      </c>
      <c r="H74" s="79">
        <f t="shared" si="2"/>
        <v>33</v>
      </c>
      <c r="I74" s="7" t="s">
        <v>120</v>
      </c>
      <c r="J74" s="10"/>
      <c r="K74" s="58"/>
      <c r="L74" s="10"/>
      <c r="M74" s="10"/>
      <c r="N74" s="66" t="s">
        <v>18</v>
      </c>
      <c r="O74" s="10"/>
    </row>
    <row r="75">
      <c r="A75" s="85">
        <v>45705.0</v>
      </c>
      <c r="B75" s="10"/>
      <c r="C75" s="7">
        <v>78310.0</v>
      </c>
      <c r="D75" s="7" t="s">
        <v>64</v>
      </c>
      <c r="E75" s="6">
        <v>44136.0</v>
      </c>
      <c r="F75" s="79">
        <f t="shared" si="1"/>
        <v>51</v>
      </c>
      <c r="G75" s="6">
        <v>44263.0</v>
      </c>
      <c r="H75" s="79">
        <f t="shared" si="2"/>
        <v>47</v>
      </c>
      <c r="I75" s="7" t="s">
        <v>120</v>
      </c>
      <c r="J75" s="10"/>
      <c r="K75" s="58"/>
      <c r="L75" s="10"/>
      <c r="M75" s="10"/>
      <c r="N75" s="66" t="s">
        <v>18</v>
      </c>
      <c r="O75" s="10"/>
    </row>
    <row r="76">
      <c r="A76" s="85">
        <v>45705.0</v>
      </c>
      <c r="B76" s="10"/>
      <c r="C76" s="7">
        <v>4186.0</v>
      </c>
      <c r="D76" s="7" t="s">
        <v>152</v>
      </c>
      <c r="E76" s="6">
        <v>43271.0</v>
      </c>
      <c r="F76" s="79">
        <f t="shared" si="1"/>
        <v>79</v>
      </c>
      <c r="G76" s="6">
        <v>43272.0</v>
      </c>
      <c r="H76" s="79">
        <f t="shared" si="2"/>
        <v>79</v>
      </c>
      <c r="I76" s="7" t="s">
        <v>213</v>
      </c>
      <c r="J76" s="10"/>
      <c r="K76" s="58"/>
      <c r="L76" s="10"/>
      <c r="M76" s="10"/>
      <c r="N76" s="66" t="s">
        <v>18</v>
      </c>
      <c r="O76" s="10"/>
    </row>
    <row r="77">
      <c r="A77" s="85">
        <v>45705.0</v>
      </c>
      <c r="B77" s="10"/>
      <c r="C77" s="7">
        <v>191305.0</v>
      </c>
      <c r="D77" s="7" t="s">
        <v>105</v>
      </c>
      <c r="E77" s="6">
        <v>44805.0</v>
      </c>
      <c r="F77" s="79">
        <f t="shared" si="1"/>
        <v>29</v>
      </c>
      <c r="G77" s="9">
        <v>45230.0</v>
      </c>
      <c r="H77" s="79">
        <f t="shared" si="2"/>
        <v>15</v>
      </c>
      <c r="I77" s="7" t="s">
        <v>43</v>
      </c>
      <c r="J77" s="7">
        <v>364.0</v>
      </c>
      <c r="K77" s="58"/>
      <c r="L77" s="10"/>
      <c r="M77" s="10"/>
      <c r="N77" s="66" t="s">
        <v>18</v>
      </c>
      <c r="O77" s="10"/>
    </row>
    <row r="78">
      <c r="A78" s="85">
        <v>45705.0</v>
      </c>
      <c r="B78" s="10"/>
      <c r="C78" s="7">
        <v>159164.0</v>
      </c>
      <c r="D78" s="7" t="s">
        <v>143</v>
      </c>
      <c r="E78" s="6">
        <v>44927.0</v>
      </c>
      <c r="F78" s="79">
        <f t="shared" si="1"/>
        <v>25</v>
      </c>
      <c r="G78" s="6">
        <v>44959.0</v>
      </c>
      <c r="H78" s="79">
        <f t="shared" si="2"/>
        <v>24</v>
      </c>
      <c r="I78" s="7" t="s">
        <v>66</v>
      </c>
      <c r="J78" s="10"/>
      <c r="K78" s="58"/>
      <c r="L78" s="10"/>
      <c r="M78" s="10"/>
      <c r="N78" s="66" t="s">
        <v>18</v>
      </c>
      <c r="O78" s="10"/>
    </row>
    <row r="79">
      <c r="A79" s="65">
        <v>45695.0</v>
      </c>
      <c r="B79" s="10"/>
      <c r="C79" s="7">
        <v>188788.0</v>
      </c>
      <c r="D79" s="7" t="s">
        <v>124</v>
      </c>
      <c r="E79" s="6">
        <v>44166.0</v>
      </c>
      <c r="F79" s="79">
        <f t="shared" si="1"/>
        <v>50</v>
      </c>
      <c r="G79" s="6">
        <v>45208.0</v>
      </c>
      <c r="H79" s="79">
        <f t="shared" si="2"/>
        <v>16</v>
      </c>
      <c r="I79" s="7" t="s">
        <v>66</v>
      </c>
      <c r="J79" s="10"/>
      <c r="K79" s="58"/>
      <c r="L79" s="10"/>
      <c r="M79" s="10"/>
      <c r="N79" s="57" t="s">
        <v>19</v>
      </c>
      <c r="O79" s="10"/>
    </row>
    <row r="80">
      <c r="A80" s="85">
        <v>45705.0</v>
      </c>
      <c r="B80" s="10"/>
      <c r="C80" s="7">
        <v>232468.0</v>
      </c>
      <c r="D80" s="7" t="s">
        <v>124</v>
      </c>
      <c r="E80" s="6">
        <v>44835.0</v>
      </c>
      <c r="F80" s="79">
        <f t="shared" si="1"/>
        <v>28</v>
      </c>
      <c r="G80" s="9">
        <v>45590.0</v>
      </c>
      <c r="H80" s="79">
        <f t="shared" si="2"/>
        <v>3</v>
      </c>
      <c r="I80" s="7" t="s">
        <v>85</v>
      </c>
      <c r="J80" s="10"/>
      <c r="K80" s="58"/>
      <c r="L80" s="10"/>
      <c r="M80" s="10"/>
      <c r="N80" s="66" t="s">
        <v>18</v>
      </c>
      <c r="O80" s="10"/>
    </row>
    <row r="81">
      <c r="A81" s="85">
        <v>45705.0</v>
      </c>
      <c r="B81" s="10"/>
      <c r="C81" s="7">
        <v>190536.0</v>
      </c>
      <c r="D81" s="7" t="s">
        <v>42</v>
      </c>
      <c r="E81" s="6">
        <v>44986.0</v>
      </c>
      <c r="F81" s="79">
        <f t="shared" si="1"/>
        <v>23</v>
      </c>
      <c r="G81" s="9">
        <v>45223.0</v>
      </c>
      <c r="H81" s="79">
        <f t="shared" si="2"/>
        <v>15</v>
      </c>
      <c r="I81" s="7" t="s">
        <v>48</v>
      </c>
      <c r="J81" s="10"/>
      <c r="K81" s="58"/>
      <c r="L81" s="10"/>
      <c r="M81" s="10"/>
      <c r="N81" s="66" t="s">
        <v>18</v>
      </c>
      <c r="O81" s="10"/>
    </row>
    <row r="82">
      <c r="A82" s="85">
        <v>45705.0</v>
      </c>
      <c r="B82" s="10"/>
      <c r="C82" s="7">
        <v>127223.0</v>
      </c>
      <c r="D82" s="7" t="s">
        <v>110</v>
      </c>
      <c r="E82" s="6">
        <v>44531.0</v>
      </c>
      <c r="F82" s="79">
        <f t="shared" si="1"/>
        <v>38</v>
      </c>
      <c r="G82" s="6">
        <v>44686.0</v>
      </c>
      <c r="H82" s="79">
        <f t="shared" si="2"/>
        <v>33</v>
      </c>
      <c r="I82" s="7" t="s">
        <v>120</v>
      </c>
      <c r="J82" s="10"/>
      <c r="K82" s="58"/>
      <c r="L82" s="10"/>
      <c r="M82" s="10"/>
      <c r="N82" s="66" t="s">
        <v>18</v>
      </c>
      <c r="O82" s="10"/>
    </row>
    <row r="83">
      <c r="A83" s="85">
        <v>45705.0</v>
      </c>
      <c r="B83" s="10"/>
      <c r="C83" s="7">
        <v>204422.0</v>
      </c>
      <c r="D83" s="7" t="s">
        <v>187</v>
      </c>
      <c r="E83" s="6">
        <v>45292.0</v>
      </c>
      <c r="F83" s="79">
        <f t="shared" si="1"/>
        <v>13</v>
      </c>
      <c r="G83" s="9">
        <v>45357.0</v>
      </c>
      <c r="H83" s="79">
        <f t="shared" si="2"/>
        <v>11</v>
      </c>
      <c r="I83" s="7" t="s">
        <v>186</v>
      </c>
      <c r="J83" s="10"/>
      <c r="K83" s="58"/>
      <c r="L83" s="10"/>
      <c r="M83" s="10"/>
      <c r="N83" s="66" t="s">
        <v>18</v>
      </c>
      <c r="O83" s="10"/>
    </row>
    <row r="84">
      <c r="A84" s="85">
        <v>45705.0</v>
      </c>
      <c r="B84" s="10"/>
      <c r="C84" s="7">
        <v>206374.0</v>
      </c>
      <c r="D84" s="7" t="s">
        <v>124</v>
      </c>
      <c r="E84" s="6">
        <v>45323.0</v>
      </c>
      <c r="F84" s="79">
        <f t="shared" si="1"/>
        <v>12</v>
      </c>
      <c r="G84" s="6">
        <v>45365.0</v>
      </c>
      <c r="H84" s="79">
        <f t="shared" si="2"/>
        <v>11</v>
      </c>
      <c r="I84" s="7" t="s">
        <v>214</v>
      </c>
      <c r="J84" s="10"/>
      <c r="K84" s="58"/>
      <c r="L84" s="10"/>
      <c r="M84" s="10"/>
      <c r="N84" s="66" t="s">
        <v>18</v>
      </c>
      <c r="O84" s="10"/>
    </row>
    <row r="85">
      <c r="A85" s="85">
        <v>45705.0</v>
      </c>
      <c r="B85" s="10"/>
      <c r="C85" s="7">
        <v>185876.0</v>
      </c>
      <c r="D85" s="7" t="s">
        <v>93</v>
      </c>
      <c r="E85" s="6">
        <v>45108.0</v>
      </c>
      <c r="F85" s="79">
        <f t="shared" si="1"/>
        <v>19</v>
      </c>
      <c r="G85" s="6">
        <v>45183.0</v>
      </c>
      <c r="H85" s="79">
        <f t="shared" si="2"/>
        <v>17</v>
      </c>
      <c r="I85" s="7" t="s">
        <v>54</v>
      </c>
      <c r="J85" s="7">
        <v>512.0</v>
      </c>
      <c r="K85" s="58"/>
      <c r="L85" s="10"/>
      <c r="M85" s="10"/>
      <c r="N85" s="66" t="s">
        <v>18</v>
      </c>
      <c r="O85" s="10"/>
    </row>
    <row r="86">
      <c r="A86" s="85">
        <v>45705.0</v>
      </c>
      <c r="B86" s="10"/>
      <c r="C86" s="7">
        <v>184231.0</v>
      </c>
      <c r="D86" s="7" t="s">
        <v>75</v>
      </c>
      <c r="E86" s="6">
        <v>45108.0</v>
      </c>
      <c r="F86" s="79">
        <f t="shared" si="1"/>
        <v>19</v>
      </c>
      <c r="G86" s="6">
        <v>45168.0</v>
      </c>
      <c r="H86" s="79">
        <f t="shared" si="2"/>
        <v>17</v>
      </c>
      <c r="I86" s="7" t="s">
        <v>54</v>
      </c>
      <c r="J86" s="10"/>
      <c r="K86" s="58"/>
      <c r="L86" s="10"/>
      <c r="M86" s="10"/>
      <c r="N86" s="66" t="s">
        <v>18</v>
      </c>
      <c r="O86" s="10"/>
    </row>
    <row r="87">
      <c r="A87" s="85">
        <v>45705.0</v>
      </c>
      <c r="B87" s="10"/>
      <c r="C87" s="7">
        <v>224094.0</v>
      </c>
      <c r="D87" s="7" t="s">
        <v>99</v>
      </c>
      <c r="E87" s="6">
        <v>45383.0</v>
      </c>
      <c r="F87" s="79">
        <f t="shared" si="1"/>
        <v>10</v>
      </c>
      <c r="G87" s="6">
        <v>45511.0</v>
      </c>
      <c r="H87" s="79">
        <f t="shared" si="2"/>
        <v>6</v>
      </c>
      <c r="I87" s="7" t="s">
        <v>60</v>
      </c>
      <c r="J87" s="10"/>
      <c r="K87" s="58"/>
      <c r="L87" s="10"/>
      <c r="M87" s="10"/>
      <c r="N87" s="66" t="s">
        <v>18</v>
      </c>
      <c r="O87" s="10"/>
    </row>
    <row r="88">
      <c r="A88" s="85">
        <v>45705.0</v>
      </c>
      <c r="B88" s="10"/>
      <c r="C88" s="7">
        <v>229723.0</v>
      </c>
      <c r="D88" s="7" t="s">
        <v>106</v>
      </c>
      <c r="E88" s="6">
        <v>45505.0</v>
      </c>
      <c r="F88" s="79">
        <f t="shared" si="1"/>
        <v>6</v>
      </c>
      <c r="G88" s="6">
        <v>45567.0</v>
      </c>
      <c r="H88" s="79">
        <f t="shared" si="2"/>
        <v>4</v>
      </c>
      <c r="I88" s="7" t="s">
        <v>52</v>
      </c>
      <c r="J88" s="7" t="s">
        <v>215</v>
      </c>
      <c r="K88" s="58"/>
      <c r="L88" s="10"/>
      <c r="M88" s="10"/>
      <c r="N88" s="66" t="s">
        <v>18</v>
      </c>
      <c r="O88" s="10"/>
    </row>
    <row r="89">
      <c r="A89" s="85">
        <v>45705.0</v>
      </c>
      <c r="B89" s="10"/>
      <c r="C89" s="7">
        <v>226471.0</v>
      </c>
      <c r="D89" s="7" t="s">
        <v>117</v>
      </c>
      <c r="E89" s="6">
        <v>45505.0</v>
      </c>
      <c r="F89" s="79">
        <f t="shared" si="1"/>
        <v>6</v>
      </c>
      <c r="G89" s="6">
        <v>45533.0</v>
      </c>
      <c r="H89" s="79">
        <f t="shared" si="2"/>
        <v>5</v>
      </c>
      <c r="I89" s="7" t="s">
        <v>52</v>
      </c>
      <c r="J89" s="7">
        <v>404.0</v>
      </c>
      <c r="K89" s="58"/>
      <c r="L89" s="10"/>
      <c r="M89" s="10"/>
      <c r="N89" s="66" t="s">
        <v>18</v>
      </c>
      <c r="O89" s="10"/>
    </row>
    <row r="90">
      <c r="A90" s="85">
        <v>45705.0</v>
      </c>
      <c r="B90" s="10"/>
      <c r="C90" s="7">
        <v>161521.0</v>
      </c>
      <c r="D90" s="7" t="s">
        <v>93</v>
      </c>
      <c r="E90" s="6">
        <v>44835.0</v>
      </c>
      <c r="F90" s="79">
        <f t="shared" si="1"/>
        <v>28</v>
      </c>
      <c r="G90" s="6">
        <v>44980.0</v>
      </c>
      <c r="H90" s="79">
        <f t="shared" si="2"/>
        <v>23</v>
      </c>
      <c r="I90" s="7" t="s">
        <v>120</v>
      </c>
      <c r="J90" s="10"/>
      <c r="K90" s="58"/>
      <c r="L90" s="10"/>
      <c r="M90" s="10"/>
      <c r="N90" s="66" t="s">
        <v>18</v>
      </c>
      <c r="O90" s="10"/>
    </row>
    <row r="91">
      <c r="A91" s="85">
        <v>45705.0</v>
      </c>
      <c r="B91" s="10"/>
      <c r="C91" s="7">
        <v>13907.0</v>
      </c>
      <c r="D91" s="7" t="s">
        <v>75</v>
      </c>
      <c r="E91" s="6">
        <v>43282.0</v>
      </c>
      <c r="F91" s="79">
        <f t="shared" si="1"/>
        <v>79</v>
      </c>
      <c r="G91" s="6">
        <v>43617.0</v>
      </c>
      <c r="H91" s="79">
        <f t="shared" si="2"/>
        <v>68</v>
      </c>
      <c r="I91" s="7" t="s">
        <v>216</v>
      </c>
      <c r="J91" s="10"/>
      <c r="K91" s="58"/>
      <c r="L91" s="10"/>
      <c r="M91" s="10"/>
      <c r="N91" s="66" t="s">
        <v>18</v>
      </c>
      <c r="O91" s="10"/>
    </row>
    <row r="92">
      <c r="A92" s="85">
        <v>45705.0</v>
      </c>
      <c r="B92" s="10"/>
      <c r="C92" s="7">
        <v>163416.0</v>
      </c>
      <c r="D92" s="7"/>
      <c r="E92" s="10"/>
      <c r="F92" s="79">
        <f t="shared" si="1"/>
        <v>1501</v>
      </c>
      <c r="G92" s="10"/>
      <c r="H92" s="82">
        <f t="shared" si="2"/>
        <v>1501</v>
      </c>
      <c r="I92" s="7" t="s">
        <v>60</v>
      </c>
      <c r="J92" s="10"/>
      <c r="K92" s="58"/>
      <c r="L92" s="10"/>
      <c r="M92" s="10"/>
      <c r="N92" s="66" t="s">
        <v>18</v>
      </c>
      <c r="O92" s="10"/>
    </row>
    <row r="93">
      <c r="A93" s="85">
        <v>45705.0</v>
      </c>
      <c r="B93" s="10"/>
      <c r="C93" s="7">
        <v>194078.0</v>
      </c>
      <c r="D93" s="7" t="s">
        <v>62</v>
      </c>
      <c r="E93" s="6">
        <v>45170.0</v>
      </c>
      <c r="F93" s="79">
        <f t="shared" si="1"/>
        <v>17</v>
      </c>
      <c r="G93" s="9">
        <v>45259.0</v>
      </c>
      <c r="H93" s="79">
        <f t="shared" si="2"/>
        <v>14</v>
      </c>
      <c r="I93" s="7" t="s">
        <v>54</v>
      </c>
      <c r="J93" s="10"/>
      <c r="K93" s="58"/>
      <c r="L93" s="10"/>
      <c r="M93" s="10"/>
      <c r="N93" s="66" t="s">
        <v>18</v>
      </c>
      <c r="O93" s="10"/>
    </row>
    <row r="94">
      <c r="A94" s="85">
        <v>45705.0</v>
      </c>
      <c r="B94" s="10"/>
      <c r="C94" s="7">
        <v>189592.0</v>
      </c>
      <c r="D94" s="7" t="s">
        <v>62</v>
      </c>
      <c r="E94" s="6">
        <v>45047.0</v>
      </c>
      <c r="F94" s="79">
        <f t="shared" si="1"/>
        <v>21</v>
      </c>
      <c r="G94" s="9">
        <v>45216.0</v>
      </c>
      <c r="H94" s="79">
        <f t="shared" si="2"/>
        <v>16</v>
      </c>
      <c r="I94" s="7" t="s">
        <v>48</v>
      </c>
      <c r="J94" s="10"/>
      <c r="K94" s="58"/>
      <c r="L94" s="10"/>
      <c r="M94" s="10"/>
      <c r="N94" s="66" t="s">
        <v>18</v>
      </c>
      <c r="O94" s="10"/>
    </row>
    <row r="95">
      <c r="A95" s="85">
        <v>45705.0</v>
      </c>
      <c r="B95" s="10"/>
      <c r="C95" s="7">
        <v>212181.0</v>
      </c>
      <c r="D95" s="7" t="s">
        <v>62</v>
      </c>
      <c r="E95" s="6">
        <v>45323.0</v>
      </c>
      <c r="F95" s="79">
        <f t="shared" si="1"/>
        <v>12</v>
      </c>
      <c r="G95" s="9">
        <v>45408.0</v>
      </c>
      <c r="H95" s="79">
        <f t="shared" si="2"/>
        <v>9</v>
      </c>
      <c r="I95" s="7" t="s">
        <v>54</v>
      </c>
      <c r="J95" s="10"/>
      <c r="K95" s="58"/>
      <c r="L95" s="10"/>
      <c r="M95" s="10"/>
      <c r="N95" s="66" t="s">
        <v>18</v>
      </c>
      <c r="O95" s="10"/>
    </row>
    <row r="96">
      <c r="A96" s="85">
        <v>45705.0</v>
      </c>
      <c r="B96" s="10"/>
      <c r="C96" s="7">
        <v>225420.0</v>
      </c>
      <c r="D96" s="7" t="s">
        <v>62</v>
      </c>
      <c r="E96" s="6">
        <v>45383.0</v>
      </c>
      <c r="F96" s="79">
        <f t="shared" si="1"/>
        <v>10</v>
      </c>
      <c r="G96" s="6">
        <v>45524.0</v>
      </c>
      <c r="H96" s="79">
        <f t="shared" si="2"/>
        <v>5</v>
      </c>
      <c r="I96" s="7" t="s">
        <v>48</v>
      </c>
      <c r="J96" s="10"/>
      <c r="K96" s="58"/>
      <c r="L96" s="10"/>
      <c r="M96" s="10"/>
      <c r="N96" s="66" t="s">
        <v>18</v>
      </c>
      <c r="O96" s="10"/>
    </row>
    <row r="97">
      <c r="A97" s="85">
        <v>45705.0</v>
      </c>
      <c r="B97" s="10"/>
      <c r="C97" s="7">
        <v>237142.0</v>
      </c>
      <c r="D97" s="7" t="s">
        <v>62</v>
      </c>
      <c r="E97" s="6">
        <v>45627.0</v>
      </c>
      <c r="F97" s="79">
        <f t="shared" si="1"/>
        <v>2</v>
      </c>
      <c r="G97" s="9">
        <v>45639.0</v>
      </c>
      <c r="H97" s="79">
        <f t="shared" si="2"/>
        <v>2</v>
      </c>
      <c r="I97" s="7" t="s">
        <v>54</v>
      </c>
      <c r="J97" s="10"/>
      <c r="K97" s="58"/>
      <c r="L97" s="10"/>
      <c r="M97" s="10"/>
      <c r="N97" s="66" t="s">
        <v>18</v>
      </c>
      <c r="O97" s="10"/>
    </row>
    <row r="98">
      <c r="A98" s="85">
        <v>45705.0</v>
      </c>
      <c r="B98" s="10"/>
      <c r="C98" s="7">
        <v>236210.0</v>
      </c>
      <c r="D98" s="7" t="s">
        <v>42</v>
      </c>
      <c r="E98" s="6">
        <v>45566.0</v>
      </c>
      <c r="F98" s="79">
        <f t="shared" si="1"/>
        <v>4</v>
      </c>
      <c r="G98" s="9">
        <v>45632.0</v>
      </c>
      <c r="H98" s="79">
        <f t="shared" si="2"/>
        <v>2</v>
      </c>
      <c r="I98" s="7" t="s">
        <v>48</v>
      </c>
      <c r="J98" s="10"/>
      <c r="K98" s="58"/>
      <c r="L98" s="10"/>
      <c r="M98" s="10"/>
      <c r="N98" s="66" t="s">
        <v>18</v>
      </c>
      <c r="O98" s="10"/>
    </row>
    <row r="99">
      <c r="A99" s="85">
        <v>45705.0</v>
      </c>
      <c r="B99" s="10"/>
      <c r="C99" s="7">
        <v>232154.0</v>
      </c>
      <c r="D99" s="7" t="s">
        <v>42</v>
      </c>
      <c r="E99" s="6">
        <v>45566.0</v>
      </c>
      <c r="F99" s="79">
        <f t="shared" si="1"/>
        <v>4</v>
      </c>
      <c r="G99" s="9">
        <v>45589.0</v>
      </c>
      <c r="H99" s="79">
        <f t="shared" si="2"/>
        <v>3</v>
      </c>
      <c r="I99" s="7" t="s">
        <v>52</v>
      </c>
      <c r="J99" s="10"/>
      <c r="K99" s="58"/>
      <c r="L99" s="10"/>
      <c r="M99" s="10"/>
      <c r="N99" s="66" t="s">
        <v>18</v>
      </c>
      <c r="O99" s="10"/>
    </row>
    <row r="100">
      <c r="A100" s="85">
        <v>45705.0</v>
      </c>
      <c r="B100" s="10"/>
      <c r="C100" s="7">
        <v>240828.0</v>
      </c>
      <c r="D100" s="7" t="s">
        <v>42</v>
      </c>
      <c r="E100" s="6">
        <v>45566.0</v>
      </c>
      <c r="F100" s="79">
        <f t="shared" si="1"/>
        <v>4</v>
      </c>
      <c r="G100" s="6">
        <v>45684.0</v>
      </c>
      <c r="H100" s="79">
        <f t="shared" si="2"/>
        <v>0</v>
      </c>
      <c r="I100" s="7" t="s">
        <v>43</v>
      </c>
      <c r="J100" s="10"/>
      <c r="K100" s="58"/>
      <c r="L100" s="10"/>
      <c r="M100" s="10"/>
      <c r="N100" s="66" t="s">
        <v>18</v>
      </c>
      <c r="O100" s="10"/>
    </row>
    <row r="101">
      <c r="A101" s="85">
        <v>45705.0</v>
      </c>
      <c r="B101" s="10"/>
      <c r="C101" s="7">
        <v>210049.0</v>
      </c>
      <c r="D101" s="7" t="s">
        <v>42</v>
      </c>
      <c r="E101" s="6">
        <v>45292.0</v>
      </c>
      <c r="F101" s="79">
        <f t="shared" si="1"/>
        <v>13</v>
      </c>
      <c r="G101" s="6">
        <v>45393.0</v>
      </c>
      <c r="H101" s="79">
        <f t="shared" si="2"/>
        <v>10</v>
      </c>
      <c r="I101" s="7" t="s">
        <v>60</v>
      </c>
      <c r="J101" s="10"/>
      <c r="K101" s="58"/>
      <c r="L101" s="10"/>
      <c r="M101" s="10"/>
      <c r="N101" s="66" t="s">
        <v>18</v>
      </c>
      <c r="O101" s="10"/>
    </row>
    <row r="102">
      <c r="A102" s="85">
        <v>45705.0</v>
      </c>
      <c r="B102" s="10"/>
      <c r="C102" s="7">
        <v>213670.0</v>
      </c>
      <c r="D102" s="7" t="s">
        <v>42</v>
      </c>
      <c r="E102" s="6">
        <v>45261.0</v>
      </c>
      <c r="F102" s="79">
        <f t="shared" si="1"/>
        <v>14</v>
      </c>
      <c r="G102" s="6">
        <v>45420.0</v>
      </c>
      <c r="H102" s="79">
        <f t="shared" si="2"/>
        <v>9</v>
      </c>
      <c r="I102" s="7" t="s">
        <v>54</v>
      </c>
      <c r="J102" s="10"/>
      <c r="K102" s="58"/>
      <c r="L102" s="10"/>
      <c r="M102" s="10"/>
      <c r="N102" s="66" t="s">
        <v>18</v>
      </c>
      <c r="O102" s="10"/>
    </row>
    <row r="103">
      <c r="A103" s="85">
        <v>45705.0</v>
      </c>
      <c r="B103" s="10"/>
      <c r="C103" s="7">
        <v>188669.0</v>
      </c>
      <c r="D103" s="7" t="s">
        <v>42</v>
      </c>
      <c r="E103" s="6">
        <v>44562.0</v>
      </c>
      <c r="F103" s="79">
        <f t="shared" si="1"/>
        <v>37</v>
      </c>
      <c r="G103" s="6">
        <v>45113.0</v>
      </c>
      <c r="H103" s="79">
        <f t="shared" si="2"/>
        <v>19</v>
      </c>
      <c r="I103" s="7" t="s">
        <v>52</v>
      </c>
      <c r="J103" s="7">
        <v>401.0</v>
      </c>
      <c r="K103" s="58"/>
      <c r="L103" s="10"/>
      <c r="M103" s="10"/>
      <c r="N103" s="66" t="s">
        <v>18</v>
      </c>
      <c r="O103" s="10"/>
    </row>
    <row r="104">
      <c r="A104" s="85">
        <v>45705.0</v>
      </c>
      <c r="B104" s="10"/>
      <c r="C104" s="7">
        <v>211215.0</v>
      </c>
      <c r="D104" s="7" t="s">
        <v>42</v>
      </c>
      <c r="E104" s="6">
        <v>45352.0</v>
      </c>
      <c r="F104" s="79">
        <f t="shared" si="1"/>
        <v>11</v>
      </c>
      <c r="G104" s="6">
        <v>45401.0</v>
      </c>
      <c r="H104" s="79">
        <f t="shared" si="2"/>
        <v>9</v>
      </c>
      <c r="I104" s="7" t="s">
        <v>60</v>
      </c>
      <c r="J104" s="10"/>
      <c r="K104" s="58"/>
      <c r="L104" s="10"/>
      <c r="M104" s="10"/>
      <c r="N104" s="66" t="s">
        <v>18</v>
      </c>
      <c r="O104" s="10"/>
    </row>
    <row r="105">
      <c r="A105" s="85">
        <v>45705.0</v>
      </c>
      <c r="B105" s="10"/>
      <c r="C105" s="7">
        <v>221581.0</v>
      </c>
      <c r="D105" s="7" t="s">
        <v>42</v>
      </c>
      <c r="E105" s="6">
        <v>45474.0</v>
      </c>
      <c r="F105" s="79">
        <f t="shared" si="1"/>
        <v>7</v>
      </c>
      <c r="G105" s="9">
        <v>45488.0</v>
      </c>
      <c r="H105" s="79">
        <f t="shared" si="2"/>
        <v>7</v>
      </c>
      <c r="I105" s="7" t="s">
        <v>54</v>
      </c>
      <c r="J105" s="10"/>
      <c r="K105" s="58"/>
      <c r="L105" s="10"/>
      <c r="M105" s="10"/>
      <c r="N105" s="66" t="s">
        <v>18</v>
      </c>
      <c r="O105" s="10"/>
    </row>
    <row r="106">
      <c r="A106" s="85">
        <v>45705.0</v>
      </c>
      <c r="B106" s="10"/>
      <c r="C106" s="7">
        <v>223110.0</v>
      </c>
      <c r="D106" s="7" t="s">
        <v>42</v>
      </c>
      <c r="E106" s="6">
        <v>45474.0</v>
      </c>
      <c r="F106" s="79">
        <f t="shared" si="1"/>
        <v>7</v>
      </c>
      <c r="G106" s="6">
        <v>45502.0</v>
      </c>
      <c r="H106" s="79">
        <f t="shared" si="2"/>
        <v>6</v>
      </c>
      <c r="I106" s="7" t="s">
        <v>54</v>
      </c>
      <c r="J106" s="10"/>
      <c r="K106" s="58"/>
      <c r="L106" s="10"/>
      <c r="M106" s="10"/>
      <c r="N106" s="66" t="s">
        <v>18</v>
      </c>
      <c r="O106" s="10"/>
    </row>
    <row r="107">
      <c r="A107" s="85">
        <v>45705.0</v>
      </c>
      <c r="B107" s="10"/>
      <c r="C107" s="7">
        <v>227660.0</v>
      </c>
      <c r="D107" s="7" t="s">
        <v>42</v>
      </c>
      <c r="E107" s="6">
        <v>45292.0</v>
      </c>
      <c r="F107" s="79">
        <f t="shared" si="1"/>
        <v>13</v>
      </c>
      <c r="G107" s="6">
        <v>45546.0</v>
      </c>
      <c r="H107" s="79">
        <f t="shared" si="2"/>
        <v>5</v>
      </c>
      <c r="I107" s="7" t="s">
        <v>60</v>
      </c>
      <c r="J107" s="10"/>
      <c r="K107" s="58"/>
      <c r="L107" s="10"/>
      <c r="M107" s="10"/>
      <c r="N107" s="66" t="s">
        <v>18</v>
      </c>
      <c r="O107" s="10"/>
    </row>
    <row r="108">
      <c r="A108" s="85">
        <v>45705.0</v>
      </c>
      <c r="B108" s="10"/>
      <c r="C108" s="7">
        <v>230392.0</v>
      </c>
      <c r="D108" s="7" t="s">
        <v>42</v>
      </c>
      <c r="E108" s="6">
        <v>45474.0</v>
      </c>
      <c r="F108" s="79">
        <f t="shared" si="1"/>
        <v>7</v>
      </c>
      <c r="G108" s="9">
        <v>45573.0</v>
      </c>
      <c r="H108" s="79">
        <f t="shared" si="2"/>
        <v>4</v>
      </c>
      <c r="I108" s="7" t="s">
        <v>60</v>
      </c>
      <c r="J108" s="10"/>
      <c r="K108" s="58"/>
      <c r="L108" s="10"/>
      <c r="M108" s="10"/>
      <c r="N108" s="66" t="s">
        <v>18</v>
      </c>
      <c r="O108" s="10"/>
    </row>
    <row r="109">
      <c r="A109" s="85">
        <v>45705.0</v>
      </c>
      <c r="B109" s="10"/>
      <c r="C109" s="7">
        <v>234880.0</v>
      </c>
      <c r="D109" s="7" t="s">
        <v>42</v>
      </c>
      <c r="E109" s="6">
        <v>45566.0</v>
      </c>
      <c r="F109" s="79">
        <f t="shared" si="1"/>
        <v>4</v>
      </c>
      <c r="G109" s="9">
        <v>45617.0</v>
      </c>
      <c r="H109" s="79">
        <f t="shared" si="2"/>
        <v>2</v>
      </c>
      <c r="I109" s="7" t="s">
        <v>52</v>
      </c>
      <c r="J109" s="10"/>
      <c r="K109" s="58"/>
      <c r="L109" s="10"/>
      <c r="M109" s="10"/>
      <c r="N109" s="66" t="s">
        <v>18</v>
      </c>
      <c r="O109" s="10"/>
    </row>
    <row r="110">
      <c r="A110" s="85">
        <v>45705.0</v>
      </c>
      <c r="B110" s="10"/>
      <c r="C110" s="7">
        <v>236868.0</v>
      </c>
      <c r="D110" s="7" t="s">
        <v>42</v>
      </c>
      <c r="E110" s="6">
        <v>45505.0</v>
      </c>
      <c r="F110" s="79">
        <f t="shared" si="1"/>
        <v>6</v>
      </c>
      <c r="G110" s="9">
        <v>45637.0</v>
      </c>
      <c r="H110" s="79">
        <f t="shared" si="2"/>
        <v>2</v>
      </c>
      <c r="I110" s="7" t="s">
        <v>60</v>
      </c>
      <c r="J110" s="10"/>
      <c r="K110" s="58"/>
      <c r="L110" s="10"/>
      <c r="M110" s="10"/>
      <c r="N110" s="66" t="s">
        <v>18</v>
      </c>
      <c r="O110" s="10"/>
    </row>
    <row r="111">
      <c r="A111" s="85">
        <v>45705.0</v>
      </c>
      <c r="B111" s="10"/>
      <c r="C111" s="7">
        <v>225002.0</v>
      </c>
      <c r="D111" s="7" t="s">
        <v>42</v>
      </c>
      <c r="E111" s="6">
        <v>45444.0</v>
      </c>
      <c r="F111" s="79">
        <f t="shared" si="1"/>
        <v>8</v>
      </c>
      <c r="G111" s="6">
        <v>45519.0</v>
      </c>
      <c r="H111" s="79">
        <f t="shared" si="2"/>
        <v>6</v>
      </c>
      <c r="I111" s="7" t="s">
        <v>48</v>
      </c>
      <c r="J111" s="10"/>
      <c r="K111" s="58"/>
      <c r="L111" s="10"/>
      <c r="M111" s="10"/>
      <c r="N111" s="57" t="s">
        <v>19</v>
      </c>
      <c r="O111" s="10"/>
    </row>
    <row r="112">
      <c r="A112" s="85">
        <v>45705.0</v>
      </c>
      <c r="B112" s="10"/>
      <c r="C112" s="7">
        <v>239853.0</v>
      </c>
      <c r="D112" s="7" t="s">
        <v>42</v>
      </c>
      <c r="E112" s="6">
        <v>45627.0</v>
      </c>
      <c r="F112" s="79">
        <f t="shared" si="1"/>
        <v>2</v>
      </c>
      <c r="G112" s="6">
        <v>45674.0</v>
      </c>
      <c r="H112" s="79">
        <f t="shared" si="2"/>
        <v>1</v>
      </c>
      <c r="I112" s="7" t="s">
        <v>80</v>
      </c>
      <c r="J112" s="10"/>
      <c r="K112" s="58"/>
      <c r="L112" s="10"/>
      <c r="M112" s="10"/>
      <c r="N112" s="66" t="s">
        <v>18</v>
      </c>
      <c r="O112" s="10"/>
    </row>
    <row r="113">
      <c r="A113" s="85">
        <v>45705.0</v>
      </c>
      <c r="B113" s="10"/>
      <c r="C113" s="7">
        <v>241620.0</v>
      </c>
      <c r="D113" s="7" t="s">
        <v>42</v>
      </c>
      <c r="E113" s="6">
        <v>45658.0</v>
      </c>
      <c r="F113" s="79">
        <f t="shared" si="1"/>
        <v>1</v>
      </c>
      <c r="G113" s="6">
        <v>45691.0</v>
      </c>
      <c r="H113" s="79">
        <f t="shared" si="2"/>
        <v>0</v>
      </c>
      <c r="I113" s="7" t="s">
        <v>60</v>
      </c>
      <c r="J113" s="10"/>
      <c r="K113" s="58"/>
      <c r="L113" s="10"/>
      <c r="M113" s="10"/>
      <c r="N113" s="66" t="s">
        <v>18</v>
      </c>
      <c r="O113" s="10"/>
    </row>
    <row r="114">
      <c r="A114" s="85">
        <v>45705.0</v>
      </c>
      <c r="B114" s="10"/>
      <c r="C114" s="7">
        <v>233760.0</v>
      </c>
      <c r="D114" s="7" t="s">
        <v>65</v>
      </c>
      <c r="E114" s="6">
        <v>45505.0</v>
      </c>
      <c r="F114" s="79">
        <f t="shared" si="1"/>
        <v>6</v>
      </c>
      <c r="G114" s="9">
        <v>45615.0</v>
      </c>
      <c r="H114" s="79">
        <f t="shared" si="2"/>
        <v>2</v>
      </c>
      <c r="I114" s="7" t="s">
        <v>52</v>
      </c>
      <c r="J114" s="7">
        <v>401.0</v>
      </c>
      <c r="K114" s="58"/>
      <c r="L114" s="10"/>
      <c r="M114" s="10"/>
      <c r="N114" s="66" t="s">
        <v>18</v>
      </c>
      <c r="O114" s="10"/>
    </row>
    <row r="115">
      <c r="A115" s="85">
        <v>45705.0</v>
      </c>
      <c r="B115" s="10"/>
      <c r="C115" s="7">
        <v>198103.0</v>
      </c>
      <c r="D115" s="7" t="s">
        <v>65</v>
      </c>
      <c r="E115" s="6">
        <v>45170.0</v>
      </c>
      <c r="F115" s="79">
        <f t="shared" si="1"/>
        <v>17</v>
      </c>
      <c r="G115" s="9">
        <v>45301.0</v>
      </c>
      <c r="H115" s="79">
        <f t="shared" si="2"/>
        <v>13</v>
      </c>
      <c r="I115" s="7" t="s">
        <v>60</v>
      </c>
      <c r="J115" s="7">
        <v>105.0</v>
      </c>
      <c r="K115" s="58"/>
      <c r="L115" s="10"/>
      <c r="M115" s="7" t="s">
        <v>217</v>
      </c>
      <c r="N115" s="66" t="s">
        <v>18</v>
      </c>
      <c r="O115" s="10"/>
    </row>
    <row r="116">
      <c r="A116" s="85">
        <v>45705.0</v>
      </c>
      <c r="B116" s="10"/>
      <c r="C116" s="7">
        <v>195127.0</v>
      </c>
      <c r="D116" s="7" t="s">
        <v>65</v>
      </c>
      <c r="E116" s="6">
        <v>45170.0</v>
      </c>
      <c r="F116" s="79">
        <f t="shared" si="1"/>
        <v>17</v>
      </c>
      <c r="G116" s="6">
        <v>45267.0</v>
      </c>
      <c r="H116" s="79">
        <f t="shared" si="2"/>
        <v>14</v>
      </c>
      <c r="I116" s="7" t="s">
        <v>52</v>
      </c>
      <c r="J116" s="7">
        <v>404.0</v>
      </c>
      <c r="K116" s="58"/>
      <c r="L116" s="10"/>
      <c r="M116" s="10"/>
      <c r="N116" s="66" t="s">
        <v>18</v>
      </c>
      <c r="O116" s="10"/>
    </row>
    <row r="117">
      <c r="A117" s="85">
        <v>45705.0</v>
      </c>
      <c r="B117" s="10"/>
      <c r="C117" s="7">
        <v>228067.0</v>
      </c>
      <c r="D117" s="7" t="s">
        <v>65</v>
      </c>
      <c r="E117" s="6">
        <v>45444.0</v>
      </c>
      <c r="F117" s="79">
        <f t="shared" si="1"/>
        <v>8</v>
      </c>
      <c r="G117" s="6">
        <v>45551.0</v>
      </c>
      <c r="H117" s="79">
        <f t="shared" si="2"/>
        <v>5</v>
      </c>
      <c r="I117" s="7" t="s">
        <v>54</v>
      </c>
      <c r="J117" s="10"/>
      <c r="K117" s="58"/>
      <c r="L117" s="10"/>
      <c r="M117" s="10"/>
      <c r="N117" s="66" t="s">
        <v>18</v>
      </c>
      <c r="O117" s="10"/>
    </row>
    <row r="118">
      <c r="A118" s="85">
        <v>45705.0</v>
      </c>
      <c r="B118" s="10"/>
      <c r="C118" s="7">
        <v>233385.0</v>
      </c>
      <c r="D118" s="7" t="s">
        <v>65</v>
      </c>
      <c r="E118" s="6">
        <v>45566.0</v>
      </c>
      <c r="F118" s="79">
        <f t="shared" si="1"/>
        <v>4</v>
      </c>
      <c r="G118" s="6">
        <v>45602.0</v>
      </c>
      <c r="H118" s="79">
        <f t="shared" si="2"/>
        <v>3</v>
      </c>
      <c r="I118" s="7" t="s">
        <v>54</v>
      </c>
      <c r="J118" s="10"/>
      <c r="K118" s="58"/>
      <c r="L118" s="10"/>
      <c r="M118" s="10"/>
      <c r="N118" s="66" t="s">
        <v>18</v>
      </c>
      <c r="O118" s="10"/>
    </row>
    <row r="119">
      <c r="A119" s="85">
        <v>45705.0</v>
      </c>
      <c r="B119" s="10"/>
      <c r="C119" s="7">
        <v>241325.0</v>
      </c>
      <c r="D119" s="7" t="s">
        <v>65</v>
      </c>
      <c r="E119" s="6">
        <v>45658.0</v>
      </c>
      <c r="F119" s="79">
        <f t="shared" si="1"/>
        <v>1</v>
      </c>
      <c r="G119" s="6">
        <v>45687.0</v>
      </c>
      <c r="H119" s="79">
        <f t="shared" si="2"/>
        <v>0</v>
      </c>
      <c r="I119" s="7" t="s">
        <v>60</v>
      </c>
      <c r="J119" s="10"/>
      <c r="K119" s="58"/>
      <c r="L119" s="10"/>
      <c r="M119" s="10"/>
      <c r="N119" s="66" t="s">
        <v>18</v>
      </c>
      <c r="O119" s="10"/>
    </row>
    <row r="120">
      <c r="A120" s="85">
        <v>45705.0</v>
      </c>
      <c r="B120" s="10"/>
      <c r="C120" s="7">
        <v>5234.0</v>
      </c>
      <c r="D120" s="7" t="s">
        <v>64</v>
      </c>
      <c r="E120" s="6">
        <v>43586.0</v>
      </c>
      <c r="F120" s="79">
        <f t="shared" si="1"/>
        <v>69</v>
      </c>
      <c r="G120" s="6">
        <v>43649.0</v>
      </c>
      <c r="H120" s="79">
        <f t="shared" si="2"/>
        <v>67</v>
      </c>
      <c r="I120" s="7" t="s">
        <v>218</v>
      </c>
      <c r="J120" s="10"/>
      <c r="K120" s="58"/>
      <c r="L120" s="10"/>
      <c r="M120" s="10"/>
      <c r="N120" s="66" t="s">
        <v>18</v>
      </c>
      <c r="O120" s="10"/>
    </row>
    <row r="121">
      <c r="A121" s="85">
        <v>45705.0</v>
      </c>
      <c r="B121" s="10"/>
      <c r="C121" s="7">
        <v>208978.0</v>
      </c>
      <c r="D121" s="7" t="s">
        <v>64</v>
      </c>
      <c r="E121" s="6">
        <v>45352.0</v>
      </c>
      <c r="F121" s="79">
        <f t="shared" si="1"/>
        <v>11</v>
      </c>
      <c r="G121" s="9">
        <v>45386.0</v>
      </c>
      <c r="H121" s="79">
        <f t="shared" si="2"/>
        <v>10</v>
      </c>
      <c r="I121" s="7" t="s">
        <v>54</v>
      </c>
      <c r="J121" s="10"/>
      <c r="K121" s="58"/>
      <c r="L121" s="10"/>
      <c r="M121" s="10"/>
      <c r="N121" s="66" t="s">
        <v>18</v>
      </c>
      <c r="O121" s="10"/>
    </row>
    <row r="122">
      <c r="A122" s="85">
        <v>45705.0</v>
      </c>
      <c r="B122" s="10"/>
      <c r="C122" s="7">
        <v>216440.0</v>
      </c>
      <c r="D122" s="7" t="s">
        <v>64</v>
      </c>
      <c r="E122" s="6">
        <v>45352.0</v>
      </c>
      <c r="F122" s="79">
        <f t="shared" si="1"/>
        <v>11</v>
      </c>
      <c r="G122" s="6">
        <v>45442.0</v>
      </c>
      <c r="H122" s="79">
        <f t="shared" si="2"/>
        <v>8</v>
      </c>
      <c r="I122" s="7" t="s">
        <v>54</v>
      </c>
      <c r="J122" s="10"/>
      <c r="K122" s="58"/>
      <c r="L122" s="10"/>
      <c r="M122" s="10"/>
      <c r="N122" s="66" t="s">
        <v>18</v>
      </c>
      <c r="O122" s="10"/>
    </row>
    <row r="123">
      <c r="A123" s="85">
        <v>45705.0</v>
      </c>
      <c r="B123" s="10"/>
      <c r="C123" s="7">
        <v>237129.0</v>
      </c>
      <c r="D123" s="7" t="s">
        <v>64</v>
      </c>
      <c r="E123" s="6">
        <v>45566.0</v>
      </c>
      <c r="F123" s="79">
        <f t="shared" si="1"/>
        <v>4</v>
      </c>
      <c r="G123" s="9">
        <v>45639.0</v>
      </c>
      <c r="H123" s="79">
        <f t="shared" si="2"/>
        <v>2</v>
      </c>
      <c r="I123" s="7" t="s">
        <v>60</v>
      </c>
      <c r="J123" s="10"/>
      <c r="K123" s="58"/>
      <c r="L123" s="10"/>
      <c r="M123" s="10"/>
      <c r="N123" s="66" t="s">
        <v>18</v>
      </c>
      <c r="O123" s="10"/>
    </row>
    <row r="124">
      <c r="A124" s="85">
        <v>45705.0</v>
      </c>
      <c r="B124" s="10"/>
      <c r="C124" s="7">
        <v>225766.0</v>
      </c>
      <c r="D124" s="7" t="s">
        <v>75</v>
      </c>
      <c r="E124" s="6">
        <v>45474.0</v>
      </c>
      <c r="F124" s="79">
        <f t="shared" si="1"/>
        <v>7</v>
      </c>
      <c r="G124" s="6">
        <v>45526.0</v>
      </c>
      <c r="H124" s="79">
        <f t="shared" si="2"/>
        <v>5</v>
      </c>
      <c r="I124" s="7" t="s">
        <v>48</v>
      </c>
      <c r="J124" s="10"/>
      <c r="K124" s="58"/>
      <c r="L124" s="10"/>
      <c r="M124" s="10"/>
      <c r="N124" s="66" t="s">
        <v>18</v>
      </c>
      <c r="O124" s="10"/>
    </row>
    <row r="125">
      <c r="A125" s="6">
        <v>45700.0</v>
      </c>
      <c r="B125" s="10"/>
      <c r="C125" s="7">
        <v>234082.0</v>
      </c>
      <c r="D125" s="7" t="s">
        <v>75</v>
      </c>
      <c r="E125" s="6">
        <v>45566.0</v>
      </c>
      <c r="F125" s="79">
        <f t="shared" si="1"/>
        <v>4</v>
      </c>
      <c r="G125" s="9">
        <v>45608.0</v>
      </c>
      <c r="H125" s="79">
        <f t="shared" si="2"/>
        <v>3</v>
      </c>
      <c r="I125" s="7" t="s">
        <v>82</v>
      </c>
      <c r="J125" s="10"/>
      <c r="K125" s="58"/>
      <c r="L125" s="10"/>
      <c r="M125" s="10"/>
      <c r="N125" s="57" t="s">
        <v>19</v>
      </c>
      <c r="O125" s="10"/>
    </row>
    <row r="126">
      <c r="A126" s="85">
        <v>45705.0</v>
      </c>
      <c r="B126" s="10"/>
      <c r="C126" s="7">
        <v>221259.0</v>
      </c>
      <c r="D126" s="7" t="s">
        <v>75</v>
      </c>
      <c r="E126" s="6">
        <v>45444.0</v>
      </c>
      <c r="F126" s="79">
        <f t="shared" si="1"/>
        <v>8</v>
      </c>
      <c r="G126" s="6">
        <v>45484.0</v>
      </c>
      <c r="H126" s="79">
        <f t="shared" si="2"/>
        <v>7</v>
      </c>
      <c r="I126" s="7" t="s">
        <v>60</v>
      </c>
      <c r="J126" s="10"/>
      <c r="K126" s="58"/>
      <c r="L126" s="10"/>
      <c r="M126" s="10"/>
      <c r="N126" s="66" t="s">
        <v>18</v>
      </c>
      <c r="O126" s="10"/>
    </row>
    <row r="127">
      <c r="A127" s="85">
        <v>45705.0</v>
      </c>
      <c r="B127" s="10"/>
      <c r="C127" s="7">
        <v>233852.0</v>
      </c>
      <c r="D127" s="7" t="s">
        <v>75</v>
      </c>
      <c r="E127" s="6">
        <v>45231.0</v>
      </c>
      <c r="F127" s="79">
        <f t="shared" si="1"/>
        <v>15</v>
      </c>
      <c r="G127" s="9">
        <v>45607.0</v>
      </c>
      <c r="H127" s="79">
        <f t="shared" si="2"/>
        <v>3</v>
      </c>
      <c r="I127" s="7" t="s">
        <v>60</v>
      </c>
      <c r="J127" s="10"/>
      <c r="K127" s="58"/>
      <c r="L127" s="10"/>
      <c r="M127" s="10"/>
      <c r="N127" s="66" t="s">
        <v>18</v>
      </c>
      <c r="O127" s="10"/>
    </row>
    <row r="128">
      <c r="A128" s="85">
        <v>45705.0</v>
      </c>
      <c r="B128" s="85">
        <v>45706.0</v>
      </c>
      <c r="C128" s="7">
        <v>188075.0</v>
      </c>
      <c r="D128" s="7" t="s">
        <v>75</v>
      </c>
      <c r="E128" s="6">
        <v>45108.0</v>
      </c>
      <c r="F128" s="79">
        <f t="shared" si="1"/>
        <v>19</v>
      </c>
      <c r="G128" s="6">
        <v>45201.0</v>
      </c>
      <c r="H128" s="79">
        <f t="shared" si="2"/>
        <v>16</v>
      </c>
      <c r="I128" s="7" t="s">
        <v>52</v>
      </c>
      <c r="J128" s="7">
        <v>406.0</v>
      </c>
      <c r="K128" s="58"/>
      <c r="L128" s="10"/>
      <c r="M128" s="10"/>
      <c r="N128" s="57" t="s">
        <v>16</v>
      </c>
      <c r="O128" s="10"/>
    </row>
    <row r="129">
      <c r="A129" s="85">
        <v>45705.0</v>
      </c>
      <c r="B129" s="10"/>
      <c r="C129" s="7">
        <v>198693.0</v>
      </c>
      <c r="D129" s="7" t="s">
        <v>75</v>
      </c>
      <c r="E129" s="6">
        <v>45261.0</v>
      </c>
      <c r="F129" s="79">
        <f t="shared" si="1"/>
        <v>14</v>
      </c>
      <c r="G129" s="6">
        <v>45311.0</v>
      </c>
      <c r="H129" s="79">
        <f t="shared" si="2"/>
        <v>12</v>
      </c>
      <c r="I129" s="7" t="s">
        <v>48</v>
      </c>
      <c r="J129" s="10"/>
      <c r="K129" s="58"/>
      <c r="L129" s="10"/>
      <c r="M129" s="10"/>
      <c r="N129" s="66" t="s">
        <v>18</v>
      </c>
      <c r="O129" s="10"/>
    </row>
    <row r="130">
      <c r="A130" s="85">
        <v>45705.0</v>
      </c>
      <c r="B130" s="10"/>
      <c r="C130" s="7">
        <v>132091.0</v>
      </c>
      <c r="D130" s="7" t="s">
        <v>75</v>
      </c>
      <c r="E130" s="6">
        <v>44593.0</v>
      </c>
      <c r="F130" s="79">
        <f t="shared" si="1"/>
        <v>36</v>
      </c>
      <c r="G130" s="9">
        <v>44719.0</v>
      </c>
      <c r="H130" s="79">
        <f t="shared" si="2"/>
        <v>32</v>
      </c>
      <c r="I130" s="7" t="s">
        <v>60</v>
      </c>
      <c r="J130" s="10"/>
      <c r="K130" s="58"/>
      <c r="L130" s="10"/>
      <c r="M130" s="10"/>
      <c r="N130" s="66" t="s">
        <v>18</v>
      </c>
      <c r="O130" s="10"/>
    </row>
    <row r="131">
      <c r="A131" s="85">
        <v>45705.0</v>
      </c>
      <c r="B131" s="10"/>
      <c r="C131" s="7">
        <v>235121.0</v>
      </c>
      <c r="D131" s="7" t="s">
        <v>75</v>
      </c>
      <c r="E131" s="6">
        <v>45536.0</v>
      </c>
      <c r="F131" s="79">
        <f t="shared" si="1"/>
        <v>5</v>
      </c>
      <c r="G131" s="9">
        <v>45618.0</v>
      </c>
      <c r="H131" s="79">
        <f t="shared" si="2"/>
        <v>2</v>
      </c>
      <c r="I131" s="7" t="s">
        <v>60</v>
      </c>
      <c r="J131" s="10"/>
      <c r="K131" s="58"/>
      <c r="L131" s="10"/>
      <c r="M131" s="10"/>
      <c r="N131" s="66" t="s">
        <v>18</v>
      </c>
      <c r="O131" s="10"/>
    </row>
    <row r="132">
      <c r="A132" s="85">
        <v>45705.0</v>
      </c>
      <c r="B132" s="10"/>
      <c r="C132" s="7">
        <v>218115.0</v>
      </c>
      <c r="D132" s="7" t="s">
        <v>75</v>
      </c>
      <c r="E132" s="6">
        <v>45352.0</v>
      </c>
      <c r="F132" s="79">
        <f t="shared" si="1"/>
        <v>11</v>
      </c>
      <c r="G132" s="6">
        <v>45457.0</v>
      </c>
      <c r="H132" s="79">
        <f t="shared" si="2"/>
        <v>8</v>
      </c>
      <c r="I132" s="7" t="s">
        <v>60</v>
      </c>
      <c r="J132" s="10"/>
      <c r="K132" s="58"/>
      <c r="L132" s="10"/>
      <c r="M132" s="10"/>
      <c r="N132" s="66" t="s">
        <v>18</v>
      </c>
      <c r="O132" s="10"/>
    </row>
    <row r="133">
      <c r="A133" s="85">
        <v>45705.0</v>
      </c>
      <c r="B133" s="10"/>
      <c r="C133" s="7">
        <v>186785.0</v>
      </c>
      <c r="D133" s="7" t="s">
        <v>75</v>
      </c>
      <c r="E133" s="6">
        <v>45139.0</v>
      </c>
      <c r="F133" s="79">
        <f t="shared" si="1"/>
        <v>18</v>
      </c>
      <c r="G133" s="6">
        <v>45189.0</v>
      </c>
      <c r="H133" s="79">
        <f t="shared" si="2"/>
        <v>16</v>
      </c>
      <c r="I133" s="7" t="s">
        <v>54</v>
      </c>
      <c r="J133" s="10"/>
      <c r="K133" s="58"/>
      <c r="L133" s="10"/>
      <c r="M133" s="10"/>
      <c r="N133" s="66" t="s">
        <v>18</v>
      </c>
      <c r="O133" s="10"/>
    </row>
    <row r="134">
      <c r="A134" s="85">
        <v>45705.0</v>
      </c>
      <c r="B134" s="10"/>
      <c r="C134" s="7">
        <v>200229.0</v>
      </c>
      <c r="D134" s="7" t="s">
        <v>75</v>
      </c>
      <c r="E134" s="6">
        <v>44562.0</v>
      </c>
      <c r="F134" s="79">
        <f t="shared" si="1"/>
        <v>37</v>
      </c>
      <c r="G134" s="9">
        <v>45317.0</v>
      </c>
      <c r="H134" s="79">
        <f t="shared" si="2"/>
        <v>12</v>
      </c>
      <c r="I134" s="7" t="s">
        <v>54</v>
      </c>
      <c r="J134" s="10"/>
      <c r="K134" s="58"/>
      <c r="L134" s="10"/>
      <c r="M134" s="10"/>
      <c r="N134" s="66" t="s">
        <v>18</v>
      </c>
      <c r="O134" s="10"/>
    </row>
    <row r="135">
      <c r="A135" s="85">
        <v>45705.0</v>
      </c>
      <c r="B135" s="10"/>
      <c r="C135" s="7">
        <v>213108.0</v>
      </c>
      <c r="D135" s="7" t="s">
        <v>75</v>
      </c>
      <c r="E135" s="6">
        <v>45383.0</v>
      </c>
      <c r="F135" s="79">
        <f t="shared" si="1"/>
        <v>10</v>
      </c>
      <c r="G135" s="9">
        <v>45415.0</v>
      </c>
      <c r="H135" s="79">
        <f t="shared" si="2"/>
        <v>9</v>
      </c>
      <c r="I135" s="7" t="s">
        <v>54</v>
      </c>
      <c r="J135" s="10"/>
      <c r="K135" s="58"/>
      <c r="L135" s="10"/>
      <c r="M135" s="10"/>
      <c r="N135" s="66" t="s">
        <v>18</v>
      </c>
      <c r="O135" s="10"/>
    </row>
    <row r="136">
      <c r="A136" s="85">
        <v>45705.0</v>
      </c>
      <c r="B136" s="10"/>
      <c r="C136" s="7">
        <v>200547.0</v>
      </c>
      <c r="D136" s="7" t="s">
        <v>75</v>
      </c>
      <c r="E136" s="6">
        <v>45261.0</v>
      </c>
      <c r="F136" s="79">
        <f t="shared" si="1"/>
        <v>14</v>
      </c>
      <c r="G136" s="6">
        <v>45321.0</v>
      </c>
      <c r="H136" s="79">
        <f t="shared" si="2"/>
        <v>12</v>
      </c>
      <c r="I136" s="7" t="s">
        <v>85</v>
      </c>
      <c r="J136" s="7">
        <v>302.0</v>
      </c>
      <c r="K136" s="58"/>
      <c r="L136" s="10"/>
      <c r="M136" s="10"/>
      <c r="N136" s="66" t="s">
        <v>18</v>
      </c>
      <c r="O136" s="10"/>
    </row>
    <row r="137">
      <c r="A137" s="85">
        <v>45705.0</v>
      </c>
      <c r="B137" s="10"/>
      <c r="C137" s="7">
        <v>229501.0</v>
      </c>
      <c r="D137" s="7" t="s">
        <v>75</v>
      </c>
      <c r="E137" s="6">
        <v>45474.0</v>
      </c>
      <c r="F137" s="79">
        <f t="shared" si="1"/>
        <v>7</v>
      </c>
      <c r="G137" s="9">
        <v>45568.0</v>
      </c>
      <c r="H137" s="79">
        <f t="shared" si="2"/>
        <v>4</v>
      </c>
      <c r="I137" s="7" t="s">
        <v>48</v>
      </c>
      <c r="J137" s="10"/>
      <c r="K137" s="58"/>
      <c r="L137" s="10"/>
      <c r="M137" s="10"/>
      <c r="N137" s="66" t="s">
        <v>18</v>
      </c>
      <c r="O137" s="10"/>
    </row>
    <row r="138">
      <c r="A138" s="85">
        <v>45705.0</v>
      </c>
      <c r="B138" s="10"/>
      <c r="C138" s="7">
        <v>222770.0</v>
      </c>
      <c r="D138" s="7" t="s">
        <v>75</v>
      </c>
      <c r="E138" s="6">
        <v>45413.0</v>
      </c>
      <c r="F138" s="79">
        <f t="shared" si="1"/>
        <v>9</v>
      </c>
      <c r="G138" s="6">
        <v>45498.0</v>
      </c>
      <c r="H138" s="79">
        <f t="shared" si="2"/>
        <v>6</v>
      </c>
      <c r="I138" s="7" t="s">
        <v>60</v>
      </c>
      <c r="J138" s="10"/>
      <c r="K138" s="58"/>
      <c r="L138" s="10"/>
      <c r="M138" s="10"/>
      <c r="N138" s="66" t="s">
        <v>18</v>
      </c>
      <c r="O138" s="10"/>
    </row>
    <row r="139">
      <c r="A139" s="85">
        <v>45705.0</v>
      </c>
      <c r="B139" s="10"/>
      <c r="C139" s="7">
        <v>234798.0</v>
      </c>
      <c r="D139" s="7" t="s">
        <v>75</v>
      </c>
      <c r="E139" s="6">
        <v>45597.0</v>
      </c>
      <c r="F139" s="79">
        <f t="shared" si="1"/>
        <v>3</v>
      </c>
      <c r="G139" s="9">
        <v>45615.0</v>
      </c>
      <c r="H139" s="79">
        <f t="shared" si="2"/>
        <v>2</v>
      </c>
      <c r="I139" s="7" t="s">
        <v>85</v>
      </c>
      <c r="J139" s="10"/>
      <c r="K139" s="58"/>
      <c r="L139" s="10"/>
      <c r="M139" s="10"/>
      <c r="N139" s="66" t="s">
        <v>18</v>
      </c>
      <c r="O139" s="10"/>
    </row>
    <row r="140">
      <c r="A140" s="85">
        <v>45705.0</v>
      </c>
      <c r="B140" s="10"/>
      <c r="C140" s="7">
        <v>237773.0</v>
      </c>
      <c r="D140" s="7" t="s">
        <v>75</v>
      </c>
      <c r="E140" s="6">
        <v>45078.0</v>
      </c>
      <c r="F140" s="79">
        <f t="shared" si="1"/>
        <v>20</v>
      </c>
      <c r="G140" s="9">
        <v>45651.0</v>
      </c>
      <c r="H140" s="79">
        <f t="shared" si="2"/>
        <v>1</v>
      </c>
      <c r="I140" s="7" t="s">
        <v>54</v>
      </c>
      <c r="J140" s="10"/>
      <c r="K140" s="58"/>
      <c r="L140" s="10"/>
      <c r="M140" s="10"/>
      <c r="N140" s="66" t="s">
        <v>18</v>
      </c>
      <c r="O140" s="10"/>
    </row>
    <row r="141">
      <c r="A141" s="85">
        <v>45705.0</v>
      </c>
      <c r="B141" s="10"/>
      <c r="C141" s="7">
        <v>241874.0</v>
      </c>
      <c r="D141" s="7" t="s">
        <v>75</v>
      </c>
      <c r="E141" s="6">
        <v>45597.0</v>
      </c>
      <c r="F141" s="79">
        <f t="shared" si="1"/>
        <v>3</v>
      </c>
      <c r="G141" s="6">
        <v>45692.0</v>
      </c>
      <c r="H141" s="79">
        <f t="shared" si="2"/>
        <v>0</v>
      </c>
      <c r="I141" s="7" t="s">
        <v>54</v>
      </c>
      <c r="J141" s="10"/>
      <c r="K141" s="58"/>
      <c r="L141" s="10"/>
      <c r="M141" s="10"/>
      <c r="N141" s="66" t="s">
        <v>18</v>
      </c>
      <c r="O141" s="10"/>
    </row>
    <row r="142">
      <c r="A142" s="85">
        <v>45705.0</v>
      </c>
      <c r="B142" s="10"/>
      <c r="C142" s="7">
        <v>241662.0</v>
      </c>
      <c r="D142" s="7" t="s">
        <v>75</v>
      </c>
      <c r="E142" s="6">
        <v>45658.0</v>
      </c>
      <c r="F142" s="79">
        <f t="shared" si="1"/>
        <v>1</v>
      </c>
      <c r="G142" s="6">
        <v>45695.0</v>
      </c>
      <c r="H142" s="79">
        <f t="shared" si="2"/>
        <v>0</v>
      </c>
      <c r="I142" s="7" t="s">
        <v>60</v>
      </c>
      <c r="J142" s="10"/>
      <c r="K142" s="58"/>
      <c r="L142" s="10"/>
      <c r="M142" s="10"/>
      <c r="N142" s="66" t="s">
        <v>18</v>
      </c>
      <c r="O142" s="10"/>
    </row>
    <row r="143">
      <c r="A143" s="85">
        <v>45705.0</v>
      </c>
      <c r="B143" s="10"/>
      <c r="C143" s="7">
        <v>185116.0</v>
      </c>
      <c r="D143" s="7" t="s">
        <v>92</v>
      </c>
      <c r="E143" s="6">
        <v>45078.0</v>
      </c>
      <c r="F143" s="79">
        <f t="shared" si="1"/>
        <v>20</v>
      </c>
      <c r="G143" s="6">
        <v>45190.0</v>
      </c>
      <c r="H143" s="79">
        <f t="shared" si="2"/>
        <v>16</v>
      </c>
      <c r="I143" s="7" t="s">
        <v>54</v>
      </c>
      <c r="J143" s="10"/>
      <c r="K143" s="58"/>
      <c r="L143" s="10"/>
      <c r="M143" s="10"/>
      <c r="N143" s="66" t="s">
        <v>18</v>
      </c>
      <c r="O143" s="10"/>
    </row>
    <row r="144">
      <c r="A144" s="85">
        <v>45705.0</v>
      </c>
      <c r="B144" s="10"/>
      <c r="C144" s="7">
        <v>149956.0</v>
      </c>
      <c r="D144" s="7" t="s">
        <v>92</v>
      </c>
      <c r="E144" s="6">
        <v>44835.0</v>
      </c>
      <c r="F144" s="79">
        <f t="shared" si="1"/>
        <v>28</v>
      </c>
      <c r="G144" s="9">
        <v>44872.0</v>
      </c>
      <c r="H144" s="79">
        <f t="shared" si="2"/>
        <v>27</v>
      </c>
      <c r="I144" s="7" t="s">
        <v>54</v>
      </c>
      <c r="J144" s="10"/>
      <c r="K144" s="58"/>
      <c r="L144" s="10"/>
      <c r="M144" s="10"/>
      <c r="N144" s="66" t="s">
        <v>18</v>
      </c>
      <c r="O144" s="10"/>
    </row>
    <row r="145">
      <c r="A145" s="85">
        <v>45705.0</v>
      </c>
      <c r="B145" s="10"/>
      <c r="C145" s="7">
        <v>209602.0</v>
      </c>
      <c r="D145" s="7" t="s">
        <v>92</v>
      </c>
      <c r="E145" s="6">
        <v>45323.0</v>
      </c>
      <c r="F145" s="79">
        <f t="shared" si="1"/>
        <v>12</v>
      </c>
      <c r="G145" s="9">
        <v>45394.0</v>
      </c>
      <c r="H145" s="79">
        <f t="shared" si="2"/>
        <v>10</v>
      </c>
      <c r="I145" s="7" t="s">
        <v>60</v>
      </c>
      <c r="J145" s="10"/>
      <c r="K145" s="58"/>
      <c r="L145" s="10"/>
      <c r="M145" s="10"/>
      <c r="N145" s="66" t="s">
        <v>18</v>
      </c>
      <c r="O145" s="10"/>
    </row>
    <row r="146">
      <c r="A146" s="85">
        <v>45705.0</v>
      </c>
      <c r="B146" s="10"/>
      <c r="C146" s="7">
        <v>193100.0</v>
      </c>
      <c r="D146" s="7" t="s">
        <v>92</v>
      </c>
      <c r="E146" s="6">
        <v>45200.0</v>
      </c>
      <c r="F146" s="79">
        <f t="shared" si="1"/>
        <v>16</v>
      </c>
      <c r="G146" s="9">
        <v>45250.0</v>
      </c>
      <c r="H146" s="79">
        <f t="shared" si="2"/>
        <v>14</v>
      </c>
      <c r="I146" s="7" t="s">
        <v>60</v>
      </c>
      <c r="J146" s="7">
        <v>108.0</v>
      </c>
      <c r="K146" s="58"/>
      <c r="L146" s="10"/>
      <c r="M146" s="10"/>
      <c r="N146" s="66" t="s">
        <v>18</v>
      </c>
      <c r="O146" s="10"/>
    </row>
    <row r="147">
      <c r="A147" s="85">
        <v>45705.0</v>
      </c>
      <c r="B147" s="10"/>
      <c r="C147" s="7">
        <v>232954.0</v>
      </c>
      <c r="D147" s="7" t="s">
        <v>92</v>
      </c>
      <c r="E147" s="6">
        <v>45597.0</v>
      </c>
      <c r="F147" s="79">
        <f t="shared" si="1"/>
        <v>3</v>
      </c>
      <c r="G147" s="6">
        <v>45603.0</v>
      </c>
      <c r="H147" s="79">
        <f t="shared" si="2"/>
        <v>3</v>
      </c>
      <c r="I147" s="7" t="s">
        <v>60</v>
      </c>
      <c r="J147" s="10"/>
      <c r="K147" s="58"/>
      <c r="L147" s="10"/>
      <c r="M147" s="10"/>
      <c r="N147" s="66" t="s">
        <v>18</v>
      </c>
      <c r="O147" s="10"/>
    </row>
    <row r="148">
      <c r="A148" s="85">
        <v>45705.0</v>
      </c>
      <c r="B148" s="10"/>
      <c r="C148" s="7">
        <v>237551.0</v>
      </c>
      <c r="D148" s="7" t="s">
        <v>92</v>
      </c>
      <c r="E148" s="6">
        <v>45566.0</v>
      </c>
      <c r="F148" s="79">
        <f t="shared" si="1"/>
        <v>4</v>
      </c>
      <c r="G148" s="6">
        <v>45681.0</v>
      </c>
      <c r="H148" s="79">
        <f t="shared" si="2"/>
        <v>0</v>
      </c>
      <c r="I148" s="7" t="s">
        <v>54</v>
      </c>
      <c r="J148" s="10"/>
      <c r="K148" s="58"/>
      <c r="L148" s="10"/>
      <c r="M148" s="10"/>
      <c r="N148" s="66" t="s">
        <v>18</v>
      </c>
      <c r="O148" s="10"/>
    </row>
    <row r="149">
      <c r="A149" s="85">
        <v>45705.0</v>
      </c>
      <c r="B149" s="10"/>
      <c r="C149" s="7">
        <v>217023.0</v>
      </c>
      <c r="D149" s="7" t="s">
        <v>87</v>
      </c>
      <c r="E149" s="6">
        <v>45323.0</v>
      </c>
      <c r="F149" s="79">
        <f t="shared" si="1"/>
        <v>12</v>
      </c>
      <c r="G149" s="6">
        <v>45448.0</v>
      </c>
      <c r="H149" s="79">
        <f t="shared" si="2"/>
        <v>8</v>
      </c>
      <c r="I149" s="7" t="s">
        <v>60</v>
      </c>
      <c r="J149" s="10"/>
      <c r="K149" s="58"/>
      <c r="L149" s="10"/>
      <c r="M149" s="10"/>
      <c r="N149" s="66" t="s">
        <v>18</v>
      </c>
      <c r="O149" s="10"/>
    </row>
    <row r="150">
      <c r="A150" s="85">
        <v>45705.0</v>
      </c>
      <c r="B150" s="10"/>
      <c r="C150" s="7">
        <v>105018.0</v>
      </c>
      <c r="D150" s="7" t="s">
        <v>87</v>
      </c>
      <c r="E150" s="6">
        <v>44378.0</v>
      </c>
      <c r="F150" s="79">
        <f t="shared" si="1"/>
        <v>43</v>
      </c>
      <c r="G150" s="6">
        <v>44503.0</v>
      </c>
      <c r="H150" s="79">
        <f t="shared" si="2"/>
        <v>39</v>
      </c>
      <c r="I150" s="7" t="s">
        <v>60</v>
      </c>
      <c r="J150" s="10"/>
      <c r="K150" s="58"/>
      <c r="L150" s="10"/>
      <c r="M150" s="10"/>
      <c r="N150" s="66" t="s">
        <v>18</v>
      </c>
      <c r="O150" s="10"/>
    </row>
    <row r="151">
      <c r="A151" s="85">
        <v>45705.0</v>
      </c>
      <c r="B151" s="10"/>
      <c r="C151" s="7">
        <v>128093.0</v>
      </c>
      <c r="D151" s="7" t="s">
        <v>87</v>
      </c>
      <c r="E151" s="6">
        <v>44593.0</v>
      </c>
      <c r="F151" s="79">
        <f t="shared" si="1"/>
        <v>36</v>
      </c>
      <c r="G151" s="6">
        <v>44692.0</v>
      </c>
      <c r="H151" s="79">
        <f t="shared" si="2"/>
        <v>33</v>
      </c>
      <c r="I151" s="7" t="s">
        <v>66</v>
      </c>
      <c r="J151" s="10"/>
      <c r="K151" s="58"/>
      <c r="L151" s="10"/>
      <c r="M151" s="10"/>
      <c r="N151" s="66" t="s">
        <v>18</v>
      </c>
      <c r="O151" s="10"/>
    </row>
    <row r="152">
      <c r="A152" s="85">
        <v>45705.0</v>
      </c>
      <c r="B152" s="10"/>
      <c r="C152" s="7">
        <v>239734.0</v>
      </c>
      <c r="D152" s="7" t="s">
        <v>87</v>
      </c>
      <c r="E152" s="6">
        <v>45413.0</v>
      </c>
      <c r="F152" s="79">
        <f t="shared" si="1"/>
        <v>9</v>
      </c>
      <c r="G152" s="6">
        <v>45674.0</v>
      </c>
      <c r="H152" s="79">
        <f t="shared" si="2"/>
        <v>1</v>
      </c>
      <c r="I152" s="7" t="s">
        <v>48</v>
      </c>
      <c r="J152" s="10"/>
      <c r="K152" s="58"/>
      <c r="L152" s="10"/>
      <c r="M152" s="10"/>
      <c r="N152" s="66" t="s">
        <v>18</v>
      </c>
      <c r="O152" s="10"/>
    </row>
    <row r="153">
      <c r="A153" s="85">
        <v>45705.0</v>
      </c>
      <c r="B153" s="10"/>
      <c r="C153" s="7">
        <v>171385.0</v>
      </c>
      <c r="D153" s="7" t="s">
        <v>87</v>
      </c>
      <c r="E153" s="6">
        <v>44958.0</v>
      </c>
      <c r="F153" s="79">
        <f t="shared" si="1"/>
        <v>24</v>
      </c>
      <c r="G153" s="6">
        <v>45064.0</v>
      </c>
      <c r="H153" s="79">
        <f t="shared" si="2"/>
        <v>21</v>
      </c>
      <c r="I153" s="7" t="s">
        <v>60</v>
      </c>
      <c r="J153" s="10"/>
      <c r="K153" s="58"/>
      <c r="L153" s="10"/>
      <c r="M153" s="10"/>
      <c r="N153" s="66" t="s">
        <v>18</v>
      </c>
      <c r="O153" s="10"/>
    </row>
    <row r="154">
      <c r="A154" s="85">
        <v>45705.0</v>
      </c>
      <c r="B154" s="10"/>
      <c r="C154" s="7">
        <v>187509.0</v>
      </c>
      <c r="D154" s="7" t="s">
        <v>87</v>
      </c>
      <c r="E154" s="6">
        <v>45108.0</v>
      </c>
      <c r="F154" s="79">
        <f t="shared" si="1"/>
        <v>19</v>
      </c>
      <c r="G154" s="6">
        <v>45196.0</v>
      </c>
      <c r="H154" s="79">
        <f t="shared" si="2"/>
        <v>16</v>
      </c>
      <c r="I154" s="7" t="s">
        <v>60</v>
      </c>
      <c r="J154" s="7">
        <v>102.0</v>
      </c>
      <c r="K154" s="58"/>
      <c r="L154" s="10"/>
      <c r="M154" s="10"/>
      <c r="N154" s="66" t="s">
        <v>18</v>
      </c>
      <c r="O154" s="10"/>
    </row>
    <row r="155">
      <c r="A155" s="85">
        <v>45705.0</v>
      </c>
      <c r="B155" s="10"/>
      <c r="C155" s="7">
        <v>203200.0</v>
      </c>
      <c r="D155" s="7" t="s">
        <v>87</v>
      </c>
      <c r="E155" s="6">
        <v>45292.0</v>
      </c>
      <c r="F155" s="79">
        <f t="shared" si="1"/>
        <v>13</v>
      </c>
      <c r="G155" s="6">
        <v>45344.0</v>
      </c>
      <c r="H155" s="79">
        <f t="shared" si="2"/>
        <v>11</v>
      </c>
      <c r="I155" s="7" t="s">
        <v>60</v>
      </c>
      <c r="J155" s="10"/>
      <c r="K155" s="58"/>
      <c r="L155" s="10"/>
      <c r="M155" s="10"/>
      <c r="N155" s="66" t="s">
        <v>18</v>
      </c>
      <c r="O155" s="10"/>
    </row>
    <row r="156">
      <c r="A156" s="85">
        <v>45705.0</v>
      </c>
      <c r="B156" s="10"/>
      <c r="C156" s="7">
        <v>210826.0</v>
      </c>
      <c r="D156" s="7" t="s">
        <v>87</v>
      </c>
      <c r="E156" s="6">
        <v>45323.0</v>
      </c>
      <c r="F156" s="79">
        <f t="shared" si="1"/>
        <v>12</v>
      </c>
      <c r="G156" s="6">
        <v>45398.0</v>
      </c>
      <c r="H156" s="79">
        <f t="shared" si="2"/>
        <v>10</v>
      </c>
      <c r="I156" s="7" t="s">
        <v>54</v>
      </c>
      <c r="J156" s="10"/>
      <c r="K156" s="58"/>
      <c r="L156" s="10"/>
      <c r="M156" s="10"/>
      <c r="N156" s="66" t="s">
        <v>18</v>
      </c>
      <c r="O156" s="10"/>
    </row>
    <row r="157">
      <c r="A157" s="85">
        <v>45705.0</v>
      </c>
      <c r="B157" s="10"/>
      <c r="C157" s="7">
        <v>217453.0</v>
      </c>
      <c r="D157" s="7" t="s">
        <v>87</v>
      </c>
      <c r="E157" s="6">
        <v>45413.0</v>
      </c>
      <c r="F157" s="79">
        <f t="shared" si="1"/>
        <v>9</v>
      </c>
      <c r="G157" s="6">
        <v>45453.0</v>
      </c>
      <c r="H157" s="79">
        <f t="shared" si="2"/>
        <v>8</v>
      </c>
      <c r="I157" s="7" t="s">
        <v>54</v>
      </c>
      <c r="J157" s="10"/>
      <c r="K157" s="58"/>
      <c r="L157" s="10"/>
      <c r="M157" s="10"/>
      <c r="N157" s="57" t="s">
        <v>19</v>
      </c>
      <c r="O157" s="10"/>
    </row>
    <row r="158">
      <c r="A158" s="85">
        <v>45705.0</v>
      </c>
      <c r="B158" s="10"/>
      <c r="C158" s="7">
        <v>224660.0</v>
      </c>
      <c r="D158" s="7" t="s">
        <v>87</v>
      </c>
      <c r="E158" s="6">
        <v>45413.0</v>
      </c>
      <c r="F158" s="79">
        <f t="shared" si="1"/>
        <v>9</v>
      </c>
      <c r="G158" s="6">
        <v>45516.0</v>
      </c>
      <c r="H158" s="79">
        <f t="shared" si="2"/>
        <v>6</v>
      </c>
      <c r="I158" s="7" t="s">
        <v>60</v>
      </c>
      <c r="J158" s="10"/>
      <c r="K158" s="58"/>
      <c r="L158" s="10"/>
      <c r="M158" s="10"/>
      <c r="N158" s="66" t="s">
        <v>18</v>
      </c>
      <c r="O158" s="10"/>
    </row>
    <row r="159">
      <c r="A159" s="85">
        <v>45705.0</v>
      </c>
      <c r="B159" s="10"/>
      <c r="C159" s="7">
        <v>231799.0</v>
      </c>
      <c r="D159" s="7" t="s">
        <v>87</v>
      </c>
      <c r="E159" s="6">
        <v>45444.0</v>
      </c>
      <c r="F159" s="79">
        <f t="shared" si="1"/>
        <v>8</v>
      </c>
      <c r="G159" s="9">
        <v>45586.0</v>
      </c>
      <c r="H159" s="79">
        <f t="shared" si="2"/>
        <v>3</v>
      </c>
      <c r="I159" s="7" t="s">
        <v>54</v>
      </c>
      <c r="J159" s="10"/>
      <c r="K159" s="58"/>
      <c r="L159" s="10"/>
      <c r="M159" s="10"/>
      <c r="N159" s="66" t="s">
        <v>18</v>
      </c>
      <c r="O159" s="10"/>
    </row>
    <row r="160">
      <c r="A160" s="85">
        <v>45705.0</v>
      </c>
      <c r="B160" s="10"/>
      <c r="C160" s="7">
        <v>235845.0</v>
      </c>
      <c r="D160" s="7" t="s">
        <v>87</v>
      </c>
      <c r="E160" s="6">
        <v>45536.0</v>
      </c>
      <c r="F160" s="79">
        <f t="shared" si="1"/>
        <v>5</v>
      </c>
      <c r="G160" s="9">
        <v>45625.0</v>
      </c>
      <c r="H160" s="79">
        <f t="shared" si="2"/>
        <v>2</v>
      </c>
      <c r="I160" s="7" t="s">
        <v>60</v>
      </c>
      <c r="J160" s="10"/>
      <c r="K160" s="58"/>
      <c r="L160" s="10"/>
      <c r="M160" s="10"/>
      <c r="N160" s="66" t="s">
        <v>18</v>
      </c>
      <c r="O160" s="10"/>
    </row>
    <row r="161">
      <c r="A161" s="85">
        <v>45705.0</v>
      </c>
      <c r="B161" s="10"/>
      <c r="C161" s="7">
        <v>238542.0</v>
      </c>
      <c r="D161" s="7" t="s">
        <v>87</v>
      </c>
      <c r="E161" s="6">
        <v>45597.0</v>
      </c>
      <c r="F161" s="79">
        <f t="shared" si="1"/>
        <v>3</v>
      </c>
      <c r="G161" s="6">
        <v>45664.0</v>
      </c>
      <c r="H161" s="79">
        <f t="shared" si="2"/>
        <v>1</v>
      </c>
      <c r="I161" s="7" t="s">
        <v>60</v>
      </c>
      <c r="J161" s="10"/>
      <c r="K161" s="58"/>
      <c r="L161" s="10"/>
      <c r="M161" s="10"/>
      <c r="N161" s="66" t="s">
        <v>18</v>
      </c>
      <c r="O161" s="10"/>
    </row>
    <row r="162">
      <c r="A162" s="85">
        <v>45705.0</v>
      </c>
      <c r="B162" s="10"/>
      <c r="C162" s="7">
        <v>241101.0</v>
      </c>
      <c r="D162" s="7" t="s">
        <v>87</v>
      </c>
      <c r="E162" s="6">
        <v>44927.0</v>
      </c>
      <c r="F162" s="79">
        <f t="shared" si="1"/>
        <v>25</v>
      </c>
      <c r="G162" s="6">
        <v>45687.0</v>
      </c>
      <c r="H162" s="79">
        <f t="shared" si="2"/>
        <v>0</v>
      </c>
      <c r="I162" s="7" t="s">
        <v>52</v>
      </c>
      <c r="J162" s="10"/>
      <c r="K162" s="58"/>
      <c r="L162" s="10"/>
      <c r="M162" s="10"/>
      <c r="N162" s="66" t="s">
        <v>18</v>
      </c>
      <c r="O162" s="10"/>
    </row>
    <row r="163">
      <c r="A163" s="85">
        <v>45705.0</v>
      </c>
      <c r="B163" s="10"/>
      <c r="C163" s="7">
        <v>96814.0</v>
      </c>
      <c r="D163" s="7" t="s">
        <v>87</v>
      </c>
      <c r="E163" s="6">
        <v>44317.0</v>
      </c>
      <c r="F163" s="79">
        <f t="shared" si="1"/>
        <v>45</v>
      </c>
      <c r="G163" s="6">
        <v>44418.0</v>
      </c>
      <c r="H163" s="79">
        <f t="shared" si="2"/>
        <v>42</v>
      </c>
      <c r="I163" s="7" t="s">
        <v>60</v>
      </c>
      <c r="J163" s="10"/>
      <c r="K163" s="58"/>
      <c r="L163" s="10"/>
      <c r="M163" s="10"/>
      <c r="N163" s="66" t="s">
        <v>18</v>
      </c>
      <c r="O163" s="10"/>
    </row>
    <row r="164">
      <c r="A164" s="85">
        <v>45705.0</v>
      </c>
      <c r="B164" s="10"/>
      <c r="C164" s="7">
        <v>188358.0</v>
      </c>
      <c r="D164" s="7" t="s">
        <v>87</v>
      </c>
      <c r="E164" s="6">
        <v>45170.0</v>
      </c>
      <c r="F164" s="79">
        <f t="shared" si="1"/>
        <v>17</v>
      </c>
      <c r="G164" s="6">
        <v>45204.0</v>
      </c>
      <c r="H164" s="79">
        <f t="shared" si="2"/>
        <v>16</v>
      </c>
      <c r="I164" s="7" t="s">
        <v>48</v>
      </c>
      <c r="J164" s="10"/>
      <c r="K164" s="58"/>
      <c r="L164" s="10"/>
      <c r="M164" s="10"/>
      <c r="N164" s="66" t="s">
        <v>18</v>
      </c>
      <c r="O164" s="10"/>
    </row>
    <row r="165">
      <c r="A165" s="85">
        <v>45705.0</v>
      </c>
      <c r="B165" s="10"/>
      <c r="C165" s="7">
        <v>209044.0</v>
      </c>
      <c r="D165" s="7" t="s">
        <v>87</v>
      </c>
      <c r="E165" s="6">
        <v>45383.0</v>
      </c>
      <c r="F165" s="79">
        <f t="shared" si="1"/>
        <v>10</v>
      </c>
      <c r="G165" s="6">
        <v>45386.0</v>
      </c>
      <c r="H165" s="79">
        <f t="shared" si="2"/>
        <v>10</v>
      </c>
      <c r="I165" s="7" t="s">
        <v>85</v>
      </c>
      <c r="J165" s="7" t="s">
        <v>108</v>
      </c>
      <c r="K165" s="58"/>
      <c r="L165" s="10"/>
      <c r="M165" s="10"/>
      <c r="N165" s="66" t="s">
        <v>18</v>
      </c>
      <c r="O165" s="10"/>
    </row>
    <row r="166">
      <c r="A166" s="85">
        <v>45705.0</v>
      </c>
      <c r="B166" s="10"/>
      <c r="C166" s="7">
        <v>235980.0</v>
      </c>
      <c r="D166" s="7" t="s">
        <v>87</v>
      </c>
      <c r="E166" s="6">
        <v>45505.0</v>
      </c>
      <c r="F166" s="79">
        <f t="shared" si="1"/>
        <v>6</v>
      </c>
      <c r="G166" s="6">
        <v>45628.0</v>
      </c>
      <c r="H166" s="79">
        <f t="shared" si="2"/>
        <v>2</v>
      </c>
      <c r="I166" s="7" t="s">
        <v>48</v>
      </c>
      <c r="J166" s="10"/>
      <c r="K166" s="58"/>
      <c r="L166" s="10"/>
      <c r="M166" s="10"/>
      <c r="N166" s="66" t="s">
        <v>18</v>
      </c>
      <c r="O166" s="10"/>
    </row>
    <row r="167">
      <c r="A167" s="85">
        <v>45705.0</v>
      </c>
      <c r="B167" s="94">
        <v>45706.0</v>
      </c>
      <c r="C167" s="7">
        <v>221744.0</v>
      </c>
      <c r="D167" s="7" t="s">
        <v>93</v>
      </c>
      <c r="E167" s="6">
        <v>45444.0</v>
      </c>
      <c r="F167" s="79">
        <f t="shared" si="1"/>
        <v>8</v>
      </c>
      <c r="G167" s="6">
        <v>45517.0</v>
      </c>
      <c r="H167" s="79">
        <f t="shared" si="2"/>
        <v>6</v>
      </c>
      <c r="I167" s="7" t="s">
        <v>60</v>
      </c>
      <c r="J167" s="10"/>
      <c r="K167" s="95">
        <v>7000.0</v>
      </c>
      <c r="L167" s="10"/>
      <c r="M167" s="10"/>
      <c r="N167" s="57" t="s">
        <v>17</v>
      </c>
      <c r="O167" s="7" t="s">
        <v>219</v>
      </c>
    </row>
    <row r="168">
      <c r="A168" s="85">
        <v>45705.0</v>
      </c>
      <c r="B168" s="10"/>
      <c r="C168" s="7">
        <v>65582.0</v>
      </c>
      <c r="D168" s="7" t="s">
        <v>93</v>
      </c>
      <c r="E168" s="6">
        <v>44075.0</v>
      </c>
      <c r="F168" s="79">
        <f t="shared" si="1"/>
        <v>53</v>
      </c>
      <c r="G168" s="6">
        <v>44111.0</v>
      </c>
      <c r="H168" s="79">
        <f t="shared" si="2"/>
        <v>52</v>
      </c>
      <c r="I168" s="7" t="s">
        <v>54</v>
      </c>
      <c r="J168" s="10"/>
      <c r="K168" s="58"/>
      <c r="L168" s="10"/>
      <c r="M168" s="10"/>
      <c r="N168" s="66" t="s">
        <v>18</v>
      </c>
      <c r="O168" s="10"/>
    </row>
    <row r="169">
      <c r="A169" s="85">
        <v>45705.0</v>
      </c>
      <c r="B169" s="10"/>
      <c r="C169" s="7">
        <v>225762.0</v>
      </c>
      <c r="D169" s="7" t="s">
        <v>93</v>
      </c>
      <c r="E169" s="6">
        <v>44682.0</v>
      </c>
      <c r="F169" s="79">
        <f t="shared" si="1"/>
        <v>33</v>
      </c>
      <c r="G169" s="6">
        <v>45526.0</v>
      </c>
      <c r="H169" s="79">
        <f t="shared" si="2"/>
        <v>5</v>
      </c>
      <c r="I169" s="7" t="s">
        <v>54</v>
      </c>
      <c r="J169" s="10"/>
      <c r="K169" s="58"/>
      <c r="L169" s="10"/>
      <c r="M169" s="10"/>
      <c r="N169" s="66" t="s">
        <v>18</v>
      </c>
      <c r="O169" s="10"/>
    </row>
    <row r="170">
      <c r="A170" s="85">
        <v>45705.0</v>
      </c>
      <c r="B170" s="10"/>
      <c r="C170" s="7">
        <v>203903.0</v>
      </c>
      <c r="D170" s="7" t="s">
        <v>93</v>
      </c>
      <c r="E170" s="6">
        <v>45200.0</v>
      </c>
      <c r="F170" s="79">
        <f t="shared" si="1"/>
        <v>16</v>
      </c>
      <c r="G170" s="6">
        <v>45349.0</v>
      </c>
      <c r="H170" s="79">
        <f t="shared" si="2"/>
        <v>11</v>
      </c>
      <c r="I170" s="7" t="s">
        <v>48</v>
      </c>
      <c r="J170" s="10"/>
      <c r="K170" s="58"/>
      <c r="L170" s="10"/>
      <c r="M170" s="10"/>
      <c r="N170" s="66" t="s">
        <v>18</v>
      </c>
      <c r="O170" s="10"/>
    </row>
    <row r="171">
      <c r="A171" s="85">
        <v>45705.0</v>
      </c>
      <c r="B171" s="10"/>
      <c r="C171" s="7">
        <v>193012.0</v>
      </c>
      <c r="D171" s="7" t="s">
        <v>93</v>
      </c>
      <c r="E171" s="6">
        <v>45078.0</v>
      </c>
      <c r="F171" s="79">
        <f t="shared" si="1"/>
        <v>20</v>
      </c>
      <c r="G171" s="9">
        <v>45250.0</v>
      </c>
      <c r="H171" s="79">
        <f t="shared" si="2"/>
        <v>14</v>
      </c>
      <c r="I171" s="7" t="s">
        <v>54</v>
      </c>
      <c r="J171" s="10"/>
      <c r="K171" s="58"/>
      <c r="L171" s="10"/>
      <c r="M171" s="10"/>
      <c r="N171" s="66" t="s">
        <v>18</v>
      </c>
      <c r="O171" s="10"/>
    </row>
    <row r="172">
      <c r="A172" s="85">
        <v>45705.0</v>
      </c>
      <c r="B172" s="10"/>
      <c r="C172" s="7">
        <v>201230.0</v>
      </c>
      <c r="D172" s="7" t="s">
        <v>93</v>
      </c>
      <c r="E172" s="6">
        <v>45200.0</v>
      </c>
      <c r="F172" s="79">
        <f t="shared" si="1"/>
        <v>16</v>
      </c>
      <c r="G172" s="6">
        <v>45329.0</v>
      </c>
      <c r="H172" s="79">
        <f t="shared" si="2"/>
        <v>12</v>
      </c>
      <c r="I172" s="7" t="s">
        <v>54</v>
      </c>
      <c r="J172" s="10"/>
      <c r="K172" s="58"/>
      <c r="L172" s="10"/>
      <c r="M172" s="10"/>
      <c r="N172" s="66" t="s">
        <v>18</v>
      </c>
      <c r="O172" s="10"/>
    </row>
    <row r="173">
      <c r="A173" s="85">
        <v>45705.0</v>
      </c>
      <c r="B173" s="10"/>
      <c r="C173" s="7">
        <v>221000.0</v>
      </c>
      <c r="D173" s="7" t="s">
        <v>93</v>
      </c>
      <c r="E173" s="6">
        <v>44531.0</v>
      </c>
      <c r="F173" s="79">
        <f t="shared" si="1"/>
        <v>38</v>
      </c>
      <c r="G173" s="6">
        <v>45483.0</v>
      </c>
      <c r="H173" s="79">
        <f t="shared" si="2"/>
        <v>7</v>
      </c>
      <c r="I173" s="7" t="s">
        <v>43</v>
      </c>
      <c r="J173" s="7">
        <v>304.0</v>
      </c>
      <c r="K173" s="58"/>
      <c r="L173" s="10"/>
      <c r="M173" s="10"/>
      <c r="N173" s="66" t="s">
        <v>18</v>
      </c>
      <c r="O173" s="10"/>
    </row>
    <row r="174">
      <c r="A174" s="85">
        <v>45705.0</v>
      </c>
      <c r="B174" s="10"/>
      <c r="C174" s="7">
        <v>228040.0</v>
      </c>
      <c r="D174" s="7" t="s">
        <v>93</v>
      </c>
      <c r="E174" s="6">
        <v>45413.0</v>
      </c>
      <c r="F174" s="79">
        <f t="shared" si="1"/>
        <v>9</v>
      </c>
      <c r="G174" s="9">
        <v>45580.0</v>
      </c>
      <c r="H174" s="79">
        <f t="shared" si="2"/>
        <v>4</v>
      </c>
      <c r="I174" s="7" t="s">
        <v>60</v>
      </c>
      <c r="J174" s="10"/>
      <c r="K174" s="58"/>
      <c r="L174" s="10"/>
      <c r="M174" s="10"/>
      <c r="N174" s="66" t="s">
        <v>18</v>
      </c>
      <c r="O174" s="10"/>
    </row>
    <row r="175">
      <c r="A175" s="85">
        <v>45705.0</v>
      </c>
      <c r="B175" s="10"/>
      <c r="C175" s="7">
        <v>225446.0</v>
      </c>
      <c r="D175" s="7" t="s">
        <v>93</v>
      </c>
      <c r="E175" s="6">
        <v>45444.0</v>
      </c>
      <c r="F175" s="79">
        <f t="shared" si="1"/>
        <v>8</v>
      </c>
      <c r="G175" s="6">
        <v>45545.0</v>
      </c>
      <c r="H175" s="79">
        <f t="shared" si="2"/>
        <v>5</v>
      </c>
      <c r="I175" s="7" t="s">
        <v>54</v>
      </c>
      <c r="J175" s="10"/>
      <c r="K175" s="58"/>
      <c r="L175" s="10"/>
      <c r="M175" s="10"/>
      <c r="N175" s="66" t="s">
        <v>18</v>
      </c>
      <c r="O175" s="10"/>
    </row>
    <row r="176">
      <c r="A176" s="85">
        <v>45705.0</v>
      </c>
      <c r="B176" s="10"/>
      <c r="C176" s="7">
        <v>237113.0</v>
      </c>
      <c r="D176" s="7" t="s">
        <v>93</v>
      </c>
      <c r="E176" s="6">
        <v>45536.0</v>
      </c>
      <c r="F176" s="79">
        <f t="shared" si="1"/>
        <v>5</v>
      </c>
      <c r="G176" s="9">
        <v>45639.0</v>
      </c>
      <c r="H176" s="79">
        <f t="shared" si="2"/>
        <v>2</v>
      </c>
      <c r="I176" s="7" t="s">
        <v>48</v>
      </c>
      <c r="J176" s="10"/>
      <c r="K176" s="58"/>
      <c r="L176" s="10"/>
      <c r="M176" s="10"/>
      <c r="N176" s="66" t="s">
        <v>18</v>
      </c>
      <c r="O176" s="10"/>
    </row>
    <row r="177">
      <c r="A177" s="65">
        <v>45695.0</v>
      </c>
      <c r="B177" s="10"/>
      <c r="C177" s="7">
        <v>239500.0</v>
      </c>
      <c r="D177" s="7" t="s">
        <v>93</v>
      </c>
      <c r="E177" s="6">
        <v>45017.0</v>
      </c>
      <c r="F177" s="79">
        <f t="shared" si="1"/>
        <v>22</v>
      </c>
      <c r="G177" s="6">
        <v>45672.0</v>
      </c>
      <c r="H177" s="79">
        <f t="shared" si="2"/>
        <v>1</v>
      </c>
      <c r="I177" s="7" t="s">
        <v>48</v>
      </c>
      <c r="J177" s="10"/>
      <c r="K177" s="96">
        <v>3000.0</v>
      </c>
      <c r="L177" s="10"/>
      <c r="M177" s="10"/>
      <c r="N177" s="57" t="s">
        <v>19</v>
      </c>
      <c r="O177" s="10"/>
    </row>
    <row r="178">
      <c r="A178" s="85">
        <v>45705.0</v>
      </c>
      <c r="B178" s="10"/>
      <c r="C178" s="7">
        <v>241251.0</v>
      </c>
      <c r="D178" s="7" t="s">
        <v>93</v>
      </c>
      <c r="E178" s="6">
        <v>45566.0</v>
      </c>
      <c r="F178" s="79">
        <f t="shared" si="1"/>
        <v>4</v>
      </c>
      <c r="G178" s="6">
        <v>45687.0</v>
      </c>
      <c r="H178" s="79">
        <f t="shared" si="2"/>
        <v>0</v>
      </c>
      <c r="I178" s="7" t="s">
        <v>54</v>
      </c>
      <c r="J178" s="10"/>
      <c r="K178" s="58"/>
      <c r="L178" s="10"/>
      <c r="M178" s="10"/>
      <c r="N178" s="66" t="s">
        <v>18</v>
      </c>
      <c r="O178" s="10"/>
    </row>
    <row r="179">
      <c r="A179" s="85">
        <v>45705.0</v>
      </c>
      <c r="B179" s="10"/>
      <c r="C179" s="7">
        <v>54670.0</v>
      </c>
      <c r="D179" s="7" t="s">
        <v>143</v>
      </c>
      <c r="E179" s="6">
        <v>43891.0</v>
      </c>
      <c r="F179" s="79">
        <f t="shared" si="1"/>
        <v>59</v>
      </c>
      <c r="G179" s="6">
        <v>44005.0</v>
      </c>
      <c r="H179" s="79">
        <f t="shared" si="2"/>
        <v>55</v>
      </c>
      <c r="I179" s="7" t="s">
        <v>220</v>
      </c>
      <c r="J179" s="10"/>
      <c r="K179" s="58"/>
      <c r="L179" s="10"/>
      <c r="M179" s="10"/>
      <c r="N179" s="66" t="s">
        <v>18</v>
      </c>
      <c r="O179" s="10"/>
    </row>
    <row r="180">
      <c r="A180" s="85">
        <v>45705.0</v>
      </c>
      <c r="B180" s="10"/>
      <c r="C180" s="7">
        <v>240501.0</v>
      </c>
      <c r="D180" s="7" t="s">
        <v>99</v>
      </c>
      <c r="E180" s="6">
        <v>45536.0</v>
      </c>
      <c r="F180" s="79">
        <f t="shared" si="1"/>
        <v>5</v>
      </c>
      <c r="G180" s="6">
        <v>45681.0</v>
      </c>
      <c r="H180" s="79">
        <f t="shared" si="2"/>
        <v>0</v>
      </c>
      <c r="I180" s="7" t="s">
        <v>52</v>
      </c>
      <c r="J180" s="10"/>
      <c r="K180" s="58"/>
      <c r="L180" s="10"/>
      <c r="M180" s="10"/>
      <c r="N180" s="66" t="s">
        <v>18</v>
      </c>
      <c r="O180" s="10"/>
    </row>
    <row r="181">
      <c r="A181" s="85">
        <v>45705.0</v>
      </c>
      <c r="B181" s="10"/>
      <c r="C181" s="7">
        <v>234588.0</v>
      </c>
      <c r="D181" s="7" t="s">
        <v>99</v>
      </c>
      <c r="E181" s="6">
        <v>45231.0</v>
      </c>
      <c r="F181" s="79">
        <f t="shared" si="1"/>
        <v>15</v>
      </c>
      <c r="G181" s="9">
        <v>45615.0</v>
      </c>
      <c r="H181" s="79">
        <f t="shared" si="2"/>
        <v>2</v>
      </c>
      <c r="I181" s="7" t="s">
        <v>48</v>
      </c>
      <c r="J181" s="10"/>
      <c r="K181" s="58"/>
      <c r="L181" s="10"/>
      <c r="M181" s="10"/>
      <c r="N181" s="66" t="s">
        <v>18</v>
      </c>
      <c r="O181" s="10"/>
    </row>
    <row r="182">
      <c r="A182" s="85">
        <v>45705.0</v>
      </c>
      <c r="B182" s="10"/>
      <c r="C182" s="7">
        <v>136498.0</v>
      </c>
      <c r="D182" s="7" t="s">
        <v>99</v>
      </c>
      <c r="E182" s="6">
        <v>44713.0</v>
      </c>
      <c r="F182" s="79">
        <f t="shared" si="1"/>
        <v>32</v>
      </c>
      <c r="G182" s="6">
        <v>44753.0</v>
      </c>
      <c r="H182" s="79">
        <f t="shared" si="2"/>
        <v>31</v>
      </c>
      <c r="I182" s="7" t="s">
        <v>66</v>
      </c>
      <c r="J182" s="10"/>
      <c r="K182" s="58"/>
      <c r="L182" s="10"/>
      <c r="M182" s="10"/>
      <c r="N182" s="66" t="s">
        <v>18</v>
      </c>
      <c r="O182" s="10"/>
    </row>
    <row r="183">
      <c r="A183" s="85">
        <v>45705.0</v>
      </c>
      <c r="B183" s="10"/>
      <c r="C183" s="7">
        <v>210120.0</v>
      </c>
      <c r="D183" s="7" t="s">
        <v>99</v>
      </c>
      <c r="E183" s="6">
        <v>45352.0</v>
      </c>
      <c r="F183" s="79">
        <f t="shared" si="1"/>
        <v>11</v>
      </c>
      <c r="G183" s="6">
        <v>45393.0</v>
      </c>
      <c r="H183" s="79">
        <f t="shared" si="2"/>
        <v>10</v>
      </c>
      <c r="I183" s="7" t="s">
        <v>54</v>
      </c>
      <c r="J183" s="10"/>
      <c r="K183" s="58"/>
      <c r="L183" s="10"/>
      <c r="M183" s="10"/>
      <c r="N183" s="66" t="s">
        <v>18</v>
      </c>
      <c r="O183" s="10"/>
    </row>
    <row r="184">
      <c r="A184" s="85">
        <v>45705.0</v>
      </c>
      <c r="B184" s="10"/>
      <c r="C184" s="7">
        <v>241776.0</v>
      </c>
      <c r="D184" s="7" t="s">
        <v>99</v>
      </c>
      <c r="E184" s="6">
        <v>45413.0</v>
      </c>
      <c r="F184" s="79">
        <f t="shared" si="1"/>
        <v>9</v>
      </c>
      <c r="G184" s="6">
        <v>45692.0</v>
      </c>
      <c r="H184" s="79">
        <f t="shared" si="2"/>
        <v>0</v>
      </c>
      <c r="I184" s="7" t="s">
        <v>60</v>
      </c>
      <c r="J184" s="10"/>
      <c r="K184" s="58"/>
      <c r="L184" s="10"/>
      <c r="M184" s="10"/>
      <c r="N184" s="66" t="s">
        <v>18</v>
      </c>
      <c r="O184" s="10"/>
    </row>
    <row r="185">
      <c r="A185" s="85">
        <v>45705.0</v>
      </c>
      <c r="B185" s="10"/>
      <c r="C185" s="7">
        <v>236242.0</v>
      </c>
      <c r="D185" s="7" t="s">
        <v>99</v>
      </c>
      <c r="E185" s="6">
        <v>45627.0</v>
      </c>
      <c r="F185" s="79">
        <f t="shared" si="1"/>
        <v>2</v>
      </c>
      <c r="G185" s="6">
        <v>45631.0</v>
      </c>
      <c r="H185" s="79">
        <f t="shared" si="2"/>
        <v>2</v>
      </c>
      <c r="I185" s="7" t="s">
        <v>54</v>
      </c>
      <c r="J185" s="10"/>
      <c r="K185" s="58"/>
      <c r="L185" s="10"/>
      <c r="M185" s="10"/>
      <c r="N185" s="66" t="s">
        <v>18</v>
      </c>
      <c r="O185" s="10"/>
    </row>
    <row r="186">
      <c r="A186" s="85">
        <v>45705.0</v>
      </c>
      <c r="B186" s="10"/>
      <c r="C186" s="7">
        <v>212546.0</v>
      </c>
      <c r="D186" s="7" t="s">
        <v>99</v>
      </c>
      <c r="E186" s="6">
        <v>45413.0</v>
      </c>
      <c r="F186" s="79">
        <f t="shared" si="1"/>
        <v>9</v>
      </c>
      <c r="G186" s="6">
        <v>45484.0</v>
      </c>
      <c r="H186" s="79">
        <f t="shared" si="2"/>
        <v>7</v>
      </c>
      <c r="I186" s="7" t="s">
        <v>54</v>
      </c>
      <c r="J186" s="10"/>
      <c r="K186" s="58"/>
      <c r="L186" s="10"/>
      <c r="M186" s="10"/>
      <c r="N186" s="66" t="s">
        <v>18</v>
      </c>
      <c r="O186" s="10"/>
    </row>
    <row r="187">
      <c r="A187" s="85">
        <v>45705.0</v>
      </c>
      <c r="B187" s="10"/>
      <c r="C187" s="7">
        <v>234160.0</v>
      </c>
      <c r="D187" s="7" t="s">
        <v>99</v>
      </c>
      <c r="E187" s="6">
        <v>45566.0</v>
      </c>
      <c r="F187" s="79">
        <f t="shared" si="1"/>
        <v>4</v>
      </c>
      <c r="G187" s="9">
        <v>45609.0</v>
      </c>
      <c r="H187" s="79">
        <f t="shared" si="2"/>
        <v>3</v>
      </c>
      <c r="I187" s="7" t="s">
        <v>60</v>
      </c>
      <c r="J187" s="10"/>
      <c r="K187" s="58"/>
      <c r="L187" s="10"/>
      <c r="M187" s="10"/>
      <c r="N187" s="66" t="s">
        <v>18</v>
      </c>
      <c r="O187" s="10"/>
    </row>
    <row r="188">
      <c r="A188" s="85">
        <v>45705.0</v>
      </c>
      <c r="B188" s="10"/>
      <c r="C188" s="7">
        <v>238014.0</v>
      </c>
      <c r="D188" s="7" t="s">
        <v>99</v>
      </c>
      <c r="E188" s="6">
        <v>45505.0</v>
      </c>
      <c r="F188" s="79">
        <f t="shared" si="1"/>
        <v>6</v>
      </c>
      <c r="G188" s="6">
        <v>45659.0</v>
      </c>
      <c r="H188" s="79">
        <f t="shared" si="2"/>
        <v>1</v>
      </c>
      <c r="I188" s="7" t="s">
        <v>54</v>
      </c>
      <c r="J188" s="10"/>
      <c r="K188" s="58"/>
      <c r="L188" s="10"/>
      <c r="M188" s="10"/>
      <c r="N188" s="66" t="s">
        <v>18</v>
      </c>
      <c r="O188" s="10"/>
    </row>
    <row r="189">
      <c r="A189" s="85">
        <v>45705.0</v>
      </c>
      <c r="B189" s="10"/>
      <c r="C189" s="7">
        <v>241506.0</v>
      </c>
      <c r="D189" s="7" t="s">
        <v>99</v>
      </c>
      <c r="E189" s="6">
        <v>45627.0</v>
      </c>
      <c r="F189" s="79">
        <f t="shared" si="1"/>
        <v>2</v>
      </c>
      <c r="G189" s="6">
        <v>45691.0</v>
      </c>
      <c r="H189" s="79">
        <f t="shared" si="2"/>
        <v>0</v>
      </c>
      <c r="I189" s="7" t="s">
        <v>85</v>
      </c>
      <c r="J189" s="10"/>
      <c r="K189" s="58"/>
      <c r="L189" s="10"/>
      <c r="M189" s="10"/>
      <c r="N189" s="66" t="s">
        <v>18</v>
      </c>
      <c r="O189" s="10"/>
    </row>
    <row r="190">
      <c r="A190" s="85">
        <v>45705.0</v>
      </c>
      <c r="B190" s="10"/>
      <c r="C190" s="7">
        <v>234774.0</v>
      </c>
      <c r="D190" s="7" t="s">
        <v>99</v>
      </c>
      <c r="E190" s="6">
        <v>45597.0</v>
      </c>
      <c r="F190" s="79">
        <f t="shared" si="1"/>
        <v>3</v>
      </c>
      <c r="G190" s="9">
        <v>45615.0</v>
      </c>
      <c r="H190" s="79">
        <f t="shared" si="2"/>
        <v>2</v>
      </c>
      <c r="I190" s="7" t="s">
        <v>60</v>
      </c>
      <c r="J190" s="10"/>
      <c r="K190" s="58"/>
      <c r="L190" s="10"/>
      <c r="M190" s="10"/>
      <c r="N190" s="66" t="s">
        <v>18</v>
      </c>
      <c r="O190" s="10"/>
    </row>
    <row r="191">
      <c r="A191" s="85">
        <v>45705.0</v>
      </c>
      <c r="B191" s="10"/>
      <c r="C191" s="7">
        <v>200168.0</v>
      </c>
      <c r="D191" s="7" t="s">
        <v>99</v>
      </c>
      <c r="E191" s="6">
        <v>45261.0</v>
      </c>
      <c r="F191" s="79">
        <f t="shared" si="1"/>
        <v>14</v>
      </c>
      <c r="G191" s="6">
        <v>45316.0</v>
      </c>
      <c r="H191" s="79">
        <f t="shared" si="2"/>
        <v>12</v>
      </c>
      <c r="I191" s="7" t="s">
        <v>52</v>
      </c>
      <c r="J191" s="7">
        <v>401.0</v>
      </c>
      <c r="K191" s="58"/>
      <c r="L191" s="10"/>
      <c r="M191" s="10"/>
      <c r="N191" s="66" t="s">
        <v>18</v>
      </c>
      <c r="O191" s="10"/>
    </row>
    <row r="192">
      <c r="A192" s="85">
        <v>45705.0</v>
      </c>
      <c r="B192" s="10"/>
      <c r="C192" s="7">
        <v>218594.0</v>
      </c>
      <c r="D192" s="7" t="s">
        <v>99</v>
      </c>
      <c r="E192" s="6">
        <v>45383.0</v>
      </c>
      <c r="F192" s="79">
        <f t="shared" si="1"/>
        <v>10</v>
      </c>
      <c r="G192" s="6">
        <v>45462.0</v>
      </c>
      <c r="H192" s="79">
        <f t="shared" si="2"/>
        <v>7</v>
      </c>
      <c r="I192" s="7" t="s">
        <v>85</v>
      </c>
      <c r="J192" s="10"/>
      <c r="K192" s="58"/>
      <c r="L192" s="10"/>
      <c r="M192" s="10"/>
      <c r="N192" s="66" t="s">
        <v>18</v>
      </c>
      <c r="O192" s="10"/>
    </row>
    <row r="193">
      <c r="A193" s="85">
        <v>45705.0</v>
      </c>
      <c r="B193" s="10"/>
      <c r="C193" s="7">
        <v>230001.0</v>
      </c>
      <c r="D193" s="7" t="s">
        <v>99</v>
      </c>
      <c r="E193" s="6">
        <v>45474.0</v>
      </c>
      <c r="F193" s="79">
        <f t="shared" si="1"/>
        <v>7</v>
      </c>
      <c r="G193" s="6">
        <v>45569.0</v>
      </c>
      <c r="H193" s="79">
        <f t="shared" si="2"/>
        <v>4</v>
      </c>
      <c r="I193" s="7" t="s">
        <v>60</v>
      </c>
      <c r="J193" s="10"/>
      <c r="K193" s="58"/>
      <c r="L193" s="10"/>
      <c r="M193" s="10"/>
      <c r="N193" s="66" t="s">
        <v>18</v>
      </c>
      <c r="O193" s="10"/>
    </row>
    <row r="194">
      <c r="A194" s="85">
        <v>45705.0</v>
      </c>
      <c r="B194" s="10"/>
      <c r="C194" s="7">
        <v>232270.0</v>
      </c>
      <c r="D194" s="7" t="s">
        <v>99</v>
      </c>
      <c r="E194" s="6">
        <v>45383.0</v>
      </c>
      <c r="F194" s="79">
        <f t="shared" si="1"/>
        <v>10</v>
      </c>
      <c r="G194" s="9">
        <v>45590.0</v>
      </c>
      <c r="H194" s="79">
        <f t="shared" si="2"/>
        <v>3</v>
      </c>
      <c r="I194" s="7" t="s">
        <v>60</v>
      </c>
      <c r="J194" s="10"/>
      <c r="K194" s="58"/>
      <c r="L194" s="10"/>
      <c r="M194" s="10"/>
      <c r="N194" s="66" t="s">
        <v>18</v>
      </c>
      <c r="O194" s="10"/>
    </row>
    <row r="195">
      <c r="A195" s="85">
        <v>45705.0</v>
      </c>
      <c r="B195" s="10"/>
      <c r="C195" s="7">
        <v>239218.0</v>
      </c>
      <c r="D195" s="7" t="s">
        <v>99</v>
      </c>
      <c r="E195" s="6">
        <v>45474.0</v>
      </c>
      <c r="F195" s="79">
        <f t="shared" si="1"/>
        <v>7</v>
      </c>
      <c r="G195" s="6">
        <v>45671.0</v>
      </c>
      <c r="H195" s="79">
        <f t="shared" si="2"/>
        <v>1</v>
      </c>
      <c r="I195" s="7" t="s">
        <v>54</v>
      </c>
      <c r="J195" s="10"/>
      <c r="K195" s="58"/>
      <c r="L195" s="10"/>
      <c r="M195" s="10"/>
      <c r="N195" s="66" t="s">
        <v>18</v>
      </c>
      <c r="O195" s="10"/>
    </row>
    <row r="196">
      <c r="A196" s="85">
        <v>45705.0</v>
      </c>
      <c r="B196" s="10"/>
      <c r="C196" s="7">
        <v>242190.0</v>
      </c>
      <c r="D196" s="7" t="s">
        <v>99</v>
      </c>
      <c r="E196" s="6">
        <v>45658.0</v>
      </c>
      <c r="F196" s="79">
        <f t="shared" si="1"/>
        <v>1</v>
      </c>
      <c r="G196" s="6">
        <v>45695.0</v>
      </c>
      <c r="H196" s="79">
        <f t="shared" si="2"/>
        <v>0</v>
      </c>
      <c r="I196" s="7" t="s">
        <v>43</v>
      </c>
      <c r="J196" s="10"/>
      <c r="K196" s="58"/>
      <c r="L196" s="10"/>
      <c r="M196" s="10"/>
      <c r="N196" s="66" t="s">
        <v>18</v>
      </c>
      <c r="O196" s="10"/>
    </row>
    <row r="197">
      <c r="A197" s="85">
        <v>45705.0</v>
      </c>
      <c r="B197" s="10"/>
      <c r="C197" s="7">
        <v>188718.0</v>
      </c>
      <c r="D197" s="7" t="s">
        <v>103</v>
      </c>
      <c r="E197" s="6">
        <v>45170.0</v>
      </c>
      <c r="F197" s="79">
        <f t="shared" si="1"/>
        <v>17</v>
      </c>
      <c r="G197" s="6">
        <v>45113.0</v>
      </c>
      <c r="H197" s="79">
        <f t="shared" si="2"/>
        <v>19</v>
      </c>
      <c r="I197" s="7" t="s">
        <v>54</v>
      </c>
      <c r="J197" s="10"/>
      <c r="K197" s="58"/>
      <c r="L197" s="10"/>
      <c r="M197" s="10"/>
      <c r="N197" s="66" t="s">
        <v>18</v>
      </c>
      <c r="O197" s="10"/>
    </row>
    <row r="198">
      <c r="A198" s="85">
        <v>45705.0</v>
      </c>
      <c r="B198" s="10"/>
      <c r="C198" s="7">
        <v>57388.0</v>
      </c>
      <c r="D198" s="7" t="s">
        <v>221</v>
      </c>
      <c r="E198" s="6">
        <v>43862.0</v>
      </c>
      <c r="F198" s="79">
        <f t="shared" si="1"/>
        <v>60</v>
      </c>
      <c r="G198" s="6">
        <v>43965.0</v>
      </c>
      <c r="H198" s="79">
        <f t="shared" si="2"/>
        <v>57</v>
      </c>
      <c r="I198" s="7" t="s">
        <v>82</v>
      </c>
      <c r="J198" s="10"/>
      <c r="K198" s="58"/>
      <c r="L198" s="10"/>
      <c r="M198" s="10"/>
      <c r="N198" s="66" t="s">
        <v>18</v>
      </c>
      <c r="O198" s="10"/>
    </row>
    <row r="199">
      <c r="A199" s="85">
        <v>45705.0</v>
      </c>
      <c r="B199" s="10"/>
      <c r="C199" s="7">
        <v>110254.0</v>
      </c>
      <c r="D199" s="7" t="s">
        <v>222</v>
      </c>
      <c r="E199" s="9">
        <v>44557.0</v>
      </c>
      <c r="F199" s="79">
        <f t="shared" si="1"/>
        <v>37</v>
      </c>
      <c r="G199" s="6">
        <v>44501.0</v>
      </c>
      <c r="H199" s="79">
        <f t="shared" si="2"/>
        <v>39</v>
      </c>
      <c r="I199" s="7" t="s">
        <v>48</v>
      </c>
      <c r="J199" s="10"/>
      <c r="K199" s="58"/>
      <c r="L199" s="10"/>
      <c r="M199" s="10"/>
      <c r="N199" s="66" t="s">
        <v>18</v>
      </c>
      <c r="O199" s="10"/>
    </row>
    <row r="200">
      <c r="A200" s="85">
        <v>45705.0</v>
      </c>
      <c r="B200" s="10"/>
      <c r="C200" s="7">
        <v>164622.0</v>
      </c>
      <c r="D200" s="7" t="s">
        <v>105</v>
      </c>
      <c r="E200" s="6">
        <v>44927.0</v>
      </c>
      <c r="F200" s="79">
        <f t="shared" si="1"/>
        <v>25</v>
      </c>
      <c r="G200" s="6">
        <v>45006.0</v>
      </c>
      <c r="H200" s="79">
        <f t="shared" si="2"/>
        <v>22</v>
      </c>
      <c r="I200" s="7" t="s">
        <v>54</v>
      </c>
      <c r="J200" s="10"/>
      <c r="K200" s="58"/>
      <c r="L200" s="10"/>
      <c r="M200" s="10"/>
      <c r="N200" s="66" t="s">
        <v>18</v>
      </c>
      <c r="O200" s="10"/>
    </row>
    <row r="201">
      <c r="A201" s="85">
        <v>45705.0</v>
      </c>
      <c r="B201" s="10"/>
      <c r="C201" s="7">
        <v>184199.0</v>
      </c>
      <c r="D201" s="7" t="s">
        <v>106</v>
      </c>
      <c r="E201" s="6">
        <v>45108.0</v>
      </c>
      <c r="F201" s="79">
        <f t="shared" si="1"/>
        <v>19</v>
      </c>
      <c r="G201" s="6">
        <v>45169.0</v>
      </c>
      <c r="H201" s="79">
        <f t="shared" si="2"/>
        <v>17</v>
      </c>
      <c r="I201" s="7" t="s">
        <v>54</v>
      </c>
      <c r="J201" s="10"/>
      <c r="K201" s="58"/>
      <c r="L201" s="10"/>
      <c r="M201" s="10"/>
      <c r="N201" s="66" t="s">
        <v>18</v>
      </c>
      <c r="O201" s="10"/>
    </row>
    <row r="202">
      <c r="A202" s="85">
        <v>45705.0</v>
      </c>
      <c r="B202" s="10"/>
      <c r="C202" s="7">
        <v>227446.0</v>
      </c>
      <c r="D202" s="7" t="s">
        <v>106</v>
      </c>
      <c r="E202" s="6">
        <v>45505.0</v>
      </c>
      <c r="F202" s="79">
        <f t="shared" si="1"/>
        <v>6</v>
      </c>
      <c r="G202" s="6">
        <v>45545.0</v>
      </c>
      <c r="H202" s="79">
        <f t="shared" si="2"/>
        <v>5</v>
      </c>
      <c r="I202" s="7" t="s">
        <v>54</v>
      </c>
      <c r="J202" s="10"/>
      <c r="K202" s="58"/>
      <c r="L202" s="10"/>
      <c r="M202" s="10"/>
      <c r="N202" s="66" t="s">
        <v>18</v>
      </c>
      <c r="O202" s="10"/>
    </row>
    <row r="203">
      <c r="A203" s="85">
        <v>45705.0</v>
      </c>
      <c r="B203" s="10"/>
      <c r="C203" s="7">
        <v>134476.0</v>
      </c>
      <c r="D203" s="7" t="s">
        <v>106</v>
      </c>
      <c r="E203" s="6">
        <v>44682.0</v>
      </c>
      <c r="F203" s="79">
        <f t="shared" si="1"/>
        <v>33</v>
      </c>
      <c r="G203" s="6">
        <v>44739.0</v>
      </c>
      <c r="H203" s="79">
        <f t="shared" si="2"/>
        <v>31</v>
      </c>
      <c r="I203" s="7" t="s">
        <v>48</v>
      </c>
      <c r="J203" s="10"/>
      <c r="K203" s="58"/>
      <c r="L203" s="10"/>
      <c r="M203" s="10"/>
      <c r="N203" s="66" t="s">
        <v>18</v>
      </c>
      <c r="O203" s="10"/>
    </row>
    <row r="204">
      <c r="A204" s="85">
        <v>45705.0</v>
      </c>
      <c r="B204" s="10"/>
      <c r="C204" s="7">
        <v>238803.0</v>
      </c>
      <c r="D204" s="7" t="s">
        <v>106</v>
      </c>
      <c r="E204" s="6">
        <v>45536.0</v>
      </c>
      <c r="F204" s="79">
        <f t="shared" si="1"/>
        <v>5</v>
      </c>
      <c r="G204" s="6">
        <v>45666.0</v>
      </c>
      <c r="H204" s="79">
        <f t="shared" si="2"/>
        <v>1</v>
      </c>
      <c r="I204" s="7" t="s">
        <v>60</v>
      </c>
      <c r="J204" s="10"/>
      <c r="K204" s="58"/>
      <c r="L204" s="10"/>
      <c r="M204" s="10"/>
      <c r="N204" s="66" t="s">
        <v>18</v>
      </c>
      <c r="O204" s="10"/>
    </row>
    <row r="205">
      <c r="A205" s="85">
        <v>45705.0</v>
      </c>
      <c r="B205" s="10"/>
      <c r="C205" s="7">
        <v>175665.0</v>
      </c>
      <c r="D205" s="7" t="s">
        <v>106</v>
      </c>
      <c r="E205" s="6">
        <v>45047.0</v>
      </c>
      <c r="F205" s="79">
        <f t="shared" si="1"/>
        <v>21</v>
      </c>
      <c r="G205" s="6">
        <v>45202.0</v>
      </c>
      <c r="H205" s="79">
        <f t="shared" si="2"/>
        <v>16</v>
      </c>
      <c r="I205" s="7" t="s">
        <v>60</v>
      </c>
      <c r="J205" s="7">
        <v>278.0</v>
      </c>
      <c r="K205" s="58"/>
      <c r="L205" s="10"/>
      <c r="M205" s="10"/>
      <c r="N205" s="66" t="s">
        <v>18</v>
      </c>
      <c r="O205" s="10"/>
    </row>
    <row r="206">
      <c r="A206" s="85">
        <v>45705.0</v>
      </c>
      <c r="B206" s="10"/>
      <c r="C206" s="7">
        <v>186965.0</v>
      </c>
      <c r="D206" s="7" t="s">
        <v>106</v>
      </c>
      <c r="E206" s="6">
        <v>45231.0</v>
      </c>
      <c r="F206" s="79">
        <f t="shared" si="1"/>
        <v>15</v>
      </c>
      <c r="G206" s="6">
        <v>45297.0</v>
      </c>
      <c r="H206" s="79">
        <f t="shared" si="2"/>
        <v>13</v>
      </c>
      <c r="I206" s="7" t="s">
        <v>60</v>
      </c>
      <c r="J206" s="10"/>
      <c r="K206" s="58"/>
      <c r="L206" s="10"/>
      <c r="M206" s="10"/>
      <c r="N206" s="66" t="s">
        <v>18</v>
      </c>
      <c r="O206" s="10"/>
    </row>
    <row r="207">
      <c r="A207" s="85">
        <v>45705.0</v>
      </c>
      <c r="B207" s="10"/>
      <c r="C207" s="7">
        <v>210364.0</v>
      </c>
      <c r="D207" s="7" t="s">
        <v>106</v>
      </c>
      <c r="E207" s="6">
        <v>45323.0</v>
      </c>
      <c r="F207" s="79">
        <f t="shared" si="1"/>
        <v>12</v>
      </c>
      <c r="G207" s="6">
        <v>45394.0</v>
      </c>
      <c r="H207" s="79">
        <f t="shared" si="2"/>
        <v>10</v>
      </c>
      <c r="I207" s="7" t="s">
        <v>54</v>
      </c>
      <c r="J207" s="10"/>
      <c r="K207" s="58"/>
      <c r="L207" s="10"/>
      <c r="M207" s="10"/>
      <c r="N207" s="66" t="s">
        <v>18</v>
      </c>
      <c r="O207" s="10"/>
    </row>
    <row r="208">
      <c r="A208" s="85">
        <v>45705.0</v>
      </c>
      <c r="B208" s="10"/>
      <c r="C208" s="7">
        <v>218409.0</v>
      </c>
      <c r="D208" s="7" t="s">
        <v>106</v>
      </c>
      <c r="E208" s="6">
        <v>45383.0</v>
      </c>
      <c r="F208" s="79">
        <f t="shared" si="1"/>
        <v>10</v>
      </c>
      <c r="G208" s="6">
        <v>45461.0</v>
      </c>
      <c r="H208" s="79">
        <f t="shared" si="2"/>
        <v>8</v>
      </c>
      <c r="I208" s="7" t="s">
        <v>54</v>
      </c>
      <c r="J208" s="10"/>
      <c r="K208" s="58"/>
      <c r="L208" s="10"/>
      <c r="M208" s="10"/>
      <c r="N208" s="66" t="s">
        <v>18</v>
      </c>
      <c r="O208" s="10"/>
    </row>
    <row r="209">
      <c r="A209" s="85">
        <v>45705.0</v>
      </c>
      <c r="B209" s="10"/>
      <c r="C209" s="7">
        <v>228498.0</v>
      </c>
      <c r="D209" s="7" t="s">
        <v>106</v>
      </c>
      <c r="E209" s="6">
        <v>45505.0</v>
      </c>
      <c r="F209" s="79">
        <f t="shared" si="1"/>
        <v>6</v>
      </c>
      <c r="G209" s="6">
        <v>45554.0</v>
      </c>
      <c r="H209" s="79">
        <f t="shared" si="2"/>
        <v>4</v>
      </c>
      <c r="I209" s="7" t="s">
        <v>60</v>
      </c>
      <c r="J209" s="10"/>
      <c r="K209" s="58"/>
      <c r="L209" s="10"/>
      <c r="M209" s="10"/>
      <c r="N209" s="66" t="s">
        <v>18</v>
      </c>
      <c r="O209" s="10"/>
    </row>
    <row r="210">
      <c r="A210" s="85">
        <v>45705.0</v>
      </c>
      <c r="B210" s="10"/>
      <c r="C210" s="7">
        <v>235343.0</v>
      </c>
      <c r="D210" s="7" t="s">
        <v>106</v>
      </c>
      <c r="E210" s="6">
        <v>45597.0</v>
      </c>
      <c r="F210" s="79">
        <f t="shared" si="1"/>
        <v>3</v>
      </c>
      <c r="G210" s="9">
        <v>45622.0</v>
      </c>
      <c r="H210" s="79">
        <f t="shared" si="2"/>
        <v>2</v>
      </c>
      <c r="I210" s="7" t="s">
        <v>54</v>
      </c>
      <c r="J210" s="10"/>
      <c r="K210" s="58"/>
      <c r="L210" s="10"/>
      <c r="M210" s="10"/>
      <c r="N210" s="66" t="s">
        <v>18</v>
      </c>
      <c r="O210" s="10"/>
    </row>
    <row r="211">
      <c r="A211" s="85">
        <v>45705.0</v>
      </c>
      <c r="B211" s="10"/>
      <c r="C211" s="7">
        <v>239788.0</v>
      </c>
      <c r="D211" s="7" t="s">
        <v>106</v>
      </c>
      <c r="E211" s="6">
        <v>45627.0</v>
      </c>
      <c r="F211" s="79">
        <f t="shared" si="1"/>
        <v>2</v>
      </c>
      <c r="G211" s="6">
        <v>45679.0</v>
      </c>
      <c r="H211" s="79">
        <f t="shared" si="2"/>
        <v>0</v>
      </c>
      <c r="I211" s="7" t="s">
        <v>60</v>
      </c>
      <c r="J211" s="10"/>
      <c r="K211" s="58"/>
      <c r="L211" s="10"/>
      <c r="M211" s="10"/>
      <c r="N211" s="66" t="s">
        <v>18</v>
      </c>
      <c r="O211" s="10"/>
    </row>
    <row r="212">
      <c r="A212" s="85">
        <v>45705.0</v>
      </c>
      <c r="B212" s="10"/>
      <c r="C212" s="7">
        <v>242347.0</v>
      </c>
      <c r="D212" s="7" t="s">
        <v>106</v>
      </c>
      <c r="E212" s="6">
        <v>44866.0</v>
      </c>
      <c r="F212" s="79">
        <f t="shared" si="1"/>
        <v>27</v>
      </c>
      <c r="G212" s="6">
        <v>45699.0</v>
      </c>
      <c r="H212" s="79">
        <f t="shared" si="2"/>
        <v>0</v>
      </c>
      <c r="I212" s="7" t="s">
        <v>85</v>
      </c>
      <c r="J212" s="10"/>
      <c r="K212" s="58"/>
      <c r="L212" s="10"/>
      <c r="M212" s="10"/>
      <c r="N212" s="66" t="s">
        <v>18</v>
      </c>
      <c r="O212" s="10"/>
    </row>
    <row r="213">
      <c r="A213" s="85">
        <v>45705.0</v>
      </c>
      <c r="B213" s="10"/>
      <c r="C213" s="7">
        <v>64446.0</v>
      </c>
      <c r="D213" s="7" t="s">
        <v>110</v>
      </c>
      <c r="E213" s="6">
        <v>44013.0</v>
      </c>
      <c r="F213" s="79">
        <f t="shared" si="1"/>
        <v>55</v>
      </c>
      <c r="G213" s="6">
        <v>44090.0</v>
      </c>
      <c r="H213" s="79">
        <f t="shared" si="2"/>
        <v>53</v>
      </c>
      <c r="I213" s="7" t="s">
        <v>60</v>
      </c>
      <c r="J213" s="10"/>
      <c r="K213" s="58"/>
      <c r="L213" s="10"/>
      <c r="M213" s="10"/>
      <c r="N213" s="66" t="s">
        <v>18</v>
      </c>
      <c r="O213" s="10"/>
    </row>
    <row r="214">
      <c r="A214" s="85">
        <v>45705.0</v>
      </c>
      <c r="B214" s="10"/>
      <c r="C214" s="7">
        <v>114291.0</v>
      </c>
      <c r="D214" s="7" t="s">
        <v>110</v>
      </c>
      <c r="E214" s="6">
        <v>44470.0</v>
      </c>
      <c r="F214" s="79">
        <f t="shared" si="1"/>
        <v>40</v>
      </c>
      <c r="G214" s="6">
        <v>44594.0</v>
      </c>
      <c r="H214" s="79">
        <f t="shared" si="2"/>
        <v>36</v>
      </c>
      <c r="I214" s="7" t="s">
        <v>54</v>
      </c>
      <c r="J214" s="10"/>
      <c r="K214" s="58"/>
      <c r="L214" s="10"/>
      <c r="M214" s="10"/>
      <c r="N214" s="66" t="s">
        <v>18</v>
      </c>
      <c r="O214" s="10"/>
    </row>
    <row r="215">
      <c r="A215" s="85">
        <v>45705.0</v>
      </c>
      <c r="B215" s="10"/>
      <c r="C215" s="7">
        <v>166629.0</v>
      </c>
      <c r="D215" s="7" t="s">
        <v>110</v>
      </c>
      <c r="E215" s="6">
        <v>44986.0</v>
      </c>
      <c r="F215" s="79">
        <f t="shared" si="1"/>
        <v>23</v>
      </c>
      <c r="G215" s="6">
        <v>45021.0</v>
      </c>
      <c r="H215" s="79">
        <f t="shared" si="2"/>
        <v>22</v>
      </c>
      <c r="I215" s="7" t="s">
        <v>48</v>
      </c>
      <c r="J215" s="10"/>
      <c r="K215" s="58"/>
      <c r="L215" s="10"/>
      <c r="M215" s="10"/>
      <c r="N215" s="66" t="s">
        <v>18</v>
      </c>
      <c r="O215" s="10"/>
    </row>
    <row r="216">
      <c r="A216" s="85">
        <v>45705.0</v>
      </c>
      <c r="B216" s="10"/>
      <c r="C216" s="7">
        <v>230542.0</v>
      </c>
      <c r="D216" s="7" t="s">
        <v>110</v>
      </c>
      <c r="E216" s="6">
        <v>45505.0</v>
      </c>
      <c r="F216" s="79">
        <f t="shared" si="1"/>
        <v>6</v>
      </c>
      <c r="G216" s="9">
        <v>45576.0</v>
      </c>
      <c r="H216" s="79">
        <f t="shared" si="2"/>
        <v>4</v>
      </c>
      <c r="I216" s="7" t="s">
        <v>60</v>
      </c>
      <c r="J216" s="10"/>
      <c r="K216" s="58"/>
      <c r="L216" s="10"/>
      <c r="M216" s="10"/>
      <c r="N216" s="66" t="s">
        <v>18</v>
      </c>
      <c r="O216" s="10"/>
    </row>
    <row r="217">
      <c r="A217" s="85">
        <v>45705.0</v>
      </c>
      <c r="B217" s="10"/>
      <c r="C217" s="7">
        <v>188289.0</v>
      </c>
      <c r="D217" s="7" t="s">
        <v>110</v>
      </c>
      <c r="E217" s="6">
        <v>45170.0</v>
      </c>
      <c r="F217" s="79">
        <f t="shared" si="1"/>
        <v>17</v>
      </c>
      <c r="G217" s="6">
        <v>45204.0</v>
      </c>
      <c r="H217" s="79">
        <f t="shared" si="2"/>
        <v>16</v>
      </c>
      <c r="I217" s="7" t="s">
        <v>60</v>
      </c>
      <c r="J217" s="7">
        <v>102.0</v>
      </c>
      <c r="K217" s="58"/>
      <c r="L217" s="10"/>
      <c r="M217" s="10"/>
      <c r="N217" s="66" t="s">
        <v>18</v>
      </c>
      <c r="O217" s="10"/>
    </row>
    <row r="218">
      <c r="A218" s="85">
        <v>45705.0</v>
      </c>
      <c r="B218" s="10"/>
      <c r="C218" s="7">
        <v>193378.0</v>
      </c>
      <c r="D218" s="7" t="s">
        <v>110</v>
      </c>
      <c r="E218" s="6">
        <v>45170.0</v>
      </c>
      <c r="F218" s="79">
        <f t="shared" si="1"/>
        <v>17</v>
      </c>
      <c r="G218" s="9">
        <v>45250.0</v>
      </c>
      <c r="H218" s="79">
        <f t="shared" si="2"/>
        <v>14</v>
      </c>
      <c r="I218" s="7" t="s">
        <v>85</v>
      </c>
      <c r="J218" s="7">
        <v>325.0</v>
      </c>
      <c r="K218" s="58"/>
      <c r="L218" s="10"/>
      <c r="M218" s="10"/>
      <c r="N218" s="66" t="s">
        <v>18</v>
      </c>
      <c r="O218" s="10"/>
    </row>
    <row r="219">
      <c r="A219" s="85">
        <v>45705.0</v>
      </c>
      <c r="B219" s="10"/>
      <c r="C219" s="7">
        <v>207046.0</v>
      </c>
      <c r="D219" s="7" t="s">
        <v>110</v>
      </c>
      <c r="E219" s="6">
        <v>45323.0</v>
      </c>
      <c r="F219" s="79">
        <f t="shared" si="1"/>
        <v>12</v>
      </c>
      <c r="G219" s="6">
        <v>45370.0</v>
      </c>
      <c r="H219" s="79">
        <f t="shared" si="2"/>
        <v>10</v>
      </c>
      <c r="I219" s="7" t="s">
        <v>60</v>
      </c>
      <c r="J219" s="10"/>
      <c r="K219" s="58"/>
      <c r="L219" s="10"/>
      <c r="M219" s="10"/>
      <c r="N219" s="66" t="s">
        <v>18</v>
      </c>
      <c r="O219" s="10"/>
    </row>
    <row r="220">
      <c r="A220" s="85">
        <v>45705.0</v>
      </c>
      <c r="B220" s="10"/>
      <c r="C220" s="7">
        <v>220366.0</v>
      </c>
      <c r="D220" s="7" t="s">
        <v>110</v>
      </c>
      <c r="E220" s="6">
        <v>45444.0</v>
      </c>
      <c r="F220" s="79">
        <f t="shared" si="1"/>
        <v>8</v>
      </c>
      <c r="G220" s="6">
        <v>45477.0</v>
      </c>
      <c r="H220" s="79">
        <f t="shared" si="2"/>
        <v>7</v>
      </c>
      <c r="I220" s="7" t="s">
        <v>54</v>
      </c>
      <c r="J220" s="10"/>
      <c r="K220" s="58"/>
      <c r="L220" s="10"/>
      <c r="M220" s="10"/>
      <c r="N220" s="66" t="s">
        <v>18</v>
      </c>
      <c r="O220" s="10"/>
    </row>
    <row r="221">
      <c r="A221" s="85">
        <v>45705.0</v>
      </c>
      <c r="B221" s="10"/>
      <c r="C221" s="7">
        <v>227433.0</v>
      </c>
      <c r="D221" s="7" t="s">
        <v>110</v>
      </c>
      <c r="E221" s="6">
        <v>45505.0</v>
      </c>
      <c r="F221" s="79">
        <f t="shared" si="1"/>
        <v>6</v>
      </c>
      <c r="G221" s="6">
        <v>45546.0</v>
      </c>
      <c r="H221" s="79">
        <f t="shared" si="2"/>
        <v>5</v>
      </c>
      <c r="I221" s="7" t="s">
        <v>54</v>
      </c>
      <c r="J221" s="10"/>
      <c r="K221" s="58"/>
      <c r="L221" s="10"/>
      <c r="M221" s="10"/>
      <c r="N221" s="66" t="s">
        <v>18</v>
      </c>
      <c r="O221" s="10"/>
    </row>
    <row r="222">
      <c r="A222" s="85">
        <v>45705.0</v>
      </c>
      <c r="B222" s="10"/>
      <c r="C222" s="7">
        <v>234343.0</v>
      </c>
      <c r="D222" s="7" t="s">
        <v>110</v>
      </c>
      <c r="E222" s="6">
        <v>45170.0</v>
      </c>
      <c r="F222" s="79">
        <f t="shared" si="1"/>
        <v>17</v>
      </c>
      <c r="G222" s="9">
        <v>45614.0</v>
      </c>
      <c r="H222" s="79">
        <f t="shared" si="2"/>
        <v>3</v>
      </c>
      <c r="I222" s="7" t="s">
        <v>60</v>
      </c>
      <c r="J222" s="10"/>
      <c r="K222" s="58"/>
      <c r="L222" s="10"/>
      <c r="M222" s="10"/>
      <c r="N222" s="66" t="s">
        <v>18</v>
      </c>
      <c r="O222" s="10"/>
    </row>
    <row r="223">
      <c r="A223" s="85">
        <v>45705.0</v>
      </c>
      <c r="B223" s="10"/>
      <c r="C223" s="7">
        <v>238384.0</v>
      </c>
      <c r="D223" s="7" t="s">
        <v>110</v>
      </c>
      <c r="E223" s="6">
        <v>45597.0</v>
      </c>
      <c r="F223" s="79">
        <f t="shared" si="1"/>
        <v>3</v>
      </c>
      <c r="G223" s="6">
        <v>45664.0</v>
      </c>
      <c r="H223" s="79">
        <f t="shared" si="2"/>
        <v>1</v>
      </c>
      <c r="I223" s="7" t="s">
        <v>60</v>
      </c>
      <c r="J223" s="10"/>
      <c r="K223" s="58"/>
      <c r="L223" s="10"/>
      <c r="M223" s="10"/>
      <c r="N223" s="66" t="s">
        <v>18</v>
      </c>
      <c r="O223" s="10"/>
    </row>
    <row r="224">
      <c r="A224" s="85">
        <v>45705.0</v>
      </c>
      <c r="B224" s="10"/>
      <c r="C224" s="7">
        <v>240177.0</v>
      </c>
      <c r="D224" s="7" t="s">
        <v>110</v>
      </c>
      <c r="E224" s="6">
        <v>45505.0</v>
      </c>
      <c r="F224" s="79">
        <f t="shared" si="1"/>
        <v>6</v>
      </c>
      <c r="G224" s="6">
        <v>45678.0</v>
      </c>
      <c r="H224" s="79">
        <f t="shared" si="2"/>
        <v>0</v>
      </c>
      <c r="I224" s="7" t="s">
        <v>52</v>
      </c>
      <c r="J224" s="10"/>
      <c r="K224" s="58"/>
      <c r="L224" s="10"/>
      <c r="M224" s="10"/>
      <c r="N224" s="66" t="s">
        <v>18</v>
      </c>
      <c r="O224" s="10"/>
    </row>
    <row r="225">
      <c r="A225" s="85">
        <v>45705.0</v>
      </c>
      <c r="B225" s="10"/>
      <c r="C225" s="7">
        <v>241932.0</v>
      </c>
      <c r="D225" s="7" t="s">
        <v>146</v>
      </c>
      <c r="E225" s="6">
        <v>45474.0</v>
      </c>
      <c r="F225" s="79">
        <f t="shared" si="1"/>
        <v>7</v>
      </c>
      <c r="G225" s="6">
        <v>45698.0</v>
      </c>
      <c r="H225" s="79">
        <f t="shared" si="2"/>
        <v>0</v>
      </c>
      <c r="I225" s="7" t="s">
        <v>48</v>
      </c>
      <c r="J225" s="10"/>
      <c r="K225" s="58"/>
      <c r="L225" s="10"/>
      <c r="M225" s="10"/>
      <c r="N225" s="66" t="s">
        <v>18</v>
      </c>
      <c r="O225" s="10"/>
    </row>
    <row r="226">
      <c r="A226" s="85">
        <v>45705.0</v>
      </c>
      <c r="B226" s="10"/>
      <c r="C226" s="7">
        <v>233358.0</v>
      </c>
      <c r="D226" s="7" t="s">
        <v>146</v>
      </c>
      <c r="E226" s="6">
        <v>45566.0</v>
      </c>
      <c r="F226" s="79">
        <f t="shared" si="1"/>
        <v>4</v>
      </c>
      <c r="G226" s="6">
        <v>45601.0</v>
      </c>
      <c r="H226" s="79">
        <f t="shared" si="2"/>
        <v>3</v>
      </c>
      <c r="I226" s="7" t="s">
        <v>48</v>
      </c>
      <c r="J226" s="10"/>
      <c r="K226" s="58"/>
      <c r="L226" s="10"/>
      <c r="M226" s="10"/>
      <c r="N226" s="66" t="s">
        <v>18</v>
      </c>
      <c r="O226" s="10"/>
    </row>
    <row r="227">
      <c r="A227" s="85">
        <v>45705.0</v>
      </c>
      <c r="B227" s="10"/>
      <c r="C227" s="7">
        <v>108875.0</v>
      </c>
      <c r="D227" s="7" t="s">
        <v>147</v>
      </c>
      <c r="E227" s="6">
        <v>44470.0</v>
      </c>
      <c r="F227" s="79">
        <f t="shared" si="1"/>
        <v>40</v>
      </c>
      <c r="G227" s="6">
        <v>44537.0</v>
      </c>
      <c r="H227" s="79">
        <f t="shared" si="2"/>
        <v>38</v>
      </c>
      <c r="I227" s="7" t="s">
        <v>54</v>
      </c>
      <c r="J227" s="10"/>
      <c r="K227" s="58"/>
      <c r="L227" s="10"/>
      <c r="M227" s="10"/>
      <c r="N227" s="66" t="s">
        <v>18</v>
      </c>
      <c r="O227" s="10"/>
    </row>
    <row r="228">
      <c r="A228" s="85">
        <v>45705.0</v>
      </c>
      <c r="B228" s="10"/>
      <c r="C228" s="7">
        <v>237022.0</v>
      </c>
      <c r="D228" s="7" t="s">
        <v>114</v>
      </c>
      <c r="E228" s="6">
        <v>45597.0</v>
      </c>
      <c r="F228" s="79">
        <f t="shared" si="1"/>
        <v>3</v>
      </c>
      <c r="G228" s="9">
        <v>45639.0</v>
      </c>
      <c r="H228" s="79">
        <f t="shared" si="2"/>
        <v>2</v>
      </c>
      <c r="I228" s="7" t="s">
        <v>60</v>
      </c>
      <c r="J228" s="10"/>
      <c r="K228" s="58"/>
      <c r="L228" s="10"/>
      <c r="M228" s="10"/>
      <c r="N228" s="66" t="s">
        <v>18</v>
      </c>
      <c r="O228" s="10"/>
    </row>
    <row r="229">
      <c r="A229" s="85">
        <v>45705.0</v>
      </c>
      <c r="B229" s="10"/>
      <c r="C229" s="7">
        <v>223660.0</v>
      </c>
      <c r="D229" s="7" t="s">
        <v>114</v>
      </c>
      <c r="E229" s="6">
        <v>45474.0</v>
      </c>
      <c r="F229" s="79">
        <f t="shared" si="1"/>
        <v>7</v>
      </c>
      <c r="G229" s="6">
        <v>45506.0</v>
      </c>
      <c r="H229" s="79">
        <f t="shared" si="2"/>
        <v>6</v>
      </c>
      <c r="I229" s="7" t="s">
        <v>54</v>
      </c>
      <c r="J229" s="10"/>
      <c r="K229" s="58"/>
      <c r="L229" s="10"/>
      <c r="M229" s="10"/>
      <c r="N229" s="66" t="s">
        <v>18</v>
      </c>
      <c r="O229" s="10"/>
    </row>
    <row r="230">
      <c r="A230" s="65">
        <v>45702.0</v>
      </c>
      <c r="B230" s="6">
        <v>45705.0</v>
      </c>
      <c r="C230" s="7">
        <v>201803.0</v>
      </c>
      <c r="D230" s="7" t="s">
        <v>114</v>
      </c>
      <c r="E230" s="6">
        <v>45323.0</v>
      </c>
      <c r="F230" s="79">
        <f t="shared" si="1"/>
        <v>12</v>
      </c>
      <c r="G230" s="6">
        <v>45330.0</v>
      </c>
      <c r="H230" s="79">
        <f t="shared" si="2"/>
        <v>12</v>
      </c>
      <c r="I230" s="7" t="s">
        <v>60</v>
      </c>
      <c r="J230" s="7">
        <v>139.0</v>
      </c>
      <c r="K230" s="56" t="s">
        <v>123</v>
      </c>
      <c r="L230" s="97"/>
      <c r="M230" s="7" t="s">
        <v>223</v>
      </c>
      <c r="N230" s="57" t="s">
        <v>21</v>
      </c>
      <c r="O230" s="10"/>
    </row>
    <row r="231">
      <c r="A231" s="85">
        <v>45705.0</v>
      </c>
      <c r="B231" s="10"/>
      <c r="C231" s="7">
        <v>232429.0</v>
      </c>
      <c r="D231" s="7" t="s">
        <v>114</v>
      </c>
      <c r="E231" s="6">
        <v>45566.0</v>
      </c>
      <c r="F231" s="79">
        <f t="shared" si="1"/>
        <v>4</v>
      </c>
      <c r="G231" s="9">
        <v>45590.0</v>
      </c>
      <c r="H231" s="79">
        <f t="shared" si="2"/>
        <v>3</v>
      </c>
      <c r="I231" s="7" t="s">
        <v>113</v>
      </c>
      <c r="J231" s="10"/>
      <c r="K231" s="58"/>
      <c r="L231" s="10"/>
      <c r="M231" s="10"/>
      <c r="N231" s="66" t="s">
        <v>18</v>
      </c>
      <c r="O231" s="10"/>
    </row>
    <row r="232">
      <c r="A232" s="85">
        <v>45706.0</v>
      </c>
      <c r="B232" s="94">
        <v>45706.0</v>
      </c>
      <c r="C232" s="7">
        <v>190930.0</v>
      </c>
      <c r="D232" s="7" t="s">
        <v>114</v>
      </c>
      <c r="E232" s="6">
        <v>45139.0</v>
      </c>
      <c r="F232" s="79">
        <f t="shared" si="1"/>
        <v>18</v>
      </c>
      <c r="G232" s="9">
        <v>45226.0</v>
      </c>
      <c r="H232" s="79">
        <f t="shared" si="2"/>
        <v>15</v>
      </c>
      <c r="I232" s="7" t="s">
        <v>60</v>
      </c>
      <c r="J232" s="7">
        <v>104.0</v>
      </c>
      <c r="K232" s="56">
        <v>8945.0</v>
      </c>
      <c r="L232" s="10"/>
      <c r="M232" s="7" t="s">
        <v>224</v>
      </c>
      <c r="N232" s="57" t="s">
        <v>17</v>
      </c>
      <c r="O232" s="7" t="s">
        <v>225</v>
      </c>
    </row>
    <row r="233">
      <c r="A233" s="85">
        <v>45705.0</v>
      </c>
      <c r="B233" s="10"/>
      <c r="C233" s="7">
        <v>200084.0</v>
      </c>
      <c r="D233" s="7" t="s">
        <v>114</v>
      </c>
      <c r="E233" s="6">
        <v>45261.0</v>
      </c>
      <c r="F233" s="79">
        <f t="shared" si="1"/>
        <v>14</v>
      </c>
      <c r="G233" s="6">
        <v>45316.0</v>
      </c>
      <c r="H233" s="79">
        <f t="shared" si="2"/>
        <v>12</v>
      </c>
      <c r="I233" s="7" t="s">
        <v>54</v>
      </c>
      <c r="J233" s="10"/>
      <c r="K233" s="58"/>
      <c r="L233" s="10"/>
      <c r="M233" s="10"/>
      <c r="N233" s="66" t="s">
        <v>18</v>
      </c>
      <c r="O233" s="10"/>
    </row>
    <row r="234">
      <c r="A234" s="85">
        <v>45705.0</v>
      </c>
      <c r="B234" s="10"/>
      <c r="C234" s="7">
        <v>172960.0</v>
      </c>
      <c r="D234" s="7" t="s">
        <v>114</v>
      </c>
      <c r="E234" s="6">
        <v>45047.0</v>
      </c>
      <c r="F234" s="79">
        <f t="shared" si="1"/>
        <v>21</v>
      </c>
      <c r="G234" s="6">
        <v>45077.0</v>
      </c>
      <c r="H234" s="79">
        <f t="shared" si="2"/>
        <v>20</v>
      </c>
      <c r="I234" s="7" t="s">
        <v>54</v>
      </c>
      <c r="J234" s="10"/>
      <c r="K234" s="58"/>
      <c r="L234" s="10"/>
      <c r="M234" s="10"/>
      <c r="N234" s="66" t="s">
        <v>18</v>
      </c>
      <c r="O234" s="10"/>
    </row>
    <row r="235">
      <c r="A235" s="85">
        <v>45705.0</v>
      </c>
      <c r="B235" s="10"/>
      <c r="C235" s="7">
        <v>212676.0</v>
      </c>
      <c r="D235" s="7" t="s">
        <v>114</v>
      </c>
      <c r="E235" s="6">
        <v>45261.0</v>
      </c>
      <c r="F235" s="79">
        <f t="shared" si="1"/>
        <v>14</v>
      </c>
      <c r="G235" s="6">
        <v>45412.0</v>
      </c>
      <c r="H235" s="79">
        <f t="shared" si="2"/>
        <v>9</v>
      </c>
      <c r="I235" s="7" t="s">
        <v>54</v>
      </c>
      <c r="J235" s="10"/>
      <c r="K235" s="58"/>
      <c r="L235" s="10"/>
      <c r="M235" s="10"/>
      <c r="N235" s="66" t="s">
        <v>18</v>
      </c>
      <c r="O235" s="10"/>
    </row>
    <row r="236">
      <c r="A236" s="85">
        <v>45705.0</v>
      </c>
      <c r="B236" s="10"/>
      <c r="C236" s="7">
        <v>235886.0</v>
      </c>
      <c r="D236" s="7" t="s">
        <v>114</v>
      </c>
      <c r="E236" s="6">
        <v>45536.0</v>
      </c>
      <c r="F236" s="79">
        <f t="shared" si="1"/>
        <v>5</v>
      </c>
      <c r="G236" s="9">
        <v>45625.0</v>
      </c>
      <c r="H236" s="79">
        <f t="shared" si="2"/>
        <v>2</v>
      </c>
      <c r="I236" s="7" t="s">
        <v>82</v>
      </c>
      <c r="J236" s="10"/>
      <c r="K236" s="58"/>
      <c r="L236" s="10"/>
      <c r="M236" s="10"/>
      <c r="N236" s="66" t="s">
        <v>18</v>
      </c>
      <c r="O236" s="10"/>
    </row>
    <row r="237">
      <c r="A237" s="85">
        <v>45705.0</v>
      </c>
      <c r="B237" s="10"/>
      <c r="C237" s="7">
        <v>64170.0</v>
      </c>
      <c r="D237" s="7" t="s">
        <v>117</v>
      </c>
      <c r="E237" s="6">
        <v>43983.0</v>
      </c>
      <c r="F237" s="79">
        <f t="shared" si="1"/>
        <v>56</v>
      </c>
      <c r="G237" s="6">
        <v>44090.0</v>
      </c>
      <c r="H237" s="79">
        <f t="shared" si="2"/>
        <v>53</v>
      </c>
      <c r="I237" s="7" t="s">
        <v>43</v>
      </c>
      <c r="J237" s="10"/>
      <c r="K237" s="58"/>
      <c r="L237" s="10"/>
      <c r="M237" s="10"/>
      <c r="N237" s="66" t="s">
        <v>18</v>
      </c>
      <c r="O237" s="10"/>
    </row>
    <row r="238">
      <c r="A238" s="85">
        <v>45705.0</v>
      </c>
      <c r="B238" s="10"/>
      <c r="C238" s="7">
        <v>222404.0</v>
      </c>
      <c r="D238" s="7" t="s">
        <v>117</v>
      </c>
      <c r="E238" s="6">
        <v>45444.0</v>
      </c>
      <c r="F238" s="79">
        <f t="shared" si="1"/>
        <v>8</v>
      </c>
      <c r="G238" s="6">
        <v>45496.0</v>
      </c>
      <c r="H238" s="79">
        <f t="shared" si="2"/>
        <v>6</v>
      </c>
      <c r="I238" s="7" t="s">
        <v>60</v>
      </c>
      <c r="J238" s="10"/>
      <c r="K238" s="58"/>
      <c r="L238" s="10"/>
      <c r="M238" s="10"/>
      <c r="N238" s="66" t="s">
        <v>18</v>
      </c>
      <c r="O238" s="10"/>
    </row>
    <row r="239">
      <c r="A239" s="85">
        <v>45705.0</v>
      </c>
      <c r="B239" s="10"/>
      <c r="C239" s="7">
        <v>195319.0</v>
      </c>
      <c r="D239" s="7" t="s">
        <v>117</v>
      </c>
      <c r="E239" s="6">
        <v>45108.0</v>
      </c>
      <c r="F239" s="79">
        <f t="shared" si="1"/>
        <v>19</v>
      </c>
      <c r="G239" s="6">
        <v>45268.0</v>
      </c>
      <c r="H239" s="79">
        <f t="shared" si="2"/>
        <v>14</v>
      </c>
      <c r="I239" s="7" t="s">
        <v>60</v>
      </c>
      <c r="J239" s="7">
        <v>102.0</v>
      </c>
      <c r="K239" s="58"/>
      <c r="L239" s="10"/>
      <c r="M239" s="10"/>
      <c r="N239" s="66" t="s">
        <v>18</v>
      </c>
      <c r="O239" s="10"/>
    </row>
    <row r="240">
      <c r="A240" s="85">
        <v>45705.0</v>
      </c>
      <c r="B240" s="10"/>
      <c r="C240" s="7">
        <v>222356.0</v>
      </c>
      <c r="D240" s="7" t="s">
        <v>117</v>
      </c>
      <c r="E240" s="6">
        <v>45444.0</v>
      </c>
      <c r="F240" s="79">
        <f t="shared" si="1"/>
        <v>8</v>
      </c>
      <c r="G240" s="6">
        <v>45495.0</v>
      </c>
      <c r="H240" s="79">
        <f t="shared" si="2"/>
        <v>6</v>
      </c>
      <c r="I240" s="7" t="s">
        <v>60</v>
      </c>
      <c r="J240" s="10"/>
      <c r="K240" s="58"/>
      <c r="L240" s="10"/>
      <c r="M240" s="10"/>
      <c r="N240" s="66" t="s">
        <v>18</v>
      </c>
      <c r="O240" s="10"/>
    </row>
    <row r="241">
      <c r="A241" s="85">
        <v>45705.0</v>
      </c>
      <c r="B241" s="10"/>
      <c r="C241" s="7">
        <v>235936.0</v>
      </c>
      <c r="D241" s="7" t="s">
        <v>117</v>
      </c>
      <c r="E241" s="6">
        <v>45566.0</v>
      </c>
      <c r="F241" s="79">
        <f t="shared" si="1"/>
        <v>4</v>
      </c>
      <c r="G241" s="6">
        <v>45629.0</v>
      </c>
      <c r="H241" s="79">
        <f t="shared" si="2"/>
        <v>2</v>
      </c>
      <c r="I241" s="7" t="s">
        <v>60</v>
      </c>
      <c r="J241" s="10"/>
      <c r="K241" s="58"/>
      <c r="L241" s="10"/>
      <c r="M241" s="10"/>
      <c r="N241" s="66" t="s">
        <v>18</v>
      </c>
      <c r="O241" s="10"/>
    </row>
    <row r="242">
      <c r="A242" s="85">
        <v>45705.0</v>
      </c>
      <c r="B242" s="10"/>
      <c r="C242" s="7">
        <v>196441.0</v>
      </c>
      <c r="D242" s="7" t="s">
        <v>117</v>
      </c>
      <c r="E242" s="6">
        <v>45261.0</v>
      </c>
      <c r="F242" s="79">
        <f t="shared" si="1"/>
        <v>14</v>
      </c>
      <c r="G242" s="9">
        <v>45280.0</v>
      </c>
      <c r="H242" s="79">
        <f t="shared" si="2"/>
        <v>13</v>
      </c>
      <c r="I242" s="7" t="s">
        <v>54</v>
      </c>
      <c r="J242" s="10"/>
      <c r="K242" s="58"/>
      <c r="L242" s="10"/>
      <c r="M242" s="10"/>
      <c r="N242" s="66" t="s">
        <v>18</v>
      </c>
      <c r="O242" s="10"/>
    </row>
    <row r="243">
      <c r="A243" s="85">
        <v>45705.0</v>
      </c>
      <c r="B243" s="10"/>
      <c r="C243" s="7">
        <v>215485.0</v>
      </c>
      <c r="D243" s="7" t="s">
        <v>117</v>
      </c>
      <c r="E243" s="6">
        <v>45383.0</v>
      </c>
      <c r="F243" s="79">
        <f t="shared" si="1"/>
        <v>10</v>
      </c>
      <c r="G243" s="6">
        <v>45434.0</v>
      </c>
      <c r="H243" s="79">
        <f t="shared" si="2"/>
        <v>8</v>
      </c>
      <c r="I243" s="7" t="s">
        <v>52</v>
      </c>
      <c r="J243" s="7">
        <v>404.0</v>
      </c>
      <c r="K243" s="58"/>
      <c r="L243" s="10"/>
      <c r="M243" s="10"/>
      <c r="N243" s="66" t="s">
        <v>18</v>
      </c>
      <c r="O243" s="10"/>
    </row>
    <row r="244">
      <c r="A244" s="85">
        <v>45705.0</v>
      </c>
      <c r="B244" s="10"/>
      <c r="C244" s="7">
        <v>202943.0</v>
      </c>
      <c r="D244" s="7" t="s">
        <v>117</v>
      </c>
      <c r="E244" s="6">
        <v>45444.0</v>
      </c>
      <c r="F244" s="79">
        <f t="shared" si="1"/>
        <v>8</v>
      </c>
      <c r="G244" s="6">
        <v>45488.0</v>
      </c>
      <c r="H244" s="79">
        <f t="shared" si="2"/>
        <v>7</v>
      </c>
      <c r="I244" s="7" t="s">
        <v>60</v>
      </c>
      <c r="J244" s="10"/>
      <c r="K244" s="58"/>
      <c r="L244" s="10"/>
      <c r="M244" s="10"/>
      <c r="N244" s="66" t="s">
        <v>18</v>
      </c>
      <c r="O244" s="10"/>
    </row>
    <row r="245">
      <c r="A245" s="85">
        <v>45705.0</v>
      </c>
      <c r="B245" s="10"/>
      <c r="C245" s="7">
        <v>225665.0</v>
      </c>
      <c r="D245" s="7" t="s">
        <v>117</v>
      </c>
      <c r="E245" s="6">
        <v>45505.0</v>
      </c>
      <c r="F245" s="79">
        <f t="shared" si="1"/>
        <v>6</v>
      </c>
      <c r="G245" s="6">
        <v>45526.0</v>
      </c>
      <c r="H245" s="79">
        <f t="shared" si="2"/>
        <v>5</v>
      </c>
      <c r="I245" s="7" t="s">
        <v>48</v>
      </c>
      <c r="J245" s="10"/>
      <c r="K245" s="58"/>
      <c r="L245" s="10"/>
      <c r="M245" s="10"/>
      <c r="N245" s="66" t="s">
        <v>18</v>
      </c>
      <c r="O245" s="10"/>
    </row>
    <row r="246">
      <c r="A246" s="85">
        <v>45705.0</v>
      </c>
      <c r="B246" s="10"/>
      <c r="C246" s="7">
        <v>228600.0</v>
      </c>
      <c r="D246" s="7" t="s">
        <v>117</v>
      </c>
      <c r="E246" s="6">
        <v>45536.0</v>
      </c>
      <c r="F246" s="79">
        <f t="shared" si="1"/>
        <v>5</v>
      </c>
      <c r="G246" s="6">
        <v>45555.0</v>
      </c>
      <c r="H246" s="79">
        <f t="shared" si="2"/>
        <v>4</v>
      </c>
      <c r="I246" s="7" t="s">
        <v>54</v>
      </c>
      <c r="J246" s="10"/>
      <c r="K246" s="58"/>
      <c r="L246" s="10"/>
      <c r="M246" s="10"/>
      <c r="N246" s="66" t="s">
        <v>18</v>
      </c>
      <c r="O246" s="10"/>
    </row>
    <row r="247">
      <c r="A247" s="85">
        <v>45705.0</v>
      </c>
      <c r="B247" s="10"/>
      <c r="C247" s="7">
        <v>231180.0</v>
      </c>
      <c r="D247" s="7" t="s">
        <v>117</v>
      </c>
      <c r="E247" s="6">
        <v>45536.0</v>
      </c>
      <c r="F247" s="79">
        <f t="shared" si="1"/>
        <v>5</v>
      </c>
      <c r="G247" s="9">
        <v>45580.0</v>
      </c>
      <c r="H247" s="79">
        <f t="shared" si="2"/>
        <v>4</v>
      </c>
      <c r="I247" s="7" t="s">
        <v>54</v>
      </c>
      <c r="J247" s="10"/>
      <c r="K247" s="58"/>
      <c r="L247" s="10"/>
      <c r="M247" s="10"/>
      <c r="N247" s="66" t="s">
        <v>18</v>
      </c>
      <c r="O247" s="10"/>
    </row>
    <row r="248">
      <c r="A248" s="85">
        <v>45705.0</v>
      </c>
      <c r="B248" s="10"/>
      <c r="C248" s="7">
        <v>234110.0</v>
      </c>
      <c r="D248" s="7" t="s">
        <v>117</v>
      </c>
      <c r="E248" s="6">
        <v>45597.0</v>
      </c>
      <c r="F248" s="79">
        <f t="shared" si="1"/>
        <v>3</v>
      </c>
      <c r="G248" s="9">
        <v>45609.0</v>
      </c>
      <c r="H248" s="79">
        <f t="shared" si="2"/>
        <v>3</v>
      </c>
      <c r="I248" s="7" t="s">
        <v>54</v>
      </c>
      <c r="J248" s="10"/>
      <c r="K248" s="58"/>
      <c r="L248" s="10"/>
      <c r="M248" s="10"/>
      <c r="N248" s="66" t="s">
        <v>18</v>
      </c>
      <c r="O248" s="10"/>
    </row>
    <row r="249">
      <c r="A249" s="85">
        <v>45705.0</v>
      </c>
      <c r="B249" s="10"/>
      <c r="C249" s="7">
        <v>234749.0</v>
      </c>
      <c r="D249" s="7" t="s">
        <v>117</v>
      </c>
      <c r="E249" s="6">
        <v>45597.0</v>
      </c>
      <c r="F249" s="79">
        <f t="shared" si="1"/>
        <v>3</v>
      </c>
      <c r="G249" s="6">
        <v>45635.0</v>
      </c>
      <c r="H249" s="79">
        <f t="shared" si="2"/>
        <v>2</v>
      </c>
      <c r="I249" s="7" t="s">
        <v>60</v>
      </c>
      <c r="J249" s="10"/>
      <c r="K249" s="58"/>
      <c r="L249" s="10"/>
      <c r="M249" s="10"/>
      <c r="N249" s="66" t="s">
        <v>18</v>
      </c>
      <c r="O249" s="10"/>
    </row>
    <row r="250">
      <c r="A250" s="85">
        <v>45705.0</v>
      </c>
      <c r="B250" s="10"/>
      <c r="C250" s="7">
        <v>239830.0</v>
      </c>
      <c r="D250" s="7" t="s">
        <v>117</v>
      </c>
      <c r="E250" s="6">
        <v>45627.0</v>
      </c>
      <c r="F250" s="79">
        <f t="shared" si="1"/>
        <v>2</v>
      </c>
      <c r="G250" s="6">
        <v>45674.0</v>
      </c>
      <c r="H250" s="79">
        <f t="shared" si="2"/>
        <v>1</v>
      </c>
      <c r="I250" s="7" t="s">
        <v>54</v>
      </c>
      <c r="J250" s="10"/>
      <c r="K250" s="58"/>
      <c r="L250" s="10"/>
      <c r="M250" s="10"/>
      <c r="N250" s="66" t="s">
        <v>18</v>
      </c>
      <c r="O250" s="10"/>
    </row>
    <row r="251">
      <c r="A251" s="85">
        <v>45705.0</v>
      </c>
      <c r="B251" s="10"/>
      <c r="C251" s="7">
        <v>125766.0</v>
      </c>
      <c r="D251" s="7" t="s">
        <v>149</v>
      </c>
      <c r="E251" s="6">
        <v>44652.0</v>
      </c>
      <c r="F251" s="79">
        <f t="shared" si="1"/>
        <v>34</v>
      </c>
      <c r="G251" s="6">
        <v>44678.0</v>
      </c>
      <c r="H251" s="79">
        <f t="shared" si="2"/>
        <v>33</v>
      </c>
      <c r="I251" s="7" t="s">
        <v>60</v>
      </c>
      <c r="J251" s="10"/>
      <c r="K251" s="58"/>
      <c r="L251" s="10"/>
      <c r="M251" s="10"/>
      <c r="N251" s="66" t="s">
        <v>18</v>
      </c>
      <c r="O251" s="10"/>
    </row>
    <row r="252">
      <c r="A252" s="85">
        <v>45705.0</v>
      </c>
      <c r="B252" s="10"/>
      <c r="C252" s="7">
        <v>229363.0</v>
      </c>
      <c r="D252" s="7" t="s">
        <v>149</v>
      </c>
      <c r="E252" s="6">
        <v>45474.0</v>
      </c>
      <c r="F252" s="79">
        <f t="shared" si="1"/>
        <v>7</v>
      </c>
      <c r="G252" s="6">
        <v>45565.0</v>
      </c>
      <c r="H252" s="79">
        <f t="shared" si="2"/>
        <v>4</v>
      </c>
      <c r="I252" s="7" t="s">
        <v>60</v>
      </c>
      <c r="J252" s="10"/>
      <c r="K252" s="58"/>
      <c r="L252" s="10"/>
      <c r="M252" s="10"/>
      <c r="N252" s="66" t="s">
        <v>18</v>
      </c>
      <c r="O252" s="10"/>
    </row>
    <row r="253">
      <c r="A253" s="85">
        <v>45705.0</v>
      </c>
      <c r="B253" s="90"/>
      <c r="C253" s="7">
        <v>197194.0</v>
      </c>
      <c r="D253" s="7" t="s">
        <v>149</v>
      </c>
      <c r="E253" s="6">
        <v>45261.0</v>
      </c>
      <c r="F253" s="79">
        <f t="shared" si="1"/>
        <v>14</v>
      </c>
      <c r="G253" s="6">
        <v>45295.0</v>
      </c>
      <c r="H253" s="79">
        <f t="shared" si="2"/>
        <v>13</v>
      </c>
      <c r="I253" s="7" t="s">
        <v>60</v>
      </c>
      <c r="J253" s="10"/>
      <c r="K253" s="58"/>
      <c r="L253" s="10"/>
      <c r="M253" s="10"/>
      <c r="N253" s="66" t="s">
        <v>18</v>
      </c>
      <c r="O253" s="10"/>
    </row>
    <row r="254">
      <c r="A254" s="85">
        <v>45705.0</v>
      </c>
      <c r="B254" s="10"/>
      <c r="C254" s="7">
        <v>148447.0</v>
      </c>
      <c r="D254" s="7" t="s">
        <v>149</v>
      </c>
      <c r="E254" s="6">
        <v>44835.0</v>
      </c>
      <c r="F254" s="79">
        <f t="shared" si="1"/>
        <v>28</v>
      </c>
      <c r="G254" s="9">
        <v>44858.0</v>
      </c>
      <c r="H254" s="79">
        <f t="shared" si="2"/>
        <v>27</v>
      </c>
      <c r="I254" s="7" t="s">
        <v>54</v>
      </c>
      <c r="J254" s="10"/>
      <c r="K254" s="58"/>
      <c r="L254" s="10"/>
      <c r="M254" s="10"/>
      <c r="N254" s="66" t="s">
        <v>18</v>
      </c>
      <c r="O254" s="10"/>
    </row>
    <row r="255">
      <c r="A255" s="85">
        <v>45705.0</v>
      </c>
      <c r="B255" s="10"/>
      <c r="C255" s="7">
        <v>238685.0</v>
      </c>
      <c r="D255" s="7" t="s">
        <v>149</v>
      </c>
      <c r="E255" s="6">
        <v>45566.0</v>
      </c>
      <c r="F255" s="79">
        <f t="shared" si="1"/>
        <v>4</v>
      </c>
      <c r="G255" s="6">
        <v>45665.0</v>
      </c>
      <c r="H255" s="79">
        <f t="shared" si="2"/>
        <v>1</v>
      </c>
      <c r="I255" s="7" t="s">
        <v>82</v>
      </c>
      <c r="J255" s="10"/>
      <c r="K255" s="58"/>
      <c r="L255" s="10"/>
      <c r="M255" s="10"/>
      <c r="N255" s="66" t="s">
        <v>18</v>
      </c>
      <c r="O255" s="10"/>
    </row>
    <row r="256">
      <c r="A256" s="85">
        <v>45705.0</v>
      </c>
      <c r="B256" s="10"/>
      <c r="C256" s="7">
        <v>242103.0</v>
      </c>
      <c r="D256" s="7" t="s">
        <v>149</v>
      </c>
      <c r="E256" s="6">
        <v>45352.0</v>
      </c>
      <c r="F256" s="79">
        <f t="shared" si="1"/>
        <v>11</v>
      </c>
      <c r="G256" s="6">
        <v>45694.0</v>
      </c>
      <c r="H256" s="79">
        <f t="shared" si="2"/>
        <v>0</v>
      </c>
      <c r="I256" s="7" t="s">
        <v>54</v>
      </c>
      <c r="J256" s="10"/>
      <c r="K256" s="58"/>
      <c r="L256" s="10"/>
      <c r="M256" s="10"/>
      <c r="N256" s="66" t="s">
        <v>18</v>
      </c>
      <c r="O256" s="10"/>
    </row>
    <row r="257">
      <c r="A257" s="85">
        <v>45705.0</v>
      </c>
      <c r="B257" s="10"/>
      <c r="C257" s="7">
        <v>87079.0</v>
      </c>
      <c r="D257" s="7" t="s">
        <v>42</v>
      </c>
      <c r="E257" s="6">
        <v>43678.0</v>
      </c>
      <c r="F257" s="79">
        <f t="shared" si="1"/>
        <v>66</v>
      </c>
      <c r="G257" s="6">
        <v>44328.0</v>
      </c>
      <c r="H257" s="79">
        <f t="shared" si="2"/>
        <v>45</v>
      </c>
      <c r="I257" s="7" t="s">
        <v>120</v>
      </c>
      <c r="J257" s="10"/>
      <c r="K257" s="58"/>
      <c r="L257" s="10"/>
      <c r="M257" s="10"/>
      <c r="N257" s="66" t="s">
        <v>18</v>
      </c>
      <c r="O257" s="10"/>
    </row>
    <row r="258">
      <c r="A258" s="85">
        <v>45705.0</v>
      </c>
      <c r="B258" s="10"/>
      <c r="C258" s="7">
        <v>156805.0</v>
      </c>
      <c r="D258" s="7" t="s">
        <v>99</v>
      </c>
      <c r="E258" s="6">
        <v>44774.0</v>
      </c>
      <c r="F258" s="79">
        <f t="shared" si="1"/>
        <v>30</v>
      </c>
      <c r="G258" s="6">
        <v>44942.0</v>
      </c>
      <c r="H258" s="79">
        <f t="shared" si="2"/>
        <v>25</v>
      </c>
      <c r="I258" s="7" t="s">
        <v>120</v>
      </c>
      <c r="J258" s="10"/>
      <c r="K258" s="58"/>
      <c r="L258" s="10"/>
      <c r="M258" s="10"/>
      <c r="N258" s="66" t="s">
        <v>18</v>
      </c>
      <c r="O258" s="10"/>
    </row>
    <row r="259">
      <c r="A259" s="85">
        <v>45705.0</v>
      </c>
      <c r="B259" s="10"/>
      <c r="C259" s="7">
        <v>10616.0</v>
      </c>
      <c r="D259" s="7" t="s">
        <v>99</v>
      </c>
      <c r="E259" s="6">
        <v>43374.0</v>
      </c>
      <c r="F259" s="79">
        <f t="shared" si="1"/>
        <v>76</v>
      </c>
      <c r="G259" s="6">
        <v>43556.0</v>
      </c>
      <c r="H259" s="79">
        <f t="shared" si="2"/>
        <v>70</v>
      </c>
      <c r="I259" s="7" t="s">
        <v>43</v>
      </c>
      <c r="J259" s="10"/>
      <c r="K259" s="58"/>
      <c r="L259" s="10"/>
      <c r="M259" s="10"/>
      <c r="N259" s="66" t="s">
        <v>18</v>
      </c>
      <c r="O259" s="10"/>
    </row>
    <row r="260">
      <c r="A260" s="85">
        <v>45705.0</v>
      </c>
      <c r="B260" s="10"/>
      <c r="C260" s="7">
        <v>2487.0</v>
      </c>
      <c r="D260" s="7" t="s">
        <v>42</v>
      </c>
      <c r="E260" s="6">
        <v>43009.0</v>
      </c>
      <c r="F260" s="79">
        <f t="shared" si="1"/>
        <v>88</v>
      </c>
      <c r="G260" s="9">
        <v>43423.0</v>
      </c>
      <c r="H260" s="79">
        <f t="shared" si="2"/>
        <v>74</v>
      </c>
      <c r="I260" s="7" t="s">
        <v>226</v>
      </c>
      <c r="J260" s="10"/>
      <c r="K260" s="58"/>
      <c r="L260" s="10"/>
      <c r="M260" s="10"/>
      <c r="N260" s="66" t="s">
        <v>18</v>
      </c>
      <c r="O260" s="10"/>
    </row>
    <row r="261">
      <c r="A261" s="85">
        <v>45705.0</v>
      </c>
      <c r="B261" s="10"/>
      <c r="C261" s="7">
        <v>4735.0</v>
      </c>
      <c r="D261" s="7" t="s">
        <v>62</v>
      </c>
      <c r="E261" s="6">
        <v>43101.0</v>
      </c>
      <c r="F261" s="79">
        <f t="shared" si="1"/>
        <v>85</v>
      </c>
      <c r="G261" s="6">
        <v>43550.0</v>
      </c>
      <c r="H261" s="79">
        <f t="shared" si="2"/>
        <v>70</v>
      </c>
      <c r="I261" s="7" t="s">
        <v>151</v>
      </c>
      <c r="J261" s="10"/>
      <c r="K261" s="58"/>
      <c r="L261" s="10"/>
      <c r="M261" s="10"/>
      <c r="N261" s="66" t="s">
        <v>18</v>
      </c>
      <c r="O261" s="10"/>
    </row>
    <row r="262">
      <c r="A262" s="85">
        <v>45705.0</v>
      </c>
      <c r="B262" s="10"/>
      <c r="C262" s="7">
        <v>6646.0</v>
      </c>
      <c r="D262" s="7" t="s">
        <v>93</v>
      </c>
      <c r="E262" s="6">
        <v>43312.0</v>
      </c>
      <c r="F262" s="79">
        <f t="shared" si="1"/>
        <v>78</v>
      </c>
      <c r="G262" s="9">
        <v>43425.0</v>
      </c>
      <c r="H262" s="79">
        <f t="shared" si="2"/>
        <v>74</v>
      </c>
      <c r="I262" s="7" t="s">
        <v>227</v>
      </c>
      <c r="J262" s="10"/>
      <c r="K262" s="58"/>
      <c r="L262" s="10"/>
      <c r="M262" s="10"/>
      <c r="N262" s="66" t="s">
        <v>18</v>
      </c>
      <c r="O262" s="10"/>
    </row>
    <row r="263">
      <c r="A263" s="85">
        <v>45705.0</v>
      </c>
      <c r="B263" s="10"/>
      <c r="C263" s="7">
        <v>1398.0</v>
      </c>
      <c r="D263" s="7" t="s">
        <v>93</v>
      </c>
      <c r="E263" s="6">
        <v>42736.0</v>
      </c>
      <c r="F263" s="79">
        <f t="shared" si="1"/>
        <v>97</v>
      </c>
      <c r="G263" s="6">
        <v>42992.0</v>
      </c>
      <c r="H263" s="79">
        <f t="shared" si="2"/>
        <v>89</v>
      </c>
      <c r="I263" s="7" t="s">
        <v>226</v>
      </c>
      <c r="J263" s="10"/>
      <c r="K263" s="58"/>
      <c r="L263" s="10"/>
      <c r="M263" s="10"/>
      <c r="N263" s="66" t="s">
        <v>18</v>
      </c>
      <c r="O263" s="10"/>
    </row>
    <row r="264">
      <c r="A264" s="85">
        <v>45705.0</v>
      </c>
      <c r="B264" s="10"/>
      <c r="C264" s="7">
        <v>3752.0</v>
      </c>
      <c r="D264" s="7" t="s">
        <v>75</v>
      </c>
      <c r="E264" s="6">
        <v>43101.0</v>
      </c>
      <c r="F264" s="79">
        <f t="shared" si="1"/>
        <v>85</v>
      </c>
      <c r="G264" s="6">
        <v>43243.0</v>
      </c>
      <c r="H264" s="79">
        <f t="shared" si="2"/>
        <v>80</v>
      </c>
      <c r="I264" s="7" t="s">
        <v>120</v>
      </c>
      <c r="J264" s="10"/>
      <c r="K264" s="58"/>
      <c r="L264" s="10"/>
      <c r="M264" s="10"/>
      <c r="N264" s="66" t="s">
        <v>18</v>
      </c>
      <c r="O264" s="10"/>
    </row>
    <row r="265">
      <c r="A265" s="85">
        <v>45705.0</v>
      </c>
      <c r="B265" s="10"/>
      <c r="C265" s="7">
        <v>13580.0</v>
      </c>
      <c r="D265" s="7" t="s">
        <v>87</v>
      </c>
      <c r="E265" s="6">
        <v>43485.0</v>
      </c>
      <c r="F265" s="79">
        <f t="shared" si="1"/>
        <v>72</v>
      </c>
      <c r="G265" s="6">
        <v>43668.0</v>
      </c>
      <c r="H265" s="79">
        <f t="shared" si="2"/>
        <v>66</v>
      </c>
      <c r="I265" s="7" t="s">
        <v>120</v>
      </c>
      <c r="J265" s="10"/>
      <c r="K265" s="58"/>
      <c r="L265" s="10"/>
      <c r="M265" s="10"/>
      <c r="N265" s="66" t="s">
        <v>18</v>
      </c>
      <c r="O265" s="10"/>
    </row>
    <row r="266">
      <c r="A266" s="85">
        <v>45705.0</v>
      </c>
      <c r="B266" s="10"/>
      <c r="C266" s="7">
        <v>8110.0</v>
      </c>
      <c r="D266" s="7" t="s">
        <v>152</v>
      </c>
      <c r="E266" s="6">
        <v>43210.0</v>
      </c>
      <c r="F266" s="79">
        <f t="shared" si="1"/>
        <v>81</v>
      </c>
      <c r="G266" s="9">
        <v>43445.0</v>
      </c>
      <c r="H266" s="79">
        <f t="shared" si="2"/>
        <v>74</v>
      </c>
      <c r="I266" s="7" t="s">
        <v>52</v>
      </c>
      <c r="J266" s="10"/>
      <c r="K266" s="58"/>
      <c r="L266" s="10"/>
      <c r="M266" s="10"/>
      <c r="N266" s="66" t="s">
        <v>18</v>
      </c>
      <c r="O266" s="10"/>
    </row>
    <row r="267">
      <c r="A267" s="85">
        <v>45705.0</v>
      </c>
      <c r="B267" s="10"/>
      <c r="C267" s="7">
        <v>7906.0</v>
      </c>
      <c r="D267" s="7" t="s">
        <v>152</v>
      </c>
      <c r="E267" s="6">
        <v>43374.0</v>
      </c>
      <c r="F267" s="79">
        <f t="shared" si="1"/>
        <v>76</v>
      </c>
      <c r="G267" s="6">
        <v>43435.0</v>
      </c>
      <c r="H267" s="79">
        <f t="shared" si="2"/>
        <v>74</v>
      </c>
      <c r="I267" s="7" t="s">
        <v>48</v>
      </c>
      <c r="J267" s="10"/>
      <c r="K267" s="58"/>
      <c r="L267" s="10"/>
      <c r="M267" s="10"/>
      <c r="N267" s="66" t="s">
        <v>18</v>
      </c>
      <c r="O267" s="10"/>
    </row>
    <row r="268">
      <c r="A268" s="85">
        <v>45705.0</v>
      </c>
      <c r="B268" s="10"/>
      <c r="C268" s="7">
        <v>187204.0</v>
      </c>
      <c r="D268" s="7" t="s">
        <v>75</v>
      </c>
      <c r="E268" s="6">
        <v>45170.0</v>
      </c>
      <c r="F268" s="79">
        <f t="shared" si="1"/>
        <v>17</v>
      </c>
      <c r="G268" s="6">
        <v>45197.0</v>
      </c>
      <c r="H268" s="79">
        <f t="shared" si="2"/>
        <v>16</v>
      </c>
      <c r="I268" s="7" t="s">
        <v>43</v>
      </c>
      <c r="J268" s="10"/>
      <c r="K268" s="58"/>
      <c r="L268" s="10"/>
      <c r="M268" s="10"/>
      <c r="N268" s="66" t="s">
        <v>18</v>
      </c>
      <c r="O268" s="10"/>
    </row>
    <row r="269">
      <c r="A269" s="85">
        <v>45705.0</v>
      </c>
      <c r="B269" s="10"/>
      <c r="C269" s="7">
        <v>241975.0</v>
      </c>
      <c r="D269" s="7" t="s">
        <v>75</v>
      </c>
      <c r="E269" s="6">
        <v>45658.0</v>
      </c>
      <c r="F269" s="79">
        <f t="shared" si="1"/>
        <v>1</v>
      </c>
      <c r="G269" s="6">
        <v>45693.0</v>
      </c>
      <c r="H269" s="79">
        <f t="shared" si="2"/>
        <v>0</v>
      </c>
      <c r="I269" s="7" t="s">
        <v>48</v>
      </c>
      <c r="J269" s="10"/>
      <c r="K269" s="58"/>
      <c r="L269" s="10"/>
      <c r="M269" s="10"/>
      <c r="N269" s="66" t="s">
        <v>18</v>
      </c>
      <c r="O269" s="10"/>
    </row>
    <row r="270">
      <c r="A270" s="85">
        <v>45705.0</v>
      </c>
      <c r="B270" s="10"/>
      <c r="C270" s="7">
        <v>187849.0</v>
      </c>
      <c r="D270" s="7" t="s">
        <v>42</v>
      </c>
      <c r="E270" s="6">
        <v>44927.0</v>
      </c>
      <c r="F270" s="79">
        <f t="shared" si="1"/>
        <v>25</v>
      </c>
      <c r="G270" s="6">
        <v>45198.0</v>
      </c>
      <c r="H270" s="79">
        <f t="shared" si="2"/>
        <v>16</v>
      </c>
      <c r="I270" s="7" t="s">
        <v>48</v>
      </c>
      <c r="J270" s="10"/>
      <c r="K270" s="58"/>
      <c r="L270" s="10"/>
      <c r="M270" s="10"/>
      <c r="N270" s="66" t="s">
        <v>18</v>
      </c>
      <c r="O270" s="10"/>
    </row>
    <row r="271">
      <c r="A271" s="85">
        <v>45705.0</v>
      </c>
      <c r="B271" s="10"/>
      <c r="C271" s="7">
        <v>235064.0</v>
      </c>
      <c r="D271" s="7" t="s">
        <v>42</v>
      </c>
      <c r="E271" s="6">
        <v>45566.0</v>
      </c>
      <c r="F271" s="79">
        <f t="shared" si="1"/>
        <v>4</v>
      </c>
      <c r="G271" s="9">
        <v>45622.0</v>
      </c>
      <c r="H271" s="79">
        <f t="shared" si="2"/>
        <v>2</v>
      </c>
      <c r="I271" s="7" t="s">
        <v>52</v>
      </c>
      <c r="J271" s="10"/>
      <c r="K271" s="58"/>
      <c r="L271" s="10"/>
      <c r="M271" s="10"/>
      <c r="N271" s="66" t="s">
        <v>18</v>
      </c>
      <c r="O271" s="10"/>
    </row>
    <row r="272">
      <c r="A272" s="85">
        <v>45705.0</v>
      </c>
      <c r="B272" s="10"/>
      <c r="C272" s="7">
        <v>147564.0</v>
      </c>
      <c r="D272" s="7" t="s">
        <v>110</v>
      </c>
      <c r="E272" s="6">
        <v>44805.0</v>
      </c>
      <c r="F272" s="79">
        <f t="shared" si="1"/>
        <v>29</v>
      </c>
      <c r="G272" s="9">
        <v>44851.0</v>
      </c>
      <c r="H272" s="79">
        <f t="shared" si="2"/>
        <v>28</v>
      </c>
      <c r="I272" s="7" t="s">
        <v>48</v>
      </c>
      <c r="J272" s="10"/>
      <c r="K272" s="58"/>
      <c r="L272" s="10"/>
      <c r="M272" s="10"/>
      <c r="N272" s="66" t="s">
        <v>18</v>
      </c>
      <c r="O272" s="10"/>
    </row>
    <row r="273">
      <c r="A273" s="85">
        <v>45705.0</v>
      </c>
      <c r="B273" s="10"/>
      <c r="C273" s="7">
        <v>199878.0</v>
      </c>
      <c r="D273" s="7" t="s">
        <v>110</v>
      </c>
      <c r="E273" s="6">
        <v>45078.0</v>
      </c>
      <c r="F273" s="79">
        <f t="shared" si="1"/>
        <v>20</v>
      </c>
      <c r="G273" s="6">
        <v>45315.0</v>
      </c>
      <c r="H273" s="79">
        <f t="shared" si="2"/>
        <v>12</v>
      </c>
      <c r="I273" s="7" t="s">
        <v>52</v>
      </c>
      <c r="J273" s="10"/>
      <c r="K273" s="58"/>
      <c r="L273" s="10"/>
      <c r="M273" s="10"/>
      <c r="N273" s="66" t="s">
        <v>18</v>
      </c>
      <c r="O273" s="10"/>
    </row>
    <row r="274">
      <c r="A274" s="85">
        <v>45705.0</v>
      </c>
      <c r="B274" s="10"/>
      <c r="C274" s="7">
        <v>195801.0</v>
      </c>
      <c r="D274" s="7" t="s">
        <v>93</v>
      </c>
      <c r="E274" s="6">
        <v>45261.0</v>
      </c>
      <c r="F274" s="79">
        <f t="shared" si="1"/>
        <v>14</v>
      </c>
      <c r="G274" s="9">
        <v>45275.0</v>
      </c>
      <c r="H274" s="79">
        <f t="shared" si="2"/>
        <v>14</v>
      </c>
      <c r="I274" s="7" t="s">
        <v>52</v>
      </c>
      <c r="J274" s="10"/>
      <c r="K274" s="58"/>
      <c r="L274" s="10"/>
      <c r="M274" s="10"/>
      <c r="N274" s="66" t="s">
        <v>18</v>
      </c>
      <c r="O274" s="10"/>
    </row>
    <row r="275">
      <c r="A275" s="85">
        <v>45705.0</v>
      </c>
      <c r="B275" s="10"/>
      <c r="C275" s="7">
        <v>185082.0</v>
      </c>
      <c r="D275" s="7" t="s">
        <v>99</v>
      </c>
      <c r="E275" s="6">
        <v>45139.0</v>
      </c>
      <c r="F275" s="79">
        <f t="shared" si="1"/>
        <v>18</v>
      </c>
      <c r="G275" s="6">
        <v>45177.0</v>
      </c>
      <c r="H275" s="79">
        <f t="shared" si="2"/>
        <v>17</v>
      </c>
      <c r="I275" s="7" t="s">
        <v>52</v>
      </c>
      <c r="J275" s="10"/>
      <c r="K275" s="58"/>
      <c r="L275" s="10"/>
      <c r="M275" s="10"/>
      <c r="N275" s="66" t="s">
        <v>18</v>
      </c>
      <c r="O275" s="10"/>
    </row>
    <row r="276">
      <c r="A276" s="85">
        <v>45705.0</v>
      </c>
      <c r="B276" s="10"/>
      <c r="C276" s="7">
        <v>239935.0</v>
      </c>
      <c r="D276" s="7" t="s">
        <v>146</v>
      </c>
      <c r="E276" s="6">
        <v>45627.0</v>
      </c>
      <c r="F276" s="79">
        <f t="shared" si="1"/>
        <v>2</v>
      </c>
      <c r="G276" s="6">
        <v>45677.0</v>
      </c>
      <c r="H276" s="79">
        <f t="shared" si="2"/>
        <v>0</v>
      </c>
      <c r="I276" s="7" t="s">
        <v>43</v>
      </c>
      <c r="J276" s="10"/>
      <c r="K276" s="58"/>
      <c r="L276" s="10"/>
      <c r="M276" s="10"/>
      <c r="N276" s="66" t="s">
        <v>18</v>
      </c>
      <c r="O276" s="10"/>
    </row>
    <row r="277">
      <c r="A277" s="85">
        <v>45705.0</v>
      </c>
      <c r="B277" s="10"/>
      <c r="C277" s="7">
        <v>234233.0</v>
      </c>
      <c r="D277" s="7" t="s">
        <v>106</v>
      </c>
      <c r="E277" s="6">
        <v>45566.0</v>
      </c>
      <c r="F277" s="79">
        <f t="shared" si="1"/>
        <v>4</v>
      </c>
      <c r="G277" s="9">
        <v>45609.0</v>
      </c>
      <c r="H277" s="79">
        <f t="shared" si="2"/>
        <v>3</v>
      </c>
      <c r="I277" s="7" t="s">
        <v>52</v>
      </c>
      <c r="J277" s="10"/>
      <c r="K277" s="58"/>
      <c r="L277" s="10"/>
      <c r="M277" s="10"/>
      <c r="N277" s="66" t="s">
        <v>18</v>
      </c>
      <c r="O277" s="10"/>
    </row>
    <row r="278">
      <c r="A278" s="85">
        <v>45705.0</v>
      </c>
      <c r="B278" s="10"/>
      <c r="C278" s="7">
        <v>235979.0</v>
      </c>
      <c r="D278" s="7" t="s">
        <v>75</v>
      </c>
      <c r="E278" s="6">
        <v>45597.0</v>
      </c>
      <c r="F278" s="79">
        <f t="shared" si="1"/>
        <v>3</v>
      </c>
      <c r="G278" s="6">
        <v>45628.0</v>
      </c>
      <c r="H278" s="79">
        <f t="shared" si="2"/>
        <v>2</v>
      </c>
      <c r="I278" s="7" t="s">
        <v>43</v>
      </c>
      <c r="J278" s="10"/>
      <c r="K278" s="58"/>
      <c r="L278" s="10"/>
      <c r="M278" s="10"/>
      <c r="N278" s="66" t="s">
        <v>18</v>
      </c>
      <c r="O278" s="10"/>
    </row>
    <row r="279">
      <c r="A279" s="85">
        <v>45705.0</v>
      </c>
      <c r="B279" s="10"/>
      <c r="C279" s="7">
        <v>237179.0</v>
      </c>
      <c r="D279" s="7" t="s">
        <v>62</v>
      </c>
      <c r="E279" s="6">
        <v>45597.0</v>
      </c>
      <c r="F279" s="79">
        <f t="shared" si="1"/>
        <v>3</v>
      </c>
      <c r="G279" s="9">
        <v>45639.0</v>
      </c>
      <c r="H279" s="79">
        <f t="shared" si="2"/>
        <v>2</v>
      </c>
      <c r="I279" s="7" t="s">
        <v>43</v>
      </c>
      <c r="J279" s="10"/>
      <c r="K279" s="58"/>
      <c r="L279" s="10"/>
      <c r="M279" s="10"/>
      <c r="N279" s="66" t="s">
        <v>18</v>
      </c>
      <c r="O279" s="10"/>
    </row>
    <row r="280">
      <c r="A280" s="85">
        <v>45705.0</v>
      </c>
      <c r="B280" s="10"/>
      <c r="C280" s="7">
        <v>227425.0</v>
      </c>
      <c r="D280" s="7" t="s">
        <v>42</v>
      </c>
      <c r="E280" s="6">
        <v>45505.0</v>
      </c>
      <c r="F280" s="79">
        <f t="shared" si="1"/>
        <v>6</v>
      </c>
      <c r="G280" s="6">
        <v>45544.0</v>
      </c>
      <c r="H280" s="79">
        <f t="shared" si="2"/>
        <v>5</v>
      </c>
      <c r="I280" s="7" t="s">
        <v>48</v>
      </c>
      <c r="J280" s="10"/>
      <c r="K280" s="58"/>
      <c r="L280" s="10"/>
      <c r="M280" s="10"/>
      <c r="N280" s="66" t="s">
        <v>18</v>
      </c>
      <c r="O280" s="10"/>
    </row>
    <row r="281">
      <c r="A281" s="85">
        <v>45705.0</v>
      </c>
      <c r="B281" s="10"/>
      <c r="C281" s="7">
        <v>161785.0</v>
      </c>
      <c r="D281" s="7" t="s">
        <v>93</v>
      </c>
      <c r="E281" s="6">
        <v>45323.0</v>
      </c>
      <c r="F281" s="79">
        <f t="shared" si="1"/>
        <v>12</v>
      </c>
      <c r="G281" s="6">
        <v>45364.0</v>
      </c>
      <c r="H281" s="79">
        <f t="shared" si="2"/>
        <v>11</v>
      </c>
      <c r="I281" s="7" t="s">
        <v>52</v>
      </c>
      <c r="J281" s="10"/>
      <c r="K281" s="58"/>
      <c r="L281" s="10"/>
      <c r="M281" s="10"/>
      <c r="N281" s="66" t="s">
        <v>18</v>
      </c>
      <c r="O281" s="10"/>
    </row>
    <row r="282">
      <c r="A282" s="85">
        <v>45705.0</v>
      </c>
      <c r="B282" s="10"/>
      <c r="C282" s="7">
        <v>200478.0</v>
      </c>
      <c r="D282" s="7" t="s">
        <v>110</v>
      </c>
      <c r="E282" s="6">
        <v>45200.0</v>
      </c>
      <c r="F282" s="79">
        <f t="shared" si="1"/>
        <v>16</v>
      </c>
      <c r="G282" s="6">
        <v>45321.0</v>
      </c>
      <c r="H282" s="79">
        <f t="shared" si="2"/>
        <v>12</v>
      </c>
      <c r="I282" s="7" t="s">
        <v>52</v>
      </c>
      <c r="J282" s="10"/>
      <c r="K282" s="58"/>
      <c r="L282" s="10"/>
      <c r="M282" s="10"/>
      <c r="N282" s="66" t="s">
        <v>18</v>
      </c>
      <c r="O282" s="10"/>
    </row>
    <row r="283">
      <c r="A283" s="85">
        <v>45705.0</v>
      </c>
      <c r="B283" s="10"/>
      <c r="C283" s="7">
        <v>95881.0</v>
      </c>
      <c r="D283" s="7" t="s">
        <v>114</v>
      </c>
      <c r="E283" s="6">
        <v>44348.0</v>
      </c>
      <c r="F283" s="79">
        <f t="shared" si="1"/>
        <v>44</v>
      </c>
      <c r="G283" s="6">
        <v>44406.0</v>
      </c>
      <c r="H283" s="79">
        <f t="shared" si="2"/>
        <v>42</v>
      </c>
      <c r="I283" s="7" t="s">
        <v>48</v>
      </c>
      <c r="J283" s="10"/>
      <c r="K283" s="58"/>
      <c r="L283" s="10"/>
      <c r="M283" s="10"/>
      <c r="N283" s="66" t="s">
        <v>18</v>
      </c>
      <c r="O283" s="10"/>
    </row>
    <row r="284">
      <c r="A284" s="85">
        <v>45705.0</v>
      </c>
      <c r="B284" s="10"/>
      <c r="C284" s="7">
        <v>186409.0</v>
      </c>
      <c r="D284" s="7" t="s">
        <v>228</v>
      </c>
      <c r="E284" s="6">
        <v>45108.0</v>
      </c>
      <c r="F284" s="79">
        <f t="shared" si="1"/>
        <v>19</v>
      </c>
      <c r="G284" s="6">
        <v>45189.0</v>
      </c>
      <c r="H284" s="79">
        <f t="shared" si="2"/>
        <v>16</v>
      </c>
      <c r="I284" s="7" t="s">
        <v>52</v>
      </c>
      <c r="J284" s="10"/>
      <c r="K284" s="58"/>
      <c r="L284" s="10"/>
      <c r="M284" s="10"/>
      <c r="N284" s="66" t="s">
        <v>18</v>
      </c>
      <c r="O284" s="10"/>
    </row>
    <row r="285">
      <c r="A285" s="85">
        <v>45705.0</v>
      </c>
      <c r="B285" s="10"/>
      <c r="C285" s="7">
        <v>237937.0</v>
      </c>
      <c r="D285" s="7" t="s">
        <v>99</v>
      </c>
      <c r="E285" s="6">
        <v>45597.0</v>
      </c>
      <c r="F285" s="79">
        <f t="shared" si="1"/>
        <v>3</v>
      </c>
      <c r="G285" s="9">
        <v>45656.0</v>
      </c>
      <c r="H285" s="79">
        <f t="shared" si="2"/>
        <v>1</v>
      </c>
      <c r="I285" s="7" t="s">
        <v>43</v>
      </c>
      <c r="J285" s="10"/>
      <c r="K285" s="58"/>
      <c r="L285" s="10"/>
      <c r="M285" s="10"/>
      <c r="N285" s="66" t="s">
        <v>18</v>
      </c>
      <c r="O285" s="10"/>
    </row>
    <row r="286">
      <c r="A286" s="85">
        <v>45705.0</v>
      </c>
      <c r="B286" s="10"/>
      <c r="C286" s="7">
        <v>194494.0</v>
      </c>
      <c r="D286" s="7" t="s">
        <v>70</v>
      </c>
      <c r="E286" s="6">
        <v>45139.0</v>
      </c>
      <c r="F286" s="82">
        <f t="shared" si="1"/>
        <v>18</v>
      </c>
      <c r="G286" s="9">
        <v>45259.0</v>
      </c>
      <c r="H286" s="82">
        <f t="shared" si="2"/>
        <v>14</v>
      </c>
      <c r="I286" s="7" t="s">
        <v>113</v>
      </c>
      <c r="J286" s="10"/>
      <c r="K286" s="58"/>
      <c r="L286" s="10"/>
      <c r="M286" s="10"/>
      <c r="N286" s="66" t="s">
        <v>18</v>
      </c>
      <c r="O286" s="10"/>
    </row>
    <row r="287">
      <c r="A287" s="85">
        <v>45705.0</v>
      </c>
      <c r="B287" s="10"/>
      <c r="C287" s="7">
        <v>159563.0</v>
      </c>
      <c r="D287" s="7" t="s">
        <v>155</v>
      </c>
      <c r="E287" s="6">
        <v>44927.0</v>
      </c>
      <c r="F287" s="82">
        <f t="shared" si="1"/>
        <v>25</v>
      </c>
      <c r="G287" s="6">
        <v>44968.0</v>
      </c>
      <c r="H287" s="82">
        <f t="shared" si="2"/>
        <v>24</v>
      </c>
      <c r="I287" s="7" t="s">
        <v>54</v>
      </c>
      <c r="J287" s="10"/>
      <c r="K287" s="58"/>
      <c r="L287" s="10"/>
      <c r="M287" s="10"/>
      <c r="N287" s="66" t="s">
        <v>18</v>
      </c>
      <c r="O287" s="10"/>
    </row>
    <row r="288">
      <c r="A288" s="85">
        <v>45705.0</v>
      </c>
      <c r="B288" s="10"/>
      <c r="C288" s="7">
        <v>151188.0</v>
      </c>
      <c r="D288" s="7" t="s">
        <v>156</v>
      </c>
      <c r="E288" s="6">
        <v>44774.0</v>
      </c>
      <c r="F288" s="82">
        <f t="shared" si="1"/>
        <v>30</v>
      </c>
      <c r="G288" s="9">
        <v>44882.0</v>
      </c>
      <c r="H288" s="82">
        <f t="shared" si="2"/>
        <v>27</v>
      </c>
      <c r="I288" s="7" t="s">
        <v>48</v>
      </c>
      <c r="J288" s="10"/>
      <c r="K288" s="58"/>
      <c r="L288" s="10"/>
      <c r="M288" s="10"/>
      <c r="N288" s="66" t="s">
        <v>18</v>
      </c>
      <c r="O288" s="10"/>
    </row>
    <row r="289">
      <c r="A289" s="85">
        <v>45705.0</v>
      </c>
      <c r="B289" s="10"/>
      <c r="C289" s="7">
        <v>174600.0</v>
      </c>
      <c r="D289" s="7" t="s">
        <v>229</v>
      </c>
      <c r="E289" s="6">
        <v>44986.0</v>
      </c>
      <c r="F289" s="82">
        <f t="shared" si="1"/>
        <v>23</v>
      </c>
      <c r="G289" s="6">
        <v>44986.0</v>
      </c>
      <c r="H289" s="82">
        <f t="shared" si="2"/>
        <v>23</v>
      </c>
      <c r="I289" s="7" t="s">
        <v>48</v>
      </c>
      <c r="J289" s="10"/>
      <c r="K289" s="58"/>
      <c r="L289" s="10"/>
      <c r="M289" s="10"/>
      <c r="N289" s="66" t="s">
        <v>18</v>
      </c>
      <c r="O289" s="10"/>
    </row>
    <row r="290">
      <c r="A290" s="85">
        <v>45705.0</v>
      </c>
      <c r="B290" s="10"/>
      <c r="C290" s="7">
        <v>215507.0</v>
      </c>
      <c r="D290" s="7" t="s">
        <v>154</v>
      </c>
      <c r="E290" s="6">
        <v>43983.0</v>
      </c>
      <c r="F290" s="82">
        <f t="shared" si="1"/>
        <v>56</v>
      </c>
      <c r="G290" s="6">
        <v>45434.0</v>
      </c>
      <c r="H290" s="82">
        <f t="shared" si="2"/>
        <v>8</v>
      </c>
      <c r="I290" s="7" t="s">
        <v>48</v>
      </c>
      <c r="J290" s="10"/>
      <c r="K290" s="58"/>
      <c r="L290" s="10"/>
      <c r="M290" s="10"/>
      <c r="N290" s="66" t="s">
        <v>18</v>
      </c>
      <c r="O290" s="10"/>
    </row>
    <row r="291">
      <c r="A291" s="85">
        <v>45705.0</v>
      </c>
      <c r="B291" s="10"/>
      <c r="C291" s="7">
        <v>206845.0</v>
      </c>
      <c r="D291" s="7" t="s">
        <v>154</v>
      </c>
      <c r="E291" s="6">
        <v>44348.0</v>
      </c>
      <c r="F291" s="82">
        <f t="shared" si="1"/>
        <v>44</v>
      </c>
      <c r="G291" s="6">
        <v>45370.0</v>
      </c>
      <c r="H291" s="82">
        <f t="shared" si="2"/>
        <v>10</v>
      </c>
      <c r="I291" s="7" t="s">
        <v>136</v>
      </c>
      <c r="J291" s="10"/>
      <c r="K291" s="58"/>
      <c r="L291" s="10"/>
      <c r="M291" s="10"/>
      <c r="N291" s="66" t="s">
        <v>18</v>
      </c>
      <c r="O291" s="10"/>
    </row>
    <row r="292">
      <c r="A292" s="85">
        <v>45705.0</v>
      </c>
      <c r="B292" s="10"/>
      <c r="C292" s="7">
        <v>223796.0</v>
      </c>
      <c r="D292" s="7" t="s">
        <v>154</v>
      </c>
      <c r="E292" s="6">
        <v>45505.0</v>
      </c>
      <c r="F292" s="82">
        <f t="shared" si="1"/>
        <v>6</v>
      </c>
      <c r="G292" s="6">
        <v>45532.0</v>
      </c>
      <c r="H292" s="82">
        <f t="shared" si="2"/>
        <v>5</v>
      </c>
      <c r="I292" s="7" t="s">
        <v>48</v>
      </c>
      <c r="J292" s="10"/>
      <c r="K292" s="58"/>
      <c r="L292" s="10"/>
      <c r="M292" s="10"/>
      <c r="N292" s="66" t="s">
        <v>18</v>
      </c>
      <c r="O292" s="10"/>
    </row>
    <row r="293">
      <c r="A293" s="85">
        <v>45705.0</v>
      </c>
      <c r="B293" s="10"/>
      <c r="C293" s="7">
        <v>233281.0</v>
      </c>
      <c r="D293" s="7" t="s">
        <v>154</v>
      </c>
      <c r="E293" s="6">
        <v>45413.0</v>
      </c>
      <c r="F293" s="82">
        <f t="shared" si="1"/>
        <v>9</v>
      </c>
      <c r="G293" s="6">
        <v>45601.0</v>
      </c>
      <c r="H293" s="82">
        <f t="shared" si="2"/>
        <v>3</v>
      </c>
      <c r="I293" s="7" t="s">
        <v>54</v>
      </c>
      <c r="J293" s="10"/>
      <c r="K293" s="58"/>
      <c r="L293" s="10"/>
      <c r="M293" s="10"/>
      <c r="N293" s="66" t="s">
        <v>18</v>
      </c>
      <c r="O293" s="10"/>
    </row>
    <row r="294">
      <c r="A294" s="85">
        <v>45705.0</v>
      </c>
      <c r="B294" s="10"/>
      <c r="C294" s="7">
        <v>237436.0</v>
      </c>
      <c r="D294" s="7" t="s">
        <v>154</v>
      </c>
      <c r="E294" s="6">
        <v>45413.0</v>
      </c>
      <c r="F294" s="82">
        <f t="shared" si="1"/>
        <v>9</v>
      </c>
      <c r="G294" s="9">
        <v>45644.0</v>
      </c>
      <c r="H294" s="82">
        <f t="shared" si="2"/>
        <v>2</v>
      </c>
      <c r="I294" s="7" t="s">
        <v>54</v>
      </c>
      <c r="J294" s="10"/>
      <c r="K294" s="58"/>
      <c r="L294" s="10"/>
      <c r="M294" s="10"/>
      <c r="N294" s="66" t="s">
        <v>18</v>
      </c>
      <c r="O294" s="10"/>
    </row>
    <row r="295">
      <c r="A295" s="85">
        <v>45705.0</v>
      </c>
      <c r="B295" s="10"/>
      <c r="C295" s="7">
        <v>239496.0</v>
      </c>
      <c r="D295" s="7" t="s">
        <v>154</v>
      </c>
      <c r="E295" s="6">
        <v>45658.0</v>
      </c>
      <c r="F295" s="82">
        <f t="shared" si="1"/>
        <v>1</v>
      </c>
      <c r="G295" s="6">
        <v>45677.0</v>
      </c>
      <c r="H295" s="82">
        <f t="shared" si="2"/>
        <v>0</v>
      </c>
      <c r="I295" s="7" t="s">
        <v>54</v>
      </c>
      <c r="J295" s="10"/>
      <c r="K295" s="58"/>
      <c r="L295" s="10"/>
      <c r="M295" s="10"/>
      <c r="N295" s="66" t="s">
        <v>18</v>
      </c>
      <c r="O295" s="10"/>
    </row>
    <row r="296">
      <c r="A296" s="85">
        <v>45705.0</v>
      </c>
      <c r="B296" s="10"/>
      <c r="C296" s="7">
        <v>162344.0</v>
      </c>
      <c r="D296" s="7" t="s">
        <v>157</v>
      </c>
      <c r="E296" s="6">
        <v>44927.0</v>
      </c>
      <c r="F296" s="82">
        <f t="shared" si="1"/>
        <v>25</v>
      </c>
      <c r="G296" s="6">
        <v>44986.0</v>
      </c>
      <c r="H296" s="82">
        <f t="shared" si="2"/>
        <v>23</v>
      </c>
      <c r="I296" s="7" t="s">
        <v>48</v>
      </c>
      <c r="J296" s="10"/>
      <c r="K296" s="58"/>
      <c r="L296" s="10"/>
      <c r="M296" s="10"/>
      <c r="N296" s="66" t="s">
        <v>18</v>
      </c>
      <c r="O296" s="10"/>
    </row>
    <row r="297">
      <c r="A297" s="85">
        <v>45705.0</v>
      </c>
      <c r="B297" s="10"/>
      <c r="C297" s="7">
        <v>215047.0</v>
      </c>
      <c r="D297" s="7" t="s">
        <v>157</v>
      </c>
      <c r="E297" s="6">
        <v>45383.0</v>
      </c>
      <c r="F297" s="82">
        <f t="shared" si="1"/>
        <v>10</v>
      </c>
      <c r="G297" s="6">
        <v>45432.0</v>
      </c>
      <c r="H297" s="82">
        <f t="shared" si="2"/>
        <v>8</v>
      </c>
      <c r="I297" s="7" t="s">
        <v>54</v>
      </c>
      <c r="J297" s="10"/>
      <c r="K297" s="58"/>
      <c r="L297" s="10"/>
      <c r="M297" s="10"/>
      <c r="N297" s="66" t="s">
        <v>18</v>
      </c>
      <c r="O297" s="10"/>
    </row>
    <row r="298">
      <c r="A298" s="85">
        <v>45705.0</v>
      </c>
      <c r="B298" s="10"/>
      <c r="C298" s="7">
        <v>162577.0</v>
      </c>
      <c r="D298" s="7" t="s">
        <v>157</v>
      </c>
      <c r="E298" s="6">
        <v>44958.0</v>
      </c>
      <c r="F298" s="82">
        <f t="shared" si="1"/>
        <v>24</v>
      </c>
      <c r="G298" s="6">
        <v>44993.0</v>
      </c>
      <c r="H298" s="82">
        <f t="shared" si="2"/>
        <v>23</v>
      </c>
      <c r="I298" s="7" t="s">
        <v>60</v>
      </c>
      <c r="J298" s="10"/>
      <c r="K298" s="58"/>
      <c r="L298" s="10"/>
      <c r="M298" s="10"/>
      <c r="N298" s="66" t="s">
        <v>18</v>
      </c>
      <c r="O298" s="10"/>
    </row>
    <row r="299">
      <c r="A299" s="85">
        <v>45705.0</v>
      </c>
      <c r="B299" s="10"/>
      <c r="C299" s="7">
        <v>190220.0</v>
      </c>
      <c r="D299" s="7" t="s">
        <v>157</v>
      </c>
      <c r="E299" s="6">
        <v>45200.0</v>
      </c>
      <c r="F299" s="82">
        <f t="shared" si="1"/>
        <v>16</v>
      </c>
      <c r="G299" s="9">
        <v>45219.0</v>
      </c>
      <c r="H299" s="82">
        <f t="shared" si="2"/>
        <v>15</v>
      </c>
      <c r="I299" s="7" t="s">
        <v>54</v>
      </c>
      <c r="J299" s="10"/>
      <c r="K299" s="58"/>
      <c r="L299" s="10"/>
      <c r="M299" s="10"/>
      <c r="N299" s="66" t="s">
        <v>18</v>
      </c>
      <c r="O299" s="10"/>
    </row>
    <row r="300">
      <c r="A300" s="85">
        <v>45705.0</v>
      </c>
      <c r="B300" s="90"/>
      <c r="C300" s="7">
        <v>200739.0</v>
      </c>
      <c r="D300" s="7" t="s">
        <v>157</v>
      </c>
      <c r="E300" s="6">
        <v>45292.0</v>
      </c>
      <c r="F300" s="82">
        <f t="shared" si="1"/>
        <v>13</v>
      </c>
      <c r="G300" s="6">
        <v>45324.0</v>
      </c>
      <c r="H300" s="82">
        <f t="shared" si="2"/>
        <v>12</v>
      </c>
      <c r="I300" s="7" t="s">
        <v>54</v>
      </c>
      <c r="J300" s="7" t="s">
        <v>230</v>
      </c>
      <c r="K300" s="56">
        <v>3000.0</v>
      </c>
      <c r="L300" s="10"/>
      <c r="M300" s="10"/>
      <c r="N300" s="57" t="s">
        <v>19</v>
      </c>
      <c r="O300" s="10"/>
    </row>
    <row r="301">
      <c r="A301" s="85">
        <v>45705.0</v>
      </c>
      <c r="B301" s="10"/>
      <c r="C301" s="7">
        <v>210668.0</v>
      </c>
      <c r="D301" s="7" t="s">
        <v>157</v>
      </c>
      <c r="E301" s="6">
        <v>45352.0</v>
      </c>
      <c r="F301" s="82">
        <f t="shared" si="1"/>
        <v>11</v>
      </c>
      <c r="G301" s="6">
        <v>45398.0</v>
      </c>
      <c r="H301" s="82">
        <f t="shared" si="2"/>
        <v>10</v>
      </c>
      <c r="I301" s="7" t="s">
        <v>54</v>
      </c>
      <c r="J301" s="10"/>
      <c r="K301" s="58"/>
      <c r="L301" s="10"/>
      <c r="M301" s="10"/>
      <c r="N301" s="66" t="s">
        <v>18</v>
      </c>
      <c r="O301" s="10"/>
    </row>
    <row r="302">
      <c r="A302" s="85">
        <v>45705.0</v>
      </c>
      <c r="B302" s="10"/>
      <c r="C302" s="7">
        <v>221226.0</v>
      </c>
      <c r="D302" s="7" t="s">
        <v>157</v>
      </c>
      <c r="E302" s="6">
        <v>45474.0</v>
      </c>
      <c r="F302" s="82">
        <f t="shared" si="1"/>
        <v>7</v>
      </c>
      <c r="G302" s="6">
        <v>45484.0</v>
      </c>
      <c r="H302" s="82">
        <f t="shared" si="2"/>
        <v>7</v>
      </c>
      <c r="I302" s="7" t="s">
        <v>60</v>
      </c>
      <c r="J302" s="10"/>
      <c r="K302" s="58"/>
      <c r="L302" s="10"/>
      <c r="M302" s="10"/>
      <c r="N302" s="66" t="s">
        <v>18</v>
      </c>
      <c r="O302" s="10"/>
    </row>
    <row r="303">
      <c r="A303" s="85">
        <v>45705.0</v>
      </c>
      <c r="B303" s="10"/>
      <c r="C303" s="7">
        <v>227309.0</v>
      </c>
      <c r="D303" s="7" t="s">
        <v>157</v>
      </c>
      <c r="E303" s="6">
        <v>45505.0</v>
      </c>
      <c r="F303" s="82">
        <f t="shared" si="1"/>
        <v>6</v>
      </c>
      <c r="G303" s="6">
        <v>45544.0</v>
      </c>
      <c r="H303" s="82">
        <f t="shared" si="2"/>
        <v>5</v>
      </c>
      <c r="I303" s="7" t="s">
        <v>54</v>
      </c>
      <c r="J303" s="10"/>
      <c r="K303" s="58"/>
      <c r="L303" s="10"/>
      <c r="M303" s="10"/>
      <c r="N303" s="66" t="s">
        <v>18</v>
      </c>
      <c r="O303" s="10"/>
    </row>
    <row r="304">
      <c r="A304" s="85">
        <v>45705.0</v>
      </c>
      <c r="B304" s="10"/>
      <c r="C304" s="7">
        <v>229624.0</v>
      </c>
      <c r="D304" s="7" t="s">
        <v>157</v>
      </c>
      <c r="E304" s="6">
        <v>45444.0</v>
      </c>
      <c r="F304" s="82">
        <f t="shared" si="1"/>
        <v>8</v>
      </c>
      <c r="G304" s="6">
        <v>45569.0</v>
      </c>
      <c r="H304" s="82">
        <f t="shared" si="2"/>
        <v>4</v>
      </c>
      <c r="I304" s="7" t="s">
        <v>60</v>
      </c>
      <c r="J304" s="10"/>
      <c r="K304" s="58"/>
      <c r="L304" s="10"/>
      <c r="M304" s="10"/>
      <c r="N304" s="66" t="s">
        <v>18</v>
      </c>
      <c r="O304" s="10"/>
    </row>
    <row r="305">
      <c r="A305" s="85">
        <v>45705.0</v>
      </c>
      <c r="B305" s="10"/>
      <c r="C305" s="7">
        <v>235764.0</v>
      </c>
      <c r="D305" s="7" t="s">
        <v>157</v>
      </c>
      <c r="E305" s="6">
        <v>45536.0</v>
      </c>
      <c r="F305" s="82">
        <f t="shared" si="1"/>
        <v>5</v>
      </c>
      <c r="G305" s="6">
        <v>45628.0</v>
      </c>
      <c r="H305" s="82">
        <f t="shared" si="2"/>
        <v>2</v>
      </c>
      <c r="I305" s="7" t="s">
        <v>54</v>
      </c>
      <c r="J305" s="10"/>
      <c r="K305" s="58"/>
      <c r="L305" s="10"/>
      <c r="M305" s="10"/>
      <c r="N305" s="66" t="s">
        <v>18</v>
      </c>
      <c r="O305" s="10"/>
    </row>
    <row r="306">
      <c r="A306" s="85">
        <v>45705.0</v>
      </c>
      <c r="B306" s="10"/>
      <c r="C306" s="7">
        <v>239012.0</v>
      </c>
      <c r="D306" s="7" t="s">
        <v>157</v>
      </c>
      <c r="E306" s="6">
        <v>45689.0</v>
      </c>
      <c r="F306" s="82">
        <f t="shared" si="1"/>
        <v>0</v>
      </c>
      <c r="G306" s="6">
        <v>45671.0</v>
      </c>
      <c r="H306" s="82">
        <f t="shared" si="2"/>
        <v>1</v>
      </c>
      <c r="I306" s="7" t="s">
        <v>60</v>
      </c>
      <c r="J306" s="10"/>
      <c r="K306" s="58"/>
      <c r="L306" s="10"/>
      <c r="M306" s="10"/>
      <c r="N306" s="66" t="s">
        <v>18</v>
      </c>
      <c r="O306" s="10"/>
    </row>
    <row r="307">
      <c r="A307" s="85">
        <v>45705.0</v>
      </c>
      <c r="B307" s="10"/>
      <c r="C307" s="7">
        <v>81851.0</v>
      </c>
      <c r="D307" s="7" t="s">
        <v>231</v>
      </c>
      <c r="E307" s="6">
        <v>44105.0</v>
      </c>
      <c r="F307" s="82">
        <f t="shared" si="1"/>
        <v>52</v>
      </c>
      <c r="G307" s="6">
        <v>44291.0</v>
      </c>
      <c r="H307" s="82">
        <f t="shared" si="2"/>
        <v>46</v>
      </c>
      <c r="I307" s="7" t="s">
        <v>60</v>
      </c>
      <c r="J307" s="10"/>
      <c r="K307" s="58"/>
      <c r="L307" s="10"/>
      <c r="M307" s="10"/>
      <c r="N307" s="66" t="s">
        <v>18</v>
      </c>
      <c r="O307" s="10"/>
    </row>
    <row r="308">
      <c r="A308" s="85">
        <v>45705.0</v>
      </c>
      <c r="B308" s="85">
        <v>45705.0</v>
      </c>
      <c r="C308" s="7">
        <v>178577.0</v>
      </c>
      <c r="D308" s="7" t="s">
        <v>160</v>
      </c>
      <c r="E308" s="6">
        <v>45017.0</v>
      </c>
      <c r="F308" s="82">
        <f t="shared" si="1"/>
        <v>22</v>
      </c>
      <c r="G308" s="6">
        <v>45121.0</v>
      </c>
      <c r="H308" s="82">
        <f t="shared" si="2"/>
        <v>19</v>
      </c>
      <c r="I308" s="7" t="s">
        <v>60</v>
      </c>
      <c r="J308" s="7">
        <v>104.0</v>
      </c>
      <c r="K308" s="58"/>
      <c r="L308" s="10"/>
      <c r="M308" s="7" t="s">
        <v>223</v>
      </c>
      <c r="N308" s="57" t="s">
        <v>21</v>
      </c>
      <c r="O308" s="10"/>
    </row>
    <row r="309">
      <c r="A309" s="65">
        <v>45702.0</v>
      </c>
      <c r="B309" s="6">
        <v>45705.0</v>
      </c>
      <c r="C309" s="7">
        <v>212282.0</v>
      </c>
      <c r="D309" s="7" t="s">
        <v>160</v>
      </c>
      <c r="E309" s="6">
        <v>45352.0</v>
      </c>
      <c r="F309" s="82">
        <f t="shared" si="1"/>
        <v>11</v>
      </c>
      <c r="G309" s="6">
        <v>45411.0</v>
      </c>
      <c r="H309" s="82">
        <f t="shared" si="2"/>
        <v>9</v>
      </c>
      <c r="I309" s="7" t="s">
        <v>60</v>
      </c>
      <c r="J309" s="7">
        <v>139.0</v>
      </c>
      <c r="K309" s="95">
        <v>11000.0</v>
      </c>
      <c r="L309" s="10"/>
      <c r="M309" s="7" t="s">
        <v>223</v>
      </c>
      <c r="N309" s="57" t="s">
        <v>16</v>
      </c>
      <c r="O309" s="10"/>
    </row>
    <row r="310">
      <c r="A310" s="85">
        <v>45705.0</v>
      </c>
      <c r="B310" s="10"/>
      <c r="C310" s="7">
        <v>220064.0</v>
      </c>
      <c r="D310" s="7" t="s">
        <v>160</v>
      </c>
      <c r="E310" s="6">
        <v>45444.0</v>
      </c>
      <c r="F310" s="82">
        <f t="shared" si="1"/>
        <v>8</v>
      </c>
      <c r="G310" s="6">
        <v>45478.0</v>
      </c>
      <c r="H310" s="82">
        <f t="shared" si="2"/>
        <v>7</v>
      </c>
      <c r="I310" s="7" t="s">
        <v>48</v>
      </c>
      <c r="J310" s="10"/>
      <c r="K310" s="58"/>
      <c r="L310" s="10"/>
      <c r="M310" s="10"/>
      <c r="N310" s="66" t="s">
        <v>18</v>
      </c>
      <c r="O310" s="10"/>
    </row>
    <row r="311">
      <c r="A311" s="65">
        <v>45695.0</v>
      </c>
      <c r="B311" s="10"/>
      <c r="C311" s="7">
        <v>236341.0</v>
      </c>
      <c r="D311" s="7" t="s">
        <v>160</v>
      </c>
      <c r="E311" s="6">
        <v>45474.0</v>
      </c>
      <c r="F311" s="82">
        <f t="shared" si="1"/>
        <v>7</v>
      </c>
      <c r="G311" s="9">
        <v>45639.0</v>
      </c>
      <c r="H311" s="82">
        <f t="shared" si="2"/>
        <v>2</v>
      </c>
      <c r="I311" s="7" t="s">
        <v>60</v>
      </c>
      <c r="J311" s="10"/>
      <c r="K311" s="58"/>
      <c r="L311" s="10"/>
      <c r="M311" s="10"/>
      <c r="N311" s="57" t="s">
        <v>19</v>
      </c>
      <c r="O311" s="10"/>
    </row>
    <row r="312">
      <c r="A312" s="85">
        <v>45705.0</v>
      </c>
      <c r="B312" s="10"/>
      <c r="C312" s="7">
        <v>238005.0</v>
      </c>
      <c r="D312" s="7" t="s">
        <v>160</v>
      </c>
      <c r="E312" s="6">
        <v>45444.0</v>
      </c>
      <c r="F312" s="82">
        <f t="shared" si="1"/>
        <v>8</v>
      </c>
      <c r="G312" s="6">
        <v>45659.0</v>
      </c>
      <c r="H312" s="82">
        <f t="shared" si="2"/>
        <v>1</v>
      </c>
      <c r="I312" s="7" t="s">
        <v>60</v>
      </c>
      <c r="J312" s="10"/>
      <c r="K312" s="58"/>
      <c r="L312" s="10"/>
      <c r="M312" s="10"/>
      <c r="N312" s="66" t="s">
        <v>18</v>
      </c>
      <c r="O312" s="10"/>
    </row>
    <row r="313">
      <c r="A313" s="85">
        <v>45705.0</v>
      </c>
      <c r="B313" s="10"/>
      <c r="C313" s="7">
        <v>191430.0</v>
      </c>
      <c r="D313" s="7" t="s">
        <v>160</v>
      </c>
      <c r="E313" s="6">
        <v>45200.0</v>
      </c>
      <c r="F313" s="82">
        <f t="shared" si="1"/>
        <v>16</v>
      </c>
      <c r="G313" s="6">
        <v>45231.0</v>
      </c>
      <c r="H313" s="82">
        <f t="shared" si="2"/>
        <v>15</v>
      </c>
      <c r="I313" s="7" t="s">
        <v>54</v>
      </c>
      <c r="J313" s="10"/>
      <c r="K313" s="58"/>
      <c r="L313" s="10"/>
      <c r="M313" s="10"/>
      <c r="N313" s="66" t="s">
        <v>18</v>
      </c>
      <c r="O313" s="10"/>
    </row>
    <row r="314">
      <c r="A314" s="85">
        <v>45705.0</v>
      </c>
      <c r="B314" s="6">
        <v>45705.0</v>
      </c>
      <c r="C314" s="7">
        <v>201284.0</v>
      </c>
      <c r="D314" s="7" t="s">
        <v>160</v>
      </c>
      <c r="E314" s="6">
        <v>45292.0</v>
      </c>
      <c r="F314" s="82">
        <f t="shared" si="1"/>
        <v>13</v>
      </c>
      <c r="G314" s="6">
        <v>45330.0</v>
      </c>
      <c r="H314" s="82">
        <f t="shared" si="2"/>
        <v>12</v>
      </c>
      <c r="I314" s="7" t="s">
        <v>60</v>
      </c>
      <c r="J314" s="10"/>
      <c r="K314" s="58"/>
      <c r="L314" s="10"/>
      <c r="M314" s="10"/>
      <c r="N314" s="57" t="s">
        <v>22</v>
      </c>
      <c r="O314" s="10"/>
    </row>
    <row r="315">
      <c r="A315" s="85">
        <v>45705.0</v>
      </c>
      <c r="B315" s="10"/>
      <c r="C315" s="7">
        <v>223723.0</v>
      </c>
      <c r="D315" s="7" t="s">
        <v>160</v>
      </c>
      <c r="E315" s="6">
        <v>45413.0</v>
      </c>
      <c r="F315" s="82">
        <f t="shared" si="1"/>
        <v>9</v>
      </c>
      <c r="G315" s="6">
        <v>45506.0</v>
      </c>
      <c r="H315" s="82">
        <f t="shared" si="2"/>
        <v>6</v>
      </c>
      <c r="I315" s="7" t="s">
        <v>54</v>
      </c>
      <c r="J315" s="10"/>
      <c r="K315" s="58"/>
      <c r="L315" s="10"/>
      <c r="M315" s="10"/>
      <c r="N315" s="66" t="s">
        <v>18</v>
      </c>
      <c r="O315" s="10"/>
    </row>
    <row r="316">
      <c r="A316" s="85">
        <v>45705.0</v>
      </c>
      <c r="B316" s="10"/>
      <c r="C316" s="7">
        <v>184099.0</v>
      </c>
      <c r="D316" s="7" t="s">
        <v>160</v>
      </c>
      <c r="E316" s="6">
        <v>45139.0</v>
      </c>
      <c r="F316" s="82">
        <f t="shared" si="1"/>
        <v>18</v>
      </c>
      <c r="G316" s="6">
        <v>45169.0</v>
      </c>
      <c r="H316" s="82">
        <f t="shared" si="2"/>
        <v>17</v>
      </c>
      <c r="I316" s="7" t="s">
        <v>136</v>
      </c>
      <c r="J316" s="10"/>
      <c r="K316" s="58"/>
      <c r="L316" s="10"/>
      <c r="M316" s="10"/>
      <c r="N316" s="66" t="s">
        <v>18</v>
      </c>
      <c r="O316" s="10"/>
    </row>
    <row r="317">
      <c r="A317" s="85">
        <v>45705.0</v>
      </c>
      <c r="B317" s="10"/>
      <c r="C317" s="7">
        <v>199624.0</v>
      </c>
      <c r="D317" s="7" t="s">
        <v>160</v>
      </c>
      <c r="E317" s="6">
        <v>45292.0</v>
      </c>
      <c r="F317" s="82">
        <f t="shared" si="1"/>
        <v>13</v>
      </c>
      <c r="G317" s="6">
        <v>45314.0</v>
      </c>
      <c r="H317" s="82">
        <f t="shared" si="2"/>
        <v>12</v>
      </c>
      <c r="I317" s="7" t="s">
        <v>54</v>
      </c>
      <c r="J317" s="10"/>
      <c r="K317" s="58"/>
      <c r="L317" s="10"/>
      <c r="M317" s="10"/>
      <c r="N317" s="66" t="s">
        <v>18</v>
      </c>
      <c r="O317" s="10"/>
    </row>
    <row r="318">
      <c r="A318" s="85">
        <v>45705.0</v>
      </c>
      <c r="B318" s="10"/>
      <c r="C318" s="7">
        <v>217325.0</v>
      </c>
      <c r="D318" s="7" t="s">
        <v>160</v>
      </c>
      <c r="E318" s="6">
        <v>44682.0</v>
      </c>
      <c r="F318" s="82">
        <f t="shared" si="1"/>
        <v>33</v>
      </c>
      <c r="G318" s="6">
        <v>45450.0</v>
      </c>
      <c r="H318" s="82">
        <f t="shared" si="2"/>
        <v>8</v>
      </c>
      <c r="I318" s="7" t="s">
        <v>136</v>
      </c>
      <c r="J318" s="10"/>
      <c r="K318" s="58"/>
      <c r="L318" s="10"/>
      <c r="M318" s="10"/>
      <c r="N318" s="66" t="s">
        <v>18</v>
      </c>
      <c r="O318" s="10"/>
    </row>
    <row r="319">
      <c r="A319" s="85">
        <v>45705.0</v>
      </c>
      <c r="B319" s="10"/>
      <c r="C319" s="7">
        <v>230239.0</v>
      </c>
      <c r="D319" s="7" t="s">
        <v>160</v>
      </c>
      <c r="E319" s="6">
        <v>45444.0</v>
      </c>
      <c r="F319" s="82">
        <f t="shared" si="1"/>
        <v>8</v>
      </c>
      <c r="G319" s="6">
        <v>45572.0</v>
      </c>
      <c r="H319" s="82">
        <f t="shared" si="2"/>
        <v>4</v>
      </c>
      <c r="I319" s="7" t="s">
        <v>54</v>
      </c>
      <c r="J319" s="10"/>
      <c r="K319" s="58"/>
      <c r="L319" s="10"/>
      <c r="M319" s="10"/>
      <c r="N319" s="66" t="s">
        <v>18</v>
      </c>
      <c r="O319" s="10"/>
    </row>
    <row r="320">
      <c r="A320" s="85">
        <v>45705.0</v>
      </c>
      <c r="B320" s="10"/>
      <c r="C320" s="7">
        <v>236501.0</v>
      </c>
      <c r="D320" s="7" t="s">
        <v>160</v>
      </c>
      <c r="E320" s="6">
        <v>45597.0</v>
      </c>
      <c r="F320" s="82">
        <f t="shared" si="1"/>
        <v>3</v>
      </c>
      <c r="G320" s="9">
        <v>45637.0</v>
      </c>
      <c r="H320" s="82">
        <f t="shared" si="2"/>
        <v>2</v>
      </c>
      <c r="I320" s="7" t="s">
        <v>60</v>
      </c>
      <c r="J320" s="10"/>
      <c r="K320" s="58"/>
      <c r="L320" s="10"/>
      <c r="M320" s="10"/>
      <c r="N320" s="66" t="s">
        <v>18</v>
      </c>
      <c r="O320" s="10"/>
    </row>
    <row r="321">
      <c r="A321" s="85">
        <v>45705.0</v>
      </c>
      <c r="B321" s="10"/>
      <c r="C321" s="7">
        <v>239378.0</v>
      </c>
      <c r="D321" s="7" t="s">
        <v>160</v>
      </c>
      <c r="E321" s="6">
        <v>45505.0</v>
      </c>
      <c r="F321" s="82">
        <f t="shared" si="1"/>
        <v>6</v>
      </c>
      <c r="G321" s="6">
        <v>45672.0</v>
      </c>
      <c r="H321" s="82">
        <f t="shared" si="2"/>
        <v>1</v>
      </c>
      <c r="I321" s="7" t="s">
        <v>54</v>
      </c>
      <c r="J321" s="10"/>
      <c r="K321" s="58"/>
      <c r="L321" s="10"/>
      <c r="M321" s="10"/>
      <c r="N321" s="66" t="s">
        <v>18</v>
      </c>
      <c r="O321" s="10"/>
    </row>
    <row r="322">
      <c r="A322" s="85">
        <v>45705.0</v>
      </c>
      <c r="B322" s="10"/>
      <c r="C322" s="7">
        <v>240889.0</v>
      </c>
      <c r="D322" s="7" t="s">
        <v>160</v>
      </c>
      <c r="E322" s="6">
        <v>45658.0</v>
      </c>
      <c r="F322" s="82">
        <f t="shared" si="1"/>
        <v>1</v>
      </c>
      <c r="G322" s="6">
        <v>45693.0</v>
      </c>
      <c r="H322" s="82">
        <f t="shared" si="2"/>
        <v>0</v>
      </c>
      <c r="I322" s="7" t="s">
        <v>54</v>
      </c>
      <c r="J322" s="10"/>
      <c r="K322" s="58"/>
      <c r="L322" s="10"/>
      <c r="M322" s="10"/>
      <c r="N322" s="66" t="s">
        <v>18</v>
      </c>
      <c r="O322" s="10"/>
    </row>
    <row r="323">
      <c r="A323" s="85">
        <v>45705.0</v>
      </c>
      <c r="B323" s="10"/>
      <c r="C323" s="7">
        <v>72157.0</v>
      </c>
      <c r="D323" s="7" t="s">
        <v>70</v>
      </c>
      <c r="E323" s="6">
        <v>43221.0</v>
      </c>
      <c r="F323" s="82">
        <f t="shared" si="1"/>
        <v>81</v>
      </c>
      <c r="G323" s="9">
        <v>44176.0</v>
      </c>
      <c r="H323" s="82">
        <f t="shared" si="2"/>
        <v>50</v>
      </c>
      <c r="I323" s="7" t="s">
        <v>85</v>
      </c>
      <c r="J323" s="10"/>
      <c r="K323" s="58"/>
      <c r="L323" s="10"/>
      <c r="M323" s="10"/>
      <c r="N323" s="66" t="s">
        <v>18</v>
      </c>
      <c r="O323" s="10"/>
    </row>
    <row r="324">
      <c r="A324" s="85">
        <v>45705.0</v>
      </c>
      <c r="B324" s="10"/>
      <c r="C324" s="7">
        <v>201155.0</v>
      </c>
      <c r="D324" s="7" t="s">
        <v>70</v>
      </c>
      <c r="E324" s="6">
        <v>45139.0</v>
      </c>
      <c r="F324" s="82">
        <f t="shared" si="1"/>
        <v>18</v>
      </c>
      <c r="G324" s="6">
        <v>45324.0</v>
      </c>
      <c r="H324" s="82">
        <f t="shared" si="2"/>
        <v>12</v>
      </c>
      <c r="I324" s="7" t="s">
        <v>60</v>
      </c>
      <c r="J324" s="7">
        <v>138.0</v>
      </c>
      <c r="K324" s="58"/>
      <c r="L324" s="10"/>
      <c r="M324" s="10"/>
      <c r="N324" s="66" t="s">
        <v>18</v>
      </c>
      <c r="O324" s="10"/>
    </row>
    <row r="325">
      <c r="A325" s="85">
        <v>45705.0</v>
      </c>
      <c r="B325" s="6">
        <v>45706.0</v>
      </c>
      <c r="C325" s="7">
        <v>212108.0</v>
      </c>
      <c r="D325" s="7" t="s">
        <v>70</v>
      </c>
      <c r="E325" s="6">
        <v>45292.0</v>
      </c>
      <c r="F325" s="82">
        <f t="shared" si="1"/>
        <v>13</v>
      </c>
      <c r="G325" s="6">
        <v>45408.0</v>
      </c>
      <c r="H325" s="82">
        <f t="shared" si="2"/>
        <v>9</v>
      </c>
      <c r="I325" s="7" t="s">
        <v>85</v>
      </c>
      <c r="J325" s="10"/>
      <c r="K325" s="58"/>
      <c r="L325" s="10"/>
      <c r="M325" s="10"/>
      <c r="N325" s="57" t="s">
        <v>22</v>
      </c>
      <c r="O325" s="10"/>
    </row>
    <row r="326">
      <c r="A326" s="85">
        <v>45705.0</v>
      </c>
      <c r="B326" s="10"/>
      <c r="C326" s="7">
        <v>223874.0</v>
      </c>
      <c r="D326" s="7" t="s">
        <v>70</v>
      </c>
      <c r="E326" s="6">
        <v>45474.0</v>
      </c>
      <c r="F326" s="82">
        <f t="shared" si="1"/>
        <v>7</v>
      </c>
      <c r="G326" s="6">
        <v>45517.0</v>
      </c>
      <c r="H326" s="82">
        <f t="shared" si="2"/>
        <v>6</v>
      </c>
      <c r="I326" s="7" t="s">
        <v>60</v>
      </c>
      <c r="J326" s="10"/>
      <c r="K326" s="58"/>
      <c r="L326" s="10"/>
      <c r="M326" s="10"/>
      <c r="N326" s="66" t="s">
        <v>18</v>
      </c>
      <c r="O326" s="10"/>
    </row>
    <row r="327">
      <c r="A327" s="85">
        <v>45705.0</v>
      </c>
      <c r="B327" s="10"/>
      <c r="C327" s="7">
        <v>236776.0</v>
      </c>
      <c r="D327" s="7" t="s">
        <v>70</v>
      </c>
      <c r="E327" s="6">
        <v>45505.0</v>
      </c>
      <c r="F327" s="82">
        <f t="shared" si="1"/>
        <v>6</v>
      </c>
      <c r="G327" s="9">
        <v>45637.0</v>
      </c>
      <c r="H327" s="82">
        <f t="shared" si="2"/>
        <v>2</v>
      </c>
      <c r="I327" s="7" t="s">
        <v>60</v>
      </c>
      <c r="J327" s="10"/>
      <c r="K327" s="58"/>
      <c r="L327" s="10"/>
      <c r="M327" s="10"/>
      <c r="N327" s="66" t="s">
        <v>18</v>
      </c>
      <c r="O327" s="10"/>
    </row>
    <row r="328">
      <c r="A328" s="85">
        <v>45705.0</v>
      </c>
      <c r="B328" s="10"/>
      <c r="C328" s="7">
        <v>222649.0</v>
      </c>
      <c r="D328" s="7" t="s">
        <v>70</v>
      </c>
      <c r="E328" s="6">
        <v>45170.0</v>
      </c>
      <c r="F328" s="82">
        <f t="shared" si="1"/>
        <v>17</v>
      </c>
      <c r="G328" s="6">
        <v>45558.0</v>
      </c>
      <c r="H328" s="82">
        <f t="shared" si="2"/>
        <v>4</v>
      </c>
      <c r="I328" s="7" t="s">
        <v>48</v>
      </c>
      <c r="J328" s="10"/>
      <c r="K328" s="58"/>
      <c r="L328" s="10"/>
      <c r="M328" s="10"/>
      <c r="N328" s="66" t="s">
        <v>18</v>
      </c>
      <c r="O328" s="10"/>
    </row>
    <row r="329">
      <c r="A329" s="85">
        <v>45705.0</v>
      </c>
      <c r="B329" s="10"/>
      <c r="C329" s="7">
        <v>192219.0</v>
      </c>
      <c r="D329" s="7" t="s">
        <v>70</v>
      </c>
      <c r="E329" s="6">
        <v>45139.0</v>
      </c>
      <c r="F329" s="82">
        <f t="shared" si="1"/>
        <v>18</v>
      </c>
      <c r="G329" s="6">
        <v>45238.0</v>
      </c>
      <c r="H329" s="82">
        <f t="shared" si="2"/>
        <v>15</v>
      </c>
      <c r="I329" s="7" t="s">
        <v>54</v>
      </c>
      <c r="J329" s="10"/>
      <c r="K329" s="58"/>
      <c r="L329" s="10"/>
      <c r="M329" s="10"/>
      <c r="N329" s="66" t="s">
        <v>18</v>
      </c>
      <c r="O329" s="10"/>
    </row>
    <row r="330">
      <c r="A330" s="85">
        <v>45705.0</v>
      </c>
      <c r="B330" s="10"/>
      <c r="C330" s="7">
        <v>205511.0</v>
      </c>
      <c r="D330" s="7" t="s">
        <v>70</v>
      </c>
      <c r="E330" s="6">
        <v>45323.0</v>
      </c>
      <c r="F330" s="82">
        <f t="shared" si="1"/>
        <v>12</v>
      </c>
      <c r="G330" s="6">
        <v>45359.0</v>
      </c>
      <c r="H330" s="82">
        <f t="shared" si="2"/>
        <v>11</v>
      </c>
      <c r="I330" s="7" t="s">
        <v>54</v>
      </c>
      <c r="J330" s="10"/>
      <c r="K330" s="58"/>
      <c r="L330" s="10"/>
      <c r="M330" s="10"/>
      <c r="N330" s="66" t="s">
        <v>18</v>
      </c>
      <c r="O330" s="10"/>
    </row>
    <row r="331">
      <c r="A331" s="85">
        <v>45705.0</v>
      </c>
      <c r="B331" s="10"/>
      <c r="C331" s="7">
        <v>212226.0</v>
      </c>
      <c r="D331" s="7" t="s">
        <v>70</v>
      </c>
      <c r="E331" s="6">
        <v>45323.0</v>
      </c>
      <c r="F331" s="82">
        <f t="shared" si="1"/>
        <v>12</v>
      </c>
      <c r="G331" s="6">
        <v>45408.0</v>
      </c>
      <c r="H331" s="82">
        <f t="shared" si="2"/>
        <v>9</v>
      </c>
      <c r="I331" s="7" t="s">
        <v>54</v>
      </c>
      <c r="J331" s="10"/>
      <c r="K331" s="58"/>
      <c r="L331" s="10"/>
      <c r="M331" s="10"/>
      <c r="N331" s="66" t="s">
        <v>18</v>
      </c>
      <c r="O331" s="10"/>
    </row>
    <row r="332">
      <c r="A332" s="85">
        <v>45705.0</v>
      </c>
      <c r="B332" s="10"/>
      <c r="C332" s="7">
        <v>222194.0</v>
      </c>
      <c r="D332" s="7" t="s">
        <v>70</v>
      </c>
      <c r="E332" s="6">
        <v>45413.0</v>
      </c>
      <c r="F332" s="82">
        <f t="shared" si="1"/>
        <v>9</v>
      </c>
      <c r="G332" s="6">
        <v>45495.0</v>
      </c>
      <c r="H332" s="82">
        <f t="shared" si="2"/>
        <v>6</v>
      </c>
      <c r="I332" s="7" t="s">
        <v>54</v>
      </c>
      <c r="J332" s="10"/>
      <c r="K332" s="58"/>
      <c r="L332" s="10"/>
      <c r="M332" s="10"/>
      <c r="N332" s="66" t="s">
        <v>18</v>
      </c>
      <c r="O332" s="10"/>
    </row>
    <row r="333">
      <c r="A333" s="85">
        <v>45705.0</v>
      </c>
      <c r="B333" s="10"/>
      <c r="C333" s="7">
        <v>225573.0</v>
      </c>
      <c r="D333" s="7" t="s">
        <v>70</v>
      </c>
      <c r="E333" s="6">
        <v>45505.0</v>
      </c>
      <c r="F333" s="82">
        <f t="shared" si="1"/>
        <v>6</v>
      </c>
      <c r="G333" s="9">
        <v>45624.0</v>
      </c>
      <c r="H333" s="82">
        <f t="shared" si="2"/>
        <v>2</v>
      </c>
      <c r="I333" s="7" t="s">
        <v>54</v>
      </c>
      <c r="J333" s="10"/>
      <c r="K333" s="58"/>
      <c r="L333" s="10"/>
      <c r="M333" s="10"/>
      <c r="N333" s="66" t="s">
        <v>18</v>
      </c>
      <c r="O333" s="10"/>
    </row>
    <row r="334">
      <c r="A334" s="85">
        <v>45705.0</v>
      </c>
      <c r="B334" s="10"/>
      <c r="C334" s="7">
        <v>235702.0</v>
      </c>
      <c r="D334" s="7" t="s">
        <v>70</v>
      </c>
      <c r="E334" s="6">
        <v>45627.0</v>
      </c>
      <c r="F334" s="82">
        <f t="shared" si="1"/>
        <v>2</v>
      </c>
      <c r="G334" s="6">
        <v>45672.0</v>
      </c>
      <c r="H334" s="82">
        <f t="shared" si="2"/>
        <v>1</v>
      </c>
      <c r="I334" s="7" t="s">
        <v>54</v>
      </c>
      <c r="J334" s="10"/>
      <c r="K334" s="58"/>
      <c r="L334" s="10"/>
      <c r="M334" s="10"/>
      <c r="N334" s="66" t="s">
        <v>18</v>
      </c>
      <c r="O334" s="10"/>
    </row>
    <row r="335">
      <c r="A335" s="85">
        <v>45705.0</v>
      </c>
      <c r="B335" s="10"/>
      <c r="C335" s="7">
        <v>241686.0</v>
      </c>
      <c r="D335" s="7" t="s">
        <v>70</v>
      </c>
      <c r="E335" s="6">
        <v>45658.0</v>
      </c>
      <c r="F335" s="82">
        <f t="shared" si="1"/>
        <v>1</v>
      </c>
      <c r="G335" s="6">
        <v>45698.0</v>
      </c>
      <c r="H335" s="82">
        <f t="shared" si="2"/>
        <v>0</v>
      </c>
      <c r="I335" s="7" t="s">
        <v>60</v>
      </c>
      <c r="J335" s="10"/>
      <c r="K335" s="58"/>
      <c r="L335" s="10"/>
      <c r="M335" s="10"/>
      <c r="N335" s="66" t="s">
        <v>18</v>
      </c>
      <c r="O335" s="10"/>
    </row>
    <row r="336">
      <c r="A336" s="85">
        <v>45705.0</v>
      </c>
      <c r="B336" s="10"/>
      <c r="C336" s="7">
        <v>230088.0</v>
      </c>
      <c r="D336" s="7" t="s">
        <v>161</v>
      </c>
      <c r="E336" s="6">
        <v>45413.0</v>
      </c>
      <c r="F336" s="82">
        <f t="shared" si="1"/>
        <v>9</v>
      </c>
      <c r="G336" s="6">
        <v>45569.0</v>
      </c>
      <c r="H336" s="82">
        <f t="shared" si="2"/>
        <v>4</v>
      </c>
      <c r="I336" s="7" t="s">
        <v>60</v>
      </c>
      <c r="J336" s="10"/>
      <c r="K336" s="58"/>
      <c r="L336" s="10"/>
      <c r="M336" s="10"/>
      <c r="N336" s="66" t="s">
        <v>18</v>
      </c>
      <c r="O336" s="10"/>
    </row>
    <row r="337">
      <c r="A337" s="85">
        <v>45705.0</v>
      </c>
      <c r="B337" s="10"/>
      <c r="C337" s="7">
        <v>236657.0</v>
      </c>
      <c r="D337" s="7" t="s">
        <v>161</v>
      </c>
      <c r="E337" s="6">
        <v>45536.0</v>
      </c>
      <c r="F337" s="82">
        <f t="shared" si="1"/>
        <v>5</v>
      </c>
      <c r="G337" s="9">
        <v>45636.0</v>
      </c>
      <c r="H337" s="82">
        <f t="shared" si="2"/>
        <v>2</v>
      </c>
      <c r="I337" s="7" t="s">
        <v>43</v>
      </c>
      <c r="J337" s="10"/>
      <c r="K337" s="58"/>
      <c r="L337" s="10"/>
      <c r="M337" s="10"/>
      <c r="N337" s="66" t="s">
        <v>18</v>
      </c>
      <c r="O337" s="10"/>
    </row>
    <row r="338">
      <c r="A338" s="85">
        <v>45705.0</v>
      </c>
      <c r="B338" s="10"/>
      <c r="C338" s="7">
        <v>209999.0</v>
      </c>
      <c r="D338" s="7" t="s">
        <v>161</v>
      </c>
      <c r="E338" s="6">
        <v>45292.0</v>
      </c>
      <c r="F338" s="82">
        <f t="shared" si="1"/>
        <v>13</v>
      </c>
      <c r="G338" s="6">
        <v>45392.0</v>
      </c>
      <c r="H338" s="82">
        <f t="shared" si="2"/>
        <v>10</v>
      </c>
      <c r="I338" s="7" t="s">
        <v>54</v>
      </c>
      <c r="J338" s="10"/>
      <c r="K338" s="58"/>
      <c r="L338" s="10"/>
      <c r="M338" s="10"/>
      <c r="N338" s="66" t="s">
        <v>18</v>
      </c>
      <c r="O338" s="10"/>
    </row>
    <row r="339">
      <c r="A339" s="85">
        <v>45705.0</v>
      </c>
      <c r="B339" s="10"/>
      <c r="C339" s="7">
        <v>224636.0</v>
      </c>
      <c r="D339" s="7" t="s">
        <v>161</v>
      </c>
      <c r="E339" s="6">
        <v>45474.0</v>
      </c>
      <c r="F339" s="82">
        <f t="shared" si="1"/>
        <v>7</v>
      </c>
      <c r="G339" s="6">
        <v>45517.0</v>
      </c>
      <c r="H339" s="82">
        <f t="shared" si="2"/>
        <v>6</v>
      </c>
      <c r="I339" s="7" t="s">
        <v>232</v>
      </c>
      <c r="J339" s="10"/>
      <c r="K339" s="58"/>
      <c r="L339" s="10"/>
      <c r="M339" s="10"/>
      <c r="N339" s="66" t="s">
        <v>18</v>
      </c>
      <c r="O339" s="10"/>
    </row>
    <row r="340">
      <c r="A340" s="85">
        <v>45705.0</v>
      </c>
      <c r="B340" s="10"/>
      <c r="C340" s="7">
        <v>217925.0</v>
      </c>
      <c r="D340" s="7" t="s">
        <v>161</v>
      </c>
      <c r="E340" s="6">
        <v>45413.0</v>
      </c>
      <c r="F340" s="82">
        <f t="shared" si="1"/>
        <v>9</v>
      </c>
      <c r="G340" s="6">
        <v>45464.0</v>
      </c>
      <c r="H340" s="82">
        <f t="shared" si="2"/>
        <v>7</v>
      </c>
      <c r="I340" s="7" t="s">
        <v>54</v>
      </c>
      <c r="J340" s="10"/>
      <c r="K340" s="58"/>
      <c r="L340" s="10"/>
      <c r="M340" s="10"/>
      <c r="N340" s="66" t="s">
        <v>18</v>
      </c>
      <c r="O340" s="10"/>
    </row>
    <row r="341">
      <c r="A341" s="85">
        <v>45705.0</v>
      </c>
      <c r="B341" s="10"/>
      <c r="C341" s="7">
        <v>240159.0</v>
      </c>
      <c r="D341" s="7" t="s">
        <v>161</v>
      </c>
      <c r="E341" s="6">
        <v>45658.0</v>
      </c>
      <c r="F341" s="82">
        <f t="shared" si="1"/>
        <v>1</v>
      </c>
      <c r="G341" s="6">
        <v>45693.0</v>
      </c>
      <c r="H341" s="82">
        <f t="shared" si="2"/>
        <v>0</v>
      </c>
      <c r="I341" s="7" t="s">
        <v>43</v>
      </c>
      <c r="J341" s="10"/>
      <c r="K341" s="58"/>
      <c r="L341" s="10"/>
      <c r="M341" s="10"/>
      <c r="N341" s="66" t="s">
        <v>18</v>
      </c>
      <c r="O341" s="10"/>
    </row>
    <row r="342">
      <c r="A342" s="85">
        <v>45705.0</v>
      </c>
      <c r="B342" s="10"/>
      <c r="C342" s="7">
        <v>93360.0</v>
      </c>
      <c r="D342" s="7" t="s">
        <v>163</v>
      </c>
      <c r="E342" s="6">
        <v>44348.0</v>
      </c>
      <c r="F342" s="82">
        <f t="shared" si="1"/>
        <v>44</v>
      </c>
      <c r="G342" s="6">
        <v>44383.0</v>
      </c>
      <c r="H342" s="82">
        <f t="shared" si="2"/>
        <v>43</v>
      </c>
      <c r="I342" s="7" t="s">
        <v>48</v>
      </c>
      <c r="J342" s="10"/>
      <c r="K342" s="58"/>
      <c r="L342" s="10"/>
      <c r="M342" s="10"/>
      <c r="N342" s="66" t="s">
        <v>18</v>
      </c>
      <c r="O342" s="10"/>
    </row>
    <row r="343">
      <c r="A343" s="85">
        <v>45705.0</v>
      </c>
      <c r="B343" s="10"/>
      <c r="C343" s="7">
        <v>165879.0</v>
      </c>
      <c r="D343" s="7" t="s">
        <v>163</v>
      </c>
      <c r="E343" s="6">
        <v>44927.0</v>
      </c>
      <c r="F343" s="82">
        <f t="shared" si="1"/>
        <v>25</v>
      </c>
      <c r="G343" s="6">
        <v>45021.0</v>
      </c>
      <c r="H343" s="82">
        <f t="shared" si="2"/>
        <v>22</v>
      </c>
      <c r="I343" s="7" t="s">
        <v>43</v>
      </c>
      <c r="J343" s="10"/>
      <c r="K343" s="58"/>
      <c r="L343" s="10"/>
      <c r="M343" s="10"/>
      <c r="N343" s="66" t="s">
        <v>18</v>
      </c>
      <c r="O343" s="10"/>
    </row>
    <row r="344">
      <c r="A344" s="85">
        <v>45705.0</v>
      </c>
      <c r="B344" s="10"/>
      <c r="C344" s="7">
        <v>192209.0</v>
      </c>
      <c r="D344" s="7" t="s">
        <v>163</v>
      </c>
      <c r="E344" s="6">
        <v>45200.0</v>
      </c>
      <c r="F344" s="82">
        <f t="shared" si="1"/>
        <v>16</v>
      </c>
      <c r="G344" s="6">
        <v>45355.0</v>
      </c>
      <c r="H344" s="82">
        <f t="shared" si="2"/>
        <v>11</v>
      </c>
      <c r="I344" s="7" t="s">
        <v>52</v>
      </c>
      <c r="J344" s="10"/>
      <c r="K344" s="58"/>
      <c r="L344" s="10"/>
      <c r="M344" s="10"/>
      <c r="N344" s="66" t="s">
        <v>18</v>
      </c>
      <c r="O344" s="10"/>
    </row>
    <row r="345">
      <c r="A345" s="65">
        <v>45694.0</v>
      </c>
      <c r="B345" s="10"/>
      <c r="C345" s="7">
        <v>174558.0</v>
      </c>
      <c r="D345" s="7" t="s">
        <v>163</v>
      </c>
      <c r="E345" s="6">
        <v>45078.0</v>
      </c>
      <c r="F345" s="82">
        <f t="shared" si="1"/>
        <v>20</v>
      </c>
      <c r="G345" s="6">
        <v>45092.0</v>
      </c>
      <c r="H345" s="82">
        <f t="shared" si="2"/>
        <v>20</v>
      </c>
      <c r="I345" s="7" t="s">
        <v>48</v>
      </c>
      <c r="J345" s="10"/>
      <c r="K345" s="58"/>
      <c r="L345" s="10"/>
      <c r="M345" s="10"/>
      <c r="N345" s="57" t="s">
        <v>19</v>
      </c>
      <c r="O345" s="10"/>
    </row>
    <row r="346">
      <c r="A346" s="85">
        <v>45705.0</v>
      </c>
      <c r="B346" s="10"/>
      <c r="C346" s="7">
        <v>225213.0</v>
      </c>
      <c r="D346" s="7" t="s">
        <v>163</v>
      </c>
      <c r="E346" s="6">
        <v>45474.0</v>
      </c>
      <c r="F346" s="82">
        <f t="shared" si="1"/>
        <v>7</v>
      </c>
      <c r="G346" s="6">
        <v>45520.0</v>
      </c>
      <c r="H346" s="82">
        <f t="shared" si="2"/>
        <v>6</v>
      </c>
      <c r="I346" s="7" t="s">
        <v>60</v>
      </c>
      <c r="J346" s="10"/>
      <c r="K346" s="58"/>
      <c r="L346" s="10"/>
      <c r="M346" s="10"/>
      <c r="N346" s="66" t="s">
        <v>18</v>
      </c>
      <c r="O346" s="10"/>
    </row>
    <row r="347">
      <c r="A347" s="85">
        <v>45705.0</v>
      </c>
      <c r="B347" s="10"/>
      <c r="C347" s="7">
        <v>236694.0</v>
      </c>
      <c r="D347" s="7" t="s">
        <v>163</v>
      </c>
      <c r="E347" s="6">
        <v>45566.0</v>
      </c>
      <c r="F347" s="82">
        <f t="shared" si="1"/>
        <v>4</v>
      </c>
      <c r="G347" s="9">
        <v>45642.0</v>
      </c>
      <c r="H347" s="82">
        <f t="shared" si="2"/>
        <v>2</v>
      </c>
      <c r="I347" s="7" t="s">
        <v>52</v>
      </c>
      <c r="J347" s="10"/>
      <c r="K347" s="58"/>
      <c r="L347" s="10"/>
      <c r="M347" s="10"/>
      <c r="N347" s="66" t="s">
        <v>18</v>
      </c>
      <c r="O347" s="10"/>
    </row>
    <row r="348">
      <c r="A348" s="85">
        <v>45705.0</v>
      </c>
      <c r="B348" s="10"/>
      <c r="C348" s="7">
        <v>241864.0</v>
      </c>
      <c r="D348" s="7" t="s">
        <v>163</v>
      </c>
      <c r="E348" s="6">
        <v>45658.0</v>
      </c>
      <c r="F348" s="82">
        <f t="shared" si="1"/>
        <v>1</v>
      </c>
      <c r="G348" s="6">
        <v>45694.0</v>
      </c>
      <c r="H348" s="82">
        <f t="shared" si="2"/>
        <v>0</v>
      </c>
      <c r="I348" s="7" t="s">
        <v>60</v>
      </c>
      <c r="J348" s="10"/>
      <c r="K348" s="58"/>
      <c r="L348" s="10"/>
      <c r="M348" s="10"/>
      <c r="N348" s="66" t="s">
        <v>18</v>
      </c>
      <c r="O348" s="10"/>
    </row>
    <row r="349">
      <c r="A349" s="85">
        <v>45705.0</v>
      </c>
      <c r="B349" s="10"/>
      <c r="C349" s="7">
        <v>141613.0</v>
      </c>
      <c r="D349" s="7" t="s">
        <v>163</v>
      </c>
      <c r="E349" s="6">
        <v>44682.0</v>
      </c>
      <c r="F349" s="82">
        <f t="shared" si="1"/>
        <v>33</v>
      </c>
      <c r="G349" s="6">
        <v>44796.0</v>
      </c>
      <c r="H349" s="82">
        <f t="shared" si="2"/>
        <v>29</v>
      </c>
      <c r="I349" s="7" t="s">
        <v>54</v>
      </c>
      <c r="J349" s="10"/>
      <c r="K349" s="58"/>
      <c r="L349" s="10"/>
      <c r="M349" s="10"/>
      <c r="N349" s="66" t="s">
        <v>18</v>
      </c>
      <c r="O349" s="10"/>
    </row>
    <row r="350">
      <c r="A350" s="85">
        <v>45705.0</v>
      </c>
      <c r="B350" s="10"/>
      <c r="C350" s="7">
        <v>239843.0</v>
      </c>
      <c r="D350" s="7" t="s">
        <v>163</v>
      </c>
      <c r="E350" s="6">
        <v>45597.0</v>
      </c>
      <c r="F350" s="82">
        <f t="shared" si="1"/>
        <v>3</v>
      </c>
      <c r="G350" s="6">
        <v>45681.0</v>
      </c>
      <c r="H350" s="82">
        <f t="shared" si="2"/>
        <v>0</v>
      </c>
      <c r="I350" s="7" t="s">
        <v>60</v>
      </c>
      <c r="J350" s="10"/>
      <c r="K350" s="58"/>
      <c r="L350" s="10"/>
      <c r="M350" s="10"/>
      <c r="N350" s="66" t="s">
        <v>18</v>
      </c>
      <c r="O350" s="10"/>
    </row>
    <row r="351">
      <c r="A351" s="85">
        <v>45705.0</v>
      </c>
      <c r="B351" s="10"/>
      <c r="C351" s="7">
        <v>195312.0</v>
      </c>
      <c r="D351" s="7" t="s">
        <v>163</v>
      </c>
      <c r="E351" s="6">
        <v>43952.0</v>
      </c>
      <c r="F351" s="82">
        <f t="shared" si="1"/>
        <v>57</v>
      </c>
      <c r="G351" s="6">
        <v>45268.0</v>
      </c>
      <c r="H351" s="82">
        <f t="shared" si="2"/>
        <v>14</v>
      </c>
      <c r="I351" s="7" t="s">
        <v>136</v>
      </c>
      <c r="J351" s="10"/>
      <c r="K351" s="58"/>
      <c r="L351" s="10"/>
      <c r="M351" s="10"/>
      <c r="N351" s="66" t="s">
        <v>18</v>
      </c>
      <c r="O351" s="10"/>
    </row>
    <row r="352">
      <c r="A352" s="85">
        <v>45705.0</v>
      </c>
      <c r="B352" s="10"/>
      <c r="C352" s="7">
        <v>211292.0</v>
      </c>
      <c r="D352" s="7" t="s">
        <v>163</v>
      </c>
      <c r="E352" s="6">
        <v>45323.0</v>
      </c>
      <c r="F352" s="82">
        <f t="shared" si="1"/>
        <v>12</v>
      </c>
      <c r="G352" s="6">
        <v>45373.0</v>
      </c>
      <c r="H352" s="82">
        <f t="shared" si="2"/>
        <v>10</v>
      </c>
      <c r="I352" s="7" t="s">
        <v>54</v>
      </c>
      <c r="J352" s="10"/>
      <c r="K352" s="58"/>
      <c r="L352" s="10"/>
      <c r="M352" s="10"/>
      <c r="N352" s="66" t="s">
        <v>18</v>
      </c>
      <c r="O352" s="10"/>
    </row>
    <row r="353">
      <c r="A353" s="85">
        <v>45705.0</v>
      </c>
      <c r="B353" s="10"/>
      <c r="C353" s="7">
        <v>231770.0</v>
      </c>
      <c r="D353" s="7" t="s">
        <v>163</v>
      </c>
      <c r="E353" s="6">
        <v>45261.0</v>
      </c>
      <c r="F353" s="82">
        <f t="shared" si="1"/>
        <v>14</v>
      </c>
      <c r="G353" s="9">
        <v>45587.0</v>
      </c>
      <c r="H353" s="82">
        <f t="shared" si="2"/>
        <v>3</v>
      </c>
      <c r="I353" s="7" t="s">
        <v>54</v>
      </c>
      <c r="J353" s="10"/>
      <c r="K353" s="58"/>
      <c r="L353" s="10"/>
      <c r="M353" s="10"/>
      <c r="N353" s="66" t="s">
        <v>18</v>
      </c>
      <c r="O353" s="10"/>
    </row>
    <row r="354">
      <c r="A354" s="85">
        <v>45705.0</v>
      </c>
      <c r="B354" s="10"/>
      <c r="C354" s="7">
        <v>239912.0</v>
      </c>
      <c r="D354" s="7" t="s">
        <v>163</v>
      </c>
      <c r="E354" s="6">
        <v>45505.0</v>
      </c>
      <c r="F354" s="82">
        <f t="shared" si="1"/>
        <v>6</v>
      </c>
      <c r="G354" s="6">
        <v>45678.0</v>
      </c>
      <c r="H354" s="82">
        <f t="shared" si="2"/>
        <v>0</v>
      </c>
      <c r="I354" s="7" t="s">
        <v>54</v>
      </c>
      <c r="J354" s="10"/>
      <c r="K354" s="58"/>
      <c r="L354" s="10"/>
      <c r="M354" s="10"/>
      <c r="N354" s="66" t="s">
        <v>18</v>
      </c>
      <c r="O354" s="10"/>
    </row>
    <row r="355">
      <c r="A355" s="85">
        <v>45705.0</v>
      </c>
      <c r="B355" s="10"/>
      <c r="C355" s="7">
        <v>190048.0</v>
      </c>
      <c r="D355" s="7" t="s">
        <v>165</v>
      </c>
      <c r="E355" s="6">
        <v>45170.0</v>
      </c>
      <c r="F355" s="82">
        <f t="shared" si="1"/>
        <v>17</v>
      </c>
      <c r="G355" s="9">
        <v>45219.0</v>
      </c>
      <c r="H355" s="82">
        <f t="shared" si="2"/>
        <v>15</v>
      </c>
      <c r="I355" s="7" t="s">
        <v>60</v>
      </c>
      <c r="J355" s="10"/>
      <c r="K355" s="58"/>
      <c r="L355" s="10"/>
      <c r="M355" s="10"/>
      <c r="N355" s="66" t="s">
        <v>18</v>
      </c>
      <c r="O355" s="10"/>
    </row>
    <row r="356">
      <c r="A356" s="85">
        <v>45705.0</v>
      </c>
      <c r="B356" s="10"/>
      <c r="C356" s="7">
        <v>226475.0</v>
      </c>
      <c r="D356" s="7" t="s">
        <v>165</v>
      </c>
      <c r="E356" s="6">
        <v>45505.0</v>
      </c>
      <c r="F356" s="82">
        <f t="shared" si="1"/>
        <v>6</v>
      </c>
      <c r="G356" s="6">
        <v>45533.0</v>
      </c>
      <c r="H356" s="82">
        <f t="shared" si="2"/>
        <v>5</v>
      </c>
      <c r="I356" s="7" t="s">
        <v>60</v>
      </c>
      <c r="J356" s="10"/>
      <c r="K356" s="58"/>
      <c r="L356" s="10"/>
      <c r="M356" s="10"/>
      <c r="N356" s="66" t="s">
        <v>18</v>
      </c>
      <c r="O356" s="10"/>
    </row>
    <row r="357">
      <c r="A357" s="85">
        <v>45705.0</v>
      </c>
      <c r="B357" s="10"/>
      <c r="C357" s="7">
        <v>41632.0</v>
      </c>
      <c r="D357" s="7" t="s">
        <v>166</v>
      </c>
      <c r="E357" s="6">
        <v>43862.0</v>
      </c>
      <c r="F357" s="82">
        <f t="shared" si="1"/>
        <v>60</v>
      </c>
      <c r="G357" s="6">
        <v>43893.0</v>
      </c>
      <c r="H357" s="82">
        <f t="shared" si="2"/>
        <v>59</v>
      </c>
      <c r="I357" s="7" t="s">
        <v>48</v>
      </c>
      <c r="J357" s="10"/>
      <c r="K357" s="58"/>
      <c r="L357" s="10"/>
      <c r="M357" s="10"/>
      <c r="N357" s="66" t="s">
        <v>18</v>
      </c>
      <c r="O357" s="10"/>
    </row>
    <row r="358">
      <c r="A358" s="85">
        <v>45705.0</v>
      </c>
      <c r="B358" s="10"/>
      <c r="C358" s="7">
        <v>167066.0</v>
      </c>
      <c r="D358" s="7" t="s">
        <v>166</v>
      </c>
      <c r="E358" s="6">
        <v>45108.0</v>
      </c>
      <c r="F358" s="82">
        <f t="shared" si="1"/>
        <v>19</v>
      </c>
      <c r="G358" s="6">
        <v>45029.0</v>
      </c>
      <c r="H358" s="82">
        <f t="shared" si="2"/>
        <v>22</v>
      </c>
      <c r="I358" s="7" t="s">
        <v>54</v>
      </c>
      <c r="J358" s="10"/>
      <c r="K358" s="58"/>
      <c r="L358" s="10"/>
      <c r="M358" s="10"/>
      <c r="N358" s="66" t="s">
        <v>18</v>
      </c>
      <c r="O358" s="10"/>
    </row>
    <row r="359">
      <c r="A359" s="85">
        <v>45705.0</v>
      </c>
      <c r="B359" s="10"/>
      <c r="C359" s="7">
        <v>26052.0</v>
      </c>
      <c r="D359" s="7" t="s">
        <v>167</v>
      </c>
      <c r="E359" s="6">
        <v>43617.0</v>
      </c>
      <c r="F359" s="82">
        <f t="shared" si="1"/>
        <v>68</v>
      </c>
      <c r="G359" s="6">
        <v>43712.0</v>
      </c>
      <c r="H359" s="82">
        <f t="shared" si="2"/>
        <v>65</v>
      </c>
      <c r="I359" s="7" t="s">
        <v>120</v>
      </c>
      <c r="J359" s="10"/>
      <c r="K359" s="58"/>
      <c r="L359" s="10"/>
      <c r="M359" s="10"/>
      <c r="N359" s="66" t="s">
        <v>18</v>
      </c>
      <c r="O359" s="10"/>
    </row>
    <row r="360">
      <c r="A360" s="85">
        <v>45705.0</v>
      </c>
      <c r="B360" s="10"/>
      <c r="C360" s="7">
        <v>135192.0</v>
      </c>
      <c r="D360" s="7" t="s">
        <v>167</v>
      </c>
      <c r="E360" s="6">
        <v>44440.0</v>
      </c>
      <c r="F360" s="82">
        <f t="shared" si="1"/>
        <v>41</v>
      </c>
      <c r="G360" s="6">
        <v>44742.0</v>
      </c>
      <c r="H360" s="82">
        <f t="shared" si="2"/>
        <v>31</v>
      </c>
      <c r="I360" s="7" t="s">
        <v>43</v>
      </c>
      <c r="J360" s="10"/>
      <c r="K360" s="58"/>
      <c r="L360" s="10"/>
      <c r="M360" s="10"/>
      <c r="N360" s="66" t="s">
        <v>18</v>
      </c>
      <c r="O360" s="10"/>
    </row>
    <row r="361">
      <c r="A361" s="85">
        <v>45705.0</v>
      </c>
      <c r="B361" s="10"/>
      <c r="C361" s="7">
        <v>222111.0</v>
      </c>
      <c r="D361" s="7" t="s">
        <v>167</v>
      </c>
      <c r="E361" s="6">
        <v>45383.0</v>
      </c>
      <c r="F361" s="82">
        <f t="shared" si="1"/>
        <v>10</v>
      </c>
      <c r="G361" s="6">
        <v>45492.0</v>
      </c>
      <c r="H361" s="82">
        <f t="shared" si="2"/>
        <v>6</v>
      </c>
      <c r="I361" s="7" t="s">
        <v>54</v>
      </c>
      <c r="J361" s="10"/>
      <c r="K361" s="58"/>
      <c r="L361" s="10"/>
      <c r="M361" s="10"/>
      <c r="N361" s="66" t="s">
        <v>18</v>
      </c>
      <c r="O361" s="10"/>
    </row>
    <row r="362">
      <c r="A362" s="85">
        <v>45705.0</v>
      </c>
      <c r="B362" s="10"/>
      <c r="C362" s="7">
        <v>179026.0</v>
      </c>
      <c r="D362" s="7" t="s">
        <v>167</v>
      </c>
      <c r="E362" s="6">
        <v>44348.0</v>
      </c>
      <c r="F362" s="82">
        <f t="shared" si="1"/>
        <v>44</v>
      </c>
      <c r="G362" s="6">
        <v>45125.0</v>
      </c>
      <c r="H362" s="82">
        <f t="shared" si="2"/>
        <v>19</v>
      </c>
      <c r="I362" s="7" t="s">
        <v>129</v>
      </c>
      <c r="J362" s="10"/>
      <c r="K362" s="58"/>
      <c r="L362" s="10"/>
      <c r="M362" s="10"/>
      <c r="N362" s="66" t="s">
        <v>18</v>
      </c>
      <c r="O362" s="10"/>
    </row>
    <row r="363">
      <c r="A363" s="85">
        <v>45706.0</v>
      </c>
      <c r="B363" s="10"/>
      <c r="C363" s="7">
        <v>189785.0</v>
      </c>
      <c r="D363" s="7" t="s">
        <v>167</v>
      </c>
      <c r="E363" s="6">
        <v>45170.0</v>
      </c>
      <c r="F363" s="82">
        <f t="shared" si="1"/>
        <v>17</v>
      </c>
      <c r="G363" s="9">
        <v>45217.0</v>
      </c>
      <c r="H363" s="82">
        <f t="shared" si="2"/>
        <v>16</v>
      </c>
      <c r="I363" s="7" t="s">
        <v>54</v>
      </c>
      <c r="J363" s="10"/>
      <c r="K363" s="56">
        <v>2300.0</v>
      </c>
      <c r="L363" s="10"/>
      <c r="M363" s="10"/>
      <c r="N363" s="57" t="s">
        <v>19</v>
      </c>
      <c r="O363" s="10"/>
    </row>
    <row r="364">
      <c r="A364" s="85">
        <v>45705.0</v>
      </c>
      <c r="B364" s="10"/>
      <c r="C364" s="7">
        <v>204135.0</v>
      </c>
      <c r="D364" s="7" t="s">
        <v>167</v>
      </c>
      <c r="E364" s="6">
        <v>45261.0</v>
      </c>
      <c r="F364" s="82">
        <f t="shared" si="1"/>
        <v>14</v>
      </c>
      <c r="G364" s="6">
        <v>45349.0</v>
      </c>
      <c r="H364" s="82">
        <f t="shared" si="2"/>
        <v>11</v>
      </c>
      <c r="I364" s="7" t="s">
        <v>54</v>
      </c>
      <c r="J364" s="10"/>
      <c r="K364" s="58"/>
      <c r="L364" s="10"/>
      <c r="M364" s="10"/>
      <c r="N364" s="66" t="s">
        <v>18</v>
      </c>
      <c r="O364" s="10"/>
    </row>
    <row r="365">
      <c r="A365" s="85">
        <v>45705.0</v>
      </c>
      <c r="B365" s="10"/>
      <c r="C365" s="7">
        <v>221289.0</v>
      </c>
      <c r="D365" s="7" t="s">
        <v>167</v>
      </c>
      <c r="E365" s="6">
        <v>45413.0</v>
      </c>
      <c r="F365" s="82">
        <f t="shared" si="1"/>
        <v>9</v>
      </c>
      <c r="G365" s="6">
        <v>45485.0</v>
      </c>
      <c r="H365" s="82">
        <f t="shared" si="2"/>
        <v>7</v>
      </c>
      <c r="I365" s="7" t="s">
        <v>54</v>
      </c>
      <c r="J365" s="10"/>
      <c r="K365" s="58"/>
      <c r="L365" s="10"/>
      <c r="M365" s="10"/>
      <c r="N365" s="66" t="s">
        <v>18</v>
      </c>
      <c r="O365" s="10"/>
    </row>
    <row r="366">
      <c r="A366" s="85">
        <v>45705.0</v>
      </c>
      <c r="B366" s="10"/>
      <c r="C366" s="7">
        <v>224335.0</v>
      </c>
      <c r="D366" s="7" t="s">
        <v>167</v>
      </c>
      <c r="E366" s="6">
        <v>45383.0</v>
      </c>
      <c r="F366" s="82">
        <f t="shared" si="1"/>
        <v>10</v>
      </c>
      <c r="G366" s="6">
        <v>45512.0</v>
      </c>
      <c r="H366" s="82">
        <f t="shared" si="2"/>
        <v>6</v>
      </c>
      <c r="I366" s="7" t="s">
        <v>54</v>
      </c>
      <c r="J366" s="10"/>
      <c r="K366" s="58"/>
      <c r="L366" s="10"/>
      <c r="M366" s="10"/>
      <c r="N366" s="66" t="s">
        <v>18</v>
      </c>
      <c r="O366" s="10"/>
    </row>
    <row r="367">
      <c r="A367" s="85">
        <v>45705.0</v>
      </c>
      <c r="B367" s="10"/>
      <c r="C367" s="7">
        <v>178022.0</v>
      </c>
      <c r="D367" s="7" t="s">
        <v>167</v>
      </c>
      <c r="E367" s="6">
        <v>45078.0</v>
      </c>
      <c r="F367" s="82">
        <f t="shared" si="1"/>
        <v>20</v>
      </c>
      <c r="G367" s="6">
        <v>45118.0</v>
      </c>
      <c r="H367" s="82">
        <f t="shared" si="2"/>
        <v>19</v>
      </c>
      <c r="I367" s="7" t="s">
        <v>43</v>
      </c>
      <c r="J367" s="10"/>
      <c r="K367" s="58"/>
      <c r="L367" s="10"/>
      <c r="M367" s="10"/>
      <c r="N367" s="66" t="s">
        <v>18</v>
      </c>
      <c r="O367" s="10"/>
    </row>
    <row r="368">
      <c r="A368" s="85">
        <v>45705.0</v>
      </c>
      <c r="B368" s="10"/>
      <c r="C368" s="7">
        <v>233658.0</v>
      </c>
      <c r="D368" s="7" t="s">
        <v>167</v>
      </c>
      <c r="E368" s="6">
        <v>45536.0</v>
      </c>
      <c r="F368" s="82">
        <f t="shared" si="1"/>
        <v>5</v>
      </c>
      <c r="G368" s="6">
        <v>45603.0</v>
      </c>
      <c r="H368" s="82">
        <f t="shared" si="2"/>
        <v>3</v>
      </c>
      <c r="I368" s="7" t="s">
        <v>54</v>
      </c>
      <c r="J368" s="10"/>
      <c r="K368" s="58"/>
      <c r="L368" s="10"/>
      <c r="M368" s="10"/>
      <c r="N368" s="66" t="s">
        <v>18</v>
      </c>
      <c r="O368" s="10"/>
    </row>
    <row r="369">
      <c r="A369" s="85">
        <v>45705.0</v>
      </c>
      <c r="B369" s="10"/>
      <c r="C369" s="7">
        <v>237535.0</v>
      </c>
      <c r="D369" s="7" t="s">
        <v>167</v>
      </c>
      <c r="E369" s="6">
        <v>45474.0</v>
      </c>
      <c r="F369" s="82">
        <f t="shared" si="1"/>
        <v>7</v>
      </c>
      <c r="G369" s="9">
        <v>45644.0</v>
      </c>
      <c r="H369" s="82">
        <f t="shared" si="2"/>
        <v>2</v>
      </c>
      <c r="I369" s="7" t="s">
        <v>54</v>
      </c>
      <c r="J369" s="10"/>
      <c r="K369" s="58"/>
      <c r="L369" s="10"/>
      <c r="M369" s="10"/>
      <c r="N369" s="66" t="s">
        <v>18</v>
      </c>
      <c r="O369" s="10"/>
    </row>
    <row r="370">
      <c r="A370" s="85">
        <v>45705.0</v>
      </c>
      <c r="B370" s="10"/>
      <c r="C370" s="7">
        <v>238625.0</v>
      </c>
      <c r="D370" s="7" t="s">
        <v>167</v>
      </c>
      <c r="E370" s="6">
        <v>45292.0</v>
      </c>
      <c r="F370" s="82">
        <f t="shared" si="1"/>
        <v>13</v>
      </c>
      <c r="G370" s="6">
        <v>45674.0</v>
      </c>
      <c r="H370" s="82">
        <f t="shared" si="2"/>
        <v>1</v>
      </c>
      <c r="I370" s="7" t="s">
        <v>48</v>
      </c>
      <c r="J370" s="10"/>
      <c r="K370" s="58"/>
      <c r="L370" s="10"/>
      <c r="M370" s="10"/>
      <c r="N370" s="66" t="s">
        <v>18</v>
      </c>
      <c r="O370" s="10"/>
    </row>
    <row r="371">
      <c r="A371" s="85">
        <v>45705.0</v>
      </c>
      <c r="B371" s="10"/>
      <c r="C371" s="7">
        <v>241700.0</v>
      </c>
      <c r="D371" s="7" t="s">
        <v>167</v>
      </c>
      <c r="E371" s="6">
        <v>45413.0</v>
      </c>
      <c r="F371" s="82">
        <f t="shared" si="1"/>
        <v>9</v>
      </c>
      <c r="G371" s="6">
        <v>45691.0</v>
      </c>
      <c r="H371" s="82">
        <f t="shared" si="2"/>
        <v>0</v>
      </c>
      <c r="I371" s="7" t="s">
        <v>60</v>
      </c>
      <c r="J371" s="10"/>
      <c r="K371" s="58"/>
      <c r="L371" s="10"/>
      <c r="M371" s="10"/>
      <c r="N371" s="66" t="s">
        <v>18</v>
      </c>
      <c r="O371" s="10"/>
    </row>
    <row r="372">
      <c r="A372" s="85">
        <v>45705.0</v>
      </c>
      <c r="B372" s="10"/>
      <c r="C372" s="7">
        <v>132874.0</v>
      </c>
      <c r="D372" s="7" t="s">
        <v>168</v>
      </c>
      <c r="E372" s="6">
        <v>44682.0</v>
      </c>
      <c r="F372" s="82">
        <f t="shared" si="1"/>
        <v>33</v>
      </c>
      <c r="G372" s="6">
        <v>44725.0</v>
      </c>
      <c r="H372" s="82">
        <f t="shared" si="2"/>
        <v>32</v>
      </c>
      <c r="I372" s="7" t="s">
        <v>60</v>
      </c>
      <c r="J372" s="10"/>
      <c r="K372" s="58"/>
      <c r="L372" s="10"/>
      <c r="M372" s="10"/>
      <c r="N372" s="66" t="s">
        <v>18</v>
      </c>
      <c r="O372" s="10"/>
    </row>
    <row r="373">
      <c r="A373" s="85">
        <v>45705.0</v>
      </c>
      <c r="B373" s="10"/>
      <c r="C373" s="7">
        <v>174924.0</v>
      </c>
      <c r="D373" s="7" t="s">
        <v>168</v>
      </c>
      <c r="E373" s="6">
        <v>45047.0</v>
      </c>
      <c r="F373" s="82">
        <f t="shared" si="1"/>
        <v>21</v>
      </c>
      <c r="G373" s="6">
        <v>45094.0</v>
      </c>
      <c r="H373" s="82">
        <f t="shared" si="2"/>
        <v>20</v>
      </c>
      <c r="I373" s="7" t="s">
        <v>60</v>
      </c>
      <c r="J373" s="7">
        <v>112.0</v>
      </c>
      <c r="K373" s="58"/>
      <c r="L373" s="10"/>
      <c r="M373" s="10"/>
      <c r="N373" s="66" t="s">
        <v>18</v>
      </c>
      <c r="O373" s="10"/>
    </row>
    <row r="374">
      <c r="A374" s="85">
        <v>45705.0</v>
      </c>
      <c r="B374" s="10"/>
      <c r="C374" s="7">
        <v>185694.0</v>
      </c>
      <c r="D374" s="7" t="s">
        <v>168</v>
      </c>
      <c r="E374" s="6">
        <v>45108.0</v>
      </c>
      <c r="F374" s="82">
        <f t="shared" si="1"/>
        <v>19</v>
      </c>
      <c r="G374" s="6">
        <v>45182.0</v>
      </c>
      <c r="H374" s="82">
        <f t="shared" si="2"/>
        <v>17</v>
      </c>
      <c r="I374" s="7" t="s">
        <v>60</v>
      </c>
      <c r="J374" s="7">
        <v>102.0</v>
      </c>
      <c r="K374" s="58"/>
      <c r="L374" s="10"/>
      <c r="M374" s="10"/>
      <c r="N374" s="66" t="s">
        <v>18</v>
      </c>
      <c r="O374" s="10"/>
    </row>
    <row r="375">
      <c r="A375" s="85">
        <v>45705.0</v>
      </c>
      <c r="B375" s="10"/>
      <c r="C375" s="7">
        <v>198071.0</v>
      </c>
      <c r="D375" s="7" t="s">
        <v>168</v>
      </c>
      <c r="E375" s="6">
        <v>45231.0</v>
      </c>
      <c r="F375" s="82">
        <f t="shared" si="1"/>
        <v>15</v>
      </c>
      <c r="G375" s="6">
        <v>45301.0</v>
      </c>
      <c r="H375" s="82">
        <f t="shared" si="2"/>
        <v>13</v>
      </c>
      <c r="I375" s="7" t="s">
        <v>60</v>
      </c>
      <c r="J375" s="10"/>
      <c r="K375" s="58"/>
      <c r="L375" s="10"/>
      <c r="M375" s="10"/>
      <c r="N375" s="66" t="s">
        <v>18</v>
      </c>
      <c r="O375" s="10"/>
    </row>
    <row r="376">
      <c r="A376" s="85">
        <v>45705.0</v>
      </c>
      <c r="B376" s="10"/>
      <c r="C376" s="7">
        <v>201141.0</v>
      </c>
      <c r="D376" s="7" t="s">
        <v>168</v>
      </c>
      <c r="E376" s="6">
        <v>45292.0</v>
      </c>
      <c r="F376" s="82">
        <f t="shared" si="1"/>
        <v>13</v>
      </c>
      <c r="G376" s="6">
        <v>45324.0</v>
      </c>
      <c r="H376" s="82">
        <f t="shared" si="2"/>
        <v>12</v>
      </c>
      <c r="I376" s="7" t="s">
        <v>60</v>
      </c>
      <c r="J376" s="10"/>
      <c r="K376" s="58"/>
      <c r="L376" s="10"/>
      <c r="M376" s="10"/>
      <c r="N376" s="66" t="s">
        <v>18</v>
      </c>
      <c r="O376" s="10"/>
    </row>
    <row r="377">
      <c r="A377" s="65">
        <v>45702.0</v>
      </c>
      <c r="B377" s="10"/>
      <c r="C377" s="7">
        <v>216289.0</v>
      </c>
      <c r="D377" s="7" t="s">
        <v>168</v>
      </c>
      <c r="E377" s="6">
        <v>45383.0</v>
      </c>
      <c r="F377" s="82">
        <f t="shared" si="1"/>
        <v>10</v>
      </c>
      <c r="G377" s="6">
        <v>45441.0</v>
      </c>
      <c r="H377" s="82">
        <f t="shared" si="2"/>
        <v>8</v>
      </c>
      <c r="I377" s="7" t="s">
        <v>48</v>
      </c>
      <c r="J377" s="10"/>
      <c r="K377" s="58">
        <v>7500.0</v>
      </c>
      <c r="L377" s="10"/>
      <c r="M377" s="10"/>
      <c r="N377" s="57" t="s">
        <v>19</v>
      </c>
      <c r="O377" s="10"/>
    </row>
    <row r="378">
      <c r="A378" s="85">
        <v>45705.0</v>
      </c>
      <c r="B378" s="10"/>
      <c r="C378" s="7">
        <v>231622.0</v>
      </c>
      <c r="D378" s="7" t="s">
        <v>168</v>
      </c>
      <c r="E378" s="6">
        <v>45444.0</v>
      </c>
      <c r="F378" s="82">
        <f t="shared" si="1"/>
        <v>8</v>
      </c>
      <c r="G378" s="9">
        <v>45583.0</v>
      </c>
      <c r="H378" s="82">
        <f t="shared" si="2"/>
        <v>4</v>
      </c>
      <c r="I378" s="7" t="s">
        <v>52</v>
      </c>
      <c r="J378" s="10"/>
      <c r="K378" s="58"/>
      <c r="L378" s="10"/>
      <c r="M378" s="10"/>
      <c r="N378" s="66" t="s">
        <v>18</v>
      </c>
      <c r="O378" s="10"/>
    </row>
    <row r="379">
      <c r="A379" s="65">
        <v>45702.0</v>
      </c>
      <c r="B379" s="94">
        <v>45706.0</v>
      </c>
      <c r="C379" s="7">
        <v>217907.0</v>
      </c>
      <c r="D379" s="7" t="s">
        <v>168</v>
      </c>
      <c r="E379" s="6">
        <v>45444.0</v>
      </c>
      <c r="F379" s="82">
        <f t="shared" si="1"/>
        <v>8</v>
      </c>
      <c r="G379" s="6">
        <v>45456.0</v>
      </c>
      <c r="H379" s="82">
        <f t="shared" si="2"/>
        <v>8</v>
      </c>
      <c r="I379" s="7" t="s">
        <v>60</v>
      </c>
      <c r="J379" s="7">
        <v>106.0</v>
      </c>
      <c r="K379" s="72">
        <v>5000.0</v>
      </c>
      <c r="L379" s="10"/>
      <c r="M379" s="7" t="s">
        <v>223</v>
      </c>
      <c r="N379" s="57" t="s">
        <v>17</v>
      </c>
      <c r="O379" s="10"/>
    </row>
    <row r="380">
      <c r="A380" s="85">
        <v>45705.0</v>
      </c>
      <c r="B380" s="10"/>
      <c r="C380" s="7">
        <v>228306.0</v>
      </c>
      <c r="D380" s="7" t="s">
        <v>168</v>
      </c>
      <c r="E380" s="6">
        <v>45566.0</v>
      </c>
      <c r="F380" s="82">
        <f t="shared" si="1"/>
        <v>4</v>
      </c>
      <c r="G380" s="6">
        <v>45553.0</v>
      </c>
      <c r="H380" s="82">
        <f t="shared" si="2"/>
        <v>5</v>
      </c>
      <c r="I380" s="7" t="s">
        <v>43</v>
      </c>
      <c r="J380" s="10"/>
      <c r="K380" s="58"/>
      <c r="L380" s="10"/>
      <c r="M380" s="10"/>
      <c r="N380" s="66" t="s">
        <v>18</v>
      </c>
      <c r="O380" s="10"/>
    </row>
    <row r="381">
      <c r="A381" s="85">
        <v>45705.0</v>
      </c>
      <c r="B381" s="10"/>
      <c r="C381" s="7">
        <v>235042.0</v>
      </c>
      <c r="D381" s="7" t="s">
        <v>168</v>
      </c>
      <c r="E381" s="6">
        <v>45566.0</v>
      </c>
      <c r="F381" s="82">
        <f t="shared" si="1"/>
        <v>4</v>
      </c>
      <c r="G381" s="9">
        <v>45618.0</v>
      </c>
      <c r="H381" s="82">
        <f t="shared" si="2"/>
        <v>2</v>
      </c>
      <c r="I381" s="7" t="s">
        <v>82</v>
      </c>
      <c r="J381" s="10"/>
      <c r="K381" s="58"/>
      <c r="L381" s="10"/>
      <c r="M381" s="10"/>
      <c r="N381" s="66" t="s">
        <v>18</v>
      </c>
      <c r="O381" s="10"/>
    </row>
    <row r="382">
      <c r="A382" s="85">
        <v>45705.0</v>
      </c>
      <c r="B382" s="10"/>
      <c r="C382" s="7">
        <v>235507.0</v>
      </c>
      <c r="D382" s="7" t="s">
        <v>168</v>
      </c>
      <c r="E382" s="6">
        <v>45597.0</v>
      </c>
      <c r="F382" s="82">
        <f t="shared" si="1"/>
        <v>3</v>
      </c>
      <c r="G382" s="9">
        <v>45623.0</v>
      </c>
      <c r="H382" s="82">
        <f t="shared" si="2"/>
        <v>2</v>
      </c>
      <c r="I382" s="7" t="s">
        <v>48</v>
      </c>
      <c r="J382" s="10"/>
      <c r="K382" s="58"/>
      <c r="L382" s="10"/>
      <c r="M382" s="10"/>
      <c r="N382" s="66" t="s">
        <v>18</v>
      </c>
      <c r="O382" s="10"/>
    </row>
    <row r="383">
      <c r="A383" s="85">
        <v>45705.0</v>
      </c>
      <c r="B383" s="10"/>
      <c r="C383" s="7">
        <v>241022.0</v>
      </c>
      <c r="D383" s="7" t="s">
        <v>168</v>
      </c>
      <c r="E383" s="6">
        <v>45566.0</v>
      </c>
      <c r="F383" s="82">
        <f t="shared" si="1"/>
        <v>4</v>
      </c>
      <c r="G383" s="6">
        <v>45685.0</v>
      </c>
      <c r="H383" s="82">
        <f t="shared" si="2"/>
        <v>0</v>
      </c>
      <c r="I383" s="7" t="s">
        <v>60</v>
      </c>
      <c r="J383" s="10"/>
      <c r="K383" s="58"/>
      <c r="L383" s="10"/>
      <c r="M383" s="10"/>
      <c r="N383" s="66" t="s">
        <v>18</v>
      </c>
      <c r="O383" s="10"/>
    </row>
    <row r="384">
      <c r="A384" s="85">
        <v>45705.0</v>
      </c>
      <c r="B384" s="10"/>
      <c r="C384" s="7">
        <v>157986.0</v>
      </c>
      <c r="D384" s="7" t="s">
        <v>155</v>
      </c>
      <c r="E384" s="6">
        <v>44927.0</v>
      </c>
      <c r="F384" s="82">
        <f t="shared" si="1"/>
        <v>25</v>
      </c>
      <c r="G384" s="6">
        <v>44958.0</v>
      </c>
      <c r="H384" s="82">
        <f t="shared" si="2"/>
        <v>24</v>
      </c>
      <c r="I384" s="7" t="s">
        <v>136</v>
      </c>
      <c r="J384" s="10"/>
      <c r="K384" s="58"/>
      <c r="L384" s="10"/>
      <c r="M384" s="10"/>
      <c r="N384" s="66" t="s">
        <v>18</v>
      </c>
      <c r="O384" s="10"/>
    </row>
    <row r="385">
      <c r="A385" s="85">
        <v>45705.0</v>
      </c>
      <c r="B385" s="10"/>
      <c r="C385" s="7">
        <v>184919.0</v>
      </c>
      <c r="D385" s="7" t="s">
        <v>155</v>
      </c>
      <c r="E385" s="6">
        <v>45139.0</v>
      </c>
      <c r="F385" s="82">
        <f t="shared" si="1"/>
        <v>18</v>
      </c>
      <c r="G385" s="6">
        <v>45182.0</v>
      </c>
      <c r="H385" s="82">
        <f t="shared" si="2"/>
        <v>17</v>
      </c>
      <c r="I385" s="7" t="s">
        <v>136</v>
      </c>
      <c r="J385" s="10"/>
      <c r="K385" s="58"/>
      <c r="L385" s="10"/>
      <c r="M385" s="10"/>
      <c r="N385" s="66" t="s">
        <v>18</v>
      </c>
      <c r="O385" s="10"/>
    </row>
    <row r="386">
      <c r="A386" s="85">
        <v>45705.0</v>
      </c>
      <c r="B386" s="10"/>
      <c r="C386" s="7">
        <v>173128.0</v>
      </c>
      <c r="D386" s="7" t="s">
        <v>155</v>
      </c>
      <c r="E386" s="6">
        <v>44986.0</v>
      </c>
      <c r="F386" s="82">
        <f t="shared" si="1"/>
        <v>23</v>
      </c>
      <c r="G386" s="6">
        <v>45082.0</v>
      </c>
      <c r="H386" s="82">
        <f t="shared" si="2"/>
        <v>20</v>
      </c>
      <c r="I386" s="7" t="s">
        <v>136</v>
      </c>
      <c r="J386" s="10"/>
      <c r="K386" s="58"/>
      <c r="L386" s="10"/>
      <c r="M386" s="10"/>
      <c r="N386" s="66" t="s">
        <v>18</v>
      </c>
      <c r="O386" s="10"/>
    </row>
    <row r="387">
      <c r="A387" s="85">
        <v>45705.0</v>
      </c>
      <c r="B387" s="10"/>
      <c r="C387" s="7">
        <v>212591.0</v>
      </c>
      <c r="D387" s="7" t="s">
        <v>155</v>
      </c>
      <c r="E387" s="6">
        <v>45352.0</v>
      </c>
      <c r="F387" s="82">
        <f t="shared" si="1"/>
        <v>11</v>
      </c>
      <c r="G387" s="6">
        <v>45415.0</v>
      </c>
      <c r="H387" s="82">
        <f t="shared" si="2"/>
        <v>9</v>
      </c>
      <c r="I387" s="7" t="s">
        <v>54</v>
      </c>
      <c r="J387" s="10"/>
      <c r="K387" s="58"/>
      <c r="L387" s="10"/>
      <c r="M387" s="10"/>
      <c r="N387" s="66" t="s">
        <v>18</v>
      </c>
      <c r="O387" s="10"/>
    </row>
    <row r="388">
      <c r="A388" s="65">
        <v>45698.0</v>
      </c>
      <c r="B388" s="10"/>
      <c r="C388" s="7">
        <v>184978.0</v>
      </c>
      <c r="D388" s="7" t="s">
        <v>155</v>
      </c>
      <c r="E388" s="6">
        <v>45078.0</v>
      </c>
      <c r="F388" s="82">
        <f t="shared" si="1"/>
        <v>20</v>
      </c>
      <c r="G388" s="6">
        <v>45177.0</v>
      </c>
      <c r="H388" s="82">
        <f t="shared" si="2"/>
        <v>17</v>
      </c>
      <c r="I388" s="7" t="s">
        <v>54</v>
      </c>
      <c r="J388" s="10"/>
      <c r="K388" s="56" t="s">
        <v>142</v>
      </c>
      <c r="L388" s="10"/>
      <c r="M388" s="10"/>
      <c r="N388" s="57" t="s">
        <v>19</v>
      </c>
      <c r="O388" s="10"/>
    </row>
    <row r="389">
      <c r="A389" s="85">
        <v>45705.0</v>
      </c>
      <c r="B389" s="10"/>
      <c r="C389" s="7">
        <v>188413.0</v>
      </c>
      <c r="D389" s="7" t="s">
        <v>155</v>
      </c>
      <c r="E389" s="6">
        <v>45170.0</v>
      </c>
      <c r="F389" s="82">
        <f t="shared" si="1"/>
        <v>17</v>
      </c>
      <c r="G389" s="9">
        <v>45210.0</v>
      </c>
      <c r="H389" s="82">
        <f t="shared" si="2"/>
        <v>16</v>
      </c>
      <c r="I389" s="7" t="s">
        <v>54</v>
      </c>
      <c r="J389" s="10"/>
      <c r="K389" s="58"/>
      <c r="L389" s="10"/>
      <c r="M389" s="10"/>
      <c r="N389" s="66" t="s">
        <v>18</v>
      </c>
      <c r="O389" s="10"/>
    </row>
    <row r="390">
      <c r="A390" s="85">
        <v>45705.0</v>
      </c>
      <c r="B390" s="10"/>
      <c r="C390" s="7">
        <v>211576.0</v>
      </c>
      <c r="D390" s="7" t="s">
        <v>155</v>
      </c>
      <c r="E390" s="6">
        <v>45261.0</v>
      </c>
      <c r="F390" s="82">
        <f t="shared" si="1"/>
        <v>14</v>
      </c>
      <c r="G390" s="6">
        <v>45405.0</v>
      </c>
      <c r="H390" s="82">
        <f t="shared" si="2"/>
        <v>9</v>
      </c>
      <c r="I390" s="7" t="s">
        <v>54</v>
      </c>
      <c r="J390" s="10"/>
      <c r="K390" s="58"/>
      <c r="L390" s="10"/>
      <c r="M390" s="10"/>
      <c r="N390" s="66" t="s">
        <v>18</v>
      </c>
      <c r="O390" s="10"/>
    </row>
    <row r="391">
      <c r="A391" s="85">
        <v>45705.0</v>
      </c>
      <c r="B391" s="85">
        <v>45706.0</v>
      </c>
      <c r="C391" s="7">
        <v>182363.0</v>
      </c>
      <c r="D391" s="7" t="s">
        <v>155</v>
      </c>
      <c r="E391" s="6">
        <v>45108.0</v>
      </c>
      <c r="F391" s="82">
        <f t="shared" si="1"/>
        <v>19</v>
      </c>
      <c r="G391" s="6">
        <v>45156.0</v>
      </c>
      <c r="H391" s="82">
        <f t="shared" si="2"/>
        <v>18</v>
      </c>
      <c r="I391" s="7" t="s">
        <v>85</v>
      </c>
      <c r="J391" s="7" t="s">
        <v>233</v>
      </c>
      <c r="K391" s="58"/>
      <c r="L391" s="10"/>
      <c r="M391" s="10"/>
      <c r="N391" s="57" t="s">
        <v>16</v>
      </c>
      <c r="O391" s="10"/>
    </row>
    <row r="392">
      <c r="A392" s="85">
        <v>45705.0</v>
      </c>
      <c r="B392" s="10"/>
      <c r="C392" s="7">
        <v>179913.0</v>
      </c>
      <c r="D392" s="7" t="s">
        <v>155</v>
      </c>
      <c r="E392" s="6">
        <v>45017.0</v>
      </c>
      <c r="F392" s="82">
        <f t="shared" si="1"/>
        <v>22</v>
      </c>
      <c r="G392" s="6">
        <v>45237.0</v>
      </c>
      <c r="H392" s="82">
        <f t="shared" si="2"/>
        <v>15</v>
      </c>
      <c r="I392" s="7" t="s">
        <v>60</v>
      </c>
      <c r="J392" s="7" t="s">
        <v>234</v>
      </c>
      <c r="K392" s="58"/>
      <c r="L392" s="10"/>
      <c r="M392" s="10"/>
      <c r="N392" s="66" t="s">
        <v>18</v>
      </c>
      <c r="O392" s="10"/>
    </row>
    <row r="393">
      <c r="A393" s="85">
        <v>45705.0</v>
      </c>
      <c r="B393" s="10"/>
      <c r="C393" s="7">
        <v>194618.0</v>
      </c>
      <c r="D393" s="7" t="s">
        <v>155</v>
      </c>
      <c r="E393" s="6">
        <v>45200.0</v>
      </c>
      <c r="F393" s="82">
        <f t="shared" si="1"/>
        <v>16</v>
      </c>
      <c r="G393" s="6">
        <v>45264.0</v>
      </c>
      <c r="H393" s="82">
        <f t="shared" si="2"/>
        <v>14</v>
      </c>
      <c r="I393" s="7" t="s">
        <v>136</v>
      </c>
      <c r="J393" s="10"/>
      <c r="K393" s="58"/>
      <c r="L393" s="10"/>
      <c r="M393" s="10"/>
      <c r="N393" s="66" t="s">
        <v>18</v>
      </c>
      <c r="O393" s="10"/>
    </row>
    <row r="394">
      <c r="A394" s="85">
        <v>45705.0</v>
      </c>
      <c r="B394" s="10"/>
      <c r="C394" s="7">
        <v>199430.0</v>
      </c>
      <c r="D394" s="7" t="s">
        <v>155</v>
      </c>
      <c r="E394" s="6">
        <v>45292.0</v>
      </c>
      <c r="F394" s="82">
        <f t="shared" si="1"/>
        <v>13</v>
      </c>
      <c r="G394" s="6">
        <v>45317.0</v>
      </c>
      <c r="H394" s="82">
        <f t="shared" si="2"/>
        <v>12</v>
      </c>
      <c r="I394" s="7" t="s">
        <v>54</v>
      </c>
      <c r="J394" s="10"/>
      <c r="K394" s="58"/>
      <c r="L394" s="10"/>
      <c r="M394" s="10"/>
      <c r="N394" s="66" t="s">
        <v>18</v>
      </c>
      <c r="O394" s="10"/>
    </row>
    <row r="395">
      <c r="A395" s="85">
        <v>45705.0</v>
      </c>
      <c r="B395" s="10"/>
      <c r="C395" s="7">
        <v>202938.0</v>
      </c>
      <c r="D395" s="7" t="s">
        <v>155</v>
      </c>
      <c r="E395" s="6">
        <v>45323.0</v>
      </c>
      <c r="F395" s="82">
        <f t="shared" si="1"/>
        <v>12</v>
      </c>
      <c r="G395" s="6">
        <v>45341.0</v>
      </c>
      <c r="H395" s="82">
        <f t="shared" si="2"/>
        <v>11</v>
      </c>
      <c r="I395" s="7" t="s">
        <v>60</v>
      </c>
      <c r="J395" s="10"/>
      <c r="K395" s="58"/>
      <c r="L395" s="10"/>
      <c r="M395" s="10"/>
      <c r="N395" s="66" t="s">
        <v>18</v>
      </c>
      <c r="O395" s="10"/>
    </row>
    <row r="396">
      <c r="A396" s="85">
        <v>45705.0</v>
      </c>
      <c r="B396" s="10"/>
      <c r="C396" s="7">
        <v>203148.0</v>
      </c>
      <c r="D396" s="7" t="s">
        <v>155</v>
      </c>
      <c r="E396" s="6">
        <v>45323.0</v>
      </c>
      <c r="F396" s="82">
        <f t="shared" si="1"/>
        <v>12</v>
      </c>
      <c r="G396" s="6">
        <v>45345.0</v>
      </c>
      <c r="H396" s="82">
        <f t="shared" si="2"/>
        <v>11</v>
      </c>
      <c r="I396" s="7" t="s">
        <v>54</v>
      </c>
      <c r="J396" s="10"/>
      <c r="K396" s="58"/>
      <c r="L396" s="10"/>
      <c r="M396" s="10"/>
      <c r="N396" s="66" t="s">
        <v>18</v>
      </c>
      <c r="O396" s="10"/>
    </row>
    <row r="397">
      <c r="A397" s="85">
        <v>45705.0</v>
      </c>
      <c r="B397" s="10"/>
      <c r="C397" s="7">
        <v>202464.0</v>
      </c>
      <c r="D397" s="7" t="s">
        <v>155</v>
      </c>
      <c r="E397" s="6">
        <v>45292.0</v>
      </c>
      <c r="F397" s="82">
        <f t="shared" si="1"/>
        <v>13</v>
      </c>
      <c r="G397" s="6">
        <v>45342.0</v>
      </c>
      <c r="H397" s="82">
        <f t="shared" si="2"/>
        <v>11</v>
      </c>
      <c r="I397" s="7" t="s">
        <v>54</v>
      </c>
      <c r="J397" s="10"/>
      <c r="K397" s="58"/>
      <c r="L397" s="10"/>
      <c r="M397" s="10"/>
      <c r="N397" s="66" t="s">
        <v>18</v>
      </c>
      <c r="O397" s="10"/>
    </row>
    <row r="398">
      <c r="A398" s="85">
        <v>45705.0</v>
      </c>
      <c r="B398" s="10"/>
      <c r="C398" s="7">
        <v>228033.0</v>
      </c>
      <c r="D398" s="7" t="s">
        <v>169</v>
      </c>
      <c r="E398" s="6">
        <v>45536.0</v>
      </c>
      <c r="F398" s="82">
        <f t="shared" si="1"/>
        <v>5</v>
      </c>
      <c r="G398" s="6">
        <v>45567.0</v>
      </c>
      <c r="H398" s="82">
        <f t="shared" si="2"/>
        <v>4</v>
      </c>
      <c r="I398" s="7" t="s">
        <v>48</v>
      </c>
      <c r="J398" s="10"/>
      <c r="K398" s="58"/>
      <c r="L398" s="10"/>
      <c r="M398" s="10"/>
      <c r="N398" s="66" t="s">
        <v>18</v>
      </c>
      <c r="O398" s="10"/>
    </row>
    <row r="399">
      <c r="A399" s="85">
        <v>45705.0</v>
      </c>
      <c r="B399" s="10"/>
      <c r="C399" s="7">
        <v>207409.0</v>
      </c>
      <c r="D399" s="7" t="s">
        <v>169</v>
      </c>
      <c r="E399" s="6">
        <v>45323.0</v>
      </c>
      <c r="F399" s="82">
        <f t="shared" si="1"/>
        <v>12</v>
      </c>
      <c r="G399" s="6">
        <v>45373.0</v>
      </c>
      <c r="H399" s="82">
        <f t="shared" si="2"/>
        <v>10</v>
      </c>
      <c r="I399" s="7" t="s">
        <v>54</v>
      </c>
      <c r="J399" s="10"/>
      <c r="K399" s="58"/>
      <c r="L399" s="10"/>
      <c r="M399" s="10"/>
      <c r="N399" s="66" t="s">
        <v>18</v>
      </c>
      <c r="O399" s="10"/>
    </row>
    <row r="400">
      <c r="A400" s="85">
        <v>45705.0</v>
      </c>
      <c r="B400" s="10"/>
      <c r="C400" s="7">
        <v>224580.0</v>
      </c>
      <c r="D400" s="7" t="s">
        <v>169</v>
      </c>
      <c r="E400" s="6">
        <v>45444.0</v>
      </c>
      <c r="F400" s="82">
        <f t="shared" si="1"/>
        <v>8</v>
      </c>
      <c r="G400" s="6">
        <v>45518.0</v>
      </c>
      <c r="H400" s="82">
        <f t="shared" si="2"/>
        <v>6</v>
      </c>
      <c r="I400" s="7" t="s">
        <v>60</v>
      </c>
      <c r="J400" s="10"/>
      <c r="K400" s="58"/>
      <c r="L400" s="10"/>
      <c r="M400" s="10"/>
      <c r="N400" s="66" t="s">
        <v>18</v>
      </c>
      <c r="O400" s="10"/>
    </row>
    <row r="401">
      <c r="A401" s="85">
        <v>45705.0</v>
      </c>
      <c r="B401" s="10"/>
      <c r="C401" s="7">
        <v>215464.0</v>
      </c>
      <c r="D401" s="7" t="s">
        <v>169</v>
      </c>
      <c r="E401" s="6">
        <v>45413.0</v>
      </c>
      <c r="F401" s="82">
        <f t="shared" si="1"/>
        <v>9</v>
      </c>
      <c r="G401" s="6">
        <v>45442.0</v>
      </c>
      <c r="H401" s="82">
        <f t="shared" si="2"/>
        <v>8</v>
      </c>
      <c r="I401" s="7" t="s">
        <v>136</v>
      </c>
      <c r="J401" s="10"/>
      <c r="K401" s="58"/>
      <c r="L401" s="10"/>
      <c r="M401" s="10"/>
      <c r="N401" s="66" t="s">
        <v>18</v>
      </c>
      <c r="O401" s="10"/>
    </row>
    <row r="402">
      <c r="A402" s="85">
        <v>45705.0</v>
      </c>
      <c r="B402" s="10"/>
      <c r="C402" s="7">
        <v>217725.0</v>
      </c>
      <c r="D402" s="7" t="s">
        <v>169</v>
      </c>
      <c r="E402" s="6">
        <v>45323.0</v>
      </c>
      <c r="F402" s="82">
        <f t="shared" si="1"/>
        <v>12</v>
      </c>
      <c r="G402" s="6">
        <v>45468.0</v>
      </c>
      <c r="H402" s="82">
        <f t="shared" si="2"/>
        <v>7</v>
      </c>
      <c r="I402" s="7" t="s">
        <v>54</v>
      </c>
      <c r="J402" s="10"/>
      <c r="K402" s="58"/>
      <c r="L402" s="10"/>
      <c r="M402" s="10"/>
      <c r="N402" s="66" t="s">
        <v>18</v>
      </c>
      <c r="O402" s="10"/>
    </row>
    <row r="403">
      <c r="A403" s="85">
        <v>45705.0</v>
      </c>
      <c r="B403" s="10"/>
      <c r="C403" s="7">
        <v>220250.0</v>
      </c>
      <c r="D403" s="7" t="s">
        <v>169</v>
      </c>
      <c r="E403" s="6">
        <v>45444.0</v>
      </c>
      <c r="F403" s="82">
        <f t="shared" si="1"/>
        <v>8</v>
      </c>
      <c r="G403" s="6">
        <v>45481.0</v>
      </c>
      <c r="H403" s="82">
        <f t="shared" si="2"/>
        <v>7</v>
      </c>
      <c r="I403" s="7" t="s">
        <v>60</v>
      </c>
      <c r="J403" s="10"/>
      <c r="K403" s="58"/>
      <c r="L403" s="10"/>
      <c r="M403" s="10"/>
      <c r="N403" s="66" t="s">
        <v>18</v>
      </c>
      <c r="O403" s="10"/>
    </row>
    <row r="404">
      <c r="A404" s="85">
        <v>45705.0</v>
      </c>
      <c r="B404" s="10"/>
      <c r="C404" s="7">
        <v>231672.0</v>
      </c>
      <c r="D404" s="7" t="s">
        <v>169</v>
      </c>
      <c r="E404" s="6">
        <v>45536.0</v>
      </c>
      <c r="F404" s="82">
        <f t="shared" si="1"/>
        <v>5</v>
      </c>
      <c r="G404" s="9">
        <v>45586.0</v>
      </c>
      <c r="H404" s="82">
        <f t="shared" si="2"/>
        <v>3</v>
      </c>
      <c r="I404" s="7" t="s">
        <v>60</v>
      </c>
      <c r="J404" s="10"/>
      <c r="K404" s="58"/>
      <c r="L404" s="10"/>
      <c r="M404" s="10"/>
      <c r="N404" s="66" t="s">
        <v>18</v>
      </c>
      <c r="O404" s="10"/>
    </row>
    <row r="405">
      <c r="A405" s="85">
        <v>45705.0</v>
      </c>
      <c r="B405" s="10"/>
      <c r="C405" s="7">
        <v>224483.0</v>
      </c>
      <c r="D405" s="7" t="s">
        <v>169</v>
      </c>
      <c r="E405" s="6">
        <v>45474.0</v>
      </c>
      <c r="F405" s="82">
        <f t="shared" si="1"/>
        <v>7</v>
      </c>
      <c r="G405" s="6">
        <v>45520.0</v>
      </c>
      <c r="H405" s="82">
        <f t="shared" si="2"/>
        <v>6</v>
      </c>
      <c r="I405" s="7" t="s">
        <v>60</v>
      </c>
      <c r="J405" s="10"/>
      <c r="K405" s="58"/>
      <c r="L405" s="10"/>
      <c r="M405" s="10"/>
      <c r="N405" s="66" t="s">
        <v>18</v>
      </c>
      <c r="O405" s="10"/>
    </row>
    <row r="406">
      <c r="A406" s="85">
        <v>45705.0</v>
      </c>
      <c r="B406" s="10"/>
      <c r="C406" s="7">
        <v>224432.0</v>
      </c>
      <c r="D406" s="7" t="s">
        <v>169</v>
      </c>
      <c r="E406" s="6">
        <v>45352.0</v>
      </c>
      <c r="F406" s="82">
        <f t="shared" si="1"/>
        <v>11</v>
      </c>
      <c r="G406" s="6">
        <v>45531.0</v>
      </c>
      <c r="H406" s="82">
        <f t="shared" si="2"/>
        <v>5</v>
      </c>
      <c r="I406" s="7" t="s">
        <v>60</v>
      </c>
      <c r="J406" s="10"/>
      <c r="K406" s="58"/>
      <c r="L406" s="10"/>
      <c r="M406" s="10"/>
      <c r="N406" s="66" t="s">
        <v>18</v>
      </c>
      <c r="O406" s="10"/>
    </row>
    <row r="407">
      <c r="A407" s="85">
        <v>45705.0</v>
      </c>
      <c r="B407" s="10"/>
      <c r="C407" s="7">
        <v>227056.0</v>
      </c>
      <c r="D407" s="7" t="s">
        <v>169</v>
      </c>
      <c r="E407" s="6">
        <v>45474.0</v>
      </c>
      <c r="F407" s="82">
        <f t="shared" si="1"/>
        <v>7</v>
      </c>
      <c r="G407" s="6">
        <v>45541.0</v>
      </c>
      <c r="H407" s="82">
        <f t="shared" si="2"/>
        <v>5</v>
      </c>
      <c r="I407" s="7" t="s">
        <v>54</v>
      </c>
      <c r="J407" s="10"/>
      <c r="K407" s="58"/>
      <c r="L407" s="10"/>
      <c r="M407" s="10"/>
      <c r="N407" s="66" t="s">
        <v>18</v>
      </c>
      <c r="O407" s="10"/>
    </row>
    <row r="408">
      <c r="A408" s="85">
        <v>45705.0</v>
      </c>
      <c r="B408" s="10"/>
      <c r="C408" s="7">
        <v>227732.0</v>
      </c>
      <c r="D408" s="7" t="s">
        <v>169</v>
      </c>
      <c r="E408" s="6">
        <v>45444.0</v>
      </c>
      <c r="F408" s="82">
        <f t="shared" si="1"/>
        <v>8</v>
      </c>
      <c r="G408" s="6">
        <v>45555.0</v>
      </c>
      <c r="H408" s="82">
        <f t="shared" si="2"/>
        <v>4</v>
      </c>
      <c r="I408" s="7" t="s">
        <v>60</v>
      </c>
      <c r="J408" s="10"/>
      <c r="K408" s="58"/>
      <c r="L408" s="10"/>
      <c r="M408" s="10"/>
      <c r="N408" s="66" t="s">
        <v>18</v>
      </c>
      <c r="O408" s="10"/>
    </row>
    <row r="409">
      <c r="A409" s="85">
        <v>45705.0</v>
      </c>
      <c r="B409" s="10"/>
      <c r="C409" s="7">
        <v>228037.0</v>
      </c>
      <c r="D409" s="7" t="s">
        <v>169</v>
      </c>
      <c r="E409" s="6">
        <v>45444.0</v>
      </c>
      <c r="F409" s="82">
        <f t="shared" si="1"/>
        <v>8</v>
      </c>
      <c r="G409" s="6">
        <v>45551.0</v>
      </c>
      <c r="H409" s="82">
        <f t="shared" si="2"/>
        <v>5</v>
      </c>
      <c r="I409" s="7" t="s">
        <v>54</v>
      </c>
      <c r="J409" s="10"/>
      <c r="K409" s="58"/>
      <c r="L409" s="10"/>
      <c r="M409" s="10"/>
      <c r="N409" s="66" t="s">
        <v>18</v>
      </c>
      <c r="O409" s="10"/>
    </row>
    <row r="410">
      <c r="A410" s="85">
        <v>45705.0</v>
      </c>
      <c r="B410" s="10"/>
      <c r="C410" s="7">
        <v>229391.0</v>
      </c>
      <c r="D410" s="7" t="s">
        <v>169</v>
      </c>
      <c r="E410" s="6">
        <v>45474.0</v>
      </c>
      <c r="F410" s="82">
        <f t="shared" si="1"/>
        <v>7</v>
      </c>
      <c r="G410" s="6">
        <v>45565.0</v>
      </c>
      <c r="H410" s="82">
        <f t="shared" si="2"/>
        <v>4</v>
      </c>
      <c r="I410" s="7" t="s">
        <v>54</v>
      </c>
      <c r="J410" s="10"/>
      <c r="K410" s="58"/>
      <c r="L410" s="10"/>
      <c r="M410" s="10"/>
      <c r="N410" s="66" t="s">
        <v>18</v>
      </c>
      <c r="O410" s="10"/>
    </row>
    <row r="411">
      <c r="A411" s="85">
        <v>45705.0</v>
      </c>
      <c r="B411" s="10"/>
      <c r="C411" s="7">
        <v>236442.0</v>
      </c>
      <c r="D411" s="7" t="s">
        <v>170</v>
      </c>
      <c r="E411" s="6">
        <v>45597.0</v>
      </c>
      <c r="F411" s="82">
        <f t="shared" si="1"/>
        <v>3</v>
      </c>
      <c r="G411" s="9">
        <v>45647.0</v>
      </c>
      <c r="H411" s="82">
        <f t="shared" si="2"/>
        <v>1</v>
      </c>
      <c r="I411" s="7" t="s">
        <v>60</v>
      </c>
      <c r="J411" s="10"/>
      <c r="K411" s="58"/>
      <c r="L411" s="10"/>
      <c r="M411" s="10"/>
      <c r="N411" s="66" t="s">
        <v>18</v>
      </c>
      <c r="O411" s="10"/>
    </row>
    <row r="412">
      <c r="A412" s="85">
        <v>45705.0</v>
      </c>
      <c r="B412" s="10"/>
      <c r="C412" s="7">
        <v>237797.0</v>
      </c>
      <c r="D412" s="7" t="s">
        <v>170</v>
      </c>
      <c r="E412" s="6">
        <v>45627.0</v>
      </c>
      <c r="F412" s="82">
        <f t="shared" si="1"/>
        <v>2</v>
      </c>
      <c r="G412" s="9">
        <v>45653.0</v>
      </c>
      <c r="H412" s="82">
        <f t="shared" si="2"/>
        <v>1</v>
      </c>
      <c r="I412" s="7" t="s">
        <v>54</v>
      </c>
      <c r="J412" s="10"/>
      <c r="K412" s="58"/>
      <c r="L412" s="10"/>
      <c r="M412" s="10"/>
      <c r="N412" s="66" t="s">
        <v>18</v>
      </c>
      <c r="O412" s="10"/>
    </row>
    <row r="413">
      <c r="A413" s="85">
        <v>45705.0</v>
      </c>
      <c r="B413" s="10"/>
      <c r="C413" s="7">
        <v>230082.0</v>
      </c>
      <c r="D413" s="7" t="s">
        <v>170</v>
      </c>
      <c r="E413" s="6">
        <v>45352.0</v>
      </c>
      <c r="F413" s="82">
        <f t="shared" si="1"/>
        <v>11</v>
      </c>
      <c r="G413" s="6">
        <v>45569.0</v>
      </c>
      <c r="H413" s="82">
        <f t="shared" si="2"/>
        <v>4</v>
      </c>
      <c r="I413" s="7" t="s">
        <v>60</v>
      </c>
      <c r="J413" s="10"/>
      <c r="K413" s="58"/>
      <c r="L413" s="10"/>
      <c r="M413" s="10"/>
      <c r="N413" s="66" t="s">
        <v>18</v>
      </c>
      <c r="O413" s="10"/>
    </row>
    <row r="414">
      <c r="A414" s="85">
        <v>45705.0</v>
      </c>
      <c r="B414" s="10"/>
      <c r="C414" s="7">
        <v>223888.0</v>
      </c>
      <c r="D414" s="7" t="s">
        <v>170</v>
      </c>
      <c r="E414" s="6">
        <v>45474.0</v>
      </c>
      <c r="F414" s="82">
        <f t="shared" si="1"/>
        <v>7</v>
      </c>
      <c r="G414" s="6">
        <v>45510.0</v>
      </c>
      <c r="H414" s="82">
        <f t="shared" si="2"/>
        <v>6</v>
      </c>
      <c r="I414" s="7" t="s">
        <v>54</v>
      </c>
      <c r="J414" s="10"/>
      <c r="K414" s="58"/>
      <c r="L414" s="10"/>
      <c r="M414" s="10"/>
      <c r="N414" s="66" t="s">
        <v>18</v>
      </c>
      <c r="O414" s="10"/>
    </row>
    <row r="415">
      <c r="A415" s="85">
        <v>45705.0</v>
      </c>
      <c r="B415" s="10"/>
      <c r="C415" s="7">
        <v>231252.0</v>
      </c>
      <c r="D415" s="7" t="s">
        <v>170</v>
      </c>
      <c r="E415" s="6">
        <v>45505.0</v>
      </c>
      <c r="F415" s="82">
        <f t="shared" si="1"/>
        <v>6</v>
      </c>
      <c r="G415" s="9">
        <v>45583.0</v>
      </c>
      <c r="H415" s="82">
        <f t="shared" si="2"/>
        <v>4</v>
      </c>
      <c r="I415" s="7" t="s">
        <v>60</v>
      </c>
      <c r="J415" s="10"/>
      <c r="K415" s="58"/>
      <c r="L415" s="10"/>
      <c r="M415" s="10"/>
      <c r="N415" s="66" t="s">
        <v>18</v>
      </c>
      <c r="O415" s="10"/>
    </row>
    <row r="416">
      <c r="A416" s="85">
        <v>45705.0</v>
      </c>
      <c r="B416" s="10"/>
      <c r="C416" s="7">
        <v>232493.0</v>
      </c>
      <c r="D416" s="7" t="s">
        <v>170</v>
      </c>
      <c r="E416" s="6">
        <v>45536.0</v>
      </c>
      <c r="F416" s="82">
        <f t="shared" si="1"/>
        <v>5</v>
      </c>
      <c r="G416" s="9">
        <v>45593.0</v>
      </c>
      <c r="H416" s="82">
        <f t="shared" si="2"/>
        <v>3</v>
      </c>
      <c r="I416" s="7" t="s">
        <v>54</v>
      </c>
      <c r="J416" s="10"/>
      <c r="K416" s="58"/>
      <c r="L416" s="10"/>
      <c r="M416" s="10"/>
      <c r="N416" s="66" t="s">
        <v>18</v>
      </c>
      <c r="O416" s="10"/>
    </row>
    <row r="417">
      <c r="A417" s="85">
        <v>45705.0</v>
      </c>
      <c r="B417" s="10"/>
      <c r="C417" s="7">
        <v>232830.0</v>
      </c>
      <c r="D417" s="7" t="s">
        <v>170</v>
      </c>
      <c r="E417" s="6">
        <v>45566.0</v>
      </c>
      <c r="F417" s="82">
        <f t="shared" si="1"/>
        <v>4</v>
      </c>
      <c r="G417" s="6">
        <v>45602.0</v>
      </c>
      <c r="H417" s="82">
        <f t="shared" si="2"/>
        <v>3</v>
      </c>
      <c r="I417" s="7" t="s">
        <v>60</v>
      </c>
      <c r="J417" s="10"/>
      <c r="K417" s="58"/>
      <c r="L417" s="10"/>
      <c r="M417" s="10"/>
      <c r="N417" s="66" t="s">
        <v>18</v>
      </c>
      <c r="O417" s="10"/>
    </row>
    <row r="418">
      <c r="A418" s="85">
        <v>45705.0</v>
      </c>
      <c r="B418" s="10"/>
      <c r="C418" s="7">
        <v>200439.0</v>
      </c>
      <c r="D418" s="7" t="s">
        <v>170</v>
      </c>
      <c r="E418" s="6">
        <v>45231.0</v>
      </c>
      <c r="F418" s="82">
        <f t="shared" si="1"/>
        <v>15</v>
      </c>
      <c r="G418" s="6">
        <v>45320.0</v>
      </c>
      <c r="H418" s="82">
        <f t="shared" si="2"/>
        <v>12</v>
      </c>
      <c r="I418" s="7" t="s">
        <v>54</v>
      </c>
      <c r="J418" s="10"/>
      <c r="K418" s="58"/>
      <c r="L418" s="10"/>
      <c r="M418" s="10"/>
      <c r="N418" s="66" t="s">
        <v>18</v>
      </c>
      <c r="O418" s="10"/>
    </row>
    <row r="419">
      <c r="A419" s="85">
        <v>45705.0</v>
      </c>
      <c r="B419" s="10"/>
      <c r="C419" s="7">
        <v>234374.0</v>
      </c>
      <c r="D419" s="7" t="s">
        <v>170</v>
      </c>
      <c r="E419" s="6">
        <v>45597.0</v>
      </c>
      <c r="F419" s="82">
        <f t="shared" si="1"/>
        <v>3</v>
      </c>
      <c r="G419" s="9">
        <v>45617.0</v>
      </c>
      <c r="H419" s="82">
        <f t="shared" si="2"/>
        <v>2</v>
      </c>
      <c r="I419" s="7" t="s">
        <v>54</v>
      </c>
      <c r="J419" s="10"/>
      <c r="K419" s="58"/>
      <c r="L419" s="10"/>
      <c r="M419" s="10"/>
      <c r="N419" s="66" t="s">
        <v>18</v>
      </c>
      <c r="O419" s="10"/>
    </row>
    <row r="420">
      <c r="A420" s="85">
        <v>45705.0</v>
      </c>
      <c r="B420" s="10"/>
      <c r="C420" s="7">
        <v>228698.0</v>
      </c>
      <c r="D420" s="7" t="s">
        <v>170</v>
      </c>
      <c r="E420" s="6">
        <v>45536.0</v>
      </c>
      <c r="F420" s="82">
        <f t="shared" si="1"/>
        <v>5</v>
      </c>
      <c r="G420" s="9">
        <v>45621.0</v>
      </c>
      <c r="H420" s="82">
        <f t="shared" si="2"/>
        <v>2</v>
      </c>
      <c r="I420" s="7" t="s">
        <v>60</v>
      </c>
      <c r="J420" s="10"/>
      <c r="K420" s="58"/>
      <c r="L420" s="10"/>
      <c r="M420" s="10"/>
      <c r="N420" s="66" t="s">
        <v>18</v>
      </c>
      <c r="O420" s="10"/>
    </row>
    <row r="421">
      <c r="A421" s="85">
        <v>45705.0</v>
      </c>
      <c r="B421" s="10"/>
      <c r="C421" s="7">
        <v>230288.0</v>
      </c>
      <c r="D421" s="7" t="s">
        <v>170</v>
      </c>
      <c r="E421" s="6">
        <v>45536.0</v>
      </c>
      <c r="F421" s="82">
        <f t="shared" si="1"/>
        <v>5</v>
      </c>
      <c r="G421" s="6">
        <v>45573.0</v>
      </c>
      <c r="H421" s="82">
        <f t="shared" si="2"/>
        <v>4</v>
      </c>
      <c r="I421" s="7" t="s">
        <v>60</v>
      </c>
      <c r="J421" s="10"/>
      <c r="K421" s="58"/>
      <c r="L421" s="10"/>
      <c r="M421" s="10"/>
      <c r="N421" s="66" t="s">
        <v>18</v>
      </c>
      <c r="O421" s="10"/>
    </row>
    <row r="422">
      <c r="A422" s="85">
        <v>45705.0</v>
      </c>
      <c r="B422" s="10"/>
      <c r="C422" s="7">
        <v>231130.0</v>
      </c>
      <c r="D422" s="7" t="s">
        <v>170</v>
      </c>
      <c r="E422" s="6">
        <v>44805.0</v>
      </c>
      <c r="F422" s="82">
        <f t="shared" si="1"/>
        <v>29</v>
      </c>
      <c r="G422" s="9">
        <v>45580.0</v>
      </c>
      <c r="H422" s="82">
        <f t="shared" si="2"/>
        <v>4</v>
      </c>
      <c r="I422" s="7" t="s">
        <v>136</v>
      </c>
      <c r="J422" s="10"/>
      <c r="K422" s="58"/>
      <c r="L422" s="10"/>
      <c r="M422" s="10"/>
      <c r="N422" s="66" t="s">
        <v>18</v>
      </c>
      <c r="O422" s="10"/>
    </row>
    <row r="423">
      <c r="A423" s="85">
        <v>45705.0</v>
      </c>
      <c r="B423" s="10"/>
      <c r="C423" s="7">
        <v>226956.0</v>
      </c>
      <c r="D423" s="7" t="s">
        <v>170</v>
      </c>
      <c r="E423" s="6">
        <v>45566.0</v>
      </c>
      <c r="F423" s="82">
        <f t="shared" si="1"/>
        <v>4</v>
      </c>
      <c r="G423" s="6">
        <v>45632.0</v>
      </c>
      <c r="H423" s="82">
        <f t="shared" si="2"/>
        <v>2</v>
      </c>
      <c r="I423" s="7" t="s">
        <v>54</v>
      </c>
      <c r="J423" s="10"/>
      <c r="K423" s="58"/>
      <c r="L423" s="10"/>
      <c r="M423" s="10"/>
      <c r="N423" s="66" t="s">
        <v>18</v>
      </c>
      <c r="O423" s="10"/>
    </row>
    <row r="424">
      <c r="A424" s="85">
        <v>45705.0</v>
      </c>
      <c r="B424" s="10"/>
      <c r="C424" s="7">
        <v>237279.0</v>
      </c>
      <c r="D424" s="7" t="s">
        <v>170</v>
      </c>
      <c r="E424" s="6">
        <v>45597.0</v>
      </c>
      <c r="F424" s="82">
        <f t="shared" si="1"/>
        <v>3</v>
      </c>
      <c r="G424" s="9">
        <v>45642.0</v>
      </c>
      <c r="H424" s="82">
        <f t="shared" si="2"/>
        <v>2</v>
      </c>
      <c r="I424" s="7" t="s">
        <v>43</v>
      </c>
      <c r="J424" s="10"/>
      <c r="K424" s="58"/>
      <c r="L424" s="10"/>
      <c r="M424" s="10"/>
      <c r="N424" s="66" t="s">
        <v>18</v>
      </c>
      <c r="O424" s="10"/>
    </row>
    <row r="425">
      <c r="A425" s="85">
        <v>45705.0</v>
      </c>
      <c r="B425" s="10"/>
      <c r="C425" s="7">
        <v>237267.0</v>
      </c>
      <c r="D425" s="7" t="s">
        <v>170</v>
      </c>
      <c r="E425" s="6">
        <v>45597.0</v>
      </c>
      <c r="F425" s="82">
        <f t="shared" si="1"/>
        <v>3</v>
      </c>
      <c r="G425" s="9">
        <v>45653.0</v>
      </c>
      <c r="H425" s="82">
        <f t="shared" si="2"/>
        <v>1</v>
      </c>
      <c r="I425" s="7" t="s">
        <v>80</v>
      </c>
      <c r="J425" s="10"/>
      <c r="K425" s="58"/>
      <c r="L425" s="10"/>
      <c r="M425" s="10"/>
      <c r="N425" s="66" t="s">
        <v>18</v>
      </c>
      <c r="O425" s="10"/>
    </row>
    <row r="426">
      <c r="A426" s="85">
        <v>45705.0</v>
      </c>
      <c r="B426" s="10"/>
      <c r="C426" s="7">
        <v>237885.0</v>
      </c>
      <c r="D426" s="7" t="s">
        <v>170</v>
      </c>
      <c r="E426" s="6">
        <v>45323.0</v>
      </c>
      <c r="F426" s="82">
        <f t="shared" si="1"/>
        <v>12</v>
      </c>
      <c r="G426" s="6">
        <v>45661.0</v>
      </c>
      <c r="H426" s="82">
        <f t="shared" si="2"/>
        <v>1</v>
      </c>
      <c r="I426" s="7" t="s">
        <v>136</v>
      </c>
      <c r="J426" s="10"/>
      <c r="K426" s="58"/>
      <c r="L426" s="10"/>
      <c r="M426" s="10"/>
      <c r="N426" s="66" t="s">
        <v>18</v>
      </c>
      <c r="O426" s="10"/>
    </row>
    <row r="427">
      <c r="A427" s="85">
        <v>45705.0</v>
      </c>
      <c r="B427" s="10"/>
      <c r="C427" s="7">
        <v>237235.0</v>
      </c>
      <c r="D427" s="7" t="s">
        <v>170</v>
      </c>
      <c r="E427" s="6">
        <v>45658.0</v>
      </c>
      <c r="F427" s="82">
        <f t="shared" si="1"/>
        <v>1</v>
      </c>
      <c r="G427" s="6">
        <v>45665.0</v>
      </c>
      <c r="H427" s="82">
        <f t="shared" si="2"/>
        <v>1</v>
      </c>
      <c r="I427" s="7" t="s">
        <v>60</v>
      </c>
      <c r="J427" s="10"/>
      <c r="K427" s="58"/>
      <c r="L427" s="10"/>
      <c r="M427" s="10"/>
      <c r="N427" s="66" t="s">
        <v>18</v>
      </c>
      <c r="O427" s="10"/>
    </row>
    <row r="428">
      <c r="A428" s="85">
        <v>45705.0</v>
      </c>
      <c r="B428" s="10"/>
      <c r="C428" s="7">
        <v>239097.0</v>
      </c>
      <c r="D428" s="7" t="s">
        <v>170</v>
      </c>
      <c r="E428" s="6">
        <v>45627.0</v>
      </c>
      <c r="F428" s="82">
        <f t="shared" si="1"/>
        <v>2</v>
      </c>
      <c r="G428" s="6">
        <v>45670.0</v>
      </c>
      <c r="H428" s="82">
        <f t="shared" si="2"/>
        <v>1</v>
      </c>
      <c r="I428" s="7" t="s">
        <v>43</v>
      </c>
      <c r="J428" s="10"/>
      <c r="K428" s="58"/>
      <c r="L428" s="10"/>
      <c r="M428" s="10"/>
      <c r="N428" s="66" t="s">
        <v>18</v>
      </c>
      <c r="O428" s="10"/>
    </row>
    <row r="429">
      <c r="A429" s="85">
        <v>45705.0</v>
      </c>
      <c r="B429" s="10"/>
      <c r="C429" s="7">
        <v>239375.0</v>
      </c>
      <c r="D429" s="7" t="s">
        <v>170</v>
      </c>
      <c r="E429" s="6">
        <v>45627.0</v>
      </c>
      <c r="F429" s="82">
        <f t="shared" si="1"/>
        <v>2</v>
      </c>
      <c r="G429" s="6">
        <v>45674.0</v>
      </c>
      <c r="H429" s="82">
        <f t="shared" si="2"/>
        <v>1</v>
      </c>
      <c r="I429" s="7" t="s">
        <v>43</v>
      </c>
      <c r="J429" s="10"/>
      <c r="K429" s="58"/>
      <c r="L429" s="10"/>
      <c r="M429" s="10"/>
      <c r="N429" s="66" t="s">
        <v>18</v>
      </c>
      <c r="O429" s="10"/>
    </row>
    <row r="430">
      <c r="A430" s="85">
        <v>45705.0</v>
      </c>
      <c r="B430" s="10"/>
      <c r="C430" s="7">
        <v>240193.0</v>
      </c>
      <c r="D430" s="7" t="s">
        <v>170</v>
      </c>
      <c r="E430" s="6">
        <v>45627.0</v>
      </c>
      <c r="F430" s="82">
        <f t="shared" si="1"/>
        <v>2</v>
      </c>
      <c r="G430" s="6">
        <v>45680.0</v>
      </c>
      <c r="H430" s="82">
        <f t="shared" si="2"/>
        <v>0</v>
      </c>
      <c r="I430" s="7" t="s">
        <v>54</v>
      </c>
      <c r="J430" s="10"/>
      <c r="K430" s="58"/>
      <c r="L430" s="10"/>
      <c r="M430" s="10"/>
      <c r="N430" s="66" t="s">
        <v>18</v>
      </c>
      <c r="O430" s="10"/>
    </row>
    <row r="431">
      <c r="A431" s="85">
        <v>45705.0</v>
      </c>
      <c r="B431" s="10"/>
      <c r="C431" s="7">
        <v>241008.0</v>
      </c>
      <c r="D431" s="7" t="s">
        <v>170</v>
      </c>
      <c r="E431" s="6">
        <v>45597.0</v>
      </c>
      <c r="F431" s="82">
        <f t="shared" si="1"/>
        <v>3</v>
      </c>
      <c r="G431" s="6">
        <v>45686.0</v>
      </c>
      <c r="H431" s="82">
        <f t="shared" si="2"/>
        <v>0</v>
      </c>
      <c r="I431" s="7" t="s">
        <v>43</v>
      </c>
      <c r="J431" s="10"/>
      <c r="K431" s="58"/>
      <c r="L431" s="10"/>
      <c r="M431" s="10"/>
      <c r="N431" s="66" t="s">
        <v>18</v>
      </c>
      <c r="O431" s="10"/>
    </row>
    <row r="432">
      <c r="A432" s="85">
        <v>45705.0</v>
      </c>
      <c r="B432" s="10"/>
      <c r="C432" s="7">
        <v>241764.0</v>
      </c>
      <c r="D432" s="7" t="s">
        <v>170</v>
      </c>
      <c r="E432" s="6">
        <v>45658.0</v>
      </c>
      <c r="F432" s="82">
        <f t="shared" si="1"/>
        <v>1</v>
      </c>
      <c r="G432" s="6">
        <v>45692.0</v>
      </c>
      <c r="H432" s="82">
        <f t="shared" si="2"/>
        <v>0</v>
      </c>
      <c r="I432" s="7" t="s">
        <v>54</v>
      </c>
      <c r="J432" s="10"/>
      <c r="K432" s="58"/>
      <c r="L432" s="10"/>
      <c r="M432" s="10"/>
      <c r="N432" s="66" t="s">
        <v>18</v>
      </c>
      <c r="O432" s="10"/>
    </row>
    <row r="433">
      <c r="A433" s="85">
        <v>45705.0</v>
      </c>
      <c r="B433" s="10"/>
      <c r="C433" s="7">
        <v>240049.0</v>
      </c>
      <c r="D433" s="7" t="s">
        <v>170</v>
      </c>
      <c r="E433" s="6">
        <v>45658.0</v>
      </c>
      <c r="F433" s="82">
        <f t="shared" si="1"/>
        <v>1</v>
      </c>
      <c r="G433" s="6">
        <v>45694.0</v>
      </c>
      <c r="H433" s="82">
        <f t="shared" si="2"/>
        <v>0</v>
      </c>
      <c r="I433" s="7" t="s">
        <v>60</v>
      </c>
      <c r="J433" s="10"/>
      <c r="K433" s="58"/>
      <c r="L433" s="10"/>
      <c r="M433" s="10"/>
      <c r="N433" s="66" t="s">
        <v>18</v>
      </c>
      <c r="O433" s="10"/>
    </row>
    <row r="434">
      <c r="A434" s="85">
        <v>45705.0</v>
      </c>
      <c r="B434" s="10"/>
      <c r="C434" s="7">
        <v>241541.0</v>
      </c>
      <c r="D434" s="7" t="s">
        <v>170</v>
      </c>
      <c r="E434" s="6">
        <v>45597.0</v>
      </c>
      <c r="F434" s="82">
        <f t="shared" si="1"/>
        <v>3</v>
      </c>
      <c r="G434" s="6">
        <v>45698.0</v>
      </c>
      <c r="H434" s="82">
        <f t="shared" si="2"/>
        <v>0</v>
      </c>
      <c r="I434" s="7" t="s">
        <v>82</v>
      </c>
      <c r="J434" s="10"/>
      <c r="K434" s="58"/>
      <c r="L434" s="10"/>
      <c r="M434" s="10"/>
      <c r="N434" s="66" t="s">
        <v>18</v>
      </c>
      <c r="O434" s="10"/>
    </row>
    <row r="435">
      <c r="A435" s="85">
        <v>45705.0</v>
      </c>
      <c r="B435" s="10"/>
      <c r="C435" s="7">
        <v>242390.0</v>
      </c>
      <c r="D435" s="7" t="s">
        <v>170</v>
      </c>
      <c r="E435" s="6">
        <v>45536.0</v>
      </c>
      <c r="F435" s="82">
        <f t="shared" si="1"/>
        <v>5</v>
      </c>
      <c r="G435" s="6">
        <v>45699.0</v>
      </c>
      <c r="H435" s="82">
        <f t="shared" si="2"/>
        <v>0</v>
      </c>
      <c r="I435" s="7" t="s">
        <v>60</v>
      </c>
      <c r="J435" s="10"/>
      <c r="K435" s="58"/>
      <c r="L435" s="10"/>
      <c r="M435" s="10"/>
      <c r="N435" s="66" t="s">
        <v>18</v>
      </c>
      <c r="O435" s="10"/>
    </row>
    <row r="436">
      <c r="A436" s="85">
        <v>45705.0</v>
      </c>
      <c r="B436" s="10"/>
      <c r="C436" s="7">
        <v>220602.0</v>
      </c>
      <c r="D436" s="7" t="s">
        <v>171</v>
      </c>
      <c r="E436" s="6">
        <v>45444.0</v>
      </c>
      <c r="F436" s="82">
        <f t="shared" si="1"/>
        <v>8</v>
      </c>
      <c r="G436" s="6">
        <v>45482.0</v>
      </c>
      <c r="H436" s="82">
        <f t="shared" si="2"/>
        <v>7</v>
      </c>
      <c r="I436" s="7" t="s">
        <v>60</v>
      </c>
      <c r="J436" s="10"/>
      <c r="K436" s="58"/>
      <c r="L436" s="10"/>
      <c r="M436" s="10"/>
      <c r="N436" s="66" t="s">
        <v>18</v>
      </c>
      <c r="O436" s="10"/>
    </row>
    <row r="437">
      <c r="A437" s="85">
        <v>45705.0</v>
      </c>
      <c r="B437" s="10"/>
      <c r="C437" s="7">
        <v>206346.0</v>
      </c>
      <c r="D437" s="7" t="s">
        <v>171</v>
      </c>
      <c r="E437" s="6">
        <v>45323.0</v>
      </c>
      <c r="F437" s="82">
        <f t="shared" si="1"/>
        <v>12</v>
      </c>
      <c r="G437" s="6">
        <v>45365.0</v>
      </c>
      <c r="H437" s="82">
        <f t="shared" si="2"/>
        <v>11</v>
      </c>
      <c r="I437" s="7" t="s">
        <v>54</v>
      </c>
      <c r="J437" s="10"/>
      <c r="K437" s="58"/>
      <c r="L437" s="10"/>
      <c r="M437" s="10"/>
      <c r="N437" s="66" t="s">
        <v>18</v>
      </c>
      <c r="O437" s="10"/>
    </row>
    <row r="438">
      <c r="A438" s="85">
        <v>45705.0</v>
      </c>
      <c r="B438" s="10"/>
      <c r="C438" s="7">
        <v>88862.0</v>
      </c>
      <c r="D438" s="7" t="s">
        <v>133</v>
      </c>
      <c r="E438" s="6">
        <v>44317.0</v>
      </c>
      <c r="F438" s="82">
        <f t="shared" si="1"/>
        <v>45</v>
      </c>
      <c r="G438" s="6">
        <v>44342.0</v>
      </c>
      <c r="H438" s="82">
        <f t="shared" si="2"/>
        <v>44</v>
      </c>
      <c r="I438" s="7" t="s">
        <v>136</v>
      </c>
      <c r="J438" s="10"/>
      <c r="K438" s="58"/>
      <c r="L438" s="10"/>
      <c r="M438" s="10"/>
      <c r="N438" s="66" t="s">
        <v>18</v>
      </c>
      <c r="O438" s="10"/>
    </row>
    <row r="439">
      <c r="A439" s="85">
        <v>45705.0</v>
      </c>
      <c r="B439" s="10"/>
      <c r="C439" s="7">
        <v>174727.0</v>
      </c>
      <c r="D439" s="7" t="s">
        <v>133</v>
      </c>
      <c r="E439" s="6">
        <v>44927.0</v>
      </c>
      <c r="F439" s="82">
        <f t="shared" si="1"/>
        <v>25</v>
      </c>
      <c r="G439" s="6">
        <v>45092.0</v>
      </c>
      <c r="H439" s="82">
        <f t="shared" si="2"/>
        <v>20</v>
      </c>
      <c r="I439" s="7" t="s">
        <v>136</v>
      </c>
      <c r="J439" s="10"/>
      <c r="K439" s="58"/>
      <c r="L439" s="10"/>
      <c r="M439" s="10"/>
      <c r="N439" s="66" t="s">
        <v>18</v>
      </c>
      <c r="O439" s="10"/>
    </row>
    <row r="440">
      <c r="A440" s="85">
        <v>45705.0</v>
      </c>
      <c r="B440" s="10"/>
      <c r="C440" s="7">
        <v>206212.0</v>
      </c>
      <c r="D440" s="7" t="s">
        <v>133</v>
      </c>
      <c r="E440" s="6">
        <v>45261.0</v>
      </c>
      <c r="F440" s="82">
        <f t="shared" si="1"/>
        <v>14</v>
      </c>
      <c r="G440" s="6">
        <v>45365.0</v>
      </c>
      <c r="H440" s="82">
        <f t="shared" si="2"/>
        <v>11</v>
      </c>
      <c r="I440" s="7" t="s">
        <v>54</v>
      </c>
      <c r="J440" s="10"/>
      <c r="K440" s="58"/>
      <c r="L440" s="10"/>
      <c r="M440" s="10"/>
      <c r="N440" s="66" t="s">
        <v>18</v>
      </c>
      <c r="O440" s="10"/>
    </row>
    <row r="441">
      <c r="A441" s="85">
        <v>45705.0</v>
      </c>
      <c r="B441" s="10"/>
      <c r="C441" s="7">
        <v>182943.0</v>
      </c>
      <c r="D441" s="7" t="s">
        <v>133</v>
      </c>
      <c r="E441" s="6">
        <v>44958.0</v>
      </c>
      <c r="F441" s="82">
        <f t="shared" si="1"/>
        <v>24</v>
      </c>
      <c r="G441" s="6">
        <v>45156.0</v>
      </c>
      <c r="H441" s="82">
        <f t="shared" si="2"/>
        <v>18</v>
      </c>
      <c r="I441" s="7" t="s">
        <v>54</v>
      </c>
      <c r="J441" s="10"/>
      <c r="K441" s="58"/>
      <c r="L441" s="10"/>
      <c r="M441" s="10"/>
      <c r="N441" s="66" t="s">
        <v>18</v>
      </c>
      <c r="O441" s="10"/>
    </row>
    <row r="442">
      <c r="A442" s="85">
        <v>45705.0</v>
      </c>
      <c r="B442" s="10"/>
      <c r="C442" s="7">
        <v>196446.0</v>
      </c>
      <c r="D442" s="7" t="s">
        <v>133</v>
      </c>
      <c r="E442" s="6">
        <v>45078.0</v>
      </c>
      <c r="F442" s="82">
        <f t="shared" si="1"/>
        <v>20</v>
      </c>
      <c r="G442" s="9">
        <v>45280.0</v>
      </c>
      <c r="H442" s="82">
        <f t="shared" si="2"/>
        <v>13</v>
      </c>
      <c r="I442" s="7" t="s">
        <v>82</v>
      </c>
      <c r="J442" s="10"/>
      <c r="K442" s="58"/>
      <c r="L442" s="10"/>
      <c r="M442" s="10"/>
      <c r="N442" s="66" t="s">
        <v>18</v>
      </c>
      <c r="O442" s="10"/>
    </row>
    <row r="443">
      <c r="A443" s="85">
        <v>45705.0</v>
      </c>
      <c r="B443" s="10"/>
      <c r="C443" s="7">
        <v>202923.0</v>
      </c>
      <c r="D443" s="7" t="s">
        <v>133</v>
      </c>
      <c r="E443" s="6">
        <v>45292.0</v>
      </c>
      <c r="F443" s="82">
        <f t="shared" si="1"/>
        <v>13</v>
      </c>
      <c r="G443" s="6">
        <v>45341.0</v>
      </c>
      <c r="H443" s="82">
        <f t="shared" si="2"/>
        <v>11</v>
      </c>
      <c r="I443" s="7" t="s">
        <v>54</v>
      </c>
      <c r="J443" s="10"/>
      <c r="K443" s="58"/>
      <c r="L443" s="10"/>
      <c r="M443" s="10"/>
      <c r="N443" s="66" t="s">
        <v>18</v>
      </c>
      <c r="O443" s="10"/>
    </row>
    <row r="444">
      <c r="A444" s="85">
        <v>45705.0</v>
      </c>
      <c r="B444" s="10"/>
      <c r="C444" s="7">
        <v>209471.0</v>
      </c>
      <c r="D444" s="7" t="s">
        <v>133</v>
      </c>
      <c r="E444" s="6">
        <v>45323.0</v>
      </c>
      <c r="F444" s="82">
        <f t="shared" si="1"/>
        <v>12</v>
      </c>
      <c r="G444" s="6">
        <v>45390.0</v>
      </c>
      <c r="H444" s="82">
        <f t="shared" si="2"/>
        <v>10</v>
      </c>
      <c r="I444" s="7" t="s">
        <v>82</v>
      </c>
      <c r="J444" s="10"/>
      <c r="K444" s="58"/>
      <c r="L444" s="10"/>
      <c r="M444" s="10"/>
      <c r="N444" s="66" t="s">
        <v>18</v>
      </c>
      <c r="O444" s="10"/>
    </row>
    <row r="445">
      <c r="A445" s="85">
        <v>45705.0</v>
      </c>
      <c r="B445" s="10"/>
      <c r="C445" s="7">
        <v>213683.0</v>
      </c>
      <c r="D445" s="7" t="s">
        <v>133</v>
      </c>
      <c r="E445" s="6">
        <v>45323.0</v>
      </c>
      <c r="F445" s="82">
        <f t="shared" si="1"/>
        <v>12</v>
      </c>
      <c r="G445" s="6">
        <v>45421.0</v>
      </c>
      <c r="H445" s="82">
        <f t="shared" si="2"/>
        <v>9</v>
      </c>
      <c r="I445" s="7" t="s">
        <v>48</v>
      </c>
      <c r="J445" s="10"/>
      <c r="K445" s="58"/>
      <c r="L445" s="10"/>
      <c r="M445" s="10"/>
      <c r="N445" s="66" t="s">
        <v>18</v>
      </c>
      <c r="O445" s="10"/>
    </row>
    <row r="446">
      <c r="A446" s="65">
        <v>45702.0</v>
      </c>
      <c r="B446" s="10"/>
      <c r="C446" s="7">
        <v>223316.0</v>
      </c>
      <c r="D446" s="7" t="s">
        <v>133</v>
      </c>
      <c r="E446" s="6">
        <v>45444.0</v>
      </c>
      <c r="F446" s="82">
        <f t="shared" si="1"/>
        <v>8</v>
      </c>
      <c r="G446" s="6">
        <v>45504.0</v>
      </c>
      <c r="H446" s="82">
        <f t="shared" si="2"/>
        <v>6</v>
      </c>
      <c r="I446" s="7" t="s">
        <v>52</v>
      </c>
      <c r="J446" s="7">
        <v>406.0</v>
      </c>
      <c r="K446" s="98">
        <v>10000.0</v>
      </c>
      <c r="L446" s="10"/>
      <c r="M446" s="10"/>
      <c r="N446" s="57" t="s">
        <v>19</v>
      </c>
      <c r="O446" s="10"/>
    </row>
    <row r="447">
      <c r="A447" s="65">
        <v>45694.0</v>
      </c>
      <c r="B447" s="99"/>
      <c r="C447" s="7">
        <v>168427.0</v>
      </c>
      <c r="D447" s="7" t="s">
        <v>133</v>
      </c>
      <c r="E447" s="6">
        <v>45017.0</v>
      </c>
      <c r="F447" s="82">
        <f t="shared" si="1"/>
        <v>22</v>
      </c>
      <c r="G447" s="6">
        <v>45040.0</v>
      </c>
      <c r="H447" s="82">
        <f t="shared" si="2"/>
        <v>21</v>
      </c>
      <c r="I447" s="7" t="s">
        <v>136</v>
      </c>
      <c r="J447" s="10"/>
      <c r="K447" s="58"/>
      <c r="L447" s="10"/>
      <c r="M447" s="10"/>
      <c r="N447" s="57" t="s">
        <v>20</v>
      </c>
      <c r="O447" s="10"/>
    </row>
    <row r="448">
      <c r="A448" s="85">
        <v>45705.0</v>
      </c>
      <c r="B448" s="10"/>
      <c r="C448" s="7">
        <v>232883.0</v>
      </c>
      <c r="D448" s="7" t="s">
        <v>133</v>
      </c>
      <c r="E448" s="6">
        <v>45413.0</v>
      </c>
      <c r="F448" s="82">
        <f t="shared" si="1"/>
        <v>9</v>
      </c>
      <c r="G448" s="9">
        <v>45595.0</v>
      </c>
      <c r="H448" s="82">
        <f t="shared" si="2"/>
        <v>3</v>
      </c>
      <c r="I448" s="7" t="s">
        <v>60</v>
      </c>
      <c r="J448" s="10"/>
      <c r="K448" s="58"/>
      <c r="L448" s="10"/>
      <c r="M448" s="10"/>
      <c r="N448" s="66" t="s">
        <v>18</v>
      </c>
      <c r="O448" s="10"/>
    </row>
    <row r="449">
      <c r="A449" s="85">
        <v>45705.0</v>
      </c>
      <c r="B449" s="10"/>
      <c r="C449" s="7">
        <v>236363.0</v>
      </c>
      <c r="D449" s="7" t="s">
        <v>133</v>
      </c>
      <c r="E449" s="6">
        <v>45597.0</v>
      </c>
      <c r="F449" s="82">
        <f t="shared" si="1"/>
        <v>3</v>
      </c>
      <c r="G449" s="6">
        <v>45631.0</v>
      </c>
      <c r="H449" s="82">
        <f t="shared" si="2"/>
        <v>2</v>
      </c>
      <c r="I449" s="7" t="s">
        <v>60</v>
      </c>
      <c r="J449" s="10"/>
      <c r="K449" s="58"/>
      <c r="L449" s="10"/>
      <c r="M449" s="10"/>
      <c r="N449" s="66" t="s">
        <v>18</v>
      </c>
      <c r="O449" s="10"/>
    </row>
    <row r="450">
      <c r="A450" s="85">
        <v>45705.0</v>
      </c>
      <c r="B450" s="10"/>
      <c r="C450" s="7">
        <v>239155.0</v>
      </c>
      <c r="D450" s="7" t="s">
        <v>133</v>
      </c>
      <c r="E450" s="6">
        <v>45627.0</v>
      </c>
      <c r="F450" s="82">
        <f t="shared" si="1"/>
        <v>2</v>
      </c>
      <c r="G450" s="6">
        <v>45670.0</v>
      </c>
      <c r="H450" s="82">
        <f t="shared" si="2"/>
        <v>1</v>
      </c>
      <c r="I450" s="7" t="s">
        <v>60</v>
      </c>
      <c r="J450" s="10"/>
      <c r="K450" s="58"/>
      <c r="L450" s="10"/>
      <c r="M450" s="10"/>
      <c r="N450" s="66" t="s">
        <v>18</v>
      </c>
      <c r="O450" s="10"/>
    </row>
    <row r="451">
      <c r="A451" s="85">
        <v>45705.0</v>
      </c>
      <c r="B451" s="10"/>
      <c r="C451" s="7">
        <v>241131.0</v>
      </c>
      <c r="D451" s="7" t="s">
        <v>133</v>
      </c>
      <c r="E451" s="6">
        <v>45566.0</v>
      </c>
      <c r="F451" s="82">
        <f t="shared" si="1"/>
        <v>4</v>
      </c>
      <c r="G451" s="6">
        <v>45692.0</v>
      </c>
      <c r="H451" s="82">
        <f t="shared" si="2"/>
        <v>0</v>
      </c>
      <c r="I451" s="7" t="s">
        <v>54</v>
      </c>
      <c r="J451" s="10"/>
      <c r="K451" s="58"/>
      <c r="L451" s="10"/>
      <c r="M451" s="10"/>
      <c r="N451" s="66" t="s">
        <v>18</v>
      </c>
      <c r="O451" s="10"/>
    </row>
    <row r="452">
      <c r="A452" s="85">
        <v>45705.0</v>
      </c>
      <c r="B452" s="10"/>
      <c r="C452" s="7">
        <v>132173.0</v>
      </c>
      <c r="D452" s="7" t="s">
        <v>156</v>
      </c>
      <c r="E452" s="6">
        <v>44562.0</v>
      </c>
      <c r="F452" s="82">
        <f t="shared" si="1"/>
        <v>37</v>
      </c>
      <c r="G452" s="6">
        <v>44720.0</v>
      </c>
      <c r="H452" s="82">
        <f t="shared" si="2"/>
        <v>32</v>
      </c>
      <c r="I452" s="7" t="s">
        <v>136</v>
      </c>
      <c r="J452" s="10"/>
      <c r="K452" s="58"/>
      <c r="L452" s="10"/>
      <c r="M452" s="10"/>
      <c r="N452" s="66" t="s">
        <v>18</v>
      </c>
      <c r="O452" s="10"/>
    </row>
    <row r="453">
      <c r="A453" s="85">
        <v>45705.0</v>
      </c>
      <c r="B453" s="10"/>
      <c r="C453" s="7">
        <v>123286.0</v>
      </c>
      <c r="D453" s="7" t="s">
        <v>156</v>
      </c>
      <c r="E453" s="6">
        <v>44593.0</v>
      </c>
      <c r="F453" s="82">
        <f t="shared" si="1"/>
        <v>36</v>
      </c>
      <c r="G453" s="6">
        <v>44658.0</v>
      </c>
      <c r="H453" s="82">
        <f t="shared" si="2"/>
        <v>34</v>
      </c>
      <c r="I453" s="7" t="s">
        <v>136</v>
      </c>
      <c r="J453" s="10"/>
      <c r="K453" s="58"/>
      <c r="L453" s="10"/>
      <c r="M453" s="10"/>
      <c r="N453" s="66" t="s">
        <v>18</v>
      </c>
      <c r="O453" s="10"/>
    </row>
    <row r="454">
      <c r="A454" s="85">
        <v>45705.0</v>
      </c>
      <c r="B454" s="10"/>
      <c r="C454" s="7">
        <v>207110.0</v>
      </c>
      <c r="D454" s="7" t="s">
        <v>156</v>
      </c>
      <c r="E454" s="6">
        <v>45323.0</v>
      </c>
      <c r="F454" s="82">
        <f t="shared" si="1"/>
        <v>12</v>
      </c>
      <c r="G454" s="6">
        <v>45372.0</v>
      </c>
      <c r="H454" s="82">
        <f t="shared" si="2"/>
        <v>10</v>
      </c>
      <c r="I454" s="7" t="s">
        <v>136</v>
      </c>
      <c r="J454" s="10"/>
      <c r="K454" s="58"/>
      <c r="L454" s="10"/>
      <c r="M454" s="10"/>
      <c r="N454" s="66" t="s">
        <v>18</v>
      </c>
      <c r="O454" s="10"/>
    </row>
    <row r="455">
      <c r="A455" s="85">
        <v>45705.0</v>
      </c>
      <c r="B455" s="10"/>
      <c r="C455" s="7">
        <v>173031.0</v>
      </c>
      <c r="D455" s="7" t="s">
        <v>156</v>
      </c>
      <c r="E455" s="6">
        <v>45047.0</v>
      </c>
      <c r="F455" s="82">
        <f t="shared" si="1"/>
        <v>21</v>
      </c>
      <c r="G455" s="6">
        <v>45077.0</v>
      </c>
      <c r="H455" s="82">
        <f t="shared" si="2"/>
        <v>20</v>
      </c>
      <c r="I455" s="7" t="s">
        <v>60</v>
      </c>
      <c r="J455" s="7">
        <v>106.0</v>
      </c>
      <c r="K455" s="58"/>
      <c r="L455" s="10"/>
      <c r="M455" s="10"/>
      <c r="N455" s="66" t="s">
        <v>18</v>
      </c>
      <c r="O455" s="10"/>
    </row>
    <row r="456">
      <c r="A456" s="85">
        <v>45705.0</v>
      </c>
      <c r="B456" s="10"/>
      <c r="C456" s="7">
        <v>204127.0</v>
      </c>
      <c r="D456" s="7" t="s">
        <v>156</v>
      </c>
      <c r="E456" s="6">
        <v>45323.0</v>
      </c>
      <c r="F456" s="82">
        <f t="shared" si="1"/>
        <v>12</v>
      </c>
      <c r="G456" s="6">
        <v>45349.0</v>
      </c>
      <c r="H456" s="82">
        <f t="shared" si="2"/>
        <v>11</v>
      </c>
      <c r="I456" s="7" t="s">
        <v>54</v>
      </c>
      <c r="J456" s="10"/>
      <c r="K456" s="58"/>
      <c r="L456" s="10"/>
      <c r="M456" s="10"/>
      <c r="N456" s="66" t="s">
        <v>18</v>
      </c>
      <c r="O456" s="10"/>
    </row>
    <row r="457">
      <c r="A457" s="85">
        <v>45705.0</v>
      </c>
      <c r="B457" s="10"/>
      <c r="C457" s="7">
        <v>209765.0</v>
      </c>
      <c r="D457" s="7" t="s">
        <v>156</v>
      </c>
      <c r="E457" s="6">
        <v>45261.0</v>
      </c>
      <c r="F457" s="82">
        <f t="shared" si="1"/>
        <v>14</v>
      </c>
      <c r="G457" s="6">
        <v>45392.0</v>
      </c>
      <c r="H457" s="82">
        <f t="shared" si="2"/>
        <v>10</v>
      </c>
      <c r="I457" s="7" t="s">
        <v>48</v>
      </c>
      <c r="J457" s="10"/>
      <c r="K457" s="58"/>
      <c r="L457" s="10"/>
      <c r="M457" s="10"/>
      <c r="N457" s="66" t="s">
        <v>18</v>
      </c>
      <c r="O457" s="10"/>
    </row>
    <row r="458">
      <c r="A458" s="85">
        <v>45705.0</v>
      </c>
      <c r="B458" s="10"/>
      <c r="C458" s="7">
        <v>177077.0</v>
      </c>
      <c r="D458" s="7" t="s">
        <v>156</v>
      </c>
      <c r="E458" s="6">
        <v>44927.0</v>
      </c>
      <c r="F458" s="82">
        <f t="shared" si="1"/>
        <v>25</v>
      </c>
      <c r="G458" s="6">
        <v>45111.0</v>
      </c>
      <c r="H458" s="82">
        <f t="shared" si="2"/>
        <v>19</v>
      </c>
      <c r="I458" s="7" t="s">
        <v>52</v>
      </c>
      <c r="J458" s="10"/>
      <c r="K458" s="58"/>
      <c r="L458" s="10"/>
      <c r="M458" s="10"/>
      <c r="N458" s="66" t="s">
        <v>18</v>
      </c>
      <c r="O458" s="10"/>
    </row>
    <row r="459">
      <c r="A459" s="85">
        <v>45705.0</v>
      </c>
      <c r="B459" s="10"/>
      <c r="C459" s="7">
        <v>184892.0</v>
      </c>
      <c r="D459" s="7" t="s">
        <v>156</v>
      </c>
      <c r="E459" s="6">
        <v>45108.0</v>
      </c>
      <c r="F459" s="82">
        <f t="shared" si="1"/>
        <v>19</v>
      </c>
      <c r="G459" s="6">
        <v>45177.0</v>
      </c>
      <c r="H459" s="82">
        <f t="shared" si="2"/>
        <v>17</v>
      </c>
      <c r="I459" s="7" t="s">
        <v>136</v>
      </c>
      <c r="J459" s="10"/>
      <c r="K459" s="58"/>
      <c r="L459" s="10"/>
      <c r="M459" s="10"/>
      <c r="N459" s="66" t="s">
        <v>18</v>
      </c>
      <c r="O459" s="10"/>
    </row>
    <row r="460">
      <c r="A460" s="85">
        <v>45705.0</v>
      </c>
      <c r="B460" s="10"/>
      <c r="C460" s="7">
        <v>193088.0</v>
      </c>
      <c r="D460" s="7" t="s">
        <v>156</v>
      </c>
      <c r="E460" s="6">
        <v>45017.0</v>
      </c>
      <c r="F460" s="82">
        <f t="shared" si="1"/>
        <v>22</v>
      </c>
      <c r="G460" s="9">
        <v>45247.0</v>
      </c>
      <c r="H460" s="82">
        <f t="shared" si="2"/>
        <v>15</v>
      </c>
      <c r="I460" s="7" t="s">
        <v>54</v>
      </c>
      <c r="J460" s="10"/>
      <c r="K460" s="58"/>
      <c r="L460" s="10"/>
      <c r="M460" s="10"/>
      <c r="N460" s="66" t="s">
        <v>18</v>
      </c>
      <c r="O460" s="10"/>
    </row>
    <row r="461">
      <c r="A461" s="85">
        <v>45705.0</v>
      </c>
      <c r="B461" s="10"/>
      <c r="C461" s="7">
        <v>201985.0</v>
      </c>
      <c r="D461" s="7" t="s">
        <v>156</v>
      </c>
      <c r="E461" s="6">
        <v>45323.0</v>
      </c>
      <c r="F461" s="82">
        <f t="shared" si="1"/>
        <v>12</v>
      </c>
      <c r="G461" s="6">
        <v>45332.0</v>
      </c>
      <c r="H461" s="82">
        <f t="shared" si="2"/>
        <v>12</v>
      </c>
      <c r="I461" s="7" t="s">
        <v>60</v>
      </c>
      <c r="J461" s="10"/>
      <c r="K461" s="58"/>
      <c r="L461" s="10"/>
      <c r="M461" s="10"/>
      <c r="N461" s="66" t="s">
        <v>18</v>
      </c>
      <c r="O461" s="10"/>
    </row>
    <row r="462">
      <c r="A462" s="85">
        <v>45705.0</v>
      </c>
      <c r="B462" s="10"/>
      <c r="C462" s="7">
        <v>224864.0</v>
      </c>
      <c r="D462" s="7" t="s">
        <v>174</v>
      </c>
      <c r="E462" s="6">
        <v>45352.0</v>
      </c>
      <c r="F462" s="82">
        <f t="shared" si="1"/>
        <v>11</v>
      </c>
      <c r="G462" s="6">
        <v>45526.0</v>
      </c>
      <c r="H462" s="82">
        <f t="shared" si="2"/>
        <v>5</v>
      </c>
      <c r="I462" s="7" t="s">
        <v>43</v>
      </c>
      <c r="J462" s="10"/>
      <c r="K462" s="58"/>
      <c r="L462" s="10"/>
      <c r="M462" s="10"/>
      <c r="N462" s="66" t="s">
        <v>18</v>
      </c>
      <c r="O462" s="10"/>
    </row>
    <row r="463">
      <c r="A463" s="85">
        <v>45705.0</v>
      </c>
      <c r="B463" s="10"/>
      <c r="C463" s="7">
        <v>238656.0</v>
      </c>
      <c r="D463" s="7" t="s">
        <v>174</v>
      </c>
      <c r="E463" s="6">
        <v>45627.0</v>
      </c>
      <c r="F463" s="82">
        <f t="shared" si="1"/>
        <v>2</v>
      </c>
      <c r="G463" s="6">
        <v>45665.0</v>
      </c>
      <c r="H463" s="82">
        <f t="shared" si="2"/>
        <v>1</v>
      </c>
      <c r="I463" s="7" t="s">
        <v>82</v>
      </c>
      <c r="J463" s="10"/>
      <c r="K463" s="58"/>
      <c r="L463" s="10"/>
      <c r="M463" s="10"/>
      <c r="N463" s="66" t="s">
        <v>18</v>
      </c>
      <c r="O463" s="10"/>
    </row>
    <row r="464">
      <c r="A464" s="85">
        <v>45705.0</v>
      </c>
      <c r="B464" s="10"/>
      <c r="C464" s="7">
        <v>221689.0</v>
      </c>
      <c r="D464" s="7" t="s">
        <v>174</v>
      </c>
      <c r="E464" s="6">
        <v>44835.0</v>
      </c>
      <c r="F464" s="82">
        <f t="shared" si="1"/>
        <v>28</v>
      </c>
      <c r="G464" s="6">
        <v>45490.0</v>
      </c>
      <c r="H464" s="82">
        <f t="shared" si="2"/>
        <v>7</v>
      </c>
      <c r="I464" s="7" t="s">
        <v>60</v>
      </c>
      <c r="J464" s="10"/>
      <c r="K464" s="58"/>
      <c r="L464" s="10"/>
      <c r="M464" s="10"/>
      <c r="N464" s="66" t="s">
        <v>18</v>
      </c>
      <c r="O464" s="10"/>
    </row>
    <row r="465">
      <c r="A465" s="85">
        <v>45705.0</v>
      </c>
      <c r="B465" s="10"/>
      <c r="C465" s="7">
        <v>225217.0</v>
      </c>
      <c r="D465" s="7" t="s">
        <v>174</v>
      </c>
      <c r="E465" s="6">
        <v>45474.0</v>
      </c>
      <c r="F465" s="82">
        <f t="shared" si="1"/>
        <v>7</v>
      </c>
      <c r="G465" s="6">
        <v>45524.0</v>
      </c>
      <c r="H465" s="82">
        <f t="shared" si="2"/>
        <v>5</v>
      </c>
      <c r="I465" s="7" t="s">
        <v>82</v>
      </c>
      <c r="J465" s="10"/>
      <c r="K465" s="58"/>
      <c r="L465" s="10"/>
      <c r="M465" s="10"/>
      <c r="N465" s="66" t="s">
        <v>18</v>
      </c>
      <c r="O465" s="10"/>
    </row>
    <row r="466">
      <c r="A466" s="85">
        <v>45705.0</v>
      </c>
      <c r="B466" s="10"/>
      <c r="C466" s="7">
        <v>229233.0</v>
      </c>
      <c r="D466" s="7" t="s">
        <v>174</v>
      </c>
      <c r="E466" s="6">
        <v>45505.0</v>
      </c>
      <c r="F466" s="82">
        <f t="shared" si="1"/>
        <v>6</v>
      </c>
      <c r="G466" s="6">
        <v>45561.0</v>
      </c>
      <c r="H466" s="82">
        <f t="shared" si="2"/>
        <v>4</v>
      </c>
      <c r="I466" s="7" t="s">
        <v>54</v>
      </c>
      <c r="J466" s="10"/>
      <c r="K466" s="58"/>
      <c r="L466" s="10"/>
      <c r="M466" s="10"/>
      <c r="N466" s="66" t="s">
        <v>18</v>
      </c>
      <c r="O466" s="10"/>
    </row>
    <row r="467">
      <c r="A467" s="85">
        <v>45705.0</v>
      </c>
      <c r="B467" s="10"/>
      <c r="C467" s="7">
        <v>231708.0</v>
      </c>
      <c r="D467" s="7" t="s">
        <v>174</v>
      </c>
      <c r="E467" s="6">
        <v>45505.0</v>
      </c>
      <c r="F467" s="82">
        <f t="shared" si="1"/>
        <v>6</v>
      </c>
      <c r="G467" s="9">
        <v>45586.0</v>
      </c>
      <c r="H467" s="82">
        <f t="shared" si="2"/>
        <v>3</v>
      </c>
      <c r="I467" s="7" t="s">
        <v>54</v>
      </c>
      <c r="J467" s="10"/>
      <c r="K467" s="58"/>
      <c r="L467" s="10"/>
      <c r="M467" s="10"/>
      <c r="N467" s="66" t="s">
        <v>18</v>
      </c>
      <c r="O467" s="10"/>
    </row>
    <row r="468">
      <c r="A468" s="85">
        <v>45705.0</v>
      </c>
      <c r="B468" s="10"/>
      <c r="C468" s="7">
        <v>234586.0</v>
      </c>
      <c r="D468" s="7" t="s">
        <v>174</v>
      </c>
      <c r="E468" s="6">
        <v>45597.0</v>
      </c>
      <c r="F468" s="82">
        <f t="shared" si="1"/>
        <v>3</v>
      </c>
      <c r="G468" s="9">
        <v>45614.0</v>
      </c>
      <c r="H468" s="82">
        <f t="shared" si="2"/>
        <v>3</v>
      </c>
      <c r="I468" s="7" t="s">
        <v>60</v>
      </c>
      <c r="J468" s="10"/>
      <c r="K468" s="58"/>
      <c r="L468" s="10"/>
      <c r="M468" s="10"/>
      <c r="N468" s="66" t="s">
        <v>18</v>
      </c>
      <c r="O468" s="10"/>
    </row>
    <row r="469">
      <c r="A469" s="85">
        <v>45705.0</v>
      </c>
      <c r="B469" s="10"/>
      <c r="C469" s="7">
        <v>237165.0</v>
      </c>
      <c r="D469" s="7" t="s">
        <v>174</v>
      </c>
      <c r="E469" s="6">
        <v>45627.0</v>
      </c>
      <c r="F469" s="82">
        <f t="shared" si="1"/>
        <v>2</v>
      </c>
      <c r="G469" s="9">
        <v>45642.0</v>
      </c>
      <c r="H469" s="82">
        <f t="shared" si="2"/>
        <v>2</v>
      </c>
      <c r="I469" s="7" t="s">
        <v>60</v>
      </c>
      <c r="J469" s="10"/>
      <c r="K469" s="58"/>
      <c r="L469" s="10"/>
      <c r="M469" s="10"/>
      <c r="N469" s="66" t="s">
        <v>18</v>
      </c>
      <c r="O469" s="10"/>
    </row>
    <row r="470">
      <c r="A470" s="85">
        <v>45705.0</v>
      </c>
      <c r="B470" s="10"/>
      <c r="C470" s="7">
        <v>238473.0</v>
      </c>
      <c r="D470" s="7" t="s">
        <v>174</v>
      </c>
      <c r="E470" s="6">
        <v>45627.0</v>
      </c>
      <c r="F470" s="82">
        <f t="shared" si="1"/>
        <v>2</v>
      </c>
      <c r="G470" s="6">
        <v>45665.0</v>
      </c>
      <c r="H470" s="82">
        <f t="shared" si="2"/>
        <v>1</v>
      </c>
      <c r="I470" s="7" t="s">
        <v>43</v>
      </c>
      <c r="J470" s="10"/>
      <c r="K470" s="58"/>
      <c r="L470" s="10"/>
      <c r="M470" s="10"/>
      <c r="N470" s="66" t="s">
        <v>18</v>
      </c>
      <c r="O470" s="10"/>
    </row>
    <row r="471">
      <c r="A471" s="85">
        <v>45705.0</v>
      </c>
      <c r="B471" s="10"/>
      <c r="C471" s="7">
        <v>239704.0</v>
      </c>
      <c r="D471" s="7" t="s">
        <v>174</v>
      </c>
      <c r="E471" s="6">
        <v>44531.0</v>
      </c>
      <c r="F471" s="82">
        <f t="shared" si="1"/>
        <v>38</v>
      </c>
      <c r="G471" s="6">
        <v>45679.0</v>
      </c>
      <c r="H471" s="82">
        <f t="shared" si="2"/>
        <v>0</v>
      </c>
      <c r="I471" s="7" t="s">
        <v>54</v>
      </c>
      <c r="J471" s="10"/>
      <c r="K471" s="58"/>
      <c r="L471" s="10"/>
      <c r="M471" s="10"/>
      <c r="N471" s="66" t="s">
        <v>18</v>
      </c>
      <c r="O471" s="10"/>
    </row>
    <row r="472">
      <c r="A472" s="85">
        <v>45705.0</v>
      </c>
      <c r="B472" s="10"/>
      <c r="C472" s="7">
        <v>132025.0</v>
      </c>
      <c r="D472" s="7" t="s">
        <v>176</v>
      </c>
      <c r="E472" s="6">
        <v>44652.0</v>
      </c>
      <c r="F472" s="82">
        <f t="shared" si="1"/>
        <v>34</v>
      </c>
      <c r="G472" s="6">
        <v>44719.0</v>
      </c>
      <c r="H472" s="82">
        <f t="shared" si="2"/>
        <v>32</v>
      </c>
      <c r="I472" s="7" t="s">
        <v>60</v>
      </c>
      <c r="J472" s="10"/>
      <c r="K472" s="58"/>
      <c r="L472" s="10"/>
      <c r="M472" s="10"/>
      <c r="N472" s="66" t="s">
        <v>18</v>
      </c>
      <c r="O472" s="10"/>
    </row>
    <row r="473">
      <c r="A473" s="85">
        <v>45705.0</v>
      </c>
      <c r="B473" s="10"/>
      <c r="C473" s="7">
        <v>223607.0</v>
      </c>
      <c r="D473" s="7" t="s">
        <v>177</v>
      </c>
      <c r="E473" s="6">
        <v>45474.0</v>
      </c>
      <c r="F473" s="82">
        <f t="shared" si="1"/>
        <v>7</v>
      </c>
      <c r="G473" s="6">
        <v>45572.0</v>
      </c>
      <c r="H473" s="82">
        <f t="shared" si="2"/>
        <v>4</v>
      </c>
      <c r="I473" s="7" t="s">
        <v>54</v>
      </c>
      <c r="J473" s="10"/>
      <c r="K473" s="58"/>
      <c r="L473" s="10"/>
      <c r="M473" s="10"/>
      <c r="N473" s="66" t="s">
        <v>18</v>
      </c>
      <c r="O473" s="10"/>
    </row>
    <row r="474">
      <c r="A474" s="85">
        <v>45705.0</v>
      </c>
      <c r="B474" s="10"/>
      <c r="C474" s="7">
        <v>25254.0</v>
      </c>
      <c r="D474" s="7" t="s">
        <v>178</v>
      </c>
      <c r="E474" s="6">
        <v>43647.0</v>
      </c>
      <c r="F474" s="82">
        <f t="shared" si="1"/>
        <v>67</v>
      </c>
      <c r="G474" s="6">
        <v>43704.0</v>
      </c>
      <c r="H474" s="82">
        <f t="shared" si="2"/>
        <v>65</v>
      </c>
      <c r="I474" s="7" t="s">
        <v>120</v>
      </c>
      <c r="J474" s="10"/>
      <c r="K474" s="58"/>
      <c r="L474" s="10"/>
      <c r="M474" s="10"/>
      <c r="N474" s="66" t="s">
        <v>18</v>
      </c>
      <c r="O474" s="10"/>
    </row>
    <row r="475">
      <c r="A475" s="85">
        <v>45705.0</v>
      </c>
      <c r="B475" s="6">
        <v>45706.0</v>
      </c>
      <c r="C475" s="7">
        <v>189604.0</v>
      </c>
      <c r="D475" s="7" t="s">
        <v>178</v>
      </c>
      <c r="E475" s="6">
        <v>45200.0</v>
      </c>
      <c r="F475" s="82">
        <f t="shared" si="1"/>
        <v>16</v>
      </c>
      <c r="G475" s="9">
        <v>45217.0</v>
      </c>
      <c r="H475" s="82">
        <f t="shared" si="2"/>
        <v>16</v>
      </c>
      <c r="I475" s="7" t="s">
        <v>43</v>
      </c>
      <c r="J475" s="7" t="s">
        <v>233</v>
      </c>
      <c r="K475" s="58"/>
      <c r="L475" s="10"/>
      <c r="M475" s="10"/>
      <c r="N475" s="57" t="s">
        <v>16</v>
      </c>
      <c r="O475" s="10"/>
    </row>
    <row r="476">
      <c r="A476" s="85">
        <v>45705.0</v>
      </c>
      <c r="B476" s="10"/>
      <c r="C476" s="7">
        <v>225900.0</v>
      </c>
      <c r="D476" s="7" t="s">
        <v>178</v>
      </c>
      <c r="E476" s="6">
        <v>45505.0</v>
      </c>
      <c r="F476" s="82">
        <f t="shared" si="1"/>
        <v>6</v>
      </c>
      <c r="G476" s="6">
        <v>45558.0</v>
      </c>
      <c r="H476" s="82">
        <f t="shared" si="2"/>
        <v>4</v>
      </c>
      <c r="I476" s="7" t="s">
        <v>43</v>
      </c>
      <c r="J476" s="10"/>
      <c r="K476" s="58"/>
      <c r="L476" s="10"/>
      <c r="M476" s="10"/>
      <c r="N476" s="66" t="s">
        <v>18</v>
      </c>
      <c r="O476" s="10"/>
    </row>
    <row r="477">
      <c r="A477" s="85">
        <v>45705.0</v>
      </c>
      <c r="B477" s="10"/>
      <c r="C477" s="7">
        <v>240438.0</v>
      </c>
      <c r="D477" s="7" t="s">
        <v>178</v>
      </c>
      <c r="E477" s="6">
        <v>45658.0</v>
      </c>
      <c r="F477" s="82">
        <f t="shared" si="1"/>
        <v>1</v>
      </c>
      <c r="G477" s="6">
        <v>45680.0</v>
      </c>
      <c r="H477" s="82">
        <f t="shared" si="2"/>
        <v>0</v>
      </c>
      <c r="I477" s="7" t="s">
        <v>43</v>
      </c>
      <c r="J477" s="10"/>
      <c r="K477" s="58"/>
      <c r="L477" s="10"/>
      <c r="M477" s="10"/>
      <c r="N477" s="66" t="s">
        <v>18</v>
      </c>
      <c r="O477" s="10"/>
    </row>
    <row r="478">
      <c r="A478" s="85">
        <v>45705.0</v>
      </c>
      <c r="B478" s="10"/>
      <c r="C478" s="7">
        <v>201056.0</v>
      </c>
      <c r="D478" s="7" t="s">
        <v>178</v>
      </c>
      <c r="E478" s="6">
        <v>45261.0</v>
      </c>
      <c r="F478" s="82">
        <f t="shared" si="1"/>
        <v>14</v>
      </c>
      <c r="G478" s="6">
        <v>45327.0</v>
      </c>
      <c r="H478" s="82">
        <f t="shared" si="2"/>
        <v>12</v>
      </c>
      <c r="I478" s="7" t="s">
        <v>54</v>
      </c>
      <c r="J478" s="10"/>
      <c r="K478" s="58"/>
      <c r="L478" s="10"/>
      <c r="M478" s="10"/>
      <c r="N478" s="66" t="s">
        <v>18</v>
      </c>
      <c r="O478" s="10"/>
    </row>
    <row r="479">
      <c r="A479" s="85">
        <v>45705.0</v>
      </c>
      <c r="B479" s="10"/>
      <c r="C479" s="7">
        <v>223508.0</v>
      </c>
      <c r="D479" s="7" t="s">
        <v>178</v>
      </c>
      <c r="E479" s="6">
        <v>45474.0</v>
      </c>
      <c r="F479" s="82">
        <f t="shared" si="1"/>
        <v>7</v>
      </c>
      <c r="G479" s="6">
        <v>45505.0</v>
      </c>
      <c r="H479" s="82">
        <f t="shared" si="2"/>
        <v>6</v>
      </c>
      <c r="I479" s="7" t="s">
        <v>54</v>
      </c>
      <c r="J479" s="10"/>
      <c r="K479" s="58"/>
      <c r="L479" s="10"/>
      <c r="M479" s="10"/>
      <c r="N479" s="66" t="s">
        <v>18</v>
      </c>
      <c r="O479" s="10"/>
    </row>
    <row r="480">
      <c r="A480" s="85">
        <v>45705.0</v>
      </c>
      <c r="B480" s="10"/>
      <c r="C480" s="7">
        <v>238321.0</v>
      </c>
      <c r="D480" s="7" t="s">
        <v>178</v>
      </c>
      <c r="E480" s="6">
        <v>45536.0</v>
      </c>
      <c r="F480" s="82">
        <f t="shared" si="1"/>
        <v>5</v>
      </c>
      <c r="G480" s="6">
        <v>45663.0</v>
      </c>
      <c r="H480" s="82">
        <f t="shared" si="2"/>
        <v>1</v>
      </c>
      <c r="I480" s="7" t="s">
        <v>54</v>
      </c>
      <c r="J480" s="10"/>
      <c r="K480" s="58"/>
      <c r="L480" s="10"/>
      <c r="M480" s="10"/>
      <c r="N480" s="66" t="s">
        <v>18</v>
      </c>
      <c r="O480" s="10"/>
    </row>
    <row r="481">
      <c r="A481" s="85">
        <v>45705.0</v>
      </c>
      <c r="B481" s="10"/>
      <c r="C481" s="7">
        <v>242241.0</v>
      </c>
      <c r="D481" s="7" t="s">
        <v>178</v>
      </c>
      <c r="E481" s="6">
        <v>45658.0</v>
      </c>
      <c r="F481" s="82">
        <f t="shared" si="1"/>
        <v>1</v>
      </c>
      <c r="G481" s="6">
        <v>45695.0</v>
      </c>
      <c r="H481" s="82">
        <f t="shared" si="2"/>
        <v>0</v>
      </c>
      <c r="I481" s="7" t="s">
        <v>43</v>
      </c>
      <c r="J481" s="10"/>
      <c r="K481" s="58"/>
      <c r="L481" s="10"/>
      <c r="M481" s="10"/>
      <c r="N481" s="66" t="s">
        <v>18</v>
      </c>
      <c r="O481" s="10"/>
    </row>
    <row r="482">
      <c r="A482" s="85">
        <v>45705.0</v>
      </c>
      <c r="B482" s="10"/>
      <c r="C482" s="7">
        <v>202721.0</v>
      </c>
      <c r="D482" s="7" t="s">
        <v>180</v>
      </c>
      <c r="E482" s="6">
        <v>45413.0</v>
      </c>
      <c r="F482" s="82">
        <f t="shared" si="1"/>
        <v>9</v>
      </c>
      <c r="G482" s="6">
        <v>45429.0</v>
      </c>
      <c r="H482" s="82">
        <f t="shared" si="2"/>
        <v>9</v>
      </c>
      <c r="I482" s="7" t="s">
        <v>136</v>
      </c>
      <c r="J482" s="10"/>
      <c r="K482" s="58"/>
      <c r="L482" s="10"/>
      <c r="M482" s="10"/>
      <c r="N482" s="66" t="s">
        <v>18</v>
      </c>
      <c r="O482" s="10"/>
    </row>
    <row r="483">
      <c r="A483" s="85">
        <v>45705.0</v>
      </c>
      <c r="B483" s="10"/>
      <c r="C483" s="7">
        <v>235277.0</v>
      </c>
      <c r="D483" s="7" t="s">
        <v>180</v>
      </c>
      <c r="E483" s="6">
        <v>45597.0</v>
      </c>
      <c r="F483" s="82">
        <f t="shared" si="1"/>
        <v>3</v>
      </c>
      <c r="G483" s="9">
        <v>45644.0</v>
      </c>
      <c r="H483" s="82">
        <f t="shared" si="2"/>
        <v>2</v>
      </c>
      <c r="I483" s="7" t="s">
        <v>60</v>
      </c>
      <c r="J483" s="10"/>
      <c r="K483" s="58"/>
      <c r="L483" s="10"/>
      <c r="M483" s="10"/>
      <c r="N483" s="66" t="s">
        <v>18</v>
      </c>
      <c r="O483" s="10"/>
    </row>
    <row r="484">
      <c r="A484" s="85">
        <v>45705.0</v>
      </c>
      <c r="B484" s="10"/>
      <c r="C484" s="7">
        <v>191743.0</v>
      </c>
      <c r="D484" s="7" t="s">
        <v>181</v>
      </c>
      <c r="E484" s="6">
        <v>44896.0</v>
      </c>
      <c r="F484" s="82">
        <f t="shared" si="1"/>
        <v>26</v>
      </c>
      <c r="G484" s="6">
        <v>45236.0</v>
      </c>
      <c r="H484" s="82">
        <f t="shared" si="2"/>
        <v>15</v>
      </c>
      <c r="I484" s="7" t="s">
        <v>43</v>
      </c>
      <c r="J484" s="10"/>
      <c r="K484" s="58"/>
      <c r="L484" s="10"/>
      <c r="M484" s="10"/>
      <c r="N484" s="66" t="s">
        <v>18</v>
      </c>
      <c r="O484" s="10"/>
    </row>
    <row r="485">
      <c r="A485" s="85">
        <v>45705.0</v>
      </c>
      <c r="B485" s="10"/>
      <c r="C485" s="7">
        <v>199507.0</v>
      </c>
      <c r="D485" s="7" t="s">
        <v>184</v>
      </c>
      <c r="E485" s="6">
        <v>45323.0</v>
      </c>
      <c r="F485" s="82">
        <f t="shared" si="1"/>
        <v>12</v>
      </c>
      <c r="G485" s="6">
        <v>45448.0</v>
      </c>
      <c r="H485" s="82">
        <f t="shared" si="2"/>
        <v>8</v>
      </c>
      <c r="I485" s="7" t="s">
        <v>54</v>
      </c>
      <c r="J485" s="10"/>
      <c r="K485" s="58"/>
      <c r="L485" s="10"/>
      <c r="M485" s="10"/>
      <c r="N485" s="66" t="s">
        <v>18</v>
      </c>
      <c r="O485" s="10"/>
    </row>
    <row r="486">
      <c r="A486" s="85">
        <v>45705.0</v>
      </c>
      <c r="B486" s="10"/>
      <c r="C486" s="7">
        <v>230330.0</v>
      </c>
      <c r="D486" s="7" t="s">
        <v>184</v>
      </c>
      <c r="E486" s="6">
        <v>45536.0</v>
      </c>
      <c r="F486" s="82">
        <f t="shared" si="1"/>
        <v>5</v>
      </c>
      <c r="G486" s="6">
        <v>45573.0</v>
      </c>
      <c r="H486" s="82">
        <f t="shared" si="2"/>
        <v>4</v>
      </c>
      <c r="I486" s="7" t="s">
        <v>43</v>
      </c>
      <c r="J486" s="10"/>
      <c r="K486" s="58"/>
      <c r="L486" s="10"/>
      <c r="M486" s="10"/>
      <c r="N486" s="66" t="s">
        <v>18</v>
      </c>
      <c r="O486" s="10"/>
    </row>
    <row r="487">
      <c r="A487" s="85">
        <v>45705.0</v>
      </c>
      <c r="B487" s="10"/>
      <c r="C487" s="7">
        <v>239927.0</v>
      </c>
      <c r="D487" s="7" t="s">
        <v>184</v>
      </c>
      <c r="E487" s="6">
        <v>45597.0</v>
      </c>
      <c r="F487" s="82">
        <f t="shared" si="1"/>
        <v>3</v>
      </c>
      <c r="G487" s="6">
        <v>45681.0</v>
      </c>
      <c r="H487" s="82">
        <f t="shared" si="2"/>
        <v>0</v>
      </c>
      <c r="I487" s="7" t="s">
        <v>82</v>
      </c>
      <c r="J487" s="10"/>
      <c r="K487" s="58"/>
      <c r="L487" s="10"/>
      <c r="M487" s="10"/>
      <c r="N487" s="66" t="s">
        <v>18</v>
      </c>
      <c r="O487" s="10"/>
    </row>
    <row r="488">
      <c r="A488" s="85">
        <v>45705.0</v>
      </c>
      <c r="B488" s="10"/>
      <c r="C488" s="7">
        <v>204471.0</v>
      </c>
      <c r="D488" s="7" t="s">
        <v>184</v>
      </c>
      <c r="E488" s="6">
        <v>45323.0</v>
      </c>
      <c r="F488" s="82">
        <f t="shared" si="1"/>
        <v>12</v>
      </c>
      <c r="G488" s="6">
        <v>45352.0</v>
      </c>
      <c r="H488" s="82">
        <f t="shared" si="2"/>
        <v>11</v>
      </c>
      <c r="I488" s="7" t="s">
        <v>54</v>
      </c>
      <c r="J488" s="10"/>
      <c r="K488" s="58"/>
      <c r="L488" s="10"/>
      <c r="M488" s="10"/>
      <c r="N488" s="66" t="s">
        <v>18</v>
      </c>
      <c r="O488" s="10"/>
    </row>
    <row r="489">
      <c r="A489" s="85">
        <v>45705.0</v>
      </c>
      <c r="B489" s="10"/>
      <c r="C489" s="7">
        <v>214299.0</v>
      </c>
      <c r="D489" s="7" t="s">
        <v>184</v>
      </c>
      <c r="E489" s="6">
        <v>45292.0</v>
      </c>
      <c r="F489" s="82">
        <f t="shared" si="1"/>
        <v>13</v>
      </c>
      <c r="G489" s="6">
        <v>45427.0</v>
      </c>
      <c r="H489" s="82">
        <f t="shared" si="2"/>
        <v>9</v>
      </c>
      <c r="I489" s="7" t="s">
        <v>54</v>
      </c>
      <c r="J489" s="10"/>
      <c r="K489" s="58"/>
      <c r="L489" s="10"/>
      <c r="M489" s="10"/>
      <c r="N489" s="66" t="s">
        <v>18</v>
      </c>
      <c r="O489" s="10"/>
    </row>
    <row r="490">
      <c r="A490" s="85">
        <v>45705.0</v>
      </c>
      <c r="B490" s="10"/>
      <c r="C490" s="7">
        <v>224757.0</v>
      </c>
      <c r="D490" s="7" t="s">
        <v>184</v>
      </c>
      <c r="E490" s="6">
        <v>45170.0</v>
      </c>
      <c r="F490" s="82">
        <f t="shared" si="1"/>
        <v>17</v>
      </c>
      <c r="G490" s="6">
        <v>45525.0</v>
      </c>
      <c r="H490" s="82">
        <f t="shared" si="2"/>
        <v>5</v>
      </c>
      <c r="I490" s="7" t="s">
        <v>48</v>
      </c>
      <c r="J490" s="10"/>
      <c r="K490" s="58"/>
      <c r="L490" s="10"/>
      <c r="M490" s="10"/>
      <c r="N490" s="66" t="s">
        <v>18</v>
      </c>
      <c r="O490" s="10"/>
    </row>
    <row r="491">
      <c r="A491" s="85">
        <v>45705.0</v>
      </c>
      <c r="B491" s="10"/>
      <c r="C491" s="7">
        <v>227774.0</v>
      </c>
      <c r="D491" s="7" t="s">
        <v>184</v>
      </c>
      <c r="E491" s="6">
        <v>45536.0</v>
      </c>
      <c r="F491" s="82">
        <f t="shared" si="1"/>
        <v>5</v>
      </c>
      <c r="G491" s="6">
        <v>45568.0</v>
      </c>
      <c r="H491" s="82">
        <f t="shared" si="2"/>
        <v>4</v>
      </c>
      <c r="I491" s="7" t="s">
        <v>52</v>
      </c>
      <c r="J491" s="10"/>
      <c r="K491" s="58"/>
      <c r="L491" s="10"/>
      <c r="M491" s="10"/>
      <c r="N491" s="66" t="s">
        <v>18</v>
      </c>
      <c r="O491" s="10"/>
    </row>
    <row r="492">
      <c r="A492" s="85">
        <v>45705.0</v>
      </c>
      <c r="B492" s="10"/>
      <c r="C492" s="7">
        <v>233348.0</v>
      </c>
      <c r="D492" s="7" t="s">
        <v>184</v>
      </c>
      <c r="E492" s="6">
        <v>45474.0</v>
      </c>
      <c r="F492" s="82">
        <f t="shared" si="1"/>
        <v>7</v>
      </c>
      <c r="G492" s="9">
        <v>45610.0</v>
      </c>
      <c r="H492" s="82">
        <f t="shared" si="2"/>
        <v>3</v>
      </c>
      <c r="I492" s="7" t="s">
        <v>54</v>
      </c>
      <c r="J492" s="10"/>
      <c r="K492" s="58"/>
      <c r="L492" s="10"/>
      <c r="M492" s="10"/>
      <c r="N492" s="66" t="s">
        <v>18</v>
      </c>
      <c r="O492" s="10"/>
    </row>
    <row r="493">
      <c r="A493" s="85">
        <v>45705.0</v>
      </c>
      <c r="B493" s="10"/>
      <c r="C493" s="7">
        <v>237519.0</v>
      </c>
      <c r="D493" s="7" t="s">
        <v>184</v>
      </c>
      <c r="E493" s="6">
        <v>45627.0</v>
      </c>
      <c r="F493" s="82">
        <f t="shared" si="1"/>
        <v>2</v>
      </c>
      <c r="G493" s="9">
        <v>45644.0</v>
      </c>
      <c r="H493" s="82">
        <f t="shared" si="2"/>
        <v>2</v>
      </c>
      <c r="I493" s="7" t="s">
        <v>43</v>
      </c>
      <c r="J493" s="10"/>
      <c r="K493" s="58"/>
      <c r="L493" s="10"/>
      <c r="M493" s="10"/>
      <c r="N493" s="66" t="s">
        <v>18</v>
      </c>
      <c r="O493" s="10"/>
    </row>
    <row r="494">
      <c r="A494" s="85">
        <v>45705.0</v>
      </c>
      <c r="B494" s="10"/>
      <c r="C494" s="7">
        <v>238519.0</v>
      </c>
      <c r="D494" s="7" t="s">
        <v>184</v>
      </c>
      <c r="E494" s="6">
        <v>45627.0</v>
      </c>
      <c r="F494" s="82">
        <f t="shared" si="1"/>
        <v>2</v>
      </c>
      <c r="G494" s="6">
        <v>45664.0</v>
      </c>
      <c r="H494" s="82">
        <f t="shared" si="2"/>
        <v>1</v>
      </c>
      <c r="I494" s="7" t="s">
        <v>60</v>
      </c>
      <c r="J494" s="10"/>
      <c r="K494" s="58"/>
      <c r="L494" s="10"/>
      <c r="M494" s="10"/>
      <c r="N494" s="66" t="s">
        <v>18</v>
      </c>
      <c r="O494" s="10"/>
    </row>
    <row r="495">
      <c r="A495" s="85">
        <v>45705.0</v>
      </c>
      <c r="B495" s="10"/>
      <c r="C495" s="7">
        <v>240247.0</v>
      </c>
      <c r="D495" s="7" t="s">
        <v>184</v>
      </c>
      <c r="E495" s="6">
        <v>45627.0</v>
      </c>
      <c r="F495" s="82">
        <f t="shared" si="1"/>
        <v>2</v>
      </c>
      <c r="G495" s="6">
        <v>45679.0</v>
      </c>
      <c r="H495" s="82">
        <f t="shared" si="2"/>
        <v>0</v>
      </c>
      <c r="I495" s="7" t="s">
        <v>60</v>
      </c>
      <c r="J495" s="10"/>
      <c r="K495" s="58"/>
      <c r="L495" s="10"/>
      <c r="M495" s="10"/>
      <c r="N495" s="66" t="s">
        <v>18</v>
      </c>
      <c r="O495" s="10"/>
    </row>
    <row r="496">
      <c r="A496" s="85">
        <v>45705.0</v>
      </c>
      <c r="B496" s="10"/>
      <c r="C496" s="7">
        <v>240687.0</v>
      </c>
      <c r="D496" s="7" t="s">
        <v>184</v>
      </c>
      <c r="E496" s="6">
        <v>45658.0</v>
      </c>
      <c r="F496" s="82">
        <f t="shared" si="1"/>
        <v>1</v>
      </c>
      <c r="G496" s="6">
        <v>45691.0</v>
      </c>
      <c r="H496" s="82">
        <f t="shared" si="2"/>
        <v>0</v>
      </c>
      <c r="I496" s="7" t="s">
        <v>54</v>
      </c>
      <c r="J496" s="10"/>
      <c r="K496" s="58"/>
      <c r="L496" s="10"/>
      <c r="M496" s="10"/>
      <c r="N496" s="66" t="s">
        <v>18</v>
      </c>
      <c r="O496" s="10"/>
    </row>
    <row r="497">
      <c r="A497" s="85">
        <v>45705.0</v>
      </c>
      <c r="B497" s="10"/>
      <c r="C497" s="7">
        <v>158862.0</v>
      </c>
      <c r="D497" s="7">
        <v>24.0</v>
      </c>
      <c r="E497" s="7" t="s">
        <v>186</v>
      </c>
      <c r="F497" s="82" t="str">
        <f t="shared" si="1"/>
        <v>#VALUE!</v>
      </c>
      <c r="G497" s="7">
        <v>26.0</v>
      </c>
      <c r="H497" s="82">
        <f t="shared" si="2"/>
        <v>1500</v>
      </c>
      <c r="I497" s="7" t="s">
        <v>48</v>
      </c>
      <c r="J497" s="10"/>
      <c r="K497" s="58"/>
      <c r="L497" s="10"/>
      <c r="M497" s="10"/>
      <c r="N497" s="66" t="s">
        <v>18</v>
      </c>
      <c r="O497" s="10"/>
    </row>
    <row r="498">
      <c r="A498" s="85">
        <v>45705.0</v>
      </c>
      <c r="B498" s="10"/>
      <c r="C498" s="7">
        <v>233552.0</v>
      </c>
      <c r="D498" s="7">
        <v>3.0</v>
      </c>
      <c r="E498" s="7" t="s">
        <v>187</v>
      </c>
      <c r="F498" s="82" t="str">
        <f t="shared" si="1"/>
        <v>#VALUE!</v>
      </c>
      <c r="G498" s="7">
        <v>6.0</v>
      </c>
      <c r="H498" s="82">
        <f t="shared" si="2"/>
        <v>1501</v>
      </c>
      <c r="I498" s="7" t="s">
        <v>52</v>
      </c>
      <c r="J498" s="10"/>
      <c r="K498" s="58"/>
      <c r="L498" s="10"/>
      <c r="M498" s="10"/>
      <c r="N498" s="66" t="s">
        <v>18</v>
      </c>
      <c r="O498" s="10"/>
    </row>
    <row r="499">
      <c r="A499" s="85">
        <v>45705.0</v>
      </c>
      <c r="B499" s="10"/>
      <c r="C499" s="7">
        <v>141984.0</v>
      </c>
      <c r="D499" s="7">
        <v>29.0</v>
      </c>
      <c r="E499" s="7" t="s">
        <v>186</v>
      </c>
      <c r="F499" s="82" t="str">
        <f t="shared" si="1"/>
        <v>#VALUE!</v>
      </c>
      <c r="G499" s="7">
        <v>36.0</v>
      </c>
      <c r="H499" s="82">
        <f t="shared" si="2"/>
        <v>1500</v>
      </c>
      <c r="I499" s="7" t="s">
        <v>43</v>
      </c>
      <c r="J499" s="10"/>
      <c r="K499" s="58"/>
      <c r="L499" s="10"/>
      <c r="M499" s="10"/>
      <c r="N499" s="66" t="s">
        <v>18</v>
      </c>
      <c r="O499" s="10"/>
    </row>
    <row r="500">
      <c r="A500" s="85">
        <v>45705.0</v>
      </c>
      <c r="B500" s="10"/>
      <c r="C500" s="7">
        <v>192459.0</v>
      </c>
      <c r="D500" s="7">
        <v>13.0</v>
      </c>
      <c r="E500" s="7" t="s">
        <v>187</v>
      </c>
      <c r="F500" s="82" t="str">
        <f t="shared" si="1"/>
        <v>#VALUE!</v>
      </c>
      <c r="G500" s="7">
        <v>15.0</v>
      </c>
      <c r="H500" s="82">
        <f t="shared" si="2"/>
        <v>1501</v>
      </c>
      <c r="I500" s="7" t="s">
        <v>60</v>
      </c>
      <c r="J500" s="10"/>
      <c r="K500" s="58"/>
      <c r="L500" s="10"/>
      <c r="M500" s="10"/>
      <c r="N500" s="66" t="s">
        <v>18</v>
      </c>
      <c r="O500" s="10"/>
    </row>
    <row r="501">
      <c r="A501" s="65">
        <v>45701.0</v>
      </c>
      <c r="B501" s="10"/>
      <c r="C501" s="7">
        <v>227502.0</v>
      </c>
      <c r="D501" s="7">
        <v>5.0</v>
      </c>
      <c r="E501" s="7" t="s">
        <v>187</v>
      </c>
      <c r="F501" s="82" t="str">
        <f t="shared" si="1"/>
        <v>#VALUE!</v>
      </c>
      <c r="G501" s="7">
        <v>6.0</v>
      </c>
      <c r="H501" s="82">
        <f t="shared" si="2"/>
        <v>1501</v>
      </c>
      <c r="I501" s="7" t="s">
        <v>48</v>
      </c>
      <c r="J501" s="10"/>
      <c r="K501" s="58"/>
      <c r="L501" s="10"/>
      <c r="M501" s="10"/>
      <c r="N501" s="57" t="s">
        <v>19</v>
      </c>
      <c r="O501" s="10"/>
    </row>
    <row r="502">
      <c r="A502" s="68">
        <v>45705.0</v>
      </c>
      <c r="B502" s="88"/>
      <c r="C502" s="67">
        <v>218248.0</v>
      </c>
      <c r="D502" s="67" t="s">
        <v>87</v>
      </c>
      <c r="E502" s="68">
        <v>45413.0</v>
      </c>
      <c r="F502" s="100">
        <f t="shared" si="1"/>
        <v>9</v>
      </c>
      <c r="G502" s="68">
        <v>45461.0</v>
      </c>
      <c r="H502" s="100">
        <f t="shared" si="2"/>
        <v>8</v>
      </c>
      <c r="I502" s="67" t="s">
        <v>43</v>
      </c>
      <c r="J502" s="88"/>
      <c r="K502" s="89"/>
      <c r="L502" s="88"/>
      <c r="M502" s="88"/>
      <c r="N502" s="101" t="s">
        <v>18</v>
      </c>
      <c r="O502" s="10"/>
    </row>
    <row r="503">
      <c r="A503" s="85">
        <v>45705.0</v>
      </c>
      <c r="B503" s="10"/>
      <c r="C503" s="7">
        <v>194969.0</v>
      </c>
      <c r="D503" s="7">
        <v>14.0</v>
      </c>
      <c r="E503" s="7" t="s">
        <v>187</v>
      </c>
      <c r="F503" s="82" t="str">
        <f t="shared" si="1"/>
        <v>#VALUE!</v>
      </c>
      <c r="G503" s="7">
        <v>16.0</v>
      </c>
      <c r="H503" s="82">
        <f t="shared" si="2"/>
        <v>1501</v>
      </c>
      <c r="I503" s="7" t="s">
        <v>52</v>
      </c>
      <c r="J503" s="10"/>
      <c r="K503" s="58"/>
      <c r="L503" s="10"/>
      <c r="M503" s="10"/>
      <c r="N503" s="66" t="s">
        <v>18</v>
      </c>
      <c r="O503" s="10"/>
    </row>
    <row r="504">
      <c r="A504" s="85">
        <v>45705.0</v>
      </c>
      <c r="B504" s="10"/>
      <c r="C504" s="7">
        <v>129704.0</v>
      </c>
      <c r="D504" s="7">
        <v>33.0</v>
      </c>
      <c r="E504" s="7" t="s">
        <v>125</v>
      </c>
      <c r="F504" s="82" t="str">
        <f t="shared" si="1"/>
        <v>#VALUE!</v>
      </c>
      <c r="G504" s="7">
        <v>33.0</v>
      </c>
      <c r="H504" s="82">
        <f t="shared" si="2"/>
        <v>1500</v>
      </c>
      <c r="I504" s="7" t="s">
        <v>48</v>
      </c>
      <c r="J504" s="10"/>
      <c r="K504" s="58"/>
      <c r="L504" s="10"/>
      <c r="M504" s="10"/>
      <c r="N504" s="66" t="s">
        <v>18</v>
      </c>
      <c r="O504" s="10"/>
    </row>
    <row r="505">
      <c r="A505" s="85">
        <v>45705.0</v>
      </c>
      <c r="B505" s="10"/>
      <c r="C505" s="7">
        <v>205152.0</v>
      </c>
      <c r="D505" s="7">
        <v>11.0</v>
      </c>
      <c r="E505" s="7" t="s">
        <v>125</v>
      </c>
      <c r="F505" s="82" t="str">
        <f t="shared" si="1"/>
        <v>#VALUE!</v>
      </c>
      <c r="G505" s="7">
        <v>12.0</v>
      </c>
      <c r="H505" s="82">
        <f t="shared" si="2"/>
        <v>1501</v>
      </c>
      <c r="I505" s="7" t="s">
        <v>52</v>
      </c>
      <c r="J505" s="10"/>
      <c r="K505" s="58"/>
      <c r="L505" s="10"/>
      <c r="M505" s="10"/>
      <c r="N505" s="66" t="s">
        <v>18</v>
      </c>
      <c r="O505" s="10"/>
    </row>
    <row r="506">
      <c r="A506" s="85">
        <v>45705.0</v>
      </c>
      <c r="B506" s="10"/>
      <c r="C506" s="7">
        <v>151896.0</v>
      </c>
      <c r="D506" s="7">
        <v>26.0</v>
      </c>
      <c r="E506" s="7" t="s">
        <v>125</v>
      </c>
      <c r="F506" s="82" t="str">
        <f t="shared" si="1"/>
        <v>#VALUE!</v>
      </c>
      <c r="G506" s="7">
        <v>29.0</v>
      </c>
      <c r="H506" s="82">
        <f t="shared" si="2"/>
        <v>1500</v>
      </c>
      <c r="I506" s="7" t="s">
        <v>48</v>
      </c>
      <c r="J506" s="10"/>
      <c r="K506" s="58"/>
      <c r="L506" s="10"/>
      <c r="M506" s="10"/>
      <c r="N506" s="66" t="s">
        <v>18</v>
      </c>
      <c r="O506" s="10"/>
    </row>
    <row r="507">
      <c r="A507" s="85">
        <v>45705.0</v>
      </c>
      <c r="B507" s="10"/>
      <c r="C507" s="7">
        <v>210614.0</v>
      </c>
      <c r="D507" s="7">
        <v>9.0</v>
      </c>
      <c r="E507" s="7" t="s">
        <v>125</v>
      </c>
      <c r="F507" s="82" t="str">
        <f t="shared" si="1"/>
        <v>#VALUE!</v>
      </c>
      <c r="G507" s="7">
        <v>11.0</v>
      </c>
      <c r="H507" s="82">
        <f t="shared" si="2"/>
        <v>1501</v>
      </c>
      <c r="I507" s="7" t="s">
        <v>52</v>
      </c>
      <c r="J507" s="10"/>
      <c r="K507" s="58"/>
      <c r="L507" s="10"/>
      <c r="M507" s="10"/>
      <c r="N507" s="66" t="s">
        <v>18</v>
      </c>
      <c r="O507" s="10"/>
    </row>
    <row r="508">
      <c r="A508" s="85">
        <v>45705.0</v>
      </c>
      <c r="B508" s="10"/>
      <c r="C508" s="7">
        <v>74853.0</v>
      </c>
      <c r="D508" s="7">
        <v>48.0</v>
      </c>
      <c r="E508" s="7" t="s">
        <v>125</v>
      </c>
      <c r="F508" s="82" t="str">
        <f t="shared" si="1"/>
        <v>#VALUE!</v>
      </c>
      <c r="G508" s="7">
        <v>49.0</v>
      </c>
      <c r="H508" s="82">
        <f t="shared" si="2"/>
        <v>1500</v>
      </c>
      <c r="I508" s="7" t="s">
        <v>52</v>
      </c>
      <c r="J508" s="10"/>
      <c r="K508" s="58"/>
      <c r="L508" s="10"/>
      <c r="M508" s="10"/>
      <c r="N508" s="66" t="s">
        <v>18</v>
      </c>
      <c r="O508" s="10"/>
    </row>
    <row r="509">
      <c r="A509" s="85">
        <v>45705.0</v>
      </c>
      <c r="B509" s="10"/>
      <c r="C509" s="7">
        <v>209852.0</v>
      </c>
      <c r="D509" s="7">
        <v>10.0</v>
      </c>
      <c r="E509" s="7" t="s">
        <v>125</v>
      </c>
      <c r="F509" s="82" t="str">
        <f t="shared" si="1"/>
        <v>#VALUE!</v>
      </c>
      <c r="G509" s="7">
        <v>11.0</v>
      </c>
      <c r="H509" s="82">
        <f t="shared" si="2"/>
        <v>1501</v>
      </c>
      <c r="I509" s="7" t="s">
        <v>52</v>
      </c>
      <c r="J509" s="10"/>
      <c r="K509" s="58"/>
      <c r="L509" s="10"/>
      <c r="M509" s="10"/>
      <c r="N509" s="66" t="s">
        <v>18</v>
      </c>
      <c r="O509" s="10"/>
    </row>
    <row r="510">
      <c r="A510" s="85">
        <v>45705.0</v>
      </c>
      <c r="B510" s="10"/>
      <c r="C510" s="7">
        <v>6468.0</v>
      </c>
      <c r="D510" s="7" t="s">
        <v>152</v>
      </c>
      <c r="E510" s="6" t="s">
        <v>235</v>
      </c>
      <c r="F510" s="82">
        <f t="shared" si="1"/>
        <v>12084</v>
      </c>
      <c r="G510" s="9">
        <v>43383.0</v>
      </c>
      <c r="H510" s="82">
        <f t="shared" si="2"/>
        <v>76</v>
      </c>
      <c r="I510" s="7" t="s">
        <v>60</v>
      </c>
      <c r="J510" s="10"/>
      <c r="K510" s="58"/>
      <c r="L510" s="10"/>
      <c r="M510" s="10"/>
      <c r="N510" s="66" t="s">
        <v>18</v>
      </c>
      <c r="O510" s="10"/>
    </row>
    <row r="511">
      <c r="A511" s="85">
        <v>45705.0</v>
      </c>
      <c r="B511" s="10"/>
      <c r="C511" s="7">
        <v>5199.0</v>
      </c>
      <c r="D511" s="7" t="s">
        <v>152</v>
      </c>
      <c r="E511" s="6">
        <v>43221.0</v>
      </c>
      <c r="F511" s="82">
        <f t="shared" si="1"/>
        <v>81</v>
      </c>
      <c r="G511" s="6">
        <v>43342.0</v>
      </c>
      <c r="H511" s="82">
        <f t="shared" si="2"/>
        <v>77</v>
      </c>
      <c r="I511" s="7" t="s">
        <v>189</v>
      </c>
      <c r="J511" s="10"/>
      <c r="K511" s="58"/>
      <c r="L511" s="10"/>
      <c r="M511" s="10"/>
      <c r="N511" s="66" t="s">
        <v>18</v>
      </c>
      <c r="O511" s="10"/>
    </row>
    <row r="512">
      <c r="A512" s="85">
        <v>45705.0</v>
      </c>
      <c r="B512" s="10"/>
      <c r="C512" s="7">
        <v>8884.0</v>
      </c>
      <c r="D512" s="7" t="s">
        <v>152</v>
      </c>
      <c r="E512" s="6">
        <v>43221.0</v>
      </c>
      <c r="F512" s="82">
        <f t="shared" si="1"/>
        <v>81</v>
      </c>
      <c r="G512" s="6">
        <v>43483.0</v>
      </c>
      <c r="H512" s="82">
        <f t="shared" si="2"/>
        <v>73</v>
      </c>
      <c r="I512" s="7" t="s">
        <v>60</v>
      </c>
      <c r="J512" s="10"/>
      <c r="K512" s="58"/>
      <c r="L512" s="10"/>
      <c r="M512" s="10"/>
      <c r="N512" s="66" t="s">
        <v>18</v>
      </c>
      <c r="O512" s="10"/>
    </row>
    <row r="513">
      <c r="A513" s="85">
        <v>45705.0</v>
      </c>
      <c r="B513" s="10"/>
      <c r="C513" s="7">
        <v>5768.0</v>
      </c>
      <c r="D513" s="7" t="s">
        <v>152</v>
      </c>
      <c r="E513" s="6">
        <v>43221.0</v>
      </c>
      <c r="F513" s="82">
        <f t="shared" si="1"/>
        <v>81</v>
      </c>
      <c r="G513" s="6">
        <v>43347.0</v>
      </c>
      <c r="H513" s="82">
        <f t="shared" si="2"/>
        <v>77</v>
      </c>
      <c r="I513" s="7" t="s">
        <v>48</v>
      </c>
      <c r="J513" s="10"/>
      <c r="K513" s="58"/>
      <c r="L513" s="10"/>
      <c r="M513" s="10"/>
      <c r="N513" s="66" t="s">
        <v>18</v>
      </c>
      <c r="O513" s="10"/>
    </row>
    <row r="514">
      <c r="A514" s="85">
        <v>45705.0</v>
      </c>
      <c r="B514" s="10"/>
      <c r="C514" s="7">
        <v>8133.0</v>
      </c>
      <c r="D514" s="7" t="s">
        <v>152</v>
      </c>
      <c r="E514" s="9">
        <v>43420.0</v>
      </c>
      <c r="F514" s="82">
        <f t="shared" si="1"/>
        <v>75</v>
      </c>
      <c r="G514" s="9">
        <v>43446.0</v>
      </c>
      <c r="H514" s="82">
        <f t="shared" si="2"/>
        <v>74</v>
      </c>
      <c r="I514" s="7" t="s">
        <v>43</v>
      </c>
      <c r="J514" s="10"/>
      <c r="K514" s="58"/>
      <c r="L514" s="10"/>
      <c r="M514" s="10"/>
      <c r="N514" s="66" t="s">
        <v>18</v>
      </c>
      <c r="O514" s="10"/>
    </row>
    <row r="515">
      <c r="A515" s="85">
        <v>45705.0</v>
      </c>
      <c r="B515" s="10"/>
      <c r="C515" s="7">
        <v>13280.0</v>
      </c>
      <c r="D515" s="7" t="s">
        <v>152</v>
      </c>
      <c r="E515" s="6">
        <v>43501.0</v>
      </c>
      <c r="F515" s="82">
        <f t="shared" si="1"/>
        <v>72</v>
      </c>
      <c r="G515" s="6">
        <v>43644.0</v>
      </c>
      <c r="H515" s="82">
        <f t="shared" si="2"/>
        <v>67</v>
      </c>
      <c r="I515" s="7" t="s">
        <v>120</v>
      </c>
      <c r="J515" s="10"/>
      <c r="K515" s="58"/>
      <c r="L515" s="10"/>
      <c r="M515" s="10"/>
      <c r="N515" s="66" t="s">
        <v>18</v>
      </c>
      <c r="O515" s="10"/>
    </row>
    <row r="516">
      <c r="A516" s="85">
        <v>45705.0</v>
      </c>
      <c r="B516" s="10"/>
      <c r="C516" s="7">
        <v>6875.0</v>
      </c>
      <c r="D516" s="7" t="s">
        <v>152</v>
      </c>
      <c r="E516" s="6">
        <v>42500.0</v>
      </c>
      <c r="F516" s="82">
        <f t="shared" si="1"/>
        <v>105</v>
      </c>
      <c r="G516" s="9">
        <v>43391.0</v>
      </c>
      <c r="H516" s="82">
        <f t="shared" si="2"/>
        <v>76</v>
      </c>
      <c r="I516" s="7" t="s">
        <v>48</v>
      </c>
      <c r="J516" s="10"/>
      <c r="K516" s="58"/>
      <c r="L516" s="10"/>
      <c r="M516" s="10"/>
      <c r="N516" s="66" t="s">
        <v>18</v>
      </c>
      <c r="O516" s="10"/>
    </row>
    <row r="517">
      <c r="A517" s="85">
        <v>45705.0</v>
      </c>
      <c r="B517" s="10"/>
      <c r="C517" s="7">
        <v>228396.0</v>
      </c>
      <c r="D517" s="7" t="s">
        <v>154</v>
      </c>
      <c r="E517" s="6">
        <v>45505.0</v>
      </c>
      <c r="F517" s="82">
        <f t="shared" si="1"/>
        <v>6</v>
      </c>
      <c r="G517" s="6">
        <v>45554.0</v>
      </c>
      <c r="H517" s="82">
        <f t="shared" si="2"/>
        <v>4</v>
      </c>
      <c r="I517" s="7" t="s">
        <v>80</v>
      </c>
      <c r="J517" s="10"/>
      <c r="K517" s="58"/>
      <c r="L517" s="10"/>
      <c r="M517" s="10"/>
      <c r="N517" s="66" t="s">
        <v>18</v>
      </c>
      <c r="O517" s="10"/>
    </row>
    <row r="518">
      <c r="A518" s="85">
        <v>45705.0</v>
      </c>
      <c r="B518" s="10"/>
      <c r="C518" s="7">
        <v>216394.0</v>
      </c>
      <c r="D518" s="7" t="s">
        <v>154</v>
      </c>
      <c r="E518" s="6">
        <v>45474.0</v>
      </c>
      <c r="F518" s="82">
        <f t="shared" si="1"/>
        <v>7</v>
      </c>
      <c r="G518" s="6">
        <v>45524.0</v>
      </c>
      <c r="H518" s="82">
        <f t="shared" si="2"/>
        <v>5</v>
      </c>
      <c r="I518" s="7" t="s">
        <v>86</v>
      </c>
      <c r="J518" s="10"/>
      <c r="K518" s="58"/>
      <c r="L518" s="10"/>
      <c r="M518" s="10"/>
      <c r="N518" s="66" t="s">
        <v>18</v>
      </c>
      <c r="O518" s="10"/>
    </row>
    <row r="519">
      <c r="A519" s="85">
        <v>45705.0</v>
      </c>
      <c r="B519" s="10"/>
      <c r="C519" s="7">
        <v>161343.0</v>
      </c>
      <c r="D519" s="7" t="s">
        <v>157</v>
      </c>
      <c r="E519" s="6">
        <v>44896.0</v>
      </c>
      <c r="F519" s="82">
        <f t="shared" si="1"/>
        <v>26</v>
      </c>
      <c r="G519" s="6">
        <v>44979.0</v>
      </c>
      <c r="H519" s="82">
        <f t="shared" si="2"/>
        <v>23</v>
      </c>
      <c r="I519" s="7" t="s">
        <v>48</v>
      </c>
      <c r="J519" s="10"/>
      <c r="K519" s="58"/>
      <c r="L519" s="10"/>
      <c r="M519" s="10"/>
      <c r="N519" s="66" t="s">
        <v>18</v>
      </c>
      <c r="O519" s="10"/>
    </row>
    <row r="520">
      <c r="A520" s="85">
        <v>45705.0</v>
      </c>
      <c r="B520" s="10"/>
      <c r="C520" s="7">
        <v>198059.0</v>
      </c>
      <c r="D520" s="7" t="s">
        <v>157</v>
      </c>
      <c r="E520" s="6">
        <v>45261.0</v>
      </c>
      <c r="F520" s="82">
        <f t="shared" si="1"/>
        <v>14</v>
      </c>
      <c r="G520" s="6">
        <v>45306.0</v>
      </c>
      <c r="H520" s="82">
        <f t="shared" si="2"/>
        <v>13</v>
      </c>
      <c r="I520" s="7" t="s">
        <v>43</v>
      </c>
      <c r="J520" s="10"/>
      <c r="K520" s="58"/>
      <c r="L520" s="10"/>
      <c r="M520" s="10"/>
      <c r="N520" s="66" t="s">
        <v>18</v>
      </c>
      <c r="O520" s="10"/>
    </row>
    <row r="521">
      <c r="A521" s="85">
        <v>45705.0</v>
      </c>
      <c r="B521" s="10"/>
      <c r="C521" s="7">
        <v>167985.0</v>
      </c>
      <c r="D521" s="7" t="s">
        <v>157</v>
      </c>
      <c r="E521" s="6">
        <v>45292.0</v>
      </c>
      <c r="F521" s="82">
        <f t="shared" si="1"/>
        <v>13</v>
      </c>
      <c r="G521" s="6">
        <v>45323.0</v>
      </c>
      <c r="H521" s="82">
        <f t="shared" si="2"/>
        <v>12</v>
      </c>
      <c r="I521" s="7" t="s">
        <v>54</v>
      </c>
      <c r="J521" s="10"/>
      <c r="K521" s="58"/>
      <c r="L521" s="10"/>
      <c r="M521" s="10"/>
      <c r="N521" s="66" t="s">
        <v>18</v>
      </c>
      <c r="O521" s="10"/>
    </row>
    <row r="522">
      <c r="A522" s="85">
        <v>45705.0</v>
      </c>
      <c r="B522" s="10"/>
      <c r="C522" s="7">
        <v>227831.0</v>
      </c>
      <c r="D522" s="7" t="s">
        <v>157</v>
      </c>
      <c r="E522" s="6">
        <v>45444.0</v>
      </c>
      <c r="F522" s="82">
        <f t="shared" si="1"/>
        <v>8</v>
      </c>
      <c r="G522" s="6">
        <v>45548.0</v>
      </c>
      <c r="H522" s="82">
        <f t="shared" si="2"/>
        <v>5</v>
      </c>
      <c r="I522" s="7" t="s">
        <v>54</v>
      </c>
      <c r="J522" s="10"/>
      <c r="K522" s="58"/>
      <c r="L522" s="10"/>
      <c r="M522" s="10"/>
      <c r="N522" s="66" t="s">
        <v>18</v>
      </c>
      <c r="O522" s="10"/>
    </row>
    <row r="523">
      <c r="A523" s="85">
        <v>45705.0</v>
      </c>
      <c r="B523" s="10"/>
      <c r="C523" s="7">
        <v>229847.0</v>
      </c>
      <c r="D523" s="7" t="s">
        <v>157</v>
      </c>
      <c r="E523" s="6">
        <v>45536.0</v>
      </c>
      <c r="F523" s="82">
        <f t="shared" si="1"/>
        <v>5</v>
      </c>
      <c r="G523" s="6">
        <v>45568.0</v>
      </c>
      <c r="H523" s="82">
        <f t="shared" si="2"/>
        <v>4</v>
      </c>
      <c r="I523" s="7" t="s">
        <v>43</v>
      </c>
      <c r="J523" s="10"/>
      <c r="K523" s="58"/>
      <c r="L523" s="10"/>
      <c r="M523" s="10"/>
      <c r="N523" s="66" t="s">
        <v>18</v>
      </c>
      <c r="O523" s="10"/>
    </row>
    <row r="524">
      <c r="A524" s="85">
        <v>45705.0</v>
      </c>
      <c r="B524" s="10"/>
      <c r="C524" s="7">
        <v>185500.0</v>
      </c>
      <c r="D524" s="7" t="s">
        <v>160</v>
      </c>
      <c r="E524" s="6">
        <v>45139.0</v>
      </c>
      <c r="F524" s="82">
        <f t="shared" si="1"/>
        <v>18</v>
      </c>
      <c r="G524" s="6">
        <v>45188.0</v>
      </c>
      <c r="H524" s="82">
        <f t="shared" si="2"/>
        <v>16</v>
      </c>
      <c r="I524" s="7" t="s">
        <v>48</v>
      </c>
      <c r="J524" s="10"/>
      <c r="K524" s="58"/>
      <c r="L524" s="10"/>
      <c r="M524" s="10"/>
      <c r="N524" s="66" t="s">
        <v>18</v>
      </c>
      <c r="O524" s="10"/>
    </row>
    <row r="525">
      <c r="A525" s="85">
        <v>45705.0</v>
      </c>
      <c r="B525" s="10"/>
      <c r="C525" s="7">
        <v>185283.0</v>
      </c>
      <c r="D525" s="7" t="s">
        <v>160</v>
      </c>
      <c r="E525" s="6">
        <v>44774.0</v>
      </c>
      <c r="F525" s="82">
        <f t="shared" si="1"/>
        <v>30</v>
      </c>
      <c r="G525" s="6">
        <v>45177.0</v>
      </c>
      <c r="H525" s="82">
        <f t="shared" si="2"/>
        <v>17</v>
      </c>
      <c r="I525" s="7" t="s">
        <v>60</v>
      </c>
      <c r="J525" s="10"/>
      <c r="K525" s="58"/>
      <c r="L525" s="10"/>
      <c r="M525" s="10"/>
      <c r="N525" s="66" t="s">
        <v>18</v>
      </c>
      <c r="O525" s="10"/>
    </row>
    <row r="526">
      <c r="A526" s="85">
        <v>45705.0</v>
      </c>
      <c r="B526" s="10"/>
      <c r="C526" s="7">
        <v>215557.0</v>
      </c>
      <c r="D526" s="7" t="s">
        <v>160</v>
      </c>
      <c r="E526" s="6">
        <v>45413.0</v>
      </c>
      <c r="F526" s="82">
        <f t="shared" si="1"/>
        <v>9</v>
      </c>
      <c r="G526" s="6">
        <v>45436.0</v>
      </c>
      <c r="H526" s="82">
        <f t="shared" si="2"/>
        <v>8</v>
      </c>
      <c r="I526" s="7" t="s">
        <v>43</v>
      </c>
      <c r="J526" s="10"/>
      <c r="K526" s="58"/>
      <c r="L526" s="10"/>
      <c r="M526" s="10"/>
      <c r="N526" s="66" t="s">
        <v>18</v>
      </c>
      <c r="O526" s="10"/>
    </row>
    <row r="527">
      <c r="A527" s="85">
        <v>45705.0</v>
      </c>
      <c r="B527" s="10"/>
      <c r="C527" s="7">
        <v>220004.0</v>
      </c>
      <c r="D527" s="7" t="s">
        <v>160</v>
      </c>
      <c r="E527" s="6">
        <v>45444.0</v>
      </c>
      <c r="F527" s="82">
        <f t="shared" si="1"/>
        <v>8</v>
      </c>
      <c r="G527" s="6">
        <v>45478.0</v>
      </c>
      <c r="H527" s="82">
        <f t="shared" si="2"/>
        <v>7</v>
      </c>
      <c r="I527" s="7" t="s">
        <v>43</v>
      </c>
      <c r="J527" s="10"/>
      <c r="K527" s="58"/>
      <c r="L527" s="10"/>
      <c r="M527" s="10"/>
      <c r="N527" s="66" t="s">
        <v>18</v>
      </c>
      <c r="O527" s="10"/>
    </row>
    <row r="528">
      <c r="A528" s="85">
        <v>45705.0</v>
      </c>
      <c r="B528" s="10"/>
      <c r="C528" s="7">
        <v>231086.0</v>
      </c>
      <c r="D528" s="7" t="s">
        <v>160</v>
      </c>
      <c r="E528" s="6">
        <v>45413.0</v>
      </c>
      <c r="F528" s="82">
        <f t="shared" si="1"/>
        <v>9</v>
      </c>
      <c r="G528" s="9">
        <v>45580.0</v>
      </c>
      <c r="H528" s="82">
        <f t="shared" si="2"/>
        <v>4</v>
      </c>
      <c r="I528" s="7" t="s">
        <v>43</v>
      </c>
      <c r="J528" s="10"/>
      <c r="K528" s="58"/>
      <c r="L528" s="10"/>
      <c r="M528" s="10"/>
      <c r="N528" s="66" t="s">
        <v>18</v>
      </c>
      <c r="O528" s="10"/>
    </row>
    <row r="529">
      <c r="A529" s="85">
        <v>45705.0</v>
      </c>
      <c r="B529" s="10"/>
      <c r="C529" s="7">
        <v>242446.0</v>
      </c>
      <c r="D529" s="7" t="s">
        <v>160</v>
      </c>
      <c r="E529" s="6">
        <v>45444.0</v>
      </c>
      <c r="F529" s="82">
        <f t="shared" si="1"/>
        <v>8</v>
      </c>
      <c r="G529" s="6">
        <v>45698.0</v>
      </c>
      <c r="H529" s="82">
        <f t="shared" si="2"/>
        <v>0</v>
      </c>
      <c r="I529" s="7" t="s">
        <v>60</v>
      </c>
      <c r="J529" s="10"/>
      <c r="K529" s="58"/>
      <c r="L529" s="10"/>
      <c r="M529" s="10"/>
      <c r="N529" s="66" t="s">
        <v>18</v>
      </c>
      <c r="O529" s="10"/>
    </row>
    <row r="530">
      <c r="A530" s="85">
        <v>45705.0</v>
      </c>
      <c r="B530" s="10"/>
      <c r="C530" s="7">
        <v>177622.0</v>
      </c>
      <c r="D530" s="7" t="s">
        <v>70</v>
      </c>
      <c r="E530" s="6">
        <v>45078.0</v>
      </c>
      <c r="F530" s="82">
        <f t="shared" si="1"/>
        <v>20</v>
      </c>
      <c r="G530" s="6">
        <v>45114.0</v>
      </c>
      <c r="H530" s="82">
        <f t="shared" si="2"/>
        <v>19</v>
      </c>
      <c r="I530" s="7" t="s">
        <v>85</v>
      </c>
      <c r="J530" s="10"/>
      <c r="K530" s="58"/>
      <c r="L530" s="10"/>
      <c r="M530" s="10"/>
      <c r="N530" s="66" t="s">
        <v>18</v>
      </c>
      <c r="O530" s="10"/>
    </row>
    <row r="531">
      <c r="A531" s="85">
        <v>45705.0</v>
      </c>
      <c r="B531" s="10"/>
      <c r="C531" s="7">
        <v>198067.0</v>
      </c>
      <c r="D531" s="7" t="s">
        <v>70</v>
      </c>
      <c r="E531" s="6">
        <v>45231.0</v>
      </c>
      <c r="F531" s="82">
        <f t="shared" si="1"/>
        <v>15</v>
      </c>
      <c r="G531" s="6">
        <v>45307.0</v>
      </c>
      <c r="H531" s="82">
        <f t="shared" si="2"/>
        <v>13</v>
      </c>
      <c r="I531" s="7" t="s">
        <v>85</v>
      </c>
      <c r="J531" s="10"/>
      <c r="K531" s="58"/>
      <c r="L531" s="10"/>
      <c r="M531" s="10"/>
      <c r="N531" s="66" t="s">
        <v>18</v>
      </c>
      <c r="O531" s="10"/>
    </row>
    <row r="532">
      <c r="A532" s="85">
        <v>45705.0</v>
      </c>
      <c r="B532" s="10"/>
      <c r="C532" s="7">
        <v>199436.0</v>
      </c>
      <c r="D532" s="7" t="s">
        <v>70</v>
      </c>
      <c r="E532" s="6">
        <v>45231.0</v>
      </c>
      <c r="F532" s="82">
        <f t="shared" si="1"/>
        <v>15</v>
      </c>
      <c r="G532" s="6">
        <v>45311.0</v>
      </c>
      <c r="H532" s="82">
        <f t="shared" si="2"/>
        <v>12</v>
      </c>
      <c r="I532" s="7" t="s">
        <v>54</v>
      </c>
      <c r="J532" s="10"/>
      <c r="K532" s="58"/>
      <c r="L532" s="10"/>
      <c r="M532" s="10"/>
      <c r="N532" s="66" t="s">
        <v>18</v>
      </c>
      <c r="O532" s="10"/>
    </row>
    <row r="533">
      <c r="A533" s="85">
        <v>45705.0</v>
      </c>
      <c r="B533" s="10"/>
      <c r="C533" s="7">
        <v>208040.0</v>
      </c>
      <c r="D533" s="7" t="s">
        <v>70</v>
      </c>
      <c r="E533" s="6">
        <v>45383.0</v>
      </c>
      <c r="F533" s="82">
        <f t="shared" si="1"/>
        <v>10</v>
      </c>
      <c r="G533" s="6">
        <v>45384.0</v>
      </c>
      <c r="H533" s="82">
        <f t="shared" si="2"/>
        <v>10</v>
      </c>
      <c r="I533" s="7" t="s">
        <v>52</v>
      </c>
      <c r="J533" s="10"/>
      <c r="K533" s="58"/>
      <c r="L533" s="10"/>
      <c r="M533" s="10"/>
      <c r="N533" s="66" t="s">
        <v>18</v>
      </c>
      <c r="O533" s="10"/>
    </row>
    <row r="534">
      <c r="A534" s="85">
        <v>45705.0</v>
      </c>
      <c r="B534" s="85">
        <v>45706.0</v>
      </c>
      <c r="C534" s="7">
        <v>193369.0</v>
      </c>
      <c r="D534" s="7" t="s">
        <v>70</v>
      </c>
      <c r="E534" s="6">
        <v>45139.0</v>
      </c>
      <c r="F534" s="82">
        <f t="shared" si="1"/>
        <v>18</v>
      </c>
      <c r="G534" s="9">
        <v>45250.0</v>
      </c>
      <c r="H534" s="82">
        <f t="shared" si="2"/>
        <v>14</v>
      </c>
      <c r="I534" s="7" t="s">
        <v>85</v>
      </c>
      <c r="J534" s="7">
        <v>314.0</v>
      </c>
      <c r="K534" s="58"/>
      <c r="L534" s="10"/>
      <c r="M534" s="10"/>
      <c r="N534" s="57" t="s">
        <v>21</v>
      </c>
      <c r="O534" s="10"/>
    </row>
    <row r="535">
      <c r="A535" s="85">
        <v>45705.0</v>
      </c>
      <c r="B535" s="10"/>
      <c r="C535" s="7">
        <v>224874.0</v>
      </c>
      <c r="D535" s="7" t="s">
        <v>70</v>
      </c>
      <c r="E535" s="6">
        <v>45474.0</v>
      </c>
      <c r="F535" s="82">
        <f t="shared" si="1"/>
        <v>7</v>
      </c>
      <c r="G535" s="6">
        <v>45524.0</v>
      </c>
      <c r="H535" s="82">
        <f t="shared" si="2"/>
        <v>5</v>
      </c>
      <c r="I535" s="7" t="s">
        <v>54</v>
      </c>
      <c r="J535" s="10"/>
      <c r="K535" s="58"/>
      <c r="L535" s="10"/>
      <c r="M535" s="10"/>
      <c r="N535" s="66" t="s">
        <v>18</v>
      </c>
      <c r="O535" s="10"/>
    </row>
    <row r="536">
      <c r="A536" s="85">
        <v>45705.0</v>
      </c>
      <c r="B536" s="10"/>
      <c r="C536" s="7">
        <v>226452.0</v>
      </c>
      <c r="D536" s="7" t="s">
        <v>190</v>
      </c>
      <c r="E536" s="6">
        <v>45292.0</v>
      </c>
      <c r="F536" s="82">
        <f t="shared" si="1"/>
        <v>13</v>
      </c>
      <c r="G536" s="6">
        <v>45534.0</v>
      </c>
      <c r="H536" s="82">
        <f t="shared" si="2"/>
        <v>5</v>
      </c>
      <c r="I536" s="7" t="s">
        <v>60</v>
      </c>
      <c r="J536" s="10"/>
      <c r="K536" s="58"/>
      <c r="L536" s="10"/>
      <c r="M536" s="10"/>
      <c r="N536" s="66" t="s">
        <v>18</v>
      </c>
      <c r="O536" s="10"/>
    </row>
    <row r="537">
      <c r="A537" s="85">
        <v>45705.0</v>
      </c>
      <c r="B537" s="10"/>
      <c r="C537" s="7">
        <v>221700.0</v>
      </c>
      <c r="D537" s="7" t="s">
        <v>190</v>
      </c>
      <c r="E537" s="6">
        <v>45474.0</v>
      </c>
      <c r="F537" s="82">
        <f t="shared" si="1"/>
        <v>7</v>
      </c>
      <c r="G537" s="6">
        <v>45492.0</v>
      </c>
      <c r="H537" s="82">
        <f t="shared" si="2"/>
        <v>6</v>
      </c>
      <c r="I537" s="7" t="s">
        <v>60</v>
      </c>
      <c r="J537" s="10"/>
      <c r="K537" s="58"/>
      <c r="L537" s="10"/>
      <c r="M537" s="10"/>
      <c r="N537" s="66" t="s">
        <v>18</v>
      </c>
      <c r="O537" s="10"/>
    </row>
    <row r="538">
      <c r="A538" s="85">
        <v>45705.0</v>
      </c>
      <c r="B538" s="10"/>
      <c r="C538" s="7">
        <v>111723.0</v>
      </c>
      <c r="D538" s="7" t="s">
        <v>163</v>
      </c>
      <c r="E538" s="6">
        <v>44531.0</v>
      </c>
      <c r="F538" s="82">
        <f t="shared" si="1"/>
        <v>38</v>
      </c>
      <c r="G538" s="6">
        <v>44562.0</v>
      </c>
      <c r="H538" s="82">
        <f t="shared" si="2"/>
        <v>37</v>
      </c>
      <c r="I538" s="7" t="s">
        <v>54</v>
      </c>
      <c r="J538" s="10"/>
      <c r="K538" s="58"/>
      <c r="L538" s="10"/>
      <c r="M538" s="10"/>
      <c r="N538" s="66" t="s">
        <v>18</v>
      </c>
      <c r="O538" s="10"/>
    </row>
    <row r="539">
      <c r="A539" s="85">
        <v>45705.0</v>
      </c>
      <c r="B539" s="10"/>
      <c r="C539" s="7">
        <v>195408.0</v>
      </c>
      <c r="D539" s="7" t="s">
        <v>163</v>
      </c>
      <c r="E539" s="6">
        <v>45200.0</v>
      </c>
      <c r="F539" s="82">
        <f t="shared" si="1"/>
        <v>16</v>
      </c>
      <c r="G539" s="6">
        <v>45268.0</v>
      </c>
      <c r="H539" s="82">
        <f t="shared" si="2"/>
        <v>14</v>
      </c>
      <c r="I539" s="7" t="s">
        <v>48</v>
      </c>
      <c r="J539" s="10"/>
      <c r="K539" s="58"/>
      <c r="L539" s="10"/>
      <c r="M539" s="10"/>
      <c r="N539" s="66" t="s">
        <v>18</v>
      </c>
      <c r="O539" s="10"/>
    </row>
    <row r="540">
      <c r="A540" s="85">
        <v>45705.0</v>
      </c>
      <c r="B540" s="90"/>
      <c r="C540" s="7">
        <v>179343.0</v>
      </c>
      <c r="D540" s="7" t="s">
        <v>163</v>
      </c>
      <c r="E540" s="6">
        <v>45078.0</v>
      </c>
      <c r="F540" s="82">
        <f t="shared" si="1"/>
        <v>20</v>
      </c>
      <c r="G540" s="6">
        <v>45127.0</v>
      </c>
      <c r="H540" s="82">
        <f t="shared" si="2"/>
        <v>18</v>
      </c>
      <c r="I540" s="7" t="s">
        <v>85</v>
      </c>
      <c r="J540" s="10"/>
      <c r="K540" s="58"/>
      <c r="L540" s="10"/>
      <c r="M540" s="10"/>
      <c r="N540" s="66" t="s">
        <v>18</v>
      </c>
      <c r="O540" s="10"/>
    </row>
    <row r="541">
      <c r="A541" s="85">
        <v>45705.0</v>
      </c>
      <c r="B541" s="10"/>
      <c r="C541" s="7">
        <v>218032.0</v>
      </c>
      <c r="D541" s="7" t="s">
        <v>163</v>
      </c>
      <c r="E541" s="6">
        <v>45383.0</v>
      </c>
      <c r="F541" s="82">
        <f t="shared" si="1"/>
        <v>10</v>
      </c>
      <c r="G541" s="6">
        <v>45460.0</v>
      </c>
      <c r="H541" s="82">
        <f t="shared" si="2"/>
        <v>8</v>
      </c>
      <c r="I541" s="7" t="s">
        <v>52</v>
      </c>
      <c r="J541" s="10"/>
      <c r="K541" s="58"/>
      <c r="L541" s="10"/>
      <c r="M541" s="10"/>
      <c r="N541" s="66" t="s">
        <v>18</v>
      </c>
      <c r="O541" s="10"/>
    </row>
    <row r="542">
      <c r="A542" s="85">
        <v>45705.0</v>
      </c>
      <c r="B542" s="10"/>
      <c r="C542" s="7">
        <v>209523.0</v>
      </c>
      <c r="D542" s="7" t="s">
        <v>163</v>
      </c>
      <c r="E542" s="6">
        <v>45383.0</v>
      </c>
      <c r="F542" s="82">
        <f t="shared" si="1"/>
        <v>10</v>
      </c>
      <c r="G542" s="6">
        <v>45390.0</v>
      </c>
      <c r="H542" s="82">
        <f t="shared" si="2"/>
        <v>10</v>
      </c>
      <c r="I542" s="7" t="s">
        <v>60</v>
      </c>
      <c r="J542" s="10"/>
      <c r="K542" s="58"/>
      <c r="L542" s="10"/>
      <c r="M542" s="10"/>
      <c r="N542" s="66" t="s">
        <v>18</v>
      </c>
      <c r="O542" s="10"/>
    </row>
    <row r="543">
      <c r="A543" s="85">
        <v>45705.0</v>
      </c>
      <c r="B543" s="10"/>
      <c r="C543" s="7">
        <v>115032.0</v>
      </c>
      <c r="D543" s="7" t="s">
        <v>167</v>
      </c>
      <c r="E543" s="6">
        <v>44562.0</v>
      </c>
      <c r="F543" s="82">
        <f t="shared" si="1"/>
        <v>37</v>
      </c>
      <c r="G543" s="6">
        <v>44600.0</v>
      </c>
      <c r="H543" s="82">
        <f t="shared" si="2"/>
        <v>36</v>
      </c>
      <c r="I543" s="7" t="s">
        <v>80</v>
      </c>
      <c r="J543" s="10"/>
      <c r="K543" s="58"/>
      <c r="L543" s="10"/>
      <c r="M543" s="10"/>
      <c r="N543" s="66" t="s">
        <v>18</v>
      </c>
      <c r="O543" s="10"/>
    </row>
    <row r="544">
      <c r="A544" s="85">
        <v>45705.0</v>
      </c>
      <c r="B544" s="10"/>
      <c r="C544" s="7">
        <v>183859.0</v>
      </c>
      <c r="D544" s="7" t="s">
        <v>167</v>
      </c>
      <c r="E544" s="6">
        <v>45139.0</v>
      </c>
      <c r="F544" s="82">
        <f t="shared" si="1"/>
        <v>18</v>
      </c>
      <c r="G544" s="6">
        <v>45166.0</v>
      </c>
      <c r="H544" s="82">
        <f t="shared" si="2"/>
        <v>17</v>
      </c>
      <c r="I544" s="7" t="s">
        <v>52</v>
      </c>
      <c r="J544" s="10"/>
      <c r="K544" s="58"/>
      <c r="L544" s="10"/>
      <c r="M544" s="10"/>
      <c r="N544" s="66" t="s">
        <v>18</v>
      </c>
      <c r="O544" s="10"/>
    </row>
    <row r="545">
      <c r="A545" s="85">
        <v>45705.0</v>
      </c>
      <c r="B545" s="10"/>
      <c r="C545" s="7">
        <v>213298.0</v>
      </c>
      <c r="D545" s="7" t="s">
        <v>167</v>
      </c>
      <c r="E545" s="6">
        <v>45383.0</v>
      </c>
      <c r="F545" s="82">
        <f t="shared" si="1"/>
        <v>10</v>
      </c>
      <c r="G545" s="6">
        <v>45418.0</v>
      </c>
      <c r="H545" s="82">
        <f t="shared" si="2"/>
        <v>9</v>
      </c>
      <c r="I545" s="7" t="s">
        <v>43</v>
      </c>
      <c r="J545" s="10"/>
      <c r="K545" s="58"/>
      <c r="L545" s="10"/>
      <c r="M545" s="10"/>
      <c r="N545" s="66" t="s">
        <v>18</v>
      </c>
      <c r="O545" s="10"/>
    </row>
    <row r="546">
      <c r="A546" s="85">
        <v>45705.0</v>
      </c>
      <c r="B546" s="10"/>
      <c r="C546" s="7">
        <v>218781.0</v>
      </c>
      <c r="D546" s="7" t="s">
        <v>167</v>
      </c>
      <c r="E546" s="6">
        <v>45292.0</v>
      </c>
      <c r="F546" s="82">
        <f t="shared" si="1"/>
        <v>13</v>
      </c>
      <c r="G546" s="6">
        <v>45464.0</v>
      </c>
      <c r="H546" s="82">
        <f t="shared" si="2"/>
        <v>7</v>
      </c>
      <c r="I546" s="7" t="s">
        <v>52</v>
      </c>
      <c r="J546" s="10"/>
      <c r="K546" s="58"/>
      <c r="L546" s="10"/>
      <c r="M546" s="10"/>
      <c r="N546" s="66" t="s">
        <v>18</v>
      </c>
      <c r="O546" s="10"/>
    </row>
    <row r="547">
      <c r="A547" s="85">
        <v>45705.0</v>
      </c>
      <c r="B547" s="10"/>
      <c r="C547" s="7">
        <v>214017.0</v>
      </c>
      <c r="D547" s="7" t="s">
        <v>167</v>
      </c>
      <c r="E547" s="6">
        <v>45383.0</v>
      </c>
      <c r="F547" s="82">
        <f t="shared" si="1"/>
        <v>10</v>
      </c>
      <c r="G547" s="6">
        <v>45422.0</v>
      </c>
      <c r="H547" s="82">
        <f t="shared" si="2"/>
        <v>9</v>
      </c>
      <c r="I547" s="7" t="s">
        <v>43</v>
      </c>
      <c r="J547" s="10"/>
      <c r="K547" s="58"/>
      <c r="L547" s="10"/>
      <c r="M547" s="10"/>
      <c r="N547" s="66" t="s">
        <v>18</v>
      </c>
      <c r="O547" s="10"/>
    </row>
    <row r="548">
      <c r="A548" s="85">
        <v>45705.0</v>
      </c>
      <c r="B548" s="10"/>
      <c r="C548" s="7">
        <v>227899.0</v>
      </c>
      <c r="D548" s="7" t="s">
        <v>167</v>
      </c>
      <c r="E548" s="6">
        <v>45474.0</v>
      </c>
      <c r="F548" s="82">
        <f t="shared" si="1"/>
        <v>7</v>
      </c>
      <c r="G548" s="6">
        <v>45548.0</v>
      </c>
      <c r="H548" s="82">
        <f t="shared" si="2"/>
        <v>5</v>
      </c>
      <c r="I548" s="7" t="s">
        <v>43</v>
      </c>
      <c r="J548" s="10"/>
      <c r="K548" s="58"/>
      <c r="L548" s="10"/>
      <c r="M548" s="10"/>
      <c r="N548" s="66" t="s">
        <v>18</v>
      </c>
      <c r="O548" s="10"/>
    </row>
    <row r="549">
      <c r="A549" s="85">
        <v>45705.0</v>
      </c>
      <c r="B549" s="10"/>
      <c r="C549" s="7">
        <v>240331.0</v>
      </c>
      <c r="D549" s="7" t="s">
        <v>167</v>
      </c>
      <c r="E549" s="6">
        <v>45323.0</v>
      </c>
      <c r="F549" s="82">
        <f t="shared" si="1"/>
        <v>12</v>
      </c>
      <c r="G549" s="6">
        <v>45679.0</v>
      </c>
      <c r="H549" s="82">
        <f t="shared" si="2"/>
        <v>0</v>
      </c>
      <c r="I549" s="7" t="s">
        <v>60</v>
      </c>
      <c r="J549" s="10"/>
      <c r="K549" s="58"/>
      <c r="L549" s="10"/>
      <c r="M549" s="10"/>
      <c r="N549" s="66" t="s">
        <v>18</v>
      </c>
      <c r="O549" s="10"/>
    </row>
    <row r="550">
      <c r="A550" s="85">
        <v>45705.0</v>
      </c>
      <c r="B550" s="10"/>
      <c r="C550" s="7">
        <v>242649.0</v>
      </c>
      <c r="D550" s="7" t="s">
        <v>167</v>
      </c>
      <c r="E550" s="6">
        <v>45323.0</v>
      </c>
      <c r="F550" s="82">
        <f t="shared" si="1"/>
        <v>12</v>
      </c>
      <c r="G550" s="6">
        <v>45333.0</v>
      </c>
      <c r="H550" s="82">
        <f t="shared" si="2"/>
        <v>12</v>
      </c>
      <c r="I550" s="7" t="s">
        <v>48</v>
      </c>
      <c r="J550" s="10"/>
      <c r="K550" s="58"/>
      <c r="L550" s="10"/>
      <c r="M550" s="10"/>
      <c r="N550" s="66" t="s">
        <v>18</v>
      </c>
      <c r="O550" s="10"/>
    </row>
    <row r="551">
      <c r="A551" s="85">
        <v>45705.0</v>
      </c>
      <c r="B551" s="10"/>
      <c r="C551" s="7">
        <v>192791.0</v>
      </c>
      <c r="D551" s="7" t="s">
        <v>155</v>
      </c>
      <c r="E551" s="6">
        <v>45170.0</v>
      </c>
      <c r="F551" s="82">
        <f t="shared" si="1"/>
        <v>17</v>
      </c>
      <c r="G551" s="9">
        <v>45247.0</v>
      </c>
      <c r="H551" s="82">
        <f t="shared" si="2"/>
        <v>15</v>
      </c>
      <c r="I551" s="7" t="s">
        <v>86</v>
      </c>
      <c r="J551" s="10"/>
      <c r="K551" s="58"/>
      <c r="L551" s="10"/>
      <c r="M551" s="10"/>
      <c r="N551" s="66" t="s">
        <v>18</v>
      </c>
      <c r="O551" s="10"/>
    </row>
    <row r="552">
      <c r="A552" s="85">
        <v>45705.0</v>
      </c>
      <c r="B552" s="10"/>
      <c r="C552" s="7">
        <v>162491.0</v>
      </c>
      <c r="D552" s="7" t="s">
        <v>155</v>
      </c>
      <c r="E552" s="6">
        <v>44958.0</v>
      </c>
      <c r="F552" s="82">
        <f t="shared" si="1"/>
        <v>24</v>
      </c>
      <c r="G552" s="6">
        <v>44993.0</v>
      </c>
      <c r="H552" s="82">
        <f t="shared" si="2"/>
        <v>23</v>
      </c>
      <c r="I552" s="7" t="s">
        <v>48</v>
      </c>
      <c r="J552" s="10"/>
      <c r="K552" s="58"/>
      <c r="L552" s="10"/>
      <c r="M552" s="10"/>
      <c r="N552" s="66" t="s">
        <v>18</v>
      </c>
      <c r="O552" s="10"/>
    </row>
    <row r="553">
      <c r="A553" s="85">
        <v>45705.0</v>
      </c>
      <c r="B553" s="10"/>
      <c r="C553" s="7">
        <v>197267.0</v>
      </c>
      <c r="D553" s="7" t="s">
        <v>155</v>
      </c>
      <c r="E553" s="6">
        <v>45231.0</v>
      </c>
      <c r="F553" s="82">
        <f t="shared" si="1"/>
        <v>15</v>
      </c>
      <c r="G553" s="6">
        <v>45297.0</v>
      </c>
      <c r="H553" s="82">
        <f t="shared" si="2"/>
        <v>13</v>
      </c>
      <c r="I553" s="7" t="s">
        <v>43</v>
      </c>
      <c r="J553" s="10"/>
      <c r="K553" s="58"/>
      <c r="L553" s="10"/>
      <c r="M553" s="10"/>
      <c r="N553" s="66" t="s">
        <v>18</v>
      </c>
      <c r="O553" s="10"/>
    </row>
    <row r="554">
      <c r="A554" s="85">
        <v>45705.0</v>
      </c>
      <c r="B554" s="10"/>
      <c r="C554" s="7">
        <v>191810.0</v>
      </c>
      <c r="D554" s="7" t="s">
        <v>155</v>
      </c>
      <c r="E554" s="6">
        <v>45139.0</v>
      </c>
      <c r="F554" s="82">
        <f t="shared" si="1"/>
        <v>18</v>
      </c>
      <c r="G554" s="9">
        <v>45251.0</v>
      </c>
      <c r="H554" s="82">
        <f t="shared" si="2"/>
        <v>14</v>
      </c>
      <c r="I554" s="7" t="s">
        <v>60</v>
      </c>
      <c r="J554" s="7" t="s">
        <v>173</v>
      </c>
      <c r="K554" s="58"/>
      <c r="L554" s="10"/>
      <c r="M554" s="10"/>
      <c r="N554" s="66" t="s">
        <v>18</v>
      </c>
      <c r="O554" s="10"/>
    </row>
    <row r="555">
      <c r="A555" s="85">
        <v>45705.0</v>
      </c>
      <c r="B555" s="10"/>
      <c r="C555" s="7">
        <v>192083.0</v>
      </c>
      <c r="D555" s="7" t="s">
        <v>155</v>
      </c>
      <c r="E555" s="6">
        <v>45170.0</v>
      </c>
      <c r="F555" s="82">
        <f t="shared" si="1"/>
        <v>17</v>
      </c>
      <c r="G555" s="9">
        <v>45247.0</v>
      </c>
      <c r="H555" s="82">
        <f t="shared" si="2"/>
        <v>15</v>
      </c>
      <c r="I555" s="7" t="s">
        <v>43</v>
      </c>
      <c r="J555" s="10"/>
      <c r="K555" s="58"/>
      <c r="L555" s="10"/>
      <c r="M555" s="10"/>
      <c r="N555" s="66" t="s">
        <v>18</v>
      </c>
      <c r="O555" s="10"/>
    </row>
    <row r="556">
      <c r="A556" s="85">
        <v>45705.0</v>
      </c>
      <c r="B556" s="10"/>
      <c r="C556" s="7">
        <v>200481.0</v>
      </c>
      <c r="D556" s="7" t="s">
        <v>155</v>
      </c>
      <c r="E556" s="6">
        <v>45292.0</v>
      </c>
      <c r="F556" s="82">
        <f t="shared" si="1"/>
        <v>13</v>
      </c>
      <c r="G556" s="6">
        <v>45324.0</v>
      </c>
      <c r="H556" s="82">
        <f t="shared" si="2"/>
        <v>12</v>
      </c>
      <c r="I556" s="7" t="s">
        <v>48</v>
      </c>
      <c r="J556" s="10"/>
      <c r="K556" s="58"/>
      <c r="L556" s="10"/>
      <c r="M556" s="10"/>
      <c r="N556" s="66" t="s">
        <v>18</v>
      </c>
      <c r="O556" s="10"/>
    </row>
    <row r="557">
      <c r="A557" s="85">
        <v>45705.0</v>
      </c>
      <c r="B557" s="10"/>
      <c r="C557" s="7">
        <v>218062.0</v>
      </c>
      <c r="D557" s="7" t="s">
        <v>155</v>
      </c>
      <c r="E557" s="6">
        <v>45352.0</v>
      </c>
      <c r="F557" s="82">
        <f t="shared" si="1"/>
        <v>11</v>
      </c>
      <c r="G557" s="6">
        <v>45463.0</v>
      </c>
      <c r="H557" s="82">
        <f t="shared" si="2"/>
        <v>7</v>
      </c>
      <c r="I557" s="7" t="s">
        <v>52</v>
      </c>
      <c r="J557" s="10"/>
      <c r="K557" s="58"/>
      <c r="L557" s="10"/>
      <c r="M557" s="10"/>
      <c r="N557" s="66" t="s">
        <v>18</v>
      </c>
      <c r="O557" s="10"/>
    </row>
    <row r="558">
      <c r="A558" s="85">
        <v>45705.0</v>
      </c>
      <c r="B558" s="10"/>
      <c r="C558" s="7">
        <v>194614.0</v>
      </c>
      <c r="D558" s="7" t="s">
        <v>155</v>
      </c>
      <c r="E558" s="6">
        <v>45231.0</v>
      </c>
      <c r="F558" s="82">
        <f t="shared" si="1"/>
        <v>15</v>
      </c>
      <c r="G558" s="6">
        <v>45266.0</v>
      </c>
      <c r="H558" s="82">
        <f t="shared" si="2"/>
        <v>14</v>
      </c>
      <c r="I558" s="7" t="s">
        <v>43</v>
      </c>
      <c r="J558" s="10"/>
      <c r="K558" s="58"/>
      <c r="L558" s="10"/>
      <c r="M558" s="10"/>
      <c r="N558" s="66" t="s">
        <v>18</v>
      </c>
      <c r="O558" s="10"/>
    </row>
    <row r="559">
      <c r="A559" s="85">
        <v>45705.0</v>
      </c>
      <c r="B559" s="10"/>
      <c r="C559" s="7">
        <v>201135.0</v>
      </c>
      <c r="D559" s="7" t="s">
        <v>155</v>
      </c>
      <c r="E559" s="6">
        <v>45292.0</v>
      </c>
      <c r="F559" s="82">
        <f t="shared" si="1"/>
        <v>13</v>
      </c>
      <c r="G559" s="6">
        <v>45328.0</v>
      </c>
      <c r="H559" s="82">
        <f t="shared" si="2"/>
        <v>12</v>
      </c>
      <c r="I559" s="7" t="s">
        <v>66</v>
      </c>
      <c r="J559" s="10"/>
      <c r="K559" s="58"/>
      <c r="L559" s="10"/>
      <c r="M559" s="10"/>
      <c r="N559" s="66" t="s">
        <v>18</v>
      </c>
      <c r="O559" s="10"/>
    </row>
    <row r="560">
      <c r="A560" s="85">
        <v>45705.0</v>
      </c>
      <c r="B560" s="90"/>
      <c r="C560" s="7">
        <v>216984.0</v>
      </c>
      <c r="D560" s="7" t="s">
        <v>155</v>
      </c>
      <c r="E560" s="6">
        <v>45413.0</v>
      </c>
      <c r="F560" s="82">
        <f t="shared" si="1"/>
        <v>9</v>
      </c>
      <c r="G560" s="6">
        <v>45455.0</v>
      </c>
      <c r="H560" s="82">
        <f t="shared" si="2"/>
        <v>8</v>
      </c>
      <c r="I560" s="7" t="s">
        <v>113</v>
      </c>
      <c r="J560" s="10"/>
      <c r="K560" s="58"/>
      <c r="L560" s="10"/>
      <c r="M560" s="10"/>
      <c r="N560" s="66" t="s">
        <v>18</v>
      </c>
      <c r="O560" s="10"/>
    </row>
    <row r="561">
      <c r="A561" s="85">
        <v>45705.0</v>
      </c>
      <c r="B561" s="10"/>
      <c r="C561" s="7">
        <v>223734.0</v>
      </c>
      <c r="D561" s="7" t="s">
        <v>155</v>
      </c>
      <c r="E561" s="6">
        <v>45474.0</v>
      </c>
      <c r="F561" s="82">
        <f t="shared" si="1"/>
        <v>7</v>
      </c>
      <c r="G561" s="6">
        <v>45509.0</v>
      </c>
      <c r="H561" s="82">
        <f t="shared" si="2"/>
        <v>6</v>
      </c>
      <c r="I561" s="7" t="s">
        <v>80</v>
      </c>
      <c r="J561" s="10"/>
      <c r="K561" s="58"/>
      <c r="L561" s="10"/>
      <c r="M561" s="10"/>
      <c r="N561" s="66" t="s">
        <v>18</v>
      </c>
      <c r="O561" s="10"/>
    </row>
    <row r="562">
      <c r="A562" s="85">
        <v>45705.0</v>
      </c>
      <c r="B562" s="10"/>
      <c r="C562" s="7">
        <v>220956.0</v>
      </c>
      <c r="D562" s="7" t="s">
        <v>155</v>
      </c>
      <c r="E562" s="6">
        <v>45474.0</v>
      </c>
      <c r="F562" s="82">
        <f t="shared" si="1"/>
        <v>7</v>
      </c>
      <c r="G562" s="6">
        <v>45483.0</v>
      </c>
      <c r="H562" s="82">
        <f t="shared" si="2"/>
        <v>7</v>
      </c>
      <c r="I562" s="7" t="s">
        <v>43</v>
      </c>
      <c r="J562" s="10"/>
      <c r="K562" s="58"/>
      <c r="L562" s="10"/>
      <c r="M562" s="10"/>
      <c r="N562" s="66" t="s">
        <v>18</v>
      </c>
      <c r="O562" s="10"/>
    </row>
    <row r="563">
      <c r="A563" s="85">
        <v>45705.0</v>
      </c>
      <c r="B563" s="10"/>
      <c r="C563" s="7">
        <v>206423.0</v>
      </c>
      <c r="D563" s="7" t="s">
        <v>155</v>
      </c>
      <c r="E563" s="6">
        <v>45292.0</v>
      </c>
      <c r="F563" s="82">
        <f t="shared" si="1"/>
        <v>13</v>
      </c>
      <c r="G563" s="6">
        <v>45419.0</v>
      </c>
      <c r="H563" s="82">
        <f t="shared" si="2"/>
        <v>9</v>
      </c>
      <c r="I563" s="7" t="s">
        <v>48</v>
      </c>
      <c r="J563" s="10"/>
      <c r="K563" s="58"/>
      <c r="L563" s="10"/>
      <c r="M563" s="10"/>
      <c r="N563" s="66" t="s">
        <v>18</v>
      </c>
      <c r="O563" s="10"/>
    </row>
    <row r="564">
      <c r="A564" s="85">
        <v>45705.0</v>
      </c>
      <c r="B564" s="10"/>
      <c r="C564" s="7">
        <v>220305.0</v>
      </c>
      <c r="D564" s="7" t="s">
        <v>155</v>
      </c>
      <c r="E564" s="6">
        <v>45505.0</v>
      </c>
      <c r="F564" s="82">
        <f t="shared" si="1"/>
        <v>6</v>
      </c>
      <c r="G564" s="6">
        <v>45541.0</v>
      </c>
      <c r="H564" s="82">
        <f t="shared" si="2"/>
        <v>5</v>
      </c>
      <c r="I564" s="7" t="s">
        <v>43</v>
      </c>
      <c r="J564" s="10"/>
      <c r="K564" s="58"/>
      <c r="L564" s="10"/>
      <c r="M564" s="10"/>
      <c r="N564" s="66" t="s">
        <v>18</v>
      </c>
      <c r="O564" s="10"/>
    </row>
    <row r="565">
      <c r="A565" s="85">
        <v>45705.0</v>
      </c>
      <c r="B565" s="10"/>
      <c r="C565" s="7">
        <v>221491.0</v>
      </c>
      <c r="D565" s="7" t="s">
        <v>155</v>
      </c>
      <c r="E565" s="6">
        <v>45413.0</v>
      </c>
      <c r="F565" s="82">
        <f t="shared" si="1"/>
        <v>9</v>
      </c>
      <c r="G565" s="6">
        <v>45490.0</v>
      </c>
      <c r="H565" s="82">
        <f t="shared" si="2"/>
        <v>7</v>
      </c>
      <c r="I565" s="7" t="s">
        <v>60</v>
      </c>
      <c r="J565" s="10"/>
      <c r="K565" s="58"/>
      <c r="L565" s="10"/>
      <c r="M565" s="10"/>
      <c r="N565" s="66" t="s">
        <v>18</v>
      </c>
      <c r="O565" s="10"/>
    </row>
    <row r="566">
      <c r="A566" s="85">
        <v>45705.0</v>
      </c>
      <c r="B566" s="10"/>
      <c r="C566" s="7">
        <v>229187.0</v>
      </c>
      <c r="D566" s="7" t="s">
        <v>155</v>
      </c>
      <c r="E566" s="6">
        <v>45474.0</v>
      </c>
      <c r="F566" s="82">
        <f t="shared" si="1"/>
        <v>7</v>
      </c>
      <c r="G566" s="6">
        <v>45561.0</v>
      </c>
      <c r="H566" s="82">
        <f t="shared" si="2"/>
        <v>4</v>
      </c>
      <c r="I566" s="7" t="s">
        <v>52</v>
      </c>
      <c r="J566" s="10"/>
      <c r="K566" s="58"/>
      <c r="L566" s="10"/>
      <c r="M566" s="10"/>
      <c r="N566" s="66" t="s">
        <v>18</v>
      </c>
      <c r="O566" s="10"/>
    </row>
    <row r="567">
      <c r="A567" s="85">
        <v>45705.0</v>
      </c>
      <c r="B567" s="10"/>
      <c r="C567" s="7">
        <v>229841.0</v>
      </c>
      <c r="D567" s="7" t="s">
        <v>155</v>
      </c>
      <c r="E567" s="6">
        <v>45566.0</v>
      </c>
      <c r="F567" s="82">
        <f t="shared" si="1"/>
        <v>4</v>
      </c>
      <c r="G567" s="6">
        <v>45568.0</v>
      </c>
      <c r="H567" s="82">
        <f t="shared" si="2"/>
        <v>4</v>
      </c>
      <c r="I567" s="7" t="s">
        <v>43</v>
      </c>
      <c r="J567" s="10"/>
      <c r="K567" s="58"/>
      <c r="L567" s="10"/>
      <c r="M567" s="10"/>
      <c r="N567" s="66" t="s">
        <v>18</v>
      </c>
      <c r="O567" s="10"/>
    </row>
    <row r="568">
      <c r="A568" s="85">
        <v>45705.0</v>
      </c>
      <c r="B568" s="10"/>
      <c r="C568" s="7">
        <v>226597.0</v>
      </c>
      <c r="D568" s="7" t="s">
        <v>155</v>
      </c>
      <c r="E568" s="6">
        <v>45474.0</v>
      </c>
      <c r="F568" s="82">
        <f t="shared" si="1"/>
        <v>7</v>
      </c>
      <c r="G568" s="6">
        <v>45541.0</v>
      </c>
      <c r="H568" s="82">
        <f t="shared" si="2"/>
        <v>5</v>
      </c>
      <c r="I568" s="7" t="s">
        <v>48</v>
      </c>
      <c r="J568" s="10"/>
      <c r="K568" s="58"/>
      <c r="L568" s="10"/>
      <c r="M568" s="10"/>
      <c r="N568" s="66" t="s">
        <v>18</v>
      </c>
      <c r="O568" s="10"/>
    </row>
    <row r="569">
      <c r="A569" s="85">
        <v>45705.0</v>
      </c>
      <c r="B569" s="10"/>
      <c r="C569" s="7">
        <v>211399.0</v>
      </c>
      <c r="D569" s="7" t="s">
        <v>155</v>
      </c>
      <c r="E569" s="6">
        <v>45383.0</v>
      </c>
      <c r="F569" s="82">
        <f t="shared" si="1"/>
        <v>10</v>
      </c>
      <c r="G569" s="6">
        <v>45373.0</v>
      </c>
      <c r="H569" s="82">
        <f t="shared" si="2"/>
        <v>10</v>
      </c>
      <c r="I569" s="7" t="s">
        <v>85</v>
      </c>
      <c r="J569" s="10"/>
      <c r="K569" s="58"/>
      <c r="L569" s="10"/>
      <c r="M569" s="10"/>
      <c r="N569" s="66" t="s">
        <v>18</v>
      </c>
      <c r="O569" s="10"/>
    </row>
    <row r="570">
      <c r="A570" s="85">
        <v>45705.0</v>
      </c>
      <c r="B570" s="10"/>
      <c r="C570" s="7">
        <v>228352.0</v>
      </c>
      <c r="D570" s="7" t="s">
        <v>155</v>
      </c>
      <c r="E570" s="6">
        <v>45444.0</v>
      </c>
      <c r="F570" s="82">
        <f t="shared" si="1"/>
        <v>8</v>
      </c>
      <c r="G570" s="6">
        <v>45553.0</v>
      </c>
      <c r="H570" s="82">
        <f t="shared" si="2"/>
        <v>5</v>
      </c>
      <c r="I570" s="7" t="s">
        <v>43</v>
      </c>
      <c r="J570" s="10"/>
      <c r="K570" s="58"/>
      <c r="L570" s="10"/>
      <c r="M570" s="10"/>
      <c r="N570" s="66" t="s">
        <v>18</v>
      </c>
      <c r="O570" s="10"/>
    </row>
    <row r="571">
      <c r="A571" s="85">
        <v>45705.0</v>
      </c>
      <c r="B571" s="10"/>
      <c r="C571" s="7">
        <v>208780.0</v>
      </c>
      <c r="D571" s="7" t="s">
        <v>155</v>
      </c>
      <c r="E571" s="6">
        <v>45352.0</v>
      </c>
      <c r="F571" s="82">
        <f t="shared" si="1"/>
        <v>11</v>
      </c>
      <c r="G571" s="6">
        <v>45386.0</v>
      </c>
      <c r="H571" s="82">
        <f t="shared" si="2"/>
        <v>10</v>
      </c>
      <c r="I571" s="7" t="s">
        <v>60</v>
      </c>
      <c r="J571" s="10"/>
      <c r="K571" s="58"/>
      <c r="L571" s="10"/>
      <c r="M571" s="10"/>
      <c r="N571" s="66" t="s">
        <v>18</v>
      </c>
      <c r="O571" s="10"/>
    </row>
    <row r="572">
      <c r="A572" s="85">
        <v>45705.0</v>
      </c>
      <c r="B572" s="10"/>
      <c r="C572" s="7">
        <v>198500.0</v>
      </c>
      <c r="D572" s="7" t="s">
        <v>155</v>
      </c>
      <c r="E572" s="6">
        <v>45444.0</v>
      </c>
      <c r="F572" s="82">
        <f t="shared" si="1"/>
        <v>8</v>
      </c>
      <c r="G572" s="6">
        <v>45468.0</v>
      </c>
      <c r="H572" s="82">
        <f t="shared" si="2"/>
        <v>7</v>
      </c>
      <c r="I572" s="7" t="s">
        <v>60</v>
      </c>
      <c r="J572" s="10"/>
      <c r="K572" s="58"/>
      <c r="L572" s="10"/>
      <c r="M572" s="10"/>
      <c r="N572" s="66" t="s">
        <v>18</v>
      </c>
      <c r="O572" s="10"/>
    </row>
    <row r="573">
      <c r="A573" s="85">
        <v>45705.0</v>
      </c>
      <c r="B573" s="10"/>
      <c r="C573" s="7">
        <v>235228.0</v>
      </c>
      <c r="D573" s="7" t="s">
        <v>155</v>
      </c>
      <c r="E573" s="6">
        <v>45597.0</v>
      </c>
      <c r="F573" s="82">
        <f t="shared" si="1"/>
        <v>3</v>
      </c>
      <c r="G573" s="9">
        <v>45622.0</v>
      </c>
      <c r="H573" s="82">
        <f t="shared" si="2"/>
        <v>2</v>
      </c>
      <c r="I573" s="7" t="s">
        <v>43</v>
      </c>
      <c r="J573" s="10"/>
      <c r="K573" s="58"/>
      <c r="L573" s="10"/>
      <c r="M573" s="10"/>
      <c r="N573" s="66" t="s">
        <v>18</v>
      </c>
      <c r="O573" s="10"/>
    </row>
    <row r="574">
      <c r="A574" s="85">
        <v>45705.0</v>
      </c>
      <c r="B574" s="10"/>
      <c r="C574" s="7">
        <v>229267.0</v>
      </c>
      <c r="D574" s="7" t="s">
        <v>165</v>
      </c>
      <c r="E574" s="6">
        <v>45536.0</v>
      </c>
      <c r="F574" s="82">
        <f t="shared" si="1"/>
        <v>5</v>
      </c>
      <c r="G574" s="6">
        <v>45562.0</v>
      </c>
      <c r="H574" s="82">
        <f t="shared" si="2"/>
        <v>4</v>
      </c>
      <c r="I574" s="7" t="s">
        <v>85</v>
      </c>
      <c r="J574" s="10"/>
      <c r="K574" s="58"/>
      <c r="L574" s="10"/>
      <c r="M574" s="10"/>
      <c r="N574" s="66" t="s">
        <v>18</v>
      </c>
      <c r="O574" s="10"/>
    </row>
    <row r="575">
      <c r="A575" s="85">
        <v>45705.0</v>
      </c>
      <c r="B575" s="10"/>
      <c r="C575" s="7">
        <v>215270.0</v>
      </c>
      <c r="D575" s="7" t="s">
        <v>171</v>
      </c>
      <c r="E575" s="6">
        <v>45383.0</v>
      </c>
      <c r="F575" s="82">
        <f t="shared" si="1"/>
        <v>10</v>
      </c>
      <c r="G575" s="6">
        <v>45434.0</v>
      </c>
      <c r="H575" s="82">
        <f t="shared" si="2"/>
        <v>8</v>
      </c>
      <c r="I575" s="7" t="s">
        <v>80</v>
      </c>
      <c r="J575" s="10"/>
      <c r="K575" s="58"/>
      <c r="L575" s="10"/>
      <c r="M575" s="10"/>
      <c r="N575" s="66" t="s">
        <v>18</v>
      </c>
      <c r="O575" s="10"/>
    </row>
    <row r="576">
      <c r="A576" s="85">
        <v>45705.0</v>
      </c>
      <c r="B576" s="10"/>
      <c r="C576" s="7">
        <v>203332.0</v>
      </c>
      <c r="D576" s="7" t="s">
        <v>133</v>
      </c>
      <c r="E576" s="6">
        <v>45261.0</v>
      </c>
      <c r="F576" s="82">
        <f t="shared" si="1"/>
        <v>14</v>
      </c>
      <c r="G576" s="6">
        <v>45312.0</v>
      </c>
      <c r="H576" s="82">
        <f t="shared" si="2"/>
        <v>12</v>
      </c>
      <c r="I576" s="7" t="s">
        <v>86</v>
      </c>
      <c r="J576" s="10"/>
      <c r="K576" s="58"/>
      <c r="L576" s="10"/>
      <c r="M576" s="10"/>
      <c r="N576" s="66" t="s">
        <v>18</v>
      </c>
      <c r="O576" s="10"/>
    </row>
    <row r="577">
      <c r="A577" s="85">
        <v>45705.0</v>
      </c>
      <c r="B577" s="10"/>
      <c r="C577" s="7">
        <v>196959.0</v>
      </c>
      <c r="D577" s="7" t="s">
        <v>133</v>
      </c>
      <c r="E577" s="6">
        <v>45170.0</v>
      </c>
      <c r="F577" s="82">
        <f t="shared" si="1"/>
        <v>17</v>
      </c>
      <c r="G577" s="6">
        <v>45293.0</v>
      </c>
      <c r="H577" s="82">
        <f t="shared" si="2"/>
        <v>13</v>
      </c>
      <c r="I577" s="7" t="s">
        <v>48</v>
      </c>
      <c r="J577" s="10"/>
      <c r="K577" s="58"/>
      <c r="L577" s="10"/>
      <c r="M577" s="10"/>
      <c r="N577" s="66" t="s">
        <v>18</v>
      </c>
      <c r="O577" s="10"/>
    </row>
    <row r="578">
      <c r="A578" s="85">
        <v>45705.0</v>
      </c>
      <c r="B578" s="10"/>
      <c r="C578" s="7">
        <v>224809.0</v>
      </c>
      <c r="D578" s="7" t="s">
        <v>133</v>
      </c>
      <c r="E578" s="6">
        <v>45323.0</v>
      </c>
      <c r="F578" s="82">
        <f t="shared" si="1"/>
        <v>12</v>
      </c>
      <c r="G578" s="6">
        <v>45517.0</v>
      </c>
      <c r="H578" s="82">
        <f t="shared" si="2"/>
        <v>6</v>
      </c>
      <c r="I578" s="7" t="s">
        <v>48</v>
      </c>
      <c r="J578" s="10"/>
      <c r="K578" s="58"/>
      <c r="L578" s="10"/>
      <c r="M578" s="10"/>
      <c r="N578" s="66" t="s">
        <v>18</v>
      </c>
      <c r="O578" s="10"/>
    </row>
    <row r="579">
      <c r="A579" s="85">
        <v>45705.0</v>
      </c>
      <c r="B579" s="10"/>
      <c r="C579" s="7">
        <v>226297.0</v>
      </c>
      <c r="D579" s="7" t="s">
        <v>133</v>
      </c>
      <c r="E579" s="6">
        <v>45474.0</v>
      </c>
      <c r="F579" s="82">
        <f t="shared" si="1"/>
        <v>7</v>
      </c>
      <c r="G579" s="6">
        <v>45532.0</v>
      </c>
      <c r="H579" s="82">
        <f t="shared" si="2"/>
        <v>5</v>
      </c>
      <c r="I579" s="7" t="s">
        <v>85</v>
      </c>
      <c r="J579" s="10"/>
      <c r="K579" s="58"/>
      <c r="L579" s="10"/>
      <c r="M579" s="10"/>
      <c r="N579" s="66" t="s">
        <v>18</v>
      </c>
      <c r="O579" s="10"/>
    </row>
    <row r="580">
      <c r="A580" s="85">
        <v>45705.0</v>
      </c>
      <c r="B580" s="10"/>
      <c r="C580" s="7">
        <v>224741.0</v>
      </c>
      <c r="D580" s="7" t="s">
        <v>133</v>
      </c>
      <c r="E580" s="6">
        <v>45474.0</v>
      </c>
      <c r="F580" s="82">
        <f t="shared" si="1"/>
        <v>7</v>
      </c>
      <c r="G580" s="6">
        <v>45519.0</v>
      </c>
      <c r="H580" s="82">
        <f t="shared" si="2"/>
        <v>6</v>
      </c>
      <c r="I580" s="7" t="s">
        <v>48</v>
      </c>
      <c r="J580" s="10"/>
      <c r="K580" s="58"/>
      <c r="L580" s="10"/>
      <c r="M580" s="10"/>
      <c r="N580" s="66" t="s">
        <v>18</v>
      </c>
      <c r="O580" s="10"/>
    </row>
    <row r="581">
      <c r="A581" s="85">
        <v>45705.0</v>
      </c>
      <c r="B581" s="10"/>
      <c r="C581" s="7">
        <v>238048.0</v>
      </c>
      <c r="D581" s="7" t="s">
        <v>133</v>
      </c>
      <c r="E581" s="6">
        <v>45536.0</v>
      </c>
      <c r="F581" s="82">
        <f t="shared" si="1"/>
        <v>5</v>
      </c>
      <c r="G581" s="6">
        <v>45661.0</v>
      </c>
      <c r="H581" s="82">
        <f t="shared" si="2"/>
        <v>1</v>
      </c>
      <c r="I581" s="7" t="s">
        <v>52</v>
      </c>
      <c r="J581" s="10"/>
      <c r="K581" s="58"/>
      <c r="L581" s="10"/>
      <c r="M581" s="10"/>
      <c r="N581" s="66" t="s">
        <v>18</v>
      </c>
      <c r="O581" s="10"/>
    </row>
    <row r="582">
      <c r="A582" s="85">
        <v>45705.0</v>
      </c>
      <c r="B582" s="10"/>
      <c r="C582" s="7">
        <v>122033.0</v>
      </c>
      <c r="D582" s="7" t="s">
        <v>156</v>
      </c>
      <c r="E582" s="6">
        <v>44562.0</v>
      </c>
      <c r="F582" s="82">
        <f t="shared" si="1"/>
        <v>37</v>
      </c>
      <c r="G582" s="6">
        <v>44650.0</v>
      </c>
      <c r="H582" s="82">
        <f t="shared" si="2"/>
        <v>34</v>
      </c>
      <c r="I582" s="7" t="s">
        <v>48</v>
      </c>
      <c r="J582" s="10"/>
      <c r="K582" s="58"/>
      <c r="L582" s="10"/>
      <c r="M582" s="10"/>
      <c r="N582" s="66" t="s">
        <v>18</v>
      </c>
      <c r="O582" s="10"/>
    </row>
    <row r="583">
      <c r="A583" s="85">
        <v>45705.0</v>
      </c>
      <c r="B583" s="10"/>
      <c r="C583" s="7">
        <v>176519.0</v>
      </c>
      <c r="D583" s="7" t="s">
        <v>156</v>
      </c>
      <c r="E583" s="6">
        <v>45047.0</v>
      </c>
      <c r="F583" s="82">
        <f t="shared" si="1"/>
        <v>21</v>
      </c>
      <c r="G583" s="6">
        <v>45105.0</v>
      </c>
      <c r="H583" s="82">
        <f t="shared" si="2"/>
        <v>19</v>
      </c>
      <c r="I583" s="7" t="s">
        <v>85</v>
      </c>
      <c r="J583" s="10"/>
      <c r="K583" s="58"/>
      <c r="L583" s="10"/>
      <c r="M583" s="10"/>
      <c r="N583" s="66" t="s">
        <v>18</v>
      </c>
      <c r="O583" s="10"/>
    </row>
    <row r="584">
      <c r="A584" s="85">
        <v>45705.0</v>
      </c>
      <c r="B584" s="10"/>
      <c r="C584" s="7">
        <v>198798.0</v>
      </c>
      <c r="D584" s="7" t="s">
        <v>156</v>
      </c>
      <c r="E584" s="6">
        <v>45170.0</v>
      </c>
      <c r="F584" s="82">
        <f t="shared" si="1"/>
        <v>17</v>
      </c>
      <c r="G584" s="6">
        <v>45307.0</v>
      </c>
      <c r="H584" s="82">
        <f t="shared" si="2"/>
        <v>13</v>
      </c>
      <c r="I584" s="7" t="s">
        <v>60</v>
      </c>
      <c r="J584" s="7">
        <v>101.0</v>
      </c>
      <c r="K584" s="58"/>
      <c r="L584" s="10"/>
      <c r="M584" s="10"/>
      <c r="N584" s="66" t="s">
        <v>18</v>
      </c>
      <c r="O584" s="10"/>
    </row>
    <row r="585">
      <c r="A585" s="85">
        <v>45705.0</v>
      </c>
      <c r="B585" s="85">
        <v>45705.0</v>
      </c>
      <c r="C585" s="7">
        <v>222702.0</v>
      </c>
      <c r="D585" s="7" t="s">
        <v>156</v>
      </c>
      <c r="E585" s="6">
        <v>45261.0</v>
      </c>
      <c r="F585" s="82">
        <f t="shared" si="1"/>
        <v>14</v>
      </c>
      <c r="G585" s="6">
        <v>45498.0</v>
      </c>
      <c r="H585" s="82">
        <f t="shared" si="2"/>
        <v>6</v>
      </c>
      <c r="I585" s="7" t="s">
        <v>82</v>
      </c>
      <c r="J585" s="10"/>
      <c r="K585" s="58"/>
      <c r="L585" s="10"/>
      <c r="M585" s="10"/>
      <c r="N585" s="57" t="s">
        <v>16</v>
      </c>
      <c r="O585" s="10"/>
    </row>
    <row r="586">
      <c r="A586" s="85">
        <v>45705.0</v>
      </c>
      <c r="B586" s="6">
        <v>45705.0</v>
      </c>
      <c r="C586" s="7">
        <v>207234.0</v>
      </c>
      <c r="D586" s="7" t="s">
        <v>156</v>
      </c>
      <c r="E586" s="6">
        <v>45078.0</v>
      </c>
      <c r="F586" s="82">
        <f t="shared" si="1"/>
        <v>20</v>
      </c>
      <c r="G586" s="6">
        <v>45371.0</v>
      </c>
      <c r="H586" s="82">
        <f t="shared" si="2"/>
        <v>10</v>
      </c>
      <c r="I586" s="7" t="s">
        <v>60</v>
      </c>
      <c r="J586" s="10"/>
      <c r="K586" s="58"/>
      <c r="L586" s="10"/>
      <c r="M586" s="10"/>
      <c r="N586" s="57" t="s">
        <v>22</v>
      </c>
      <c r="O586" s="10"/>
    </row>
    <row r="587">
      <c r="A587" s="85">
        <v>45705.0</v>
      </c>
      <c r="B587" s="10"/>
      <c r="C587" s="7">
        <v>225644.0</v>
      </c>
      <c r="D587" s="7" t="s">
        <v>156</v>
      </c>
      <c r="E587" s="6">
        <v>45444.0</v>
      </c>
      <c r="F587" s="82">
        <f t="shared" si="1"/>
        <v>8</v>
      </c>
      <c r="G587" s="6">
        <v>45526.0</v>
      </c>
      <c r="H587" s="82">
        <f t="shared" si="2"/>
        <v>5</v>
      </c>
      <c r="I587" s="7" t="s">
        <v>54</v>
      </c>
      <c r="J587" s="10"/>
      <c r="K587" s="58"/>
      <c r="L587" s="10"/>
      <c r="M587" s="10"/>
      <c r="N587" s="66" t="s">
        <v>18</v>
      </c>
      <c r="O587" s="10"/>
    </row>
    <row r="588">
      <c r="A588" s="85">
        <v>45705.0</v>
      </c>
      <c r="B588" s="10"/>
      <c r="C588" s="7">
        <v>237796.0</v>
      </c>
      <c r="D588" s="7" t="s">
        <v>156</v>
      </c>
      <c r="E588" s="6">
        <v>45566.0</v>
      </c>
      <c r="F588" s="82">
        <f t="shared" si="1"/>
        <v>4</v>
      </c>
      <c r="G588" s="9">
        <v>45653.0</v>
      </c>
      <c r="H588" s="82">
        <f t="shared" si="2"/>
        <v>1</v>
      </c>
      <c r="I588" s="7" t="s">
        <v>85</v>
      </c>
      <c r="J588" s="10"/>
      <c r="K588" s="58"/>
      <c r="L588" s="10"/>
      <c r="M588" s="10"/>
      <c r="N588" s="66" t="s">
        <v>18</v>
      </c>
      <c r="O588" s="10"/>
    </row>
    <row r="589">
      <c r="A589" s="85">
        <v>45705.0</v>
      </c>
      <c r="B589" s="94">
        <v>45706.0</v>
      </c>
      <c r="C589" s="7">
        <v>115261.0</v>
      </c>
      <c r="D589" s="7" t="s">
        <v>176</v>
      </c>
      <c r="E589" s="6">
        <v>44470.0</v>
      </c>
      <c r="F589" s="82">
        <f t="shared" si="1"/>
        <v>40</v>
      </c>
      <c r="G589" s="6">
        <v>44602.0</v>
      </c>
      <c r="H589" s="82">
        <f t="shared" si="2"/>
        <v>36</v>
      </c>
      <c r="I589" s="7" t="s">
        <v>48</v>
      </c>
      <c r="J589" s="10"/>
      <c r="K589" s="56">
        <v>3000.0</v>
      </c>
      <c r="L589" s="10"/>
      <c r="M589" s="10"/>
      <c r="N589" s="57" t="s">
        <v>17</v>
      </c>
      <c r="O589" s="7" t="s">
        <v>236</v>
      </c>
    </row>
    <row r="590">
      <c r="A590" s="85">
        <v>45705.0</v>
      </c>
      <c r="B590" s="10"/>
      <c r="C590" s="7">
        <v>135305.0</v>
      </c>
      <c r="D590" s="7" t="s">
        <v>180</v>
      </c>
      <c r="E590" s="6">
        <v>44682.0</v>
      </c>
      <c r="F590" s="82">
        <f t="shared" si="1"/>
        <v>33</v>
      </c>
      <c r="G590" s="9">
        <v>44772.0</v>
      </c>
      <c r="H590" s="82">
        <f t="shared" si="2"/>
        <v>30</v>
      </c>
      <c r="I590" s="7" t="s">
        <v>48</v>
      </c>
      <c r="J590" s="10"/>
      <c r="K590" s="58"/>
      <c r="L590" s="10"/>
      <c r="M590" s="10"/>
      <c r="N590" s="66" t="s">
        <v>18</v>
      </c>
      <c r="O590" s="10"/>
    </row>
    <row r="591">
      <c r="A591" s="85">
        <v>45705.0</v>
      </c>
      <c r="B591" s="10"/>
      <c r="C591" s="7">
        <v>213142.0</v>
      </c>
      <c r="D591" s="7" t="s">
        <v>180</v>
      </c>
      <c r="E591" s="6">
        <v>45383.0</v>
      </c>
      <c r="F591" s="82">
        <f t="shared" si="1"/>
        <v>10</v>
      </c>
      <c r="G591" s="9">
        <v>45419.0</v>
      </c>
      <c r="H591" s="82">
        <f t="shared" si="2"/>
        <v>9</v>
      </c>
      <c r="I591" s="7" t="s">
        <v>60</v>
      </c>
      <c r="J591" s="10"/>
      <c r="K591" s="58"/>
      <c r="L591" s="10"/>
      <c r="M591" s="10"/>
      <c r="N591" s="66" t="s">
        <v>18</v>
      </c>
      <c r="O591" s="10"/>
    </row>
    <row r="592">
      <c r="A592" s="85">
        <v>45705.0</v>
      </c>
      <c r="B592" s="10"/>
      <c r="C592" s="7">
        <v>183307.0</v>
      </c>
      <c r="D592" s="7" t="s">
        <v>178</v>
      </c>
      <c r="E592" s="6">
        <v>45078.0</v>
      </c>
      <c r="F592" s="82">
        <f t="shared" si="1"/>
        <v>20</v>
      </c>
      <c r="G592" s="9">
        <v>45160.0</v>
      </c>
      <c r="H592" s="82">
        <f t="shared" si="2"/>
        <v>17</v>
      </c>
      <c r="I592" s="7" t="s">
        <v>43</v>
      </c>
      <c r="J592" s="10"/>
      <c r="K592" s="58"/>
      <c r="L592" s="10"/>
      <c r="M592" s="10"/>
      <c r="N592" s="66" t="s">
        <v>18</v>
      </c>
      <c r="O592" s="10"/>
    </row>
    <row r="593">
      <c r="A593" s="85">
        <v>45705.0</v>
      </c>
      <c r="B593" s="10"/>
      <c r="C593" s="7">
        <v>173735.0</v>
      </c>
      <c r="D593" s="7" t="s">
        <v>178</v>
      </c>
      <c r="E593" s="6">
        <v>44835.0</v>
      </c>
      <c r="F593" s="82">
        <f t="shared" si="1"/>
        <v>28</v>
      </c>
      <c r="G593" s="9">
        <v>45083.0</v>
      </c>
      <c r="H593" s="82">
        <f t="shared" si="2"/>
        <v>20</v>
      </c>
      <c r="I593" s="7" t="s">
        <v>48</v>
      </c>
      <c r="J593" s="10"/>
      <c r="K593" s="58"/>
      <c r="L593" s="10"/>
      <c r="M593" s="10"/>
      <c r="N593" s="66" t="s">
        <v>18</v>
      </c>
      <c r="O593" s="10"/>
    </row>
    <row r="594">
      <c r="A594" s="85">
        <v>45705.0</v>
      </c>
      <c r="B594" s="10"/>
      <c r="C594" s="7">
        <v>226962.0</v>
      </c>
      <c r="D594" s="7" t="s">
        <v>178</v>
      </c>
      <c r="E594" s="6">
        <v>45383.0</v>
      </c>
      <c r="F594" s="82">
        <f t="shared" si="1"/>
        <v>10</v>
      </c>
      <c r="G594" s="9">
        <v>45540.0</v>
      </c>
      <c r="H594" s="82">
        <f t="shared" si="2"/>
        <v>5</v>
      </c>
      <c r="I594" s="7" t="s">
        <v>43</v>
      </c>
      <c r="J594" s="10"/>
      <c r="K594" s="58"/>
      <c r="L594" s="10"/>
      <c r="M594" s="10"/>
      <c r="N594" s="66" t="s">
        <v>18</v>
      </c>
      <c r="O594" s="10"/>
    </row>
    <row r="595">
      <c r="A595" s="85">
        <v>45705.0</v>
      </c>
      <c r="B595" s="10"/>
      <c r="C595" s="7">
        <v>226965.0</v>
      </c>
      <c r="D595" s="7" t="s">
        <v>178</v>
      </c>
      <c r="E595" s="6">
        <v>45413.0</v>
      </c>
      <c r="F595" s="82">
        <f t="shared" si="1"/>
        <v>9</v>
      </c>
      <c r="G595" s="9">
        <v>45555.0</v>
      </c>
      <c r="H595" s="82">
        <f t="shared" si="2"/>
        <v>4</v>
      </c>
      <c r="I595" s="7" t="s">
        <v>80</v>
      </c>
      <c r="J595" s="10"/>
      <c r="K595" s="58"/>
      <c r="L595" s="10"/>
      <c r="M595" s="10"/>
      <c r="N595" s="66" t="s">
        <v>18</v>
      </c>
      <c r="O595" s="10"/>
    </row>
    <row r="596">
      <c r="A596" s="85">
        <v>45705.0</v>
      </c>
      <c r="B596" s="10"/>
      <c r="C596" s="7">
        <v>209729.0</v>
      </c>
      <c r="D596" s="7" t="s">
        <v>184</v>
      </c>
      <c r="E596" s="6">
        <v>45292.0</v>
      </c>
      <c r="F596" s="82">
        <f t="shared" si="1"/>
        <v>13</v>
      </c>
      <c r="G596" s="9">
        <v>45392.0</v>
      </c>
      <c r="H596" s="82">
        <f t="shared" si="2"/>
        <v>10</v>
      </c>
      <c r="I596" s="7" t="s">
        <v>43</v>
      </c>
      <c r="J596" s="10"/>
      <c r="K596" s="58"/>
      <c r="L596" s="10"/>
      <c r="M596" s="10"/>
      <c r="N596" s="66" t="s">
        <v>18</v>
      </c>
      <c r="O596" s="10"/>
    </row>
    <row r="597">
      <c r="A597" s="85">
        <v>45705.0</v>
      </c>
      <c r="B597" s="10"/>
      <c r="C597" s="7">
        <v>227347.0</v>
      </c>
      <c r="D597" s="7" t="s">
        <v>184</v>
      </c>
      <c r="E597" s="6">
        <v>45352.0</v>
      </c>
      <c r="F597" s="82">
        <f t="shared" si="1"/>
        <v>11</v>
      </c>
      <c r="G597" s="9">
        <v>45548.0</v>
      </c>
      <c r="H597" s="82">
        <f t="shared" si="2"/>
        <v>5</v>
      </c>
      <c r="I597" s="7" t="s">
        <v>60</v>
      </c>
      <c r="J597" s="10"/>
      <c r="K597" s="58"/>
      <c r="L597" s="10"/>
      <c r="M597" s="10"/>
      <c r="N597" s="66" t="s">
        <v>18</v>
      </c>
      <c r="O597" s="10"/>
    </row>
    <row r="598">
      <c r="A598" s="85">
        <v>45705.0</v>
      </c>
      <c r="B598" s="10"/>
      <c r="C598" s="7">
        <v>209038.0</v>
      </c>
      <c r="D598" s="7" t="s">
        <v>184</v>
      </c>
      <c r="E598" s="6">
        <v>45323.0</v>
      </c>
      <c r="F598" s="82">
        <f t="shared" si="1"/>
        <v>12</v>
      </c>
      <c r="G598" s="9">
        <v>45394.0</v>
      </c>
      <c r="H598" s="82">
        <f t="shared" si="2"/>
        <v>10</v>
      </c>
      <c r="I598" s="7" t="s">
        <v>54</v>
      </c>
      <c r="J598" s="10"/>
      <c r="K598" s="58"/>
      <c r="L598" s="10"/>
      <c r="M598" s="10"/>
      <c r="N598" s="66" t="s">
        <v>18</v>
      </c>
      <c r="O598" s="10"/>
    </row>
    <row r="599">
      <c r="A599" s="85">
        <v>45705.0</v>
      </c>
      <c r="B599" s="10"/>
      <c r="C599" s="7">
        <v>230947.0</v>
      </c>
      <c r="D599" s="7" t="s">
        <v>184</v>
      </c>
      <c r="E599" s="6">
        <v>45566.0</v>
      </c>
      <c r="F599" s="82">
        <f t="shared" si="1"/>
        <v>4</v>
      </c>
      <c r="G599" s="9">
        <v>45602.0</v>
      </c>
      <c r="H599" s="82">
        <f t="shared" si="2"/>
        <v>3</v>
      </c>
      <c r="I599" s="7" t="s">
        <v>43</v>
      </c>
      <c r="J599" s="10"/>
      <c r="K599" s="58"/>
      <c r="L599" s="10"/>
      <c r="M599" s="10"/>
      <c r="N599" s="66" t="s">
        <v>18</v>
      </c>
      <c r="O599" s="10"/>
    </row>
    <row r="600">
      <c r="A600" s="85">
        <v>45705.0</v>
      </c>
      <c r="B600" s="10"/>
      <c r="C600" s="7">
        <v>240433.0</v>
      </c>
      <c r="D600" s="7" t="s">
        <v>184</v>
      </c>
      <c r="E600" s="6">
        <v>45413.0</v>
      </c>
      <c r="F600" s="82">
        <f t="shared" si="1"/>
        <v>9</v>
      </c>
      <c r="G600" s="9">
        <v>45681.0</v>
      </c>
      <c r="H600" s="82">
        <f t="shared" si="2"/>
        <v>0</v>
      </c>
      <c r="I600" s="7" t="s">
        <v>48</v>
      </c>
      <c r="J600" s="10"/>
      <c r="K600" s="58"/>
      <c r="L600" s="10"/>
      <c r="M600" s="10"/>
      <c r="N600" s="66" t="s">
        <v>18</v>
      </c>
      <c r="O600" s="10"/>
    </row>
    <row r="601">
      <c r="A601" s="85">
        <v>45705.0</v>
      </c>
      <c r="B601" s="10"/>
      <c r="C601" s="7">
        <v>232542.0</v>
      </c>
      <c r="D601" s="7" t="s">
        <v>182</v>
      </c>
      <c r="E601" s="6">
        <v>45352.0</v>
      </c>
      <c r="F601" s="82">
        <f t="shared" si="1"/>
        <v>11</v>
      </c>
      <c r="G601" s="9">
        <v>45593.0</v>
      </c>
      <c r="H601" s="82">
        <f t="shared" si="2"/>
        <v>3</v>
      </c>
      <c r="I601" s="7" t="s">
        <v>48</v>
      </c>
      <c r="J601" s="10"/>
      <c r="K601" s="58"/>
      <c r="L601" s="10"/>
      <c r="M601" s="10"/>
      <c r="N601" s="66" t="s">
        <v>18</v>
      </c>
      <c r="O601" s="10"/>
    </row>
    <row r="602">
      <c r="A602" s="85">
        <v>45705.0</v>
      </c>
      <c r="B602" s="10"/>
      <c r="C602" s="7">
        <v>127041.0</v>
      </c>
      <c r="D602" s="7" t="s">
        <v>196</v>
      </c>
      <c r="E602" s="6">
        <v>44652.0</v>
      </c>
      <c r="F602" s="82">
        <f t="shared" si="1"/>
        <v>34</v>
      </c>
      <c r="G602" s="9">
        <v>44686.0</v>
      </c>
      <c r="H602" s="82">
        <f t="shared" si="2"/>
        <v>33</v>
      </c>
      <c r="I602" s="7" t="s">
        <v>120</v>
      </c>
      <c r="J602" s="10"/>
      <c r="K602" s="58"/>
      <c r="L602" s="10"/>
      <c r="M602" s="10"/>
      <c r="N602" s="66" t="s">
        <v>18</v>
      </c>
      <c r="O602" s="10"/>
    </row>
    <row r="603">
      <c r="A603" s="85">
        <v>45705.0</v>
      </c>
      <c r="B603" s="10"/>
      <c r="C603" s="7">
        <v>156255.0</v>
      </c>
      <c r="D603" s="7" t="s">
        <v>196</v>
      </c>
      <c r="E603" s="6">
        <v>44866.0</v>
      </c>
      <c r="F603" s="82">
        <f t="shared" si="1"/>
        <v>27</v>
      </c>
      <c r="G603" s="9">
        <v>44936.0</v>
      </c>
      <c r="H603" s="82">
        <f t="shared" si="2"/>
        <v>25</v>
      </c>
      <c r="I603" s="7" t="s">
        <v>120</v>
      </c>
      <c r="J603" s="10"/>
      <c r="K603" s="58"/>
      <c r="L603" s="10"/>
      <c r="M603" s="10"/>
      <c r="N603" s="66" t="s">
        <v>18</v>
      </c>
      <c r="O603" s="10"/>
    </row>
    <row r="604">
      <c r="A604" s="85">
        <v>45705.0</v>
      </c>
      <c r="B604" s="10"/>
      <c r="C604" s="7">
        <v>135582.0</v>
      </c>
      <c r="D604" s="7" t="s">
        <v>196</v>
      </c>
      <c r="E604" s="6">
        <v>44593.0</v>
      </c>
      <c r="F604" s="82">
        <f t="shared" si="1"/>
        <v>36</v>
      </c>
      <c r="G604" s="9">
        <v>44747.0</v>
      </c>
      <c r="H604" s="82">
        <f t="shared" si="2"/>
        <v>31</v>
      </c>
      <c r="I604" s="7" t="s">
        <v>48</v>
      </c>
      <c r="J604" s="10"/>
      <c r="K604" s="58"/>
      <c r="L604" s="10"/>
      <c r="M604" s="10"/>
      <c r="N604" s="66" t="s">
        <v>18</v>
      </c>
      <c r="O604" s="10"/>
    </row>
    <row r="605">
      <c r="A605" s="85">
        <v>45705.0</v>
      </c>
      <c r="B605" s="10"/>
      <c r="C605" s="7">
        <v>103631.0</v>
      </c>
      <c r="D605" s="7" t="s">
        <v>196</v>
      </c>
      <c r="E605" s="6">
        <v>44378.0</v>
      </c>
      <c r="F605" s="82">
        <f t="shared" si="1"/>
        <v>43</v>
      </c>
      <c r="G605" s="9">
        <v>44488.0</v>
      </c>
      <c r="H605" s="82">
        <f t="shared" si="2"/>
        <v>39</v>
      </c>
      <c r="I605" s="7" t="s">
        <v>82</v>
      </c>
      <c r="J605" s="10"/>
      <c r="K605" s="58"/>
      <c r="L605" s="10"/>
      <c r="M605" s="10"/>
      <c r="N605" s="66" t="s">
        <v>18</v>
      </c>
      <c r="O605" s="10"/>
    </row>
    <row r="606">
      <c r="A606" s="85">
        <v>45705.0</v>
      </c>
      <c r="B606" s="10"/>
      <c r="C606" s="7">
        <v>202671.0</v>
      </c>
      <c r="D606" s="7" t="s">
        <v>196</v>
      </c>
      <c r="E606" s="6">
        <v>45261.0</v>
      </c>
      <c r="F606" s="82">
        <f t="shared" si="1"/>
        <v>14</v>
      </c>
      <c r="G606" s="9">
        <v>45341.0</v>
      </c>
      <c r="H606" s="82">
        <f t="shared" si="2"/>
        <v>11</v>
      </c>
      <c r="I606" s="7" t="s">
        <v>85</v>
      </c>
      <c r="J606" s="10"/>
      <c r="K606" s="58"/>
      <c r="L606" s="10"/>
      <c r="M606" s="10"/>
      <c r="N606" s="66" t="s">
        <v>18</v>
      </c>
      <c r="O606" s="10"/>
    </row>
    <row r="607">
      <c r="A607" s="85">
        <v>45705.0</v>
      </c>
      <c r="B607" s="10"/>
      <c r="C607" s="7">
        <v>197281.0</v>
      </c>
      <c r="D607" s="7" t="s">
        <v>196</v>
      </c>
      <c r="E607" s="6">
        <v>44835.0</v>
      </c>
      <c r="F607" s="82">
        <f t="shared" si="1"/>
        <v>28</v>
      </c>
      <c r="G607" s="9">
        <v>45300.0</v>
      </c>
      <c r="H607" s="82">
        <f t="shared" si="2"/>
        <v>13</v>
      </c>
      <c r="I607" s="7" t="s">
        <v>85</v>
      </c>
      <c r="J607" s="10"/>
      <c r="K607" s="58"/>
      <c r="L607" s="10"/>
      <c r="M607" s="10"/>
      <c r="N607" s="66" t="s">
        <v>18</v>
      </c>
      <c r="O607" s="10"/>
    </row>
    <row r="608">
      <c r="A608" s="85">
        <v>45705.0</v>
      </c>
      <c r="B608" s="10"/>
      <c r="C608" s="7">
        <v>188625.0</v>
      </c>
      <c r="D608" s="7" t="s">
        <v>196</v>
      </c>
      <c r="E608" s="6">
        <v>45108.0</v>
      </c>
      <c r="F608" s="82">
        <f t="shared" si="1"/>
        <v>19</v>
      </c>
      <c r="G608" s="9">
        <v>45113.0</v>
      </c>
      <c r="H608" s="82">
        <f t="shared" si="2"/>
        <v>19</v>
      </c>
      <c r="I608" s="7" t="s">
        <v>85</v>
      </c>
      <c r="J608" s="10"/>
      <c r="K608" s="58"/>
      <c r="L608" s="10"/>
      <c r="M608" s="10"/>
      <c r="N608" s="66" t="s">
        <v>18</v>
      </c>
      <c r="O608" s="10"/>
    </row>
    <row r="609">
      <c r="A609" s="85">
        <v>45705.0</v>
      </c>
      <c r="B609" s="10"/>
      <c r="C609" s="7">
        <v>148694.0</v>
      </c>
      <c r="D609" s="7" t="s">
        <v>196</v>
      </c>
      <c r="E609" s="6">
        <v>44805.0</v>
      </c>
      <c r="F609" s="82">
        <f t="shared" si="1"/>
        <v>29</v>
      </c>
      <c r="G609" s="9">
        <v>44860.0</v>
      </c>
      <c r="H609" s="82">
        <f t="shared" si="2"/>
        <v>27</v>
      </c>
      <c r="I609" s="7" t="s">
        <v>43</v>
      </c>
      <c r="J609" s="10"/>
      <c r="K609" s="58"/>
      <c r="L609" s="10"/>
      <c r="M609" s="10"/>
      <c r="N609" s="66" t="s">
        <v>18</v>
      </c>
      <c r="O609" s="10"/>
    </row>
    <row r="610">
      <c r="A610" s="85">
        <v>45705.0</v>
      </c>
      <c r="B610" s="10"/>
      <c r="C610" s="7">
        <v>21445.0</v>
      </c>
      <c r="D610" s="7" t="s">
        <v>196</v>
      </c>
      <c r="E610" s="6">
        <v>43617.0</v>
      </c>
      <c r="F610" s="82">
        <f t="shared" si="1"/>
        <v>68</v>
      </c>
      <c r="G610" s="9">
        <v>43647.0</v>
      </c>
      <c r="H610" s="82">
        <f t="shared" si="2"/>
        <v>67</v>
      </c>
      <c r="I610" s="7" t="s">
        <v>43</v>
      </c>
      <c r="J610" s="10"/>
      <c r="K610" s="58"/>
      <c r="L610" s="10"/>
      <c r="M610" s="10"/>
      <c r="N610" s="66" t="s">
        <v>18</v>
      </c>
      <c r="O610" s="10"/>
    </row>
    <row r="611">
      <c r="A611" s="10"/>
      <c r="B611" s="10"/>
      <c r="C611" s="10"/>
      <c r="D611" s="7"/>
      <c r="E611" s="10"/>
      <c r="F611" s="82">
        <f t="shared" si="1"/>
        <v>1501</v>
      </c>
      <c r="G611" s="10"/>
      <c r="H611" s="82">
        <f t="shared" si="2"/>
        <v>1501</v>
      </c>
      <c r="I611" s="7"/>
      <c r="J611" s="10"/>
      <c r="K611" s="58"/>
      <c r="L611" s="10"/>
      <c r="M611" s="10"/>
      <c r="N611" s="10"/>
      <c r="O611" s="10"/>
    </row>
    <row r="612">
      <c r="A612" s="10"/>
      <c r="B612" s="10"/>
      <c r="C612" s="10"/>
      <c r="D612" s="7"/>
      <c r="E612" s="10"/>
      <c r="F612" s="82">
        <f t="shared" si="1"/>
        <v>1501</v>
      </c>
      <c r="G612" s="10"/>
      <c r="H612" s="82">
        <f t="shared" si="2"/>
        <v>1501</v>
      </c>
      <c r="I612" s="7"/>
      <c r="J612" s="10"/>
      <c r="K612" s="58"/>
      <c r="L612" s="10"/>
      <c r="M612" s="10"/>
      <c r="N612" s="10"/>
      <c r="O612" s="10"/>
    </row>
    <row r="613">
      <c r="A613" s="10"/>
      <c r="B613" s="10"/>
      <c r="C613" s="10"/>
      <c r="D613" s="7"/>
      <c r="E613" s="10"/>
      <c r="F613" s="82">
        <f t="shared" si="1"/>
        <v>1501</v>
      </c>
      <c r="G613" s="10"/>
      <c r="H613" s="82">
        <f t="shared" si="2"/>
        <v>1501</v>
      </c>
      <c r="I613" s="7"/>
      <c r="J613" s="10"/>
      <c r="K613" s="58"/>
      <c r="L613" s="10"/>
      <c r="M613" s="10"/>
      <c r="N613" s="10"/>
      <c r="O613" s="10"/>
    </row>
    <row r="614">
      <c r="A614" s="10"/>
      <c r="B614" s="10"/>
      <c r="C614" s="10"/>
      <c r="D614" s="7"/>
      <c r="E614" s="10"/>
      <c r="F614" s="82">
        <f t="shared" si="1"/>
        <v>1501</v>
      </c>
      <c r="G614" s="10"/>
      <c r="H614" s="82">
        <f t="shared" si="2"/>
        <v>1501</v>
      </c>
      <c r="I614" s="7"/>
      <c r="J614" s="10"/>
      <c r="K614" s="58"/>
      <c r="L614" s="10"/>
      <c r="M614" s="10"/>
      <c r="N614" s="10"/>
      <c r="O614" s="10"/>
    </row>
    <row r="615">
      <c r="A615" s="10"/>
      <c r="B615" s="10"/>
      <c r="C615" s="10"/>
      <c r="D615" s="7"/>
      <c r="E615" s="10"/>
      <c r="F615" s="82">
        <f t="shared" si="1"/>
        <v>1501</v>
      </c>
      <c r="G615" s="10"/>
      <c r="H615" s="82">
        <f t="shared" si="2"/>
        <v>1501</v>
      </c>
      <c r="I615" s="7"/>
      <c r="J615" s="10"/>
      <c r="K615" s="58"/>
      <c r="L615" s="10"/>
      <c r="M615" s="10"/>
      <c r="N615" s="10"/>
      <c r="O615" s="10"/>
    </row>
    <row r="616">
      <c r="A616" s="10"/>
      <c r="B616" s="10"/>
      <c r="C616" s="10"/>
      <c r="D616" s="7"/>
      <c r="E616" s="10"/>
      <c r="F616" s="82">
        <f t="shared" si="1"/>
        <v>1501</v>
      </c>
      <c r="G616" s="10"/>
      <c r="H616" s="82">
        <f t="shared" si="2"/>
        <v>1501</v>
      </c>
      <c r="I616" s="7"/>
      <c r="J616" s="10"/>
      <c r="K616" s="58"/>
      <c r="L616" s="10"/>
      <c r="M616" s="10"/>
      <c r="N616" s="10"/>
      <c r="O616" s="10"/>
    </row>
    <row r="617">
      <c r="A617" s="10"/>
      <c r="B617" s="10"/>
      <c r="C617" s="10"/>
      <c r="D617" s="7"/>
      <c r="E617" s="10"/>
      <c r="F617" s="82">
        <f t="shared" si="1"/>
        <v>1501</v>
      </c>
      <c r="G617" s="10"/>
      <c r="H617" s="82">
        <f t="shared" si="2"/>
        <v>1501</v>
      </c>
      <c r="I617" s="7"/>
      <c r="J617" s="10"/>
      <c r="K617" s="58"/>
      <c r="L617" s="10"/>
      <c r="M617" s="10"/>
      <c r="N617" s="10"/>
      <c r="O617" s="10"/>
    </row>
    <row r="618">
      <c r="A618" s="10"/>
      <c r="B618" s="10"/>
      <c r="C618" s="10"/>
      <c r="D618" s="7"/>
      <c r="E618" s="10"/>
      <c r="F618" s="82">
        <f t="shared" si="1"/>
        <v>1501</v>
      </c>
      <c r="G618" s="10"/>
      <c r="H618" s="82">
        <f t="shared" si="2"/>
        <v>1501</v>
      </c>
      <c r="I618" s="7"/>
      <c r="J618" s="10"/>
      <c r="K618" s="58"/>
      <c r="L618" s="10"/>
      <c r="M618" s="10"/>
      <c r="N618" s="10"/>
      <c r="O618" s="10"/>
    </row>
    <row r="619">
      <c r="A619" s="10"/>
      <c r="B619" s="10"/>
      <c r="C619" s="10"/>
      <c r="D619" s="7"/>
      <c r="E619" s="10"/>
      <c r="F619" s="82">
        <f t="shared" si="1"/>
        <v>1501</v>
      </c>
      <c r="G619" s="10"/>
      <c r="H619" s="82">
        <f t="shared" si="2"/>
        <v>1501</v>
      </c>
      <c r="I619" s="7"/>
      <c r="J619" s="10"/>
      <c r="K619" s="58"/>
      <c r="L619" s="10"/>
      <c r="M619" s="10"/>
      <c r="N619" s="10"/>
      <c r="O619" s="10"/>
    </row>
    <row r="620">
      <c r="A620" s="10"/>
      <c r="B620" s="10"/>
      <c r="C620" s="10"/>
      <c r="D620" s="7"/>
      <c r="E620" s="10"/>
      <c r="F620" s="82">
        <f t="shared" si="1"/>
        <v>1501</v>
      </c>
      <c r="G620" s="10"/>
      <c r="H620" s="82">
        <f t="shared" si="2"/>
        <v>1501</v>
      </c>
      <c r="I620" s="7"/>
      <c r="J620" s="10"/>
      <c r="K620" s="58"/>
      <c r="L620" s="10"/>
      <c r="M620" s="10"/>
      <c r="N620" s="10"/>
      <c r="O620" s="10"/>
    </row>
    <row r="621">
      <c r="A621" s="10"/>
      <c r="B621" s="10"/>
      <c r="C621" s="10"/>
      <c r="D621" s="7"/>
      <c r="E621" s="10"/>
      <c r="F621" s="82">
        <f t="shared" si="1"/>
        <v>1501</v>
      </c>
      <c r="G621" s="10"/>
      <c r="H621" s="82">
        <f t="shared" si="2"/>
        <v>1501</v>
      </c>
      <c r="I621" s="7"/>
      <c r="J621" s="10"/>
      <c r="K621" s="58"/>
      <c r="L621" s="10"/>
      <c r="M621" s="10"/>
      <c r="N621" s="10"/>
      <c r="O621" s="10"/>
    </row>
    <row r="622">
      <c r="A622" s="10"/>
      <c r="B622" s="10"/>
      <c r="C622" s="10"/>
      <c r="D622" s="7"/>
      <c r="E622" s="10"/>
      <c r="F622" s="82">
        <f t="shared" si="1"/>
        <v>1501</v>
      </c>
      <c r="G622" s="10"/>
      <c r="H622" s="82">
        <f t="shared" si="2"/>
        <v>1501</v>
      </c>
      <c r="I622" s="7"/>
      <c r="J622" s="10"/>
      <c r="K622" s="58"/>
      <c r="L622" s="10"/>
      <c r="M622" s="10"/>
      <c r="N622" s="10"/>
      <c r="O622" s="10"/>
    </row>
    <row r="623">
      <c r="A623" s="10"/>
      <c r="B623" s="10"/>
      <c r="C623" s="10"/>
      <c r="D623" s="7"/>
      <c r="E623" s="10"/>
      <c r="F623" s="82">
        <f t="shared" si="1"/>
        <v>1501</v>
      </c>
      <c r="G623" s="10"/>
      <c r="H623" s="82">
        <f t="shared" si="2"/>
        <v>1501</v>
      </c>
      <c r="I623" s="7"/>
      <c r="J623" s="10"/>
      <c r="K623" s="58"/>
      <c r="L623" s="10"/>
      <c r="M623" s="10"/>
      <c r="N623" s="10"/>
      <c r="O623" s="10"/>
    </row>
    <row r="624">
      <c r="A624" s="10"/>
      <c r="B624" s="10"/>
      <c r="C624" s="10"/>
      <c r="D624" s="7"/>
      <c r="E624" s="10"/>
      <c r="F624" s="82">
        <f t="shared" si="1"/>
        <v>1501</v>
      </c>
      <c r="G624" s="10"/>
      <c r="H624" s="82">
        <f t="shared" si="2"/>
        <v>1501</v>
      </c>
      <c r="I624" s="7"/>
      <c r="J624" s="10"/>
      <c r="K624" s="58"/>
      <c r="L624" s="10"/>
      <c r="M624" s="10"/>
      <c r="N624" s="10"/>
      <c r="O624" s="10"/>
    </row>
    <row r="625">
      <c r="A625" s="10"/>
      <c r="B625" s="10"/>
      <c r="C625" s="10"/>
      <c r="D625" s="7"/>
      <c r="E625" s="10"/>
      <c r="F625" s="82">
        <f t="shared" si="1"/>
        <v>1501</v>
      </c>
      <c r="G625" s="10"/>
      <c r="H625" s="82">
        <f t="shared" si="2"/>
        <v>1501</v>
      </c>
      <c r="I625" s="7"/>
      <c r="J625" s="10"/>
      <c r="K625" s="58"/>
      <c r="L625" s="10"/>
      <c r="M625" s="10"/>
      <c r="N625" s="10"/>
      <c r="O625" s="10"/>
    </row>
    <row r="626">
      <c r="A626" s="10"/>
      <c r="B626" s="10"/>
      <c r="C626" s="10"/>
      <c r="D626" s="7"/>
      <c r="E626" s="10"/>
      <c r="F626" s="82">
        <f t="shared" si="1"/>
        <v>1501</v>
      </c>
      <c r="G626" s="10"/>
      <c r="H626" s="82">
        <f t="shared" si="2"/>
        <v>1501</v>
      </c>
      <c r="I626" s="7"/>
      <c r="J626" s="10"/>
      <c r="K626" s="58"/>
      <c r="L626" s="10"/>
      <c r="M626" s="10"/>
      <c r="N626" s="10"/>
      <c r="O626" s="10"/>
    </row>
    <row r="627">
      <c r="A627" s="10"/>
      <c r="B627" s="10"/>
      <c r="C627" s="10"/>
      <c r="D627" s="7"/>
      <c r="E627" s="10"/>
      <c r="F627" s="82">
        <f t="shared" si="1"/>
        <v>1501</v>
      </c>
      <c r="G627" s="10"/>
      <c r="H627" s="82">
        <f t="shared" si="2"/>
        <v>1501</v>
      </c>
      <c r="I627" s="7"/>
      <c r="J627" s="10"/>
      <c r="K627" s="58"/>
      <c r="L627" s="10"/>
      <c r="M627" s="10"/>
      <c r="N627" s="10"/>
      <c r="O627" s="10"/>
    </row>
    <row r="628">
      <c r="A628" s="10"/>
      <c r="B628" s="10"/>
      <c r="C628" s="10"/>
      <c r="D628" s="7"/>
      <c r="E628" s="10"/>
      <c r="F628" s="82">
        <f t="shared" si="1"/>
        <v>1501</v>
      </c>
      <c r="G628" s="10"/>
      <c r="H628" s="82">
        <f t="shared" si="2"/>
        <v>1501</v>
      </c>
      <c r="I628" s="7"/>
      <c r="J628" s="10"/>
      <c r="K628" s="58"/>
      <c r="L628" s="10"/>
      <c r="M628" s="10"/>
      <c r="N628" s="10"/>
      <c r="O628" s="10"/>
    </row>
    <row r="629">
      <c r="A629" s="10"/>
      <c r="B629" s="10"/>
      <c r="C629" s="10"/>
      <c r="D629" s="7"/>
      <c r="E629" s="10"/>
      <c r="F629" s="82">
        <f t="shared" si="1"/>
        <v>1501</v>
      </c>
      <c r="G629" s="10"/>
      <c r="H629" s="82">
        <f t="shared" si="2"/>
        <v>1501</v>
      </c>
      <c r="I629" s="7"/>
      <c r="J629" s="10"/>
      <c r="K629" s="58"/>
      <c r="L629" s="10"/>
      <c r="M629" s="10"/>
      <c r="N629" s="10"/>
      <c r="O629" s="10"/>
    </row>
    <row r="630">
      <c r="A630" s="10"/>
      <c r="B630" s="10"/>
      <c r="C630" s="10"/>
      <c r="D630" s="7"/>
      <c r="E630" s="10"/>
      <c r="F630" s="82">
        <f t="shared" si="1"/>
        <v>1501</v>
      </c>
      <c r="G630" s="10"/>
      <c r="H630" s="82">
        <f t="shared" si="2"/>
        <v>1501</v>
      </c>
      <c r="I630" s="7"/>
      <c r="J630" s="10"/>
      <c r="K630" s="58"/>
      <c r="L630" s="10"/>
      <c r="M630" s="10"/>
      <c r="N630" s="10"/>
      <c r="O630" s="10"/>
    </row>
    <row r="631">
      <c r="A631" s="10"/>
      <c r="B631" s="10"/>
      <c r="C631" s="10"/>
      <c r="D631" s="7"/>
      <c r="E631" s="10"/>
      <c r="F631" s="82">
        <f t="shared" si="1"/>
        <v>1501</v>
      </c>
      <c r="G631" s="10"/>
      <c r="H631" s="82">
        <f t="shared" si="2"/>
        <v>1501</v>
      </c>
      <c r="I631" s="7"/>
      <c r="J631" s="10"/>
      <c r="K631" s="58"/>
      <c r="L631" s="10"/>
      <c r="M631" s="10"/>
      <c r="N631" s="10"/>
      <c r="O631" s="10"/>
    </row>
    <row r="632">
      <c r="A632" s="10"/>
      <c r="B632" s="10"/>
      <c r="C632" s="10"/>
      <c r="D632" s="7"/>
      <c r="E632" s="10"/>
      <c r="F632" s="82">
        <f t="shared" si="1"/>
        <v>1501</v>
      </c>
      <c r="G632" s="10"/>
      <c r="H632" s="82">
        <f t="shared" si="2"/>
        <v>1501</v>
      </c>
      <c r="I632" s="7"/>
      <c r="J632" s="10"/>
      <c r="K632" s="58"/>
      <c r="L632" s="10"/>
      <c r="M632" s="10"/>
      <c r="N632" s="10"/>
      <c r="O632" s="10"/>
    </row>
    <row r="633">
      <c r="A633" s="10"/>
      <c r="B633" s="10"/>
      <c r="C633" s="10"/>
      <c r="D633" s="7"/>
      <c r="E633" s="10"/>
      <c r="F633" s="82">
        <f t="shared" si="1"/>
        <v>1501</v>
      </c>
      <c r="G633" s="10"/>
      <c r="H633" s="82">
        <f t="shared" si="2"/>
        <v>1501</v>
      </c>
      <c r="I633" s="7"/>
      <c r="J633" s="10"/>
      <c r="K633" s="58"/>
      <c r="L633" s="10"/>
      <c r="M633" s="10"/>
      <c r="N633" s="10"/>
      <c r="O633" s="10"/>
    </row>
    <row r="634">
      <c r="A634" s="10"/>
      <c r="B634" s="10"/>
      <c r="C634" s="10"/>
      <c r="D634" s="7"/>
      <c r="E634" s="10"/>
      <c r="F634" s="82">
        <f t="shared" si="1"/>
        <v>1501</v>
      </c>
      <c r="G634" s="10"/>
      <c r="H634" s="82">
        <f t="shared" si="2"/>
        <v>1501</v>
      </c>
      <c r="I634" s="7"/>
      <c r="J634" s="10"/>
      <c r="K634" s="58"/>
      <c r="L634" s="10"/>
      <c r="M634" s="10"/>
      <c r="N634" s="10"/>
      <c r="O634" s="10"/>
    </row>
    <row r="635">
      <c r="A635" s="10"/>
      <c r="B635" s="10"/>
      <c r="C635" s="10"/>
      <c r="D635" s="7"/>
      <c r="E635" s="10"/>
      <c r="F635" s="82">
        <f t="shared" si="1"/>
        <v>1501</v>
      </c>
      <c r="G635" s="10"/>
      <c r="H635" s="82">
        <f t="shared" si="2"/>
        <v>1501</v>
      </c>
      <c r="I635" s="7"/>
      <c r="J635" s="10"/>
      <c r="K635" s="58"/>
      <c r="L635" s="10"/>
      <c r="M635" s="10"/>
      <c r="N635" s="10"/>
      <c r="O635" s="10"/>
    </row>
    <row r="636">
      <c r="A636" s="10"/>
      <c r="B636" s="10"/>
      <c r="C636" s="10"/>
      <c r="D636" s="7"/>
      <c r="E636" s="10"/>
      <c r="F636" s="82">
        <f t="shared" si="1"/>
        <v>1501</v>
      </c>
      <c r="G636" s="10"/>
      <c r="H636" s="82">
        <f t="shared" si="2"/>
        <v>1501</v>
      </c>
      <c r="I636" s="7"/>
      <c r="J636" s="10"/>
      <c r="K636" s="58"/>
      <c r="L636" s="10"/>
      <c r="M636" s="10"/>
      <c r="N636" s="10"/>
      <c r="O636" s="10"/>
    </row>
    <row r="637">
      <c r="A637" s="10"/>
      <c r="B637" s="10"/>
      <c r="C637" s="10"/>
      <c r="D637" s="7"/>
      <c r="E637" s="10"/>
      <c r="F637" s="82">
        <f t="shared" si="1"/>
        <v>1501</v>
      </c>
      <c r="G637" s="10"/>
      <c r="H637" s="82">
        <f t="shared" si="2"/>
        <v>1501</v>
      </c>
      <c r="I637" s="7"/>
      <c r="J637" s="10"/>
      <c r="K637" s="58"/>
      <c r="L637" s="10"/>
      <c r="M637" s="10"/>
      <c r="N637" s="10"/>
      <c r="O637" s="10"/>
    </row>
    <row r="638">
      <c r="A638" s="10"/>
      <c r="B638" s="10"/>
      <c r="C638" s="10"/>
      <c r="D638" s="7"/>
      <c r="E638" s="10"/>
      <c r="F638" s="82">
        <f t="shared" si="1"/>
        <v>1501</v>
      </c>
      <c r="G638" s="10"/>
      <c r="H638" s="82">
        <f t="shared" si="2"/>
        <v>1501</v>
      </c>
      <c r="I638" s="7"/>
      <c r="J638" s="10"/>
      <c r="K638" s="58"/>
      <c r="L638" s="10"/>
      <c r="M638" s="10"/>
      <c r="N638" s="10"/>
      <c r="O638" s="10"/>
    </row>
    <row r="639">
      <c r="A639" s="10"/>
      <c r="B639" s="10"/>
      <c r="C639" s="10"/>
      <c r="D639" s="7"/>
      <c r="E639" s="10"/>
      <c r="F639" s="82">
        <f t="shared" si="1"/>
        <v>1501</v>
      </c>
      <c r="G639" s="10"/>
      <c r="H639" s="82">
        <f t="shared" si="2"/>
        <v>1501</v>
      </c>
      <c r="I639" s="7"/>
      <c r="J639" s="10"/>
      <c r="K639" s="58"/>
      <c r="L639" s="10"/>
      <c r="M639" s="10"/>
      <c r="N639" s="10"/>
      <c r="O639" s="10"/>
    </row>
    <row r="640">
      <c r="A640" s="10"/>
      <c r="B640" s="10"/>
      <c r="C640" s="10"/>
      <c r="D640" s="7"/>
      <c r="E640" s="10"/>
      <c r="F640" s="82">
        <f t="shared" si="1"/>
        <v>1501</v>
      </c>
      <c r="G640" s="10"/>
      <c r="H640" s="82">
        <f t="shared" si="2"/>
        <v>1501</v>
      </c>
      <c r="I640" s="7"/>
      <c r="J640" s="10"/>
      <c r="K640" s="58"/>
      <c r="L640" s="10"/>
      <c r="M640" s="10"/>
      <c r="N640" s="10"/>
      <c r="O640" s="10"/>
    </row>
    <row r="641">
      <c r="A641" s="10"/>
      <c r="B641" s="10"/>
      <c r="C641" s="10"/>
      <c r="D641" s="7"/>
      <c r="E641" s="10"/>
      <c r="F641" s="82">
        <f t="shared" si="1"/>
        <v>1501</v>
      </c>
      <c r="G641" s="10"/>
      <c r="H641" s="82">
        <f t="shared" si="2"/>
        <v>1501</v>
      </c>
      <c r="I641" s="7"/>
      <c r="J641" s="10"/>
      <c r="K641" s="58"/>
      <c r="L641" s="10"/>
      <c r="M641" s="10"/>
      <c r="N641" s="10"/>
      <c r="O641" s="10"/>
    </row>
    <row r="642">
      <c r="A642" s="10"/>
      <c r="B642" s="10"/>
      <c r="C642" s="10"/>
      <c r="D642" s="7"/>
      <c r="E642" s="10"/>
      <c r="F642" s="82">
        <f t="shared" si="1"/>
        <v>1501</v>
      </c>
      <c r="G642" s="10"/>
      <c r="H642" s="82">
        <f t="shared" si="2"/>
        <v>1501</v>
      </c>
      <c r="I642" s="7"/>
      <c r="J642" s="10"/>
      <c r="K642" s="58"/>
      <c r="L642" s="10"/>
      <c r="M642" s="10"/>
      <c r="N642" s="10"/>
      <c r="O642" s="10"/>
    </row>
    <row r="643">
      <c r="A643" s="10"/>
      <c r="B643" s="10"/>
      <c r="C643" s="10"/>
      <c r="D643" s="7"/>
      <c r="E643" s="10"/>
      <c r="F643" s="82">
        <f t="shared" si="1"/>
        <v>1501</v>
      </c>
      <c r="G643" s="10"/>
      <c r="H643" s="82">
        <f t="shared" si="2"/>
        <v>1501</v>
      </c>
      <c r="I643" s="7"/>
      <c r="J643" s="10"/>
      <c r="K643" s="58"/>
      <c r="L643" s="10"/>
      <c r="M643" s="10"/>
      <c r="N643" s="10"/>
      <c r="O643" s="10"/>
    </row>
    <row r="644">
      <c r="A644" s="10"/>
      <c r="B644" s="10"/>
      <c r="C644" s="10"/>
      <c r="D644" s="7"/>
      <c r="E644" s="10"/>
      <c r="F644" s="82">
        <f t="shared" si="1"/>
        <v>1501</v>
      </c>
      <c r="G644" s="10"/>
      <c r="H644" s="82">
        <f t="shared" si="2"/>
        <v>1501</v>
      </c>
      <c r="I644" s="7"/>
      <c r="J644" s="10"/>
      <c r="K644" s="58"/>
      <c r="L644" s="10"/>
      <c r="M644" s="10"/>
      <c r="N644" s="10"/>
      <c r="O644" s="10"/>
    </row>
    <row r="645">
      <c r="A645" s="10"/>
      <c r="B645" s="10"/>
      <c r="C645" s="10"/>
      <c r="D645" s="7"/>
      <c r="E645" s="10"/>
      <c r="F645" s="82">
        <f t="shared" si="1"/>
        <v>1501</v>
      </c>
      <c r="G645" s="10"/>
      <c r="H645" s="82">
        <f t="shared" si="2"/>
        <v>1501</v>
      </c>
      <c r="I645" s="7"/>
      <c r="J645" s="10"/>
      <c r="K645" s="58"/>
      <c r="L645" s="10"/>
      <c r="M645" s="10"/>
      <c r="N645" s="10"/>
      <c r="O645" s="10"/>
    </row>
    <row r="646">
      <c r="A646" s="10"/>
      <c r="B646" s="10"/>
      <c r="C646" s="10"/>
      <c r="D646" s="7"/>
      <c r="E646" s="10"/>
      <c r="F646" s="82">
        <f t="shared" si="1"/>
        <v>1501</v>
      </c>
      <c r="G646" s="10"/>
      <c r="H646" s="82">
        <f t="shared" si="2"/>
        <v>1501</v>
      </c>
      <c r="I646" s="7"/>
      <c r="J646" s="10"/>
      <c r="K646" s="58"/>
      <c r="L646" s="10"/>
      <c r="M646" s="10"/>
      <c r="N646" s="10"/>
      <c r="O646" s="10"/>
    </row>
    <row r="647">
      <c r="A647" s="10"/>
      <c r="B647" s="10"/>
      <c r="C647" s="10"/>
      <c r="D647" s="7"/>
      <c r="E647" s="10"/>
      <c r="F647" s="82">
        <f t="shared" si="1"/>
        <v>1501</v>
      </c>
      <c r="G647" s="10"/>
      <c r="H647" s="82">
        <f t="shared" si="2"/>
        <v>1501</v>
      </c>
      <c r="I647" s="7"/>
      <c r="J647" s="10"/>
      <c r="K647" s="58"/>
      <c r="L647" s="10"/>
      <c r="M647" s="10"/>
      <c r="N647" s="10"/>
      <c r="O647" s="10"/>
    </row>
    <row r="648">
      <c r="A648" s="10"/>
      <c r="B648" s="10"/>
      <c r="C648" s="10"/>
      <c r="D648" s="7"/>
      <c r="E648" s="10"/>
      <c r="F648" s="82">
        <f t="shared" si="1"/>
        <v>1501</v>
      </c>
      <c r="G648" s="10"/>
      <c r="H648" s="82">
        <f t="shared" si="2"/>
        <v>1501</v>
      </c>
      <c r="I648" s="7"/>
      <c r="J648" s="10"/>
      <c r="K648" s="58"/>
      <c r="L648" s="10"/>
      <c r="M648" s="10"/>
      <c r="N648" s="10"/>
      <c r="O648" s="10"/>
    </row>
    <row r="649">
      <c r="A649" s="10"/>
      <c r="B649" s="10"/>
      <c r="C649" s="10"/>
      <c r="D649" s="7"/>
      <c r="E649" s="10"/>
      <c r="F649" s="82">
        <f t="shared" si="1"/>
        <v>1501</v>
      </c>
      <c r="G649" s="10"/>
      <c r="H649" s="82">
        <f t="shared" si="2"/>
        <v>1501</v>
      </c>
      <c r="I649" s="7"/>
      <c r="J649" s="10"/>
      <c r="K649" s="58"/>
      <c r="L649" s="10"/>
      <c r="M649" s="10"/>
      <c r="N649" s="10"/>
      <c r="O649" s="10"/>
    </row>
    <row r="650">
      <c r="A650" s="10"/>
      <c r="B650" s="10"/>
      <c r="C650" s="10"/>
      <c r="D650" s="7"/>
      <c r="E650" s="10"/>
      <c r="F650" s="82">
        <f t="shared" si="1"/>
        <v>1501</v>
      </c>
      <c r="G650" s="10"/>
      <c r="H650" s="82">
        <f t="shared" si="2"/>
        <v>1501</v>
      </c>
      <c r="I650" s="7"/>
      <c r="J650" s="10"/>
      <c r="K650" s="58"/>
      <c r="L650" s="10"/>
      <c r="M650" s="10"/>
      <c r="N650" s="10"/>
      <c r="O650" s="10"/>
    </row>
    <row r="651">
      <c r="A651" s="10"/>
      <c r="B651" s="10"/>
      <c r="C651" s="10"/>
      <c r="D651" s="7"/>
      <c r="E651" s="10"/>
      <c r="F651" s="82">
        <f t="shared" si="1"/>
        <v>1501</v>
      </c>
      <c r="G651" s="10"/>
      <c r="H651" s="82">
        <f t="shared" si="2"/>
        <v>1501</v>
      </c>
      <c r="I651" s="7"/>
      <c r="J651" s="10"/>
      <c r="K651" s="58"/>
      <c r="L651" s="10"/>
      <c r="M651" s="10"/>
      <c r="N651" s="10"/>
      <c r="O651" s="10"/>
    </row>
    <row r="652">
      <c r="A652" s="10"/>
      <c r="B652" s="10"/>
      <c r="C652" s="10"/>
      <c r="D652" s="7"/>
      <c r="E652" s="10"/>
      <c r="F652" s="82">
        <f t="shared" si="1"/>
        <v>1501</v>
      </c>
      <c r="G652" s="10"/>
      <c r="H652" s="82">
        <f t="shared" si="2"/>
        <v>1501</v>
      </c>
      <c r="I652" s="7"/>
      <c r="J652" s="10"/>
      <c r="K652" s="58"/>
      <c r="L652" s="10"/>
      <c r="M652" s="10"/>
      <c r="N652" s="10"/>
      <c r="O652" s="10"/>
    </row>
    <row r="653">
      <c r="A653" s="10"/>
      <c r="B653" s="10"/>
      <c r="C653" s="10"/>
      <c r="D653" s="7"/>
      <c r="E653" s="10"/>
      <c r="F653" s="82">
        <f t="shared" si="1"/>
        <v>1501</v>
      </c>
      <c r="G653" s="10"/>
      <c r="H653" s="82">
        <f t="shared" si="2"/>
        <v>1501</v>
      </c>
      <c r="I653" s="7"/>
      <c r="J653" s="10"/>
      <c r="K653" s="58"/>
      <c r="L653" s="10"/>
      <c r="M653" s="10"/>
      <c r="N653" s="10"/>
      <c r="O653" s="10"/>
    </row>
    <row r="654">
      <c r="A654" s="10"/>
      <c r="B654" s="10"/>
      <c r="C654" s="10"/>
      <c r="D654" s="7"/>
      <c r="E654" s="10"/>
      <c r="F654" s="82">
        <f t="shared" si="1"/>
        <v>1501</v>
      </c>
      <c r="G654" s="10"/>
      <c r="H654" s="82">
        <f t="shared" si="2"/>
        <v>1501</v>
      </c>
      <c r="I654" s="7"/>
      <c r="J654" s="10"/>
      <c r="K654" s="58"/>
      <c r="L654" s="10"/>
      <c r="M654" s="10"/>
      <c r="N654" s="10"/>
      <c r="O654" s="10"/>
    </row>
    <row r="655">
      <c r="A655" s="10"/>
      <c r="B655" s="10"/>
      <c r="C655" s="10"/>
      <c r="D655" s="7"/>
      <c r="E655" s="10"/>
      <c r="F655" s="82">
        <f t="shared" si="1"/>
        <v>1501</v>
      </c>
      <c r="G655" s="10"/>
      <c r="H655" s="82">
        <f t="shared" si="2"/>
        <v>1501</v>
      </c>
      <c r="I655" s="7"/>
      <c r="J655" s="10"/>
      <c r="K655" s="58"/>
      <c r="L655" s="10"/>
      <c r="M655" s="10"/>
      <c r="N655" s="10"/>
      <c r="O655" s="10"/>
    </row>
    <row r="656">
      <c r="A656" s="10"/>
      <c r="B656" s="10"/>
      <c r="C656" s="10"/>
      <c r="D656" s="7"/>
      <c r="E656" s="10"/>
      <c r="F656" s="82">
        <f t="shared" si="1"/>
        <v>1501</v>
      </c>
      <c r="G656" s="10"/>
      <c r="H656" s="82">
        <f t="shared" si="2"/>
        <v>1501</v>
      </c>
      <c r="I656" s="7"/>
      <c r="J656" s="10"/>
      <c r="K656" s="58"/>
      <c r="L656" s="10"/>
      <c r="M656" s="10"/>
      <c r="N656" s="10"/>
      <c r="O656" s="10"/>
    </row>
    <row r="657">
      <c r="A657" s="10"/>
      <c r="B657" s="10"/>
      <c r="C657" s="10"/>
      <c r="D657" s="7"/>
      <c r="E657" s="10"/>
      <c r="F657" s="82">
        <f t="shared" si="1"/>
        <v>1501</v>
      </c>
      <c r="G657" s="10"/>
      <c r="H657" s="82">
        <f t="shared" si="2"/>
        <v>1501</v>
      </c>
      <c r="I657" s="7"/>
      <c r="J657" s="10"/>
      <c r="K657" s="58"/>
      <c r="L657" s="10"/>
      <c r="M657" s="10"/>
      <c r="N657" s="10"/>
      <c r="O657" s="10"/>
    </row>
    <row r="658">
      <c r="A658" s="10"/>
      <c r="B658" s="10"/>
      <c r="C658" s="10"/>
      <c r="D658" s="7"/>
      <c r="E658" s="10"/>
      <c r="F658" s="82">
        <f t="shared" si="1"/>
        <v>1501</v>
      </c>
      <c r="G658" s="10"/>
      <c r="H658" s="82">
        <f t="shared" si="2"/>
        <v>1501</v>
      </c>
      <c r="I658" s="7"/>
      <c r="J658" s="10"/>
      <c r="K658" s="58"/>
      <c r="L658" s="10"/>
      <c r="M658" s="10"/>
      <c r="N658" s="10"/>
      <c r="O658" s="10"/>
    </row>
    <row r="659">
      <c r="A659" s="10"/>
      <c r="B659" s="10"/>
      <c r="C659" s="10"/>
      <c r="D659" s="7"/>
      <c r="E659" s="10"/>
      <c r="F659" s="82">
        <f t="shared" si="1"/>
        <v>1501</v>
      </c>
      <c r="G659" s="10"/>
      <c r="H659" s="82">
        <f t="shared" si="2"/>
        <v>1501</v>
      </c>
      <c r="I659" s="7"/>
      <c r="J659" s="10"/>
      <c r="K659" s="58"/>
      <c r="L659" s="10"/>
      <c r="M659" s="10"/>
      <c r="N659" s="10"/>
      <c r="O659" s="10"/>
    </row>
    <row r="660">
      <c r="A660" s="10"/>
      <c r="B660" s="10"/>
      <c r="C660" s="10"/>
      <c r="D660" s="7"/>
      <c r="E660" s="10"/>
      <c r="F660" s="82">
        <f t="shared" si="1"/>
        <v>1501</v>
      </c>
      <c r="G660" s="10"/>
      <c r="H660" s="82">
        <f t="shared" si="2"/>
        <v>1501</v>
      </c>
      <c r="I660" s="7"/>
      <c r="J660" s="10"/>
      <c r="K660" s="58"/>
      <c r="L660" s="10"/>
      <c r="M660" s="10"/>
      <c r="N660" s="10"/>
      <c r="O660" s="10"/>
    </row>
    <row r="661">
      <c r="A661" s="10"/>
      <c r="B661" s="10"/>
      <c r="C661" s="10"/>
      <c r="D661" s="7"/>
      <c r="E661" s="10"/>
      <c r="F661" s="82">
        <f t="shared" si="1"/>
        <v>1501</v>
      </c>
      <c r="G661" s="10"/>
      <c r="H661" s="82">
        <f t="shared" si="2"/>
        <v>1501</v>
      </c>
      <c r="I661" s="7"/>
      <c r="J661" s="10"/>
      <c r="K661" s="58"/>
      <c r="L661" s="10"/>
      <c r="M661" s="10"/>
      <c r="N661" s="10"/>
      <c r="O661" s="10"/>
    </row>
    <row r="662">
      <c r="A662" s="10"/>
      <c r="B662" s="10"/>
      <c r="C662" s="10"/>
      <c r="D662" s="7"/>
      <c r="E662" s="10"/>
      <c r="F662" s="82">
        <f t="shared" si="1"/>
        <v>1501</v>
      </c>
      <c r="G662" s="10"/>
      <c r="H662" s="82">
        <f t="shared" si="2"/>
        <v>1501</v>
      </c>
      <c r="I662" s="7"/>
      <c r="J662" s="10"/>
      <c r="K662" s="58"/>
      <c r="L662" s="10"/>
      <c r="M662" s="10"/>
      <c r="N662" s="10"/>
      <c r="O662" s="10"/>
    </row>
    <row r="663">
      <c r="A663" s="10"/>
      <c r="B663" s="10"/>
      <c r="C663" s="10"/>
      <c r="D663" s="7"/>
      <c r="E663" s="10"/>
      <c r="F663" s="82">
        <f t="shared" si="1"/>
        <v>1501</v>
      </c>
      <c r="G663" s="10"/>
      <c r="H663" s="82">
        <f t="shared" si="2"/>
        <v>1501</v>
      </c>
      <c r="I663" s="7"/>
      <c r="J663" s="10"/>
      <c r="K663" s="58"/>
      <c r="L663" s="10"/>
      <c r="M663" s="10"/>
      <c r="N663" s="10"/>
      <c r="O663" s="10"/>
    </row>
    <row r="664">
      <c r="A664" s="10"/>
      <c r="B664" s="10"/>
      <c r="C664" s="10"/>
      <c r="D664" s="7"/>
      <c r="E664" s="10"/>
      <c r="F664" s="82">
        <f t="shared" si="1"/>
        <v>1501</v>
      </c>
      <c r="G664" s="10"/>
      <c r="H664" s="82">
        <f t="shared" si="2"/>
        <v>1501</v>
      </c>
      <c r="I664" s="7"/>
      <c r="J664" s="10"/>
      <c r="K664" s="58"/>
      <c r="L664" s="10"/>
      <c r="M664" s="10"/>
      <c r="N664" s="10"/>
      <c r="O664" s="10"/>
    </row>
    <row r="665">
      <c r="A665" s="10"/>
      <c r="B665" s="10"/>
      <c r="C665" s="10"/>
      <c r="D665" s="7"/>
      <c r="E665" s="10"/>
      <c r="F665" s="82">
        <f t="shared" si="1"/>
        <v>1501</v>
      </c>
      <c r="G665" s="10"/>
      <c r="H665" s="82">
        <f t="shared" si="2"/>
        <v>1501</v>
      </c>
      <c r="I665" s="7"/>
      <c r="J665" s="10"/>
      <c r="K665" s="58"/>
      <c r="L665" s="10"/>
      <c r="M665" s="10"/>
      <c r="N665" s="10"/>
      <c r="O665" s="10"/>
    </row>
    <row r="666">
      <c r="A666" s="10"/>
      <c r="B666" s="10"/>
      <c r="C666" s="10"/>
      <c r="D666" s="7"/>
      <c r="E666" s="10"/>
      <c r="F666" s="82">
        <f t="shared" si="1"/>
        <v>1501</v>
      </c>
      <c r="G666" s="10"/>
      <c r="H666" s="82">
        <f t="shared" si="2"/>
        <v>1501</v>
      </c>
      <c r="I666" s="7"/>
      <c r="J666" s="10"/>
      <c r="K666" s="58"/>
      <c r="L666" s="10"/>
      <c r="M666" s="10"/>
      <c r="N666" s="10"/>
      <c r="O666" s="10"/>
    </row>
    <row r="667">
      <c r="A667" s="10"/>
      <c r="B667" s="10"/>
      <c r="C667" s="10"/>
      <c r="D667" s="7"/>
      <c r="E667" s="10"/>
      <c r="F667" s="82">
        <f t="shared" si="1"/>
        <v>1501</v>
      </c>
      <c r="G667" s="10"/>
      <c r="H667" s="82">
        <f t="shared" si="2"/>
        <v>1501</v>
      </c>
      <c r="I667" s="7"/>
      <c r="J667" s="10"/>
      <c r="K667" s="58"/>
      <c r="L667" s="10"/>
      <c r="M667" s="10"/>
      <c r="N667" s="10"/>
      <c r="O667" s="10"/>
    </row>
    <row r="668">
      <c r="A668" s="10"/>
      <c r="B668" s="10"/>
      <c r="C668" s="10"/>
      <c r="D668" s="7"/>
      <c r="E668" s="10"/>
      <c r="F668" s="82">
        <f t="shared" si="1"/>
        <v>1501</v>
      </c>
      <c r="G668" s="10"/>
      <c r="H668" s="82">
        <f t="shared" si="2"/>
        <v>1501</v>
      </c>
      <c r="I668" s="7"/>
      <c r="J668" s="10"/>
      <c r="K668" s="58"/>
      <c r="L668" s="10"/>
      <c r="M668" s="10"/>
      <c r="N668" s="10"/>
      <c r="O668" s="10"/>
    </row>
    <row r="669">
      <c r="A669" s="10"/>
      <c r="B669" s="10"/>
      <c r="C669" s="10"/>
      <c r="D669" s="7"/>
      <c r="E669" s="10"/>
      <c r="F669" s="82">
        <f t="shared" si="1"/>
        <v>1501</v>
      </c>
      <c r="G669" s="10"/>
      <c r="H669" s="82">
        <f t="shared" si="2"/>
        <v>1501</v>
      </c>
      <c r="I669" s="7"/>
      <c r="J669" s="10"/>
      <c r="K669" s="58"/>
      <c r="L669" s="10"/>
      <c r="M669" s="10"/>
      <c r="N669" s="10"/>
      <c r="O669" s="10"/>
    </row>
    <row r="670">
      <c r="A670" s="10"/>
      <c r="B670" s="10"/>
      <c r="C670" s="10"/>
      <c r="D670" s="7"/>
      <c r="E670" s="10"/>
      <c r="F670" s="82">
        <f t="shared" si="1"/>
        <v>1501</v>
      </c>
      <c r="G670" s="10"/>
      <c r="H670" s="82">
        <f t="shared" si="2"/>
        <v>1501</v>
      </c>
      <c r="I670" s="7"/>
      <c r="J670" s="10"/>
      <c r="K670" s="58"/>
      <c r="L670" s="10"/>
      <c r="M670" s="10"/>
      <c r="N670" s="10"/>
      <c r="O670" s="10"/>
    </row>
    <row r="671">
      <c r="A671" s="10"/>
      <c r="B671" s="10"/>
      <c r="C671" s="10"/>
      <c r="D671" s="7"/>
      <c r="E671" s="10"/>
      <c r="F671" s="82">
        <f t="shared" si="1"/>
        <v>1501</v>
      </c>
      <c r="G671" s="10"/>
      <c r="H671" s="82">
        <f t="shared" si="2"/>
        <v>1501</v>
      </c>
      <c r="I671" s="7"/>
      <c r="J671" s="10"/>
      <c r="K671" s="58"/>
      <c r="L671" s="10"/>
      <c r="M671" s="10"/>
      <c r="N671" s="10"/>
      <c r="O671" s="10"/>
    </row>
    <row r="672">
      <c r="A672" s="10"/>
      <c r="B672" s="10"/>
      <c r="C672" s="10"/>
      <c r="D672" s="7"/>
      <c r="E672" s="10"/>
      <c r="F672" s="82">
        <f t="shared" si="1"/>
        <v>1501</v>
      </c>
      <c r="G672" s="10"/>
      <c r="H672" s="82">
        <f t="shared" si="2"/>
        <v>1501</v>
      </c>
      <c r="I672" s="7"/>
      <c r="J672" s="10"/>
      <c r="K672" s="58"/>
      <c r="L672" s="10"/>
      <c r="M672" s="10"/>
      <c r="N672" s="10"/>
      <c r="O672" s="10"/>
    </row>
    <row r="673">
      <c r="A673" s="10"/>
      <c r="B673" s="10"/>
      <c r="C673" s="10"/>
      <c r="D673" s="7"/>
      <c r="E673" s="10"/>
      <c r="F673" s="82">
        <f t="shared" si="1"/>
        <v>1501</v>
      </c>
      <c r="G673" s="10"/>
      <c r="H673" s="82">
        <f t="shared" si="2"/>
        <v>1501</v>
      </c>
      <c r="I673" s="7"/>
      <c r="J673" s="10"/>
      <c r="K673" s="58"/>
      <c r="L673" s="10"/>
      <c r="M673" s="10"/>
      <c r="N673" s="10"/>
      <c r="O673" s="10"/>
    </row>
    <row r="674">
      <c r="A674" s="10"/>
      <c r="B674" s="10"/>
      <c r="C674" s="10"/>
      <c r="D674" s="7"/>
      <c r="E674" s="10"/>
      <c r="F674" s="82">
        <f t="shared" si="1"/>
        <v>1501</v>
      </c>
      <c r="G674" s="10"/>
      <c r="H674" s="82">
        <f t="shared" si="2"/>
        <v>1501</v>
      </c>
      <c r="I674" s="7"/>
      <c r="J674" s="10"/>
      <c r="K674" s="58"/>
      <c r="L674" s="10"/>
      <c r="M674" s="10"/>
      <c r="N674" s="10"/>
      <c r="O674" s="10"/>
    </row>
    <row r="675">
      <c r="A675" s="10"/>
      <c r="B675" s="10"/>
      <c r="C675" s="10"/>
      <c r="D675" s="7"/>
      <c r="E675" s="10"/>
      <c r="F675" s="82">
        <f t="shared" si="1"/>
        <v>1501</v>
      </c>
      <c r="G675" s="10"/>
      <c r="H675" s="82">
        <f t="shared" si="2"/>
        <v>1501</v>
      </c>
      <c r="I675" s="7"/>
      <c r="J675" s="10"/>
      <c r="K675" s="58"/>
      <c r="L675" s="10"/>
      <c r="M675" s="10"/>
      <c r="N675" s="10"/>
      <c r="O675" s="10"/>
    </row>
    <row r="676">
      <c r="A676" s="10"/>
      <c r="B676" s="10"/>
      <c r="C676" s="10"/>
      <c r="D676" s="7"/>
      <c r="E676" s="10"/>
      <c r="F676" s="82">
        <f t="shared" si="1"/>
        <v>1501</v>
      </c>
      <c r="G676" s="10"/>
      <c r="H676" s="82">
        <f t="shared" si="2"/>
        <v>1501</v>
      </c>
      <c r="I676" s="7"/>
      <c r="J676" s="10"/>
      <c r="K676" s="58"/>
      <c r="L676" s="10"/>
      <c r="M676" s="10"/>
      <c r="N676" s="10"/>
      <c r="O676" s="10"/>
    </row>
    <row r="677">
      <c r="A677" s="10"/>
      <c r="B677" s="10"/>
      <c r="C677" s="10"/>
      <c r="D677" s="7"/>
      <c r="E677" s="10"/>
      <c r="F677" s="82">
        <f t="shared" si="1"/>
        <v>1501</v>
      </c>
      <c r="G677" s="10"/>
      <c r="H677" s="82">
        <f t="shared" si="2"/>
        <v>1501</v>
      </c>
      <c r="I677" s="7"/>
      <c r="J677" s="10"/>
      <c r="K677" s="58"/>
      <c r="L677" s="10"/>
      <c r="M677" s="10"/>
      <c r="N677" s="10"/>
      <c r="O677" s="10"/>
    </row>
    <row r="678">
      <c r="A678" s="10"/>
      <c r="B678" s="10"/>
      <c r="C678" s="10"/>
      <c r="D678" s="7"/>
      <c r="E678" s="10"/>
      <c r="F678" s="82">
        <f t="shared" si="1"/>
        <v>1501</v>
      </c>
      <c r="G678" s="10"/>
      <c r="H678" s="82">
        <f t="shared" si="2"/>
        <v>1501</v>
      </c>
      <c r="I678" s="7"/>
      <c r="J678" s="10"/>
      <c r="K678" s="58"/>
      <c r="L678" s="10"/>
      <c r="M678" s="10"/>
      <c r="N678" s="10"/>
      <c r="O678" s="10"/>
    </row>
    <row r="679">
      <c r="A679" s="10"/>
      <c r="B679" s="10"/>
      <c r="C679" s="10"/>
      <c r="D679" s="7"/>
      <c r="E679" s="10"/>
      <c r="F679" s="82">
        <f t="shared" si="1"/>
        <v>1501</v>
      </c>
      <c r="G679" s="10"/>
      <c r="H679" s="82">
        <f t="shared" si="2"/>
        <v>1501</v>
      </c>
      <c r="I679" s="7"/>
      <c r="J679" s="10"/>
      <c r="K679" s="58"/>
      <c r="L679" s="10"/>
      <c r="M679" s="10"/>
      <c r="N679" s="10"/>
      <c r="O679" s="10"/>
    </row>
    <row r="680">
      <c r="A680" s="10"/>
      <c r="B680" s="10"/>
      <c r="C680" s="10"/>
      <c r="D680" s="7"/>
      <c r="E680" s="10"/>
      <c r="F680" s="82">
        <f t="shared" si="1"/>
        <v>1501</v>
      </c>
      <c r="G680" s="10"/>
      <c r="H680" s="82">
        <f t="shared" si="2"/>
        <v>1501</v>
      </c>
      <c r="I680" s="7"/>
      <c r="J680" s="10"/>
      <c r="K680" s="58"/>
      <c r="L680" s="10"/>
      <c r="M680" s="10"/>
      <c r="N680" s="10"/>
      <c r="O680" s="10"/>
    </row>
    <row r="681">
      <c r="A681" s="10"/>
      <c r="B681" s="10"/>
      <c r="C681" s="10"/>
      <c r="D681" s="7"/>
      <c r="E681" s="10"/>
      <c r="F681" s="82">
        <f t="shared" si="1"/>
        <v>1501</v>
      </c>
      <c r="G681" s="10"/>
      <c r="H681" s="82">
        <f t="shared" si="2"/>
        <v>1501</v>
      </c>
      <c r="I681" s="7"/>
      <c r="J681" s="10"/>
      <c r="K681" s="58"/>
      <c r="L681" s="10"/>
      <c r="M681" s="10"/>
      <c r="N681" s="10"/>
      <c r="O681" s="10"/>
    </row>
    <row r="682">
      <c r="A682" s="10"/>
      <c r="B682" s="10"/>
      <c r="C682" s="10"/>
      <c r="D682" s="7"/>
      <c r="E682" s="10"/>
      <c r="F682" s="82">
        <f t="shared" si="1"/>
        <v>1501</v>
      </c>
      <c r="G682" s="10"/>
      <c r="H682" s="82">
        <f t="shared" si="2"/>
        <v>1501</v>
      </c>
      <c r="I682" s="7"/>
      <c r="J682" s="10"/>
      <c r="K682" s="58"/>
      <c r="L682" s="10"/>
      <c r="M682" s="10"/>
      <c r="N682" s="10"/>
      <c r="O682" s="10"/>
    </row>
    <row r="683">
      <c r="A683" s="10"/>
      <c r="B683" s="10"/>
      <c r="C683" s="10"/>
      <c r="D683" s="7"/>
      <c r="E683" s="10"/>
      <c r="F683" s="82">
        <f t="shared" si="1"/>
        <v>1501</v>
      </c>
      <c r="G683" s="10"/>
      <c r="H683" s="82">
        <f t="shared" si="2"/>
        <v>1501</v>
      </c>
      <c r="I683" s="7"/>
      <c r="J683" s="10"/>
      <c r="K683" s="58"/>
      <c r="L683" s="10"/>
      <c r="M683" s="10"/>
      <c r="N683" s="10"/>
      <c r="O683" s="10"/>
    </row>
    <row r="684">
      <c r="A684" s="10"/>
      <c r="B684" s="10"/>
      <c r="C684" s="10"/>
      <c r="D684" s="7"/>
      <c r="E684" s="10"/>
      <c r="F684" s="82">
        <f t="shared" si="1"/>
        <v>1501</v>
      </c>
      <c r="G684" s="10"/>
      <c r="H684" s="82">
        <f t="shared" si="2"/>
        <v>1501</v>
      </c>
      <c r="I684" s="7"/>
      <c r="J684" s="10"/>
      <c r="K684" s="58"/>
      <c r="L684" s="10"/>
      <c r="M684" s="10"/>
      <c r="N684" s="10"/>
      <c r="O684" s="10"/>
    </row>
    <row r="685">
      <c r="A685" s="10"/>
      <c r="B685" s="10"/>
      <c r="C685" s="10"/>
      <c r="D685" s="7"/>
      <c r="E685" s="10"/>
      <c r="F685" s="82">
        <f t="shared" si="1"/>
        <v>1501</v>
      </c>
      <c r="G685" s="10"/>
      <c r="H685" s="82">
        <f t="shared" si="2"/>
        <v>1501</v>
      </c>
      <c r="I685" s="7"/>
      <c r="J685" s="10"/>
      <c r="K685" s="58"/>
      <c r="L685" s="10"/>
      <c r="M685" s="10"/>
      <c r="N685" s="10"/>
      <c r="O685" s="10"/>
    </row>
    <row r="686">
      <c r="A686" s="10"/>
      <c r="B686" s="10"/>
      <c r="C686" s="10"/>
      <c r="D686" s="7"/>
      <c r="E686" s="10"/>
      <c r="F686" s="82">
        <f t="shared" si="1"/>
        <v>1501</v>
      </c>
      <c r="G686" s="10"/>
      <c r="H686" s="82">
        <f t="shared" si="2"/>
        <v>1501</v>
      </c>
      <c r="I686" s="7"/>
      <c r="J686" s="10"/>
      <c r="K686" s="58"/>
      <c r="L686" s="10"/>
      <c r="M686" s="10"/>
      <c r="N686" s="10"/>
      <c r="O686" s="10"/>
    </row>
    <row r="687">
      <c r="A687" s="10"/>
      <c r="B687" s="10"/>
      <c r="C687" s="10"/>
      <c r="D687" s="7"/>
      <c r="E687" s="10"/>
      <c r="F687" s="82">
        <f t="shared" si="1"/>
        <v>1501</v>
      </c>
      <c r="G687" s="10"/>
      <c r="H687" s="82">
        <f t="shared" si="2"/>
        <v>1501</v>
      </c>
      <c r="I687" s="7"/>
      <c r="J687" s="10"/>
      <c r="K687" s="58"/>
      <c r="L687" s="10"/>
      <c r="M687" s="10"/>
      <c r="N687" s="10"/>
      <c r="O687" s="10"/>
    </row>
    <row r="688">
      <c r="A688" s="10"/>
      <c r="B688" s="10"/>
      <c r="C688" s="10"/>
      <c r="D688" s="7"/>
      <c r="E688" s="10"/>
      <c r="F688" s="82">
        <f t="shared" si="1"/>
        <v>1501</v>
      </c>
      <c r="G688" s="10"/>
      <c r="H688" s="82">
        <f t="shared" si="2"/>
        <v>1501</v>
      </c>
      <c r="I688" s="7"/>
      <c r="J688" s="10"/>
      <c r="K688" s="58"/>
      <c r="L688" s="10"/>
      <c r="M688" s="10"/>
      <c r="N688" s="10"/>
      <c r="O688" s="10"/>
    </row>
    <row r="689">
      <c r="A689" s="10"/>
      <c r="B689" s="10"/>
      <c r="C689" s="10"/>
      <c r="D689" s="7"/>
      <c r="E689" s="10"/>
      <c r="F689" s="82">
        <f t="shared" si="1"/>
        <v>1501</v>
      </c>
      <c r="G689" s="10"/>
      <c r="H689" s="82">
        <f t="shared" si="2"/>
        <v>1501</v>
      </c>
      <c r="I689" s="7"/>
      <c r="J689" s="10"/>
      <c r="K689" s="58"/>
      <c r="L689" s="10"/>
      <c r="M689" s="10"/>
      <c r="N689" s="10"/>
      <c r="O689" s="10"/>
    </row>
    <row r="690">
      <c r="A690" s="10"/>
      <c r="B690" s="10"/>
      <c r="C690" s="10"/>
      <c r="D690" s="7"/>
      <c r="E690" s="10"/>
      <c r="F690" s="82">
        <f t="shared" si="1"/>
        <v>1501</v>
      </c>
      <c r="G690" s="10"/>
      <c r="H690" s="82">
        <f t="shared" si="2"/>
        <v>1501</v>
      </c>
      <c r="I690" s="7"/>
      <c r="J690" s="10"/>
      <c r="K690" s="58"/>
      <c r="L690" s="10"/>
      <c r="M690" s="10"/>
      <c r="N690" s="10"/>
      <c r="O690" s="10"/>
    </row>
    <row r="691">
      <c r="A691" s="10"/>
      <c r="B691" s="10"/>
      <c r="C691" s="10"/>
      <c r="D691" s="7"/>
      <c r="E691" s="10"/>
      <c r="F691" s="82">
        <f t="shared" si="1"/>
        <v>1501</v>
      </c>
      <c r="G691" s="10"/>
      <c r="H691" s="82">
        <f t="shared" si="2"/>
        <v>1501</v>
      </c>
      <c r="I691" s="7"/>
      <c r="J691" s="10"/>
      <c r="K691" s="58"/>
      <c r="L691" s="10"/>
      <c r="M691" s="10"/>
      <c r="N691" s="10"/>
      <c r="O691" s="10"/>
    </row>
    <row r="692">
      <c r="A692" s="10"/>
      <c r="B692" s="10"/>
      <c r="C692" s="10"/>
      <c r="D692" s="7"/>
      <c r="E692" s="10"/>
      <c r="F692" s="82">
        <f t="shared" si="1"/>
        <v>1501</v>
      </c>
      <c r="G692" s="10"/>
      <c r="H692" s="82">
        <f t="shared" si="2"/>
        <v>1501</v>
      </c>
      <c r="I692" s="7"/>
      <c r="J692" s="10"/>
      <c r="K692" s="58"/>
      <c r="L692" s="10"/>
      <c r="M692" s="10"/>
      <c r="N692" s="10"/>
      <c r="O692" s="10"/>
    </row>
    <row r="693">
      <c r="A693" s="10"/>
      <c r="B693" s="10"/>
      <c r="C693" s="10"/>
      <c r="D693" s="7"/>
      <c r="E693" s="10"/>
      <c r="F693" s="82">
        <f t="shared" si="1"/>
        <v>1501</v>
      </c>
      <c r="G693" s="10"/>
      <c r="H693" s="82">
        <f t="shared" si="2"/>
        <v>1501</v>
      </c>
      <c r="I693" s="7"/>
      <c r="J693" s="10"/>
      <c r="K693" s="58"/>
      <c r="L693" s="10"/>
      <c r="M693" s="10"/>
      <c r="N693" s="10"/>
      <c r="O693" s="10"/>
    </row>
    <row r="694">
      <c r="A694" s="10"/>
      <c r="B694" s="10"/>
      <c r="C694" s="10"/>
      <c r="D694" s="7"/>
      <c r="E694" s="10"/>
      <c r="F694" s="82">
        <f t="shared" si="1"/>
        <v>1501</v>
      </c>
      <c r="G694" s="10"/>
      <c r="H694" s="82">
        <f t="shared" si="2"/>
        <v>1501</v>
      </c>
      <c r="I694" s="7"/>
      <c r="J694" s="10"/>
      <c r="K694" s="58"/>
      <c r="L694" s="10"/>
      <c r="M694" s="10"/>
      <c r="N694" s="10"/>
      <c r="O694" s="10"/>
    </row>
    <row r="695">
      <c r="A695" s="10"/>
      <c r="B695" s="10"/>
      <c r="C695" s="10"/>
      <c r="D695" s="7"/>
      <c r="E695" s="10"/>
      <c r="F695" s="82">
        <f t="shared" si="1"/>
        <v>1501</v>
      </c>
      <c r="G695" s="10"/>
      <c r="H695" s="82">
        <f t="shared" si="2"/>
        <v>1501</v>
      </c>
      <c r="I695" s="7"/>
      <c r="J695" s="10"/>
      <c r="K695" s="58"/>
      <c r="L695" s="10"/>
      <c r="M695" s="10"/>
      <c r="N695" s="10"/>
      <c r="O695" s="10"/>
    </row>
    <row r="696">
      <c r="A696" s="10"/>
      <c r="B696" s="10"/>
      <c r="C696" s="10"/>
      <c r="D696" s="7"/>
      <c r="E696" s="10"/>
      <c r="F696" s="82">
        <f t="shared" si="1"/>
        <v>1501</v>
      </c>
      <c r="G696" s="10"/>
      <c r="H696" s="82">
        <f t="shared" si="2"/>
        <v>1501</v>
      </c>
      <c r="I696" s="7"/>
      <c r="J696" s="10"/>
      <c r="K696" s="58"/>
      <c r="L696" s="10"/>
      <c r="M696" s="10"/>
      <c r="N696" s="10"/>
      <c r="O696" s="10"/>
    </row>
    <row r="697">
      <c r="A697" s="10"/>
      <c r="B697" s="10"/>
      <c r="C697" s="10"/>
      <c r="D697" s="7"/>
      <c r="E697" s="10"/>
      <c r="F697" s="82">
        <f t="shared" si="1"/>
        <v>1501</v>
      </c>
      <c r="G697" s="10"/>
      <c r="H697" s="82">
        <f t="shared" si="2"/>
        <v>1501</v>
      </c>
      <c r="I697" s="7"/>
      <c r="J697" s="10"/>
      <c r="K697" s="58"/>
      <c r="L697" s="10"/>
      <c r="M697" s="10"/>
      <c r="N697" s="10"/>
      <c r="O697" s="10"/>
    </row>
    <row r="698">
      <c r="A698" s="10"/>
      <c r="B698" s="10"/>
      <c r="C698" s="10"/>
      <c r="D698" s="7"/>
      <c r="E698" s="10"/>
      <c r="F698" s="82">
        <f t="shared" si="1"/>
        <v>1501</v>
      </c>
      <c r="G698" s="10"/>
      <c r="H698" s="82">
        <f t="shared" si="2"/>
        <v>1501</v>
      </c>
      <c r="I698" s="7"/>
      <c r="J698" s="10"/>
      <c r="K698" s="58"/>
      <c r="L698" s="10"/>
      <c r="M698" s="10"/>
      <c r="N698" s="10"/>
      <c r="O698" s="10"/>
    </row>
    <row r="699">
      <c r="A699" s="10"/>
      <c r="B699" s="10"/>
      <c r="C699" s="10"/>
      <c r="D699" s="7"/>
      <c r="E699" s="10"/>
      <c r="F699" s="82">
        <f t="shared" si="1"/>
        <v>1501</v>
      </c>
      <c r="G699" s="10"/>
      <c r="H699" s="82">
        <f t="shared" si="2"/>
        <v>1501</v>
      </c>
      <c r="I699" s="7"/>
      <c r="J699" s="10"/>
      <c r="K699" s="58"/>
      <c r="L699" s="10"/>
      <c r="M699" s="10"/>
      <c r="N699" s="10"/>
      <c r="O699" s="10"/>
    </row>
    <row r="700">
      <c r="A700" s="10"/>
      <c r="B700" s="10"/>
      <c r="C700" s="10"/>
      <c r="D700" s="7"/>
      <c r="E700" s="10"/>
      <c r="F700" s="82">
        <f t="shared" si="1"/>
        <v>1501</v>
      </c>
      <c r="G700" s="10"/>
      <c r="H700" s="82">
        <f t="shared" si="2"/>
        <v>1501</v>
      </c>
      <c r="I700" s="7"/>
      <c r="J700" s="10"/>
      <c r="K700" s="58"/>
      <c r="L700" s="10"/>
      <c r="M700" s="10"/>
      <c r="N700" s="10"/>
      <c r="O700" s="10"/>
    </row>
    <row r="701">
      <c r="A701" s="10"/>
      <c r="B701" s="10"/>
      <c r="C701" s="10"/>
      <c r="D701" s="7"/>
      <c r="E701" s="10"/>
      <c r="F701" s="82">
        <f t="shared" si="1"/>
        <v>1501</v>
      </c>
      <c r="G701" s="10"/>
      <c r="H701" s="82">
        <f t="shared" si="2"/>
        <v>1501</v>
      </c>
      <c r="I701" s="7"/>
      <c r="J701" s="10"/>
      <c r="K701" s="58"/>
      <c r="L701" s="10"/>
      <c r="M701" s="10"/>
      <c r="N701" s="10"/>
      <c r="O701" s="10"/>
    </row>
    <row r="702">
      <c r="A702" s="10"/>
      <c r="B702" s="10"/>
      <c r="C702" s="10"/>
      <c r="D702" s="7"/>
      <c r="E702" s="10"/>
      <c r="F702" s="82">
        <f t="shared" si="1"/>
        <v>1501</v>
      </c>
      <c r="G702" s="10"/>
      <c r="H702" s="82">
        <f t="shared" si="2"/>
        <v>1501</v>
      </c>
      <c r="I702" s="7"/>
      <c r="J702" s="10"/>
      <c r="K702" s="58"/>
      <c r="L702" s="10"/>
      <c r="M702" s="10"/>
      <c r="N702" s="10"/>
      <c r="O702" s="10"/>
    </row>
    <row r="703">
      <c r="A703" s="10"/>
      <c r="B703" s="10"/>
      <c r="C703" s="10"/>
      <c r="D703" s="7"/>
      <c r="E703" s="10"/>
      <c r="F703" s="82">
        <f t="shared" si="1"/>
        <v>1501</v>
      </c>
      <c r="G703" s="10"/>
      <c r="H703" s="82">
        <f t="shared" si="2"/>
        <v>1501</v>
      </c>
      <c r="I703" s="7"/>
      <c r="J703" s="10"/>
      <c r="K703" s="58"/>
      <c r="L703" s="10"/>
      <c r="M703" s="10"/>
      <c r="N703" s="10"/>
      <c r="O703" s="10"/>
    </row>
    <row r="704">
      <c r="A704" s="10"/>
      <c r="B704" s="10"/>
      <c r="C704" s="10"/>
      <c r="D704" s="7"/>
      <c r="E704" s="10"/>
      <c r="F704" s="82">
        <f t="shared" si="1"/>
        <v>1501</v>
      </c>
      <c r="G704" s="10"/>
      <c r="H704" s="82">
        <f t="shared" si="2"/>
        <v>1501</v>
      </c>
      <c r="I704" s="7"/>
      <c r="J704" s="10"/>
      <c r="K704" s="58"/>
      <c r="L704" s="10"/>
      <c r="M704" s="10"/>
      <c r="N704" s="10"/>
      <c r="O704" s="10"/>
    </row>
    <row r="705">
      <c r="A705" s="10"/>
      <c r="B705" s="10"/>
      <c r="C705" s="10"/>
      <c r="D705" s="7"/>
      <c r="E705" s="10"/>
      <c r="F705" s="84"/>
      <c r="G705" s="10"/>
      <c r="H705" s="84"/>
      <c r="I705" s="7"/>
      <c r="J705" s="10"/>
      <c r="K705" s="58"/>
      <c r="L705" s="10"/>
      <c r="M705" s="10"/>
      <c r="N705" s="10"/>
      <c r="O705" s="10"/>
    </row>
    <row r="706">
      <c r="A706" s="10"/>
      <c r="B706" s="10"/>
      <c r="C706" s="10"/>
      <c r="D706" s="7"/>
      <c r="E706" s="10"/>
      <c r="F706" s="84"/>
      <c r="G706" s="10"/>
      <c r="H706" s="84"/>
      <c r="I706" s="7"/>
      <c r="J706" s="10"/>
      <c r="K706" s="58"/>
      <c r="L706" s="10"/>
      <c r="M706" s="10"/>
      <c r="N706" s="10"/>
      <c r="O706" s="10"/>
    </row>
    <row r="707">
      <c r="A707" s="10"/>
      <c r="B707" s="10"/>
      <c r="C707" s="10"/>
      <c r="D707" s="7"/>
      <c r="E707" s="10"/>
      <c r="F707" s="84"/>
      <c r="G707" s="10"/>
      <c r="H707" s="84"/>
      <c r="I707" s="7"/>
      <c r="J707" s="10"/>
      <c r="K707" s="58"/>
      <c r="L707" s="10"/>
      <c r="M707" s="10"/>
      <c r="N707" s="10"/>
      <c r="O707" s="10"/>
    </row>
    <row r="708">
      <c r="A708" s="10"/>
      <c r="B708" s="10"/>
      <c r="C708" s="10"/>
      <c r="D708" s="7"/>
      <c r="E708" s="10"/>
      <c r="F708" s="84"/>
      <c r="G708" s="10"/>
      <c r="H708" s="84"/>
      <c r="I708" s="7"/>
      <c r="J708" s="10"/>
      <c r="K708" s="58"/>
      <c r="L708" s="10"/>
      <c r="M708" s="10"/>
      <c r="N708" s="10"/>
      <c r="O708" s="10"/>
    </row>
    <row r="709">
      <c r="A709" s="10"/>
      <c r="B709" s="10"/>
      <c r="C709" s="10"/>
      <c r="D709" s="7"/>
      <c r="E709" s="10"/>
      <c r="F709" s="10"/>
      <c r="G709" s="10"/>
      <c r="H709" s="10"/>
      <c r="I709" s="7"/>
      <c r="J709" s="10"/>
      <c r="K709" s="58"/>
      <c r="L709" s="10"/>
      <c r="M709" s="10"/>
      <c r="N709" s="10"/>
      <c r="O709" s="10"/>
    </row>
    <row r="710">
      <c r="A710" s="10"/>
      <c r="B710" s="10"/>
      <c r="C710" s="10"/>
      <c r="D710" s="7"/>
      <c r="E710" s="10"/>
      <c r="F710" s="10"/>
      <c r="G710" s="10"/>
      <c r="H710" s="10"/>
      <c r="I710" s="7"/>
      <c r="J710" s="10"/>
      <c r="K710" s="58"/>
      <c r="L710" s="10"/>
      <c r="M710" s="10"/>
      <c r="N710" s="10"/>
      <c r="O710" s="10"/>
    </row>
    <row r="711">
      <c r="A711" s="10"/>
      <c r="B711" s="10"/>
      <c r="C711" s="10"/>
      <c r="D711" s="7"/>
      <c r="E711" s="10"/>
      <c r="F711" s="10"/>
      <c r="G711" s="10"/>
      <c r="H711" s="10"/>
      <c r="I711" s="7"/>
      <c r="J711" s="10"/>
      <c r="K711" s="58"/>
      <c r="L711" s="10"/>
      <c r="M711" s="10"/>
      <c r="N711" s="10"/>
      <c r="O711" s="10"/>
    </row>
    <row r="712">
      <c r="A712" s="10"/>
      <c r="B712" s="10"/>
      <c r="C712" s="10"/>
      <c r="D712" s="7"/>
      <c r="E712" s="10"/>
      <c r="F712" s="10"/>
      <c r="G712" s="10"/>
      <c r="H712" s="10"/>
      <c r="I712" s="7"/>
      <c r="J712" s="10"/>
      <c r="K712" s="58"/>
      <c r="L712" s="10"/>
      <c r="M712" s="10"/>
      <c r="N712" s="10"/>
      <c r="O712" s="10"/>
    </row>
    <row r="713">
      <c r="A713" s="10"/>
      <c r="B713" s="10"/>
      <c r="C713" s="10"/>
      <c r="D713" s="7"/>
      <c r="E713" s="10"/>
      <c r="F713" s="10"/>
      <c r="G713" s="10"/>
      <c r="H713" s="10"/>
      <c r="I713" s="7"/>
      <c r="J713" s="10"/>
      <c r="K713" s="58"/>
      <c r="L713" s="10"/>
      <c r="M713" s="10"/>
      <c r="N713" s="10"/>
      <c r="O713" s="10"/>
    </row>
    <row r="714">
      <c r="A714" s="10"/>
      <c r="B714" s="10"/>
      <c r="C714" s="10"/>
      <c r="D714" s="7"/>
      <c r="E714" s="10"/>
      <c r="F714" s="10"/>
      <c r="G714" s="10"/>
      <c r="H714" s="10"/>
      <c r="I714" s="7"/>
      <c r="J714" s="10"/>
      <c r="K714" s="58"/>
      <c r="L714" s="10"/>
      <c r="M714" s="10"/>
      <c r="N714" s="10"/>
      <c r="O714" s="10"/>
    </row>
    <row r="715">
      <c r="A715" s="10"/>
      <c r="B715" s="10"/>
      <c r="C715" s="10"/>
      <c r="D715" s="7"/>
      <c r="E715" s="10"/>
      <c r="F715" s="10"/>
      <c r="G715" s="10"/>
      <c r="H715" s="10"/>
      <c r="I715" s="7"/>
      <c r="J715" s="10"/>
      <c r="K715" s="58"/>
      <c r="L715" s="10"/>
      <c r="M715" s="10"/>
      <c r="N715" s="10"/>
      <c r="O715" s="10"/>
    </row>
    <row r="716">
      <c r="A716" s="10"/>
      <c r="B716" s="10"/>
      <c r="C716" s="10"/>
      <c r="D716" s="7"/>
      <c r="E716" s="10"/>
      <c r="F716" s="10"/>
      <c r="G716" s="10"/>
      <c r="H716" s="10"/>
      <c r="I716" s="7"/>
      <c r="J716" s="10"/>
      <c r="K716" s="58"/>
      <c r="L716" s="10"/>
      <c r="M716" s="10"/>
      <c r="N716" s="10"/>
      <c r="O716" s="10"/>
    </row>
    <row r="717">
      <c r="A717" s="10"/>
      <c r="B717" s="10"/>
      <c r="C717" s="10"/>
      <c r="D717" s="7"/>
      <c r="E717" s="10"/>
      <c r="F717" s="10"/>
      <c r="G717" s="10"/>
      <c r="H717" s="10"/>
      <c r="I717" s="7"/>
      <c r="J717" s="10"/>
      <c r="K717" s="58"/>
      <c r="L717" s="10"/>
      <c r="M717" s="10"/>
      <c r="N717" s="10"/>
      <c r="O717" s="10"/>
    </row>
    <row r="718">
      <c r="A718" s="10"/>
      <c r="B718" s="10"/>
      <c r="C718" s="10"/>
      <c r="D718" s="7"/>
      <c r="E718" s="10"/>
      <c r="F718" s="10"/>
      <c r="G718" s="10"/>
      <c r="H718" s="10"/>
      <c r="I718" s="7"/>
      <c r="J718" s="10"/>
      <c r="K718" s="58"/>
      <c r="L718" s="10"/>
      <c r="M718" s="10"/>
      <c r="N718" s="10"/>
      <c r="O718" s="10"/>
    </row>
    <row r="719">
      <c r="A719" s="10"/>
      <c r="B719" s="10"/>
      <c r="C719" s="10"/>
      <c r="D719" s="7"/>
      <c r="E719" s="10"/>
      <c r="F719" s="10"/>
      <c r="G719" s="10"/>
      <c r="H719" s="10"/>
      <c r="I719" s="7"/>
      <c r="J719" s="10"/>
      <c r="K719" s="58"/>
      <c r="L719" s="10"/>
      <c r="M719" s="10"/>
      <c r="N719" s="10"/>
      <c r="O719" s="10"/>
    </row>
    <row r="720">
      <c r="A720" s="10"/>
      <c r="B720" s="10"/>
      <c r="C720" s="10"/>
      <c r="D720" s="7"/>
      <c r="E720" s="10"/>
      <c r="F720" s="10"/>
      <c r="G720" s="10"/>
      <c r="H720" s="10"/>
      <c r="I720" s="7"/>
      <c r="J720" s="10"/>
      <c r="K720" s="58"/>
      <c r="L720" s="10"/>
      <c r="M720" s="10"/>
      <c r="N720" s="10"/>
      <c r="O720" s="10"/>
    </row>
    <row r="721">
      <c r="A721" s="10"/>
      <c r="B721" s="10"/>
      <c r="C721" s="10"/>
      <c r="D721" s="7"/>
      <c r="E721" s="10"/>
      <c r="F721" s="10"/>
      <c r="G721" s="10"/>
      <c r="H721" s="10"/>
      <c r="I721" s="7"/>
      <c r="J721" s="10"/>
      <c r="K721" s="58"/>
      <c r="L721" s="10"/>
      <c r="M721" s="10"/>
      <c r="N721" s="10"/>
      <c r="O721" s="10"/>
    </row>
    <row r="722">
      <c r="A722" s="10"/>
      <c r="B722" s="10"/>
      <c r="C722" s="10"/>
      <c r="D722" s="7"/>
      <c r="E722" s="10"/>
      <c r="F722" s="10"/>
      <c r="G722" s="10"/>
      <c r="H722" s="10"/>
      <c r="I722" s="7"/>
      <c r="J722" s="10"/>
      <c r="K722" s="58"/>
      <c r="L722" s="10"/>
      <c r="M722" s="10"/>
      <c r="N722" s="10"/>
      <c r="O722" s="10"/>
    </row>
    <row r="723">
      <c r="A723" s="10"/>
      <c r="B723" s="10"/>
      <c r="C723" s="10"/>
      <c r="D723" s="7"/>
      <c r="E723" s="10"/>
      <c r="F723" s="10"/>
      <c r="G723" s="10"/>
      <c r="H723" s="10"/>
      <c r="I723" s="7"/>
      <c r="J723" s="10"/>
      <c r="K723" s="58"/>
      <c r="L723" s="10"/>
      <c r="M723" s="10"/>
      <c r="N723" s="10"/>
      <c r="O723" s="10"/>
    </row>
    <row r="724">
      <c r="A724" s="10"/>
      <c r="B724" s="10"/>
      <c r="C724" s="10"/>
      <c r="D724" s="7"/>
      <c r="E724" s="10"/>
      <c r="F724" s="10"/>
      <c r="G724" s="10"/>
      <c r="H724" s="10"/>
      <c r="I724" s="7"/>
      <c r="J724" s="10"/>
      <c r="K724" s="58"/>
      <c r="L724" s="10"/>
      <c r="M724" s="10"/>
      <c r="N724" s="10"/>
      <c r="O724" s="10"/>
    </row>
    <row r="725">
      <c r="A725" s="10"/>
      <c r="B725" s="10"/>
      <c r="C725" s="10"/>
      <c r="D725" s="7"/>
      <c r="E725" s="10"/>
      <c r="F725" s="10"/>
      <c r="G725" s="10"/>
      <c r="H725" s="10"/>
      <c r="I725" s="7"/>
      <c r="J725" s="10"/>
      <c r="K725" s="58"/>
      <c r="L725" s="10"/>
      <c r="M725" s="10"/>
      <c r="N725" s="10"/>
      <c r="O725" s="10"/>
    </row>
    <row r="726">
      <c r="A726" s="10"/>
      <c r="B726" s="10"/>
      <c r="C726" s="10"/>
      <c r="D726" s="7"/>
      <c r="E726" s="10"/>
      <c r="F726" s="10"/>
      <c r="G726" s="10"/>
      <c r="H726" s="10"/>
      <c r="I726" s="7"/>
      <c r="J726" s="10"/>
      <c r="K726" s="58"/>
      <c r="L726" s="10"/>
      <c r="M726" s="10"/>
      <c r="N726" s="10"/>
      <c r="O726" s="10"/>
    </row>
    <row r="727">
      <c r="A727" s="10"/>
      <c r="B727" s="10"/>
      <c r="C727" s="10"/>
      <c r="D727" s="7"/>
      <c r="E727" s="10"/>
      <c r="F727" s="10"/>
      <c r="G727" s="10"/>
      <c r="H727" s="10"/>
      <c r="I727" s="7"/>
      <c r="J727" s="10"/>
      <c r="K727" s="58"/>
      <c r="L727" s="10"/>
      <c r="M727" s="10"/>
      <c r="N727" s="10"/>
      <c r="O727" s="10"/>
    </row>
    <row r="728">
      <c r="A728" s="10"/>
      <c r="B728" s="10"/>
      <c r="C728" s="10"/>
      <c r="D728" s="7"/>
      <c r="E728" s="10"/>
      <c r="F728" s="10"/>
      <c r="G728" s="10"/>
      <c r="H728" s="10"/>
      <c r="I728" s="7"/>
      <c r="J728" s="10"/>
      <c r="K728" s="58"/>
      <c r="L728" s="10"/>
      <c r="M728" s="10"/>
      <c r="N728" s="10"/>
      <c r="O728" s="10"/>
    </row>
    <row r="729">
      <c r="A729" s="10"/>
      <c r="B729" s="10"/>
      <c r="C729" s="10"/>
      <c r="D729" s="7"/>
      <c r="E729" s="10"/>
      <c r="F729" s="10"/>
      <c r="G729" s="10"/>
      <c r="H729" s="10"/>
      <c r="I729" s="7"/>
      <c r="J729" s="10"/>
      <c r="K729" s="58"/>
      <c r="L729" s="10"/>
      <c r="M729" s="10"/>
      <c r="N729" s="10"/>
      <c r="O729" s="10"/>
    </row>
    <row r="730">
      <c r="A730" s="10"/>
      <c r="B730" s="10"/>
      <c r="C730" s="10"/>
      <c r="D730" s="7"/>
      <c r="E730" s="10"/>
      <c r="F730" s="10"/>
      <c r="G730" s="10"/>
      <c r="H730" s="10"/>
      <c r="I730" s="7"/>
      <c r="J730" s="10"/>
      <c r="K730" s="58"/>
      <c r="L730" s="10"/>
      <c r="M730" s="10"/>
      <c r="N730" s="10"/>
      <c r="O730" s="10"/>
    </row>
    <row r="731">
      <c r="A731" s="10"/>
      <c r="B731" s="10"/>
      <c r="C731" s="10"/>
      <c r="D731" s="7"/>
      <c r="E731" s="10"/>
      <c r="F731" s="10"/>
      <c r="G731" s="10"/>
      <c r="H731" s="10"/>
      <c r="I731" s="7"/>
      <c r="J731" s="10"/>
      <c r="K731" s="58"/>
      <c r="L731" s="10"/>
      <c r="M731" s="10"/>
      <c r="N731" s="10"/>
      <c r="O731" s="10"/>
    </row>
    <row r="732">
      <c r="A732" s="10"/>
      <c r="B732" s="10"/>
      <c r="C732" s="10"/>
      <c r="D732" s="7"/>
      <c r="E732" s="10"/>
      <c r="F732" s="10"/>
      <c r="G732" s="10"/>
      <c r="H732" s="10"/>
      <c r="I732" s="7"/>
      <c r="J732" s="10"/>
      <c r="K732" s="58"/>
      <c r="L732" s="10"/>
      <c r="M732" s="10"/>
      <c r="N732" s="10"/>
      <c r="O732" s="10"/>
    </row>
    <row r="733">
      <c r="A733" s="10"/>
      <c r="B733" s="10"/>
      <c r="C733" s="10"/>
      <c r="D733" s="7"/>
      <c r="E733" s="10"/>
      <c r="F733" s="10"/>
      <c r="G733" s="10"/>
      <c r="H733" s="10"/>
      <c r="I733" s="7"/>
      <c r="J733" s="10"/>
      <c r="K733" s="58"/>
      <c r="L733" s="10"/>
      <c r="M733" s="10"/>
      <c r="N733" s="10"/>
      <c r="O733" s="10"/>
    </row>
    <row r="734">
      <c r="A734" s="10"/>
      <c r="B734" s="10"/>
      <c r="C734" s="10"/>
      <c r="D734" s="7"/>
      <c r="E734" s="10"/>
      <c r="F734" s="10"/>
      <c r="G734" s="10"/>
      <c r="H734" s="10"/>
      <c r="I734" s="7"/>
      <c r="J734" s="10"/>
      <c r="K734" s="58"/>
      <c r="L734" s="10"/>
      <c r="M734" s="10"/>
      <c r="N734" s="10"/>
      <c r="O734" s="10"/>
    </row>
    <row r="735">
      <c r="A735" s="10"/>
      <c r="B735" s="10"/>
      <c r="C735" s="10"/>
      <c r="D735" s="7"/>
      <c r="E735" s="10"/>
      <c r="F735" s="10"/>
      <c r="G735" s="10"/>
      <c r="H735" s="10"/>
      <c r="I735" s="7"/>
      <c r="J735" s="10"/>
      <c r="K735" s="58"/>
      <c r="L735" s="10"/>
      <c r="M735" s="10"/>
      <c r="N735" s="10"/>
      <c r="O735" s="10"/>
    </row>
    <row r="736">
      <c r="A736" s="10"/>
      <c r="B736" s="10"/>
      <c r="C736" s="10"/>
      <c r="D736" s="7"/>
      <c r="E736" s="10"/>
      <c r="F736" s="10"/>
      <c r="G736" s="10"/>
      <c r="H736" s="10"/>
      <c r="I736" s="7"/>
      <c r="J736" s="10"/>
      <c r="K736" s="58"/>
      <c r="L736" s="10"/>
      <c r="M736" s="10"/>
      <c r="N736" s="10"/>
      <c r="O736" s="10"/>
    </row>
    <row r="737">
      <c r="A737" s="10"/>
      <c r="B737" s="10"/>
      <c r="C737" s="10"/>
      <c r="D737" s="7"/>
      <c r="E737" s="10"/>
      <c r="F737" s="10"/>
      <c r="G737" s="10"/>
      <c r="H737" s="10"/>
      <c r="I737" s="7"/>
      <c r="J737" s="10"/>
      <c r="K737" s="58"/>
      <c r="L737" s="10"/>
      <c r="M737" s="10"/>
      <c r="N737" s="10"/>
      <c r="O737" s="10"/>
    </row>
    <row r="738">
      <c r="A738" s="10"/>
      <c r="B738" s="10"/>
      <c r="C738" s="10"/>
      <c r="D738" s="7"/>
      <c r="E738" s="10"/>
      <c r="F738" s="10"/>
      <c r="G738" s="10"/>
      <c r="H738" s="10"/>
      <c r="I738" s="7"/>
      <c r="J738" s="10"/>
      <c r="K738" s="58"/>
      <c r="L738" s="10"/>
      <c r="M738" s="10"/>
      <c r="N738" s="10"/>
      <c r="O738" s="10"/>
    </row>
    <row r="739">
      <c r="A739" s="10"/>
      <c r="B739" s="10"/>
      <c r="C739" s="10"/>
      <c r="D739" s="7"/>
      <c r="E739" s="10"/>
      <c r="F739" s="10"/>
      <c r="G739" s="10"/>
      <c r="H739" s="10"/>
      <c r="I739" s="7"/>
      <c r="J739" s="10"/>
      <c r="K739" s="58"/>
      <c r="L739" s="10"/>
      <c r="M739" s="10"/>
      <c r="N739" s="10"/>
      <c r="O739" s="10"/>
    </row>
    <row r="740">
      <c r="A740" s="10"/>
      <c r="B740" s="10"/>
      <c r="C740" s="10"/>
      <c r="D740" s="7"/>
      <c r="E740" s="10"/>
      <c r="F740" s="10"/>
      <c r="G740" s="10"/>
      <c r="H740" s="10"/>
      <c r="I740" s="7"/>
      <c r="J740" s="10"/>
      <c r="K740" s="58"/>
      <c r="L740" s="10"/>
      <c r="M740" s="10"/>
      <c r="N740" s="10"/>
      <c r="O740" s="10"/>
    </row>
    <row r="741">
      <c r="A741" s="10"/>
      <c r="B741" s="10"/>
      <c r="C741" s="10"/>
      <c r="D741" s="7"/>
      <c r="E741" s="10"/>
      <c r="F741" s="10"/>
      <c r="G741" s="10"/>
      <c r="H741" s="10"/>
      <c r="I741" s="7"/>
      <c r="J741" s="10"/>
      <c r="K741" s="58"/>
      <c r="L741" s="10"/>
      <c r="M741" s="10"/>
      <c r="N741" s="10"/>
      <c r="O741" s="10"/>
    </row>
    <row r="742">
      <c r="A742" s="10"/>
      <c r="B742" s="10"/>
      <c r="C742" s="10"/>
      <c r="D742" s="7"/>
      <c r="E742" s="10"/>
      <c r="F742" s="10"/>
      <c r="G742" s="10"/>
      <c r="H742" s="10"/>
      <c r="I742" s="7"/>
      <c r="J742" s="10"/>
      <c r="K742" s="58"/>
      <c r="L742" s="10"/>
      <c r="M742" s="10"/>
      <c r="N742" s="10"/>
      <c r="O742" s="10"/>
    </row>
    <row r="743">
      <c r="A743" s="10"/>
      <c r="B743" s="10"/>
      <c r="C743" s="10"/>
      <c r="D743" s="7"/>
      <c r="E743" s="10"/>
      <c r="F743" s="10"/>
      <c r="G743" s="10"/>
      <c r="H743" s="10"/>
      <c r="I743" s="7"/>
      <c r="J743" s="10"/>
      <c r="K743" s="58"/>
      <c r="L743" s="10"/>
      <c r="M743" s="10"/>
      <c r="N743" s="10"/>
      <c r="O743" s="10"/>
    </row>
    <row r="744">
      <c r="A744" s="10"/>
      <c r="B744" s="10"/>
      <c r="C744" s="10"/>
      <c r="D744" s="7"/>
      <c r="E744" s="10"/>
      <c r="F744" s="10"/>
      <c r="G744" s="10"/>
      <c r="H744" s="10"/>
      <c r="I744" s="7"/>
      <c r="J744" s="10"/>
      <c r="K744" s="58"/>
      <c r="L744" s="10"/>
      <c r="M744" s="10"/>
      <c r="N744" s="10"/>
      <c r="O744" s="10"/>
    </row>
    <row r="745">
      <c r="A745" s="10"/>
      <c r="B745" s="10"/>
      <c r="C745" s="10"/>
      <c r="D745" s="7"/>
      <c r="E745" s="10"/>
      <c r="F745" s="10"/>
      <c r="G745" s="10"/>
      <c r="H745" s="10"/>
      <c r="I745" s="7"/>
      <c r="J745" s="10"/>
      <c r="K745" s="58"/>
      <c r="L745" s="10"/>
      <c r="M745" s="10"/>
      <c r="N745" s="10"/>
      <c r="O745" s="10"/>
    </row>
    <row r="746">
      <c r="A746" s="10"/>
      <c r="B746" s="10"/>
      <c r="C746" s="10"/>
      <c r="D746" s="7"/>
      <c r="E746" s="10"/>
      <c r="F746" s="10"/>
      <c r="G746" s="10"/>
      <c r="H746" s="10"/>
      <c r="I746" s="7"/>
      <c r="J746" s="10"/>
      <c r="K746" s="58"/>
      <c r="L746" s="10"/>
      <c r="M746" s="10"/>
      <c r="N746" s="10"/>
      <c r="O746" s="10"/>
    </row>
    <row r="747">
      <c r="A747" s="10"/>
      <c r="B747" s="10"/>
      <c r="C747" s="10"/>
      <c r="D747" s="7"/>
      <c r="E747" s="10"/>
      <c r="F747" s="10"/>
      <c r="G747" s="10"/>
      <c r="H747" s="10"/>
      <c r="I747" s="7"/>
      <c r="J747" s="10"/>
      <c r="K747" s="58"/>
      <c r="L747" s="10"/>
      <c r="M747" s="10"/>
      <c r="N747" s="10"/>
      <c r="O747" s="10"/>
    </row>
    <row r="748">
      <c r="A748" s="10"/>
      <c r="B748" s="10"/>
      <c r="C748" s="10"/>
      <c r="D748" s="7"/>
      <c r="E748" s="10"/>
      <c r="F748" s="10"/>
      <c r="G748" s="10"/>
      <c r="H748" s="10"/>
      <c r="I748" s="7"/>
      <c r="J748" s="10"/>
      <c r="K748" s="58"/>
      <c r="L748" s="10"/>
      <c r="M748" s="10"/>
      <c r="N748" s="10"/>
      <c r="O748" s="10"/>
    </row>
    <row r="749">
      <c r="A749" s="10"/>
      <c r="B749" s="10"/>
      <c r="C749" s="10"/>
      <c r="D749" s="7"/>
      <c r="E749" s="10"/>
      <c r="F749" s="10"/>
      <c r="G749" s="10"/>
      <c r="H749" s="10"/>
      <c r="I749" s="7"/>
      <c r="J749" s="10"/>
      <c r="K749" s="58"/>
      <c r="L749" s="10"/>
      <c r="M749" s="10"/>
      <c r="N749" s="10"/>
      <c r="O749" s="10"/>
    </row>
    <row r="750">
      <c r="A750" s="10"/>
      <c r="B750" s="10"/>
      <c r="C750" s="10"/>
      <c r="D750" s="7"/>
      <c r="E750" s="10"/>
      <c r="F750" s="10"/>
      <c r="G750" s="10"/>
      <c r="H750" s="10"/>
      <c r="I750" s="7"/>
      <c r="J750" s="10"/>
      <c r="K750" s="58"/>
      <c r="L750" s="10"/>
      <c r="M750" s="10"/>
      <c r="N750" s="10"/>
      <c r="O750" s="10"/>
    </row>
    <row r="751">
      <c r="A751" s="10"/>
      <c r="B751" s="10"/>
      <c r="C751" s="10"/>
      <c r="D751" s="7"/>
      <c r="E751" s="10"/>
      <c r="F751" s="10"/>
      <c r="G751" s="10"/>
      <c r="H751" s="10"/>
      <c r="I751" s="7"/>
      <c r="J751" s="10"/>
      <c r="K751" s="58"/>
      <c r="L751" s="10"/>
      <c r="M751" s="10"/>
      <c r="N751" s="10"/>
      <c r="O751" s="10"/>
    </row>
    <row r="752">
      <c r="A752" s="10"/>
      <c r="B752" s="10"/>
      <c r="C752" s="10"/>
      <c r="D752" s="7"/>
      <c r="E752" s="10"/>
      <c r="F752" s="10"/>
      <c r="G752" s="10"/>
      <c r="H752" s="10"/>
      <c r="I752" s="7"/>
      <c r="J752" s="10"/>
      <c r="K752" s="58"/>
      <c r="L752" s="10"/>
      <c r="M752" s="10"/>
      <c r="N752" s="10"/>
      <c r="O752" s="10"/>
    </row>
    <row r="753">
      <c r="A753" s="10"/>
      <c r="B753" s="10"/>
      <c r="C753" s="10"/>
      <c r="D753" s="7"/>
      <c r="E753" s="10"/>
      <c r="F753" s="10"/>
      <c r="G753" s="10"/>
      <c r="H753" s="10"/>
      <c r="I753" s="7"/>
      <c r="J753" s="10"/>
      <c r="K753" s="58"/>
      <c r="L753" s="10"/>
      <c r="M753" s="10"/>
      <c r="N753" s="10"/>
      <c r="O753" s="10"/>
    </row>
    <row r="754">
      <c r="A754" s="10"/>
      <c r="B754" s="10"/>
      <c r="C754" s="10"/>
      <c r="D754" s="7"/>
      <c r="E754" s="10"/>
      <c r="F754" s="10"/>
      <c r="G754" s="10"/>
      <c r="H754" s="10"/>
      <c r="I754" s="7"/>
      <c r="J754" s="10"/>
      <c r="K754" s="58"/>
      <c r="L754" s="10"/>
      <c r="M754" s="10"/>
      <c r="N754" s="10"/>
      <c r="O754" s="10"/>
    </row>
    <row r="755">
      <c r="A755" s="10"/>
      <c r="B755" s="10"/>
      <c r="C755" s="10"/>
      <c r="D755" s="7"/>
      <c r="E755" s="10"/>
      <c r="F755" s="10"/>
      <c r="G755" s="10"/>
      <c r="H755" s="10"/>
      <c r="I755" s="7"/>
      <c r="J755" s="10"/>
      <c r="K755" s="58"/>
      <c r="L755" s="10"/>
      <c r="M755" s="10"/>
      <c r="N755" s="10"/>
      <c r="O755" s="10"/>
    </row>
    <row r="756">
      <c r="A756" s="10"/>
      <c r="B756" s="10"/>
      <c r="C756" s="10"/>
      <c r="D756" s="7"/>
      <c r="E756" s="10"/>
      <c r="F756" s="10"/>
      <c r="G756" s="10"/>
      <c r="H756" s="10"/>
      <c r="I756" s="7"/>
      <c r="J756" s="10"/>
      <c r="K756" s="58"/>
      <c r="L756" s="10"/>
      <c r="M756" s="10"/>
      <c r="N756" s="10"/>
      <c r="O756" s="10"/>
    </row>
    <row r="757">
      <c r="A757" s="10"/>
      <c r="B757" s="10"/>
      <c r="C757" s="10"/>
      <c r="D757" s="7"/>
      <c r="E757" s="10"/>
      <c r="F757" s="10"/>
      <c r="G757" s="10"/>
      <c r="H757" s="10"/>
      <c r="I757" s="7"/>
      <c r="J757" s="10"/>
      <c r="K757" s="58"/>
      <c r="L757" s="10"/>
      <c r="M757" s="10"/>
      <c r="N757" s="10"/>
      <c r="O757" s="10"/>
    </row>
    <row r="758">
      <c r="A758" s="10"/>
      <c r="B758" s="10"/>
      <c r="C758" s="10"/>
      <c r="D758" s="7"/>
      <c r="E758" s="10"/>
      <c r="F758" s="10"/>
      <c r="G758" s="10"/>
      <c r="H758" s="10"/>
      <c r="I758" s="7"/>
      <c r="J758" s="10"/>
      <c r="K758" s="58"/>
      <c r="L758" s="10"/>
      <c r="M758" s="10"/>
      <c r="N758" s="10"/>
      <c r="O758" s="10"/>
    </row>
    <row r="759">
      <c r="A759" s="10"/>
      <c r="B759" s="10"/>
      <c r="C759" s="10"/>
      <c r="D759" s="7"/>
      <c r="E759" s="10"/>
      <c r="F759" s="10"/>
      <c r="G759" s="10"/>
      <c r="H759" s="10"/>
      <c r="I759" s="7"/>
      <c r="J759" s="10"/>
      <c r="K759" s="58"/>
      <c r="L759" s="10"/>
      <c r="M759" s="10"/>
      <c r="N759" s="10"/>
      <c r="O759" s="10"/>
    </row>
    <row r="760">
      <c r="A760" s="10"/>
      <c r="B760" s="10"/>
      <c r="C760" s="10"/>
      <c r="D760" s="7"/>
      <c r="E760" s="10"/>
      <c r="F760" s="10"/>
      <c r="G760" s="10"/>
      <c r="H760" s="10"/>
      <c r="I760" s="7"/>
      <c r="J760" s="10"/>
      <c r="K760" s="58"/>
      <c r="L760" s="10"/>
      <c r="M760" s="10"/>
      <c r="N760" s="10"/>
      <c r="O760" s="10"/>
    </row>
    <row r="761">
      <c r="A761" s="10"/>
      <c r="B761" s="10"/>
      <c r="C761" s="10"/>
      <c r="D761" s="7"/>
      <c r="E761" s="10"/>
      <c r="F761" s="10"/>
      <c r="G761" s="10"/>
      <c r="H761" s="10"/>
      <c r="I761" s="7"/>
      <c r="J761" s="10"/>
      <c r="K761" s="58"/>
      <c r="L761" s="10"/>
      <c r="M761" s="10"/>
      <c r="N761" s="10"/>
      <c r="O761" s="10"/>
    </row>
    <row r="762">
      <c r="A762" s="10"/>
      <c r="B762" s="10"/>
      <c r="C762" s="10"/>
      <c r="D762" s="7"/>
      <c r="E762" s="10"/>
      <c r="F762" s="10"/>
      <c r="G762" s="10"/>
      <c r="H762" s="10"/>
      <c r="I762" s="7"/>
      <c r="J762" s="10"/>
      <c r="K762" s="58"/>
      <c r="L762" s="10"/>
      <c r="M762" s="10"/>
      <c r="N762" s="10"/>
      <c r="O762" s="10"/>
    </row>
    <row r="763">
      <c r="A763" s="10"/>
      <c r="B763" s="10"/>
      <c r="C763" s="10"/>
      <c r="D763" s="7"/>
      <c r="E763" s="10"/>
      <c r="F763" s="10"/>
      <c r="G763" s="10"/>
      <c r="H763" s="10"/>
      <c r="I763" s="7"/>
      <c r="J763" s="10"/>
      <c r="K763" s="58"/>
      <c r="L763" s="10"/>
      <c r="M763" s="10"/>
      <c r="N763" s="10"/>
      <c r="O763" s="10"/>
    </row>
    <row r="764">
      <c r="A764" s="10"/>
      <c r="B764" s="10"/>
      <c r="C764" s="10"/>
      <c r="D764" s="7"/>
      <c r="E764" s="10"/>
      <c r="F764" s="10"/>
      <c r="G764" s="10"/>
      <c r="H764" s="10"/>
      <c r="I764" s="7"/>
      <c r="J764" s="10"/>
      <c r="K764" s="58"/>
      <c r="L764" s="10"/>
      <c r="M764" s="10"/>
      <c r="N764" s="10"/>
      <c r="O764" s="10"/>
    </row>
    <row r="765">
      <c r="A765" s="10"/>
      <c r="B765" s="10"/>
      <c r="C765" s="10"/>
      <c r="D765" s="7"/>
      <c r="E765" s="10"/>
      <c r="F765" s="10"/>
      <c r="G765" s="10"/>
      <c r="H765" s="10"/>
      <c r="I765" s="7"/>
      <c r="J765" s="10"/>
      <c r="K765" s="58"/>
      <c r="L765" s="10"/>
      <c r="M765" s="10"/>
      <c r="N765" s="10"/>
      <c r="O765" s="10"/>
    </row>
    <row r="766">
      <c r="A766" s="10"/>
      <c r="B766" s="10"/>
      <c r="C766" s="10"/>
      <c r="D766" s="7"/>
      <c r="E766" s="10"/>
      <c r="F766" s="10"/>
      <c r="G766" s="10"/>
      <c r="H766" s="10"/>
      <c r="I766" s="7"/>
      <c r="J766" s="10"/>
      <c r="K766" s="58"/>
      <c r="L766" s="10"/>
      <c r="M766" s="10"/>
      <c r="N766" s="10"/>
      <c r="O766" s="10"/>
    </row>
    <row r="767">
      <c r="A767" s="10"/>
      <c r="B767" s="10"/>
      <c r="C767" s="10"/>
      <c r="D767" s="7"/>
      <c r="E767" s="10"/>
      <c r="F767" s="10"/>
      <c r="G767" s="10"/>
      <c r="H767" s="10"/>
      <c r="I767" s="7"/>
      <c r="J767" s="10"/>
      <c r="K767" s="58"/>
      <c r="L767" s="10"/>
      <c r="M767" s="10"/>
      <c r="N767" s="10"/>
      <c r="O767" s="10"/>
    </row>
    <row r="768">
      <c r="A768" s="10"/>
      <c r="B768" s="10"/>
      <c r="C768" s="10"/>
      <c r="D768" s="7"/>
      <c r="E768" s="10"/>
      <c r="F768" s="10"/>
      <c r="G768" s="10"/>
      <c r="H768" s="10"/>
      <c r="I768" s="7"/>
      <c r="J768" s="10"/>
      <c r="K768" s="58"/>
      <c r="L768" s="10"/>
      <c r="M768" s="10"/>
      <c r="N768" s="10"/>
      <c r="O768" s="10"/>
    </row>
    <row r="769">
      <c r="A769" s="10"/>
      <c r="B769" s="10"/>
      <c r="C769" s="10"/>
      <c r="D769" s="7"/>
      <c r="E769" s="10"/>
      <c r="F769" s="10"/>
      <c r="G769" s="10"/>
      <c r="H769" s="10"/>
      <c r="I769" s="7"/>
      <c r="J769" s="10"/>
      <c r="K769" s="58"/>
      <c r="L769" s="10"/>
      <c r="M769" s="10"/>
      <c r="N769" s="10"/>
      <c r="O769" s="10"/>
    </row>
    <row r="770">
      <c r="A770" s="10"/>
      <c r="B770" s="10"/>
      <c r="C770" s="10"/>
      <c r="D770" s="7"/>
      <c r="E770" s="10"/>
      <c r="F770" s="10"/>
      <c r="G770" s="10"/>
      <c r="H770" s="10"/>
      <c r="I770" s="7"/>
      <c r="J770" s="10"/>
      <c r="K770" s="58"/>
      <c r="L770" s="10"/>
      <c r="M770" s="10"/>
      <c r="N770" s="10"/>
      <c r="O770" s="10"/>
    </row>
    <row r="771">
      <c r="A771" s="10"/>
      <c r="B771" s="10"/>
      <c r="C771" s="10"/>
      <c r="D771" s="7"/>
      <c r="E771" s="10"/>
      <c r="F771" s="10"/>
      <c r="G771" s="10"/>
      <c r="H771" s="10"/>
      <c r="I771" s="7"/>
      <c r="J771" s="10"/>
      <c r="K771" s="58"/>
      <c r="L771" s="10"/>
      <c r="M771" s="10"/>
      <c r="N771" s="10"/>
      <c r="O771" s="10"/>
    </row>
    <row r="772">
      <c r="A772" s="10"/>
      <c r="B772" s="10"/>
      <c r="C772" s="10"/>
      <c r="D772" s="7"/>
      <c r="E772" s="10"/>
      <c r="F772" s="10"/>
      <c r="G772" s="10"/>
      <c r="H772" s="10"/>
      <c r="I772" s="7"/>
      <c r="J772" s="10"/>
      <c r="K772" s="58"/>
      <c r="L772" s="10"/>
      <c r="M772" s="10"/>
      <c r="N772" s="10"/>
      <c r="O772" s="10"/>
    </row>
    <row r="773">
      <c r="A773" s="10"/>
      <c r="B773" s="10"/>
      <c r="C773" s="10"/>
      <c r="D773" s="7"/>
      <c r="E773" s="10"/>
      <c r="F773" s="10"/>
      <c r="G773" s="10"/>
      <c r="H773" s="10"/>
      <c r="I773" s="7"/>
      <c r="J773" s="10"/>
      <c r="K773" s="58"/>
      <c r="L773" s="10"/>
      <c r="M773" s="10"/>
      <c r="N773" s="10"/>
      <c r="O773" s="10"/>
    </row>
    <row r="774">
      <c r="A774" s="10"/>
      <c r="B774" s="10"/>
      <c r="C774" s="10"/>
      <c r="D774" s="7"/>
      <c r="E774" s="10"/>
      <c r="F774" s="10"/>
      <c r="G774" s="10"/>
      <c r="H774" s="10"/>
      <c r="I774" s="7"/>
      <c r="J774" s="10"/>
      <c r="K774" s="58"/>
      <c r="L774" s="10"/>
      <c r="M774" s="10"/>
      <c r="N774" s="10"/>
      <c r="O774" s="10"/>
    </row>
    <row r="775">
      <c r="A775" s="10"/>
      <c r="B775" s="10"/>
      <c r="C775" s="10"/>
      <c r="D775" s="7"/>
      <c r="E775" s="10"/>
      <c r="F775" s="10"/>
      <c r="G775" s="10"/>
      <c r="H775" s="10"/>
      <c r="I775" s="7"/>
      <c r="J775" s="10"/>
      <c r="K775" s="58"/>
      <c r="L775" s="10"/>
      <c r="M775" s="10"/>
      <c r="N775" s="10"/>
      <c r="O775" s="10"/>
    </row>
    <row r="776">
      <c r="A776" s="10"/>
      <c r="B776" s="10"/>
      <c r="C776" s="10"/>
      <c r="D776" s="7"/>
      <c r="E776" s="10"/>
      <c r="F776" s="10"/>
      <c r="G776" s="10"/>
      <c r="H776" s="10"/>
      <c r="I776" s="7"/>
      <c r="J776" s="10"/>
      <c r="K776" s="58"/>
      <c r="L776" s="10"/>
      <c r="M776" s="10"/>
      <c r="N776" s="10"/>
      <c r="O776" s="10"/>
    </row>
    <row r="777">
      <c r="A777" s="10"/>
      <c r="B777" s="10"/>
      <c r="C777" s="10"/>
      <c r="D777" s="7"/>
      <c r="E777" s="10"/>
      <c r="F777" s="10"/>
      <c r="G777" s="10"/>
      <c r="H777" s="10"/>
      <c r="I777" s="7"/>
      <c r="J777" s="10"/>
      <c r="K777" s="58"/>
      <c r="L777" s="10"/>
      <c r="M777" s="10"/>
      <c r="N777" s="10"/>
      <c r="O777" s="10"/>
    </row>
    <row r="778">
      <c r="A778" s="10"/>
      <c r="B778" s="10"/>
      <c r="C778" s="10"/>
      <c r="D778" s="7"/>
      <c r="E778" s="10"/>
      <c r="F778" s="10"/>
      <c r="G778" s="10"/>
      <c r="H778" s="10"/>
      <c r="I778" s="7"/>
      <c r="J778" s="10"/>
      <c r="K778" s="58"/>
      <c r="L778" s="10"/>
      <c r="M778" s="10"/>
      <c r="N778" s="10"/>
      <c r="O778" s="10"/>
    </row>
    <row r="779">
      <c r="A779" s="10"/>
      <c r="B779" s="10"/>
      <c r="C779" s="10"/>
      <c r="D779" s="7"/>
      <c r="E779" s="10"/>
      <c r="F779" s="10"/>
      <c r="G779" s="10"/>
      <c r="H779" s="10"/>
      <c r="I779" s="7"/>
      <c r="J779" s="10"/>
      <c r="K779" s="58"/>
      <c r="L779" s="10"/>
      <c r="M779" s="10"/>
      <c r="N779" s="10"/>
      <c r="O779" s="10"/>
    </row>
    <row r="780">
      <c r="A780" s="10"/>
      <c r="B780" s="10"/>
      <c r="C780" s="10"/>
      <c r="D780" s="7"/>
      <c r="E780" s="10"/>
      <c r="F780" s="10"/>
      <c r="G780" s="10"/>
      <c r="H780" s="10"/>
      <c r="I780" s="7"/>
      <c r="J780" s="10"/>
      <c r="K780" s="58"/>
      <c r="L780" s="10"/>
      <c r="M780" s="10"/>
      <c r="N780" s="10"/>
      <c r="O780" s="10"/>
    </row>
    <row r="781">
      <c r="A781" s="10"/>
      <c r="B781" s="10"/>
      <c r="C781" s="10"/>
      <c r="D781" s="7"/>
      <c r="E781" s="10"/>
      <c r="F781" s="10"/>
      <c r="G781" s="10"/>
      <c r="H781" s="10"/>
      <c r="I781" s="7"/>
      <c r="J781" s="10"/>
      <c r="K781" s="58"/>
      <c r="L781" s="10"/>
      <c r="M781" s="10"/>
      <c r="N781" s="10"/>
      <c r="O781" s="10"/>
    </row>
    <row r="782">
      <c r="A782" s="10"/>
      <c r="B782" s="10"/>
      <c r="C782" s="10"/>
      <c r="D782" s="7"/>
      <c r="E782" s="10"/>
      <c r="F782" s="10"/>
      <c r="G782" s="10"/>
      <c r="H782" s="10"/>
      <c r="I782" s="7"/>
      <c r="J782" s="10"/>
      <c r="K782" s="58"/>
      <c r="L782" s="10"/>
      <c r="M782" s="10"/>
      <c r="N782" s="10"/>
      <c r="O782" s="10"/>
    </row>
    <row r="783">
      <c r="A783" s="10"/>
      <c r="B783" s="10"/>
      <c r="C783" s="10"/>
      <c r="D783" s="7"/>
      <c r="E783" s="10"/>
      <c r="F783" s="10"/>
      <c r="G783" s="10"/>
      <c r="H783" s="10"/>
      <c r="I783" s="7"/>
      <c r="J783" s="10"/>
      <c r="K783" s="58"/>
      <c r="L783" s="10"/>
      <c r="M783" s="10"/>
      <c r="N783" s="10"/>
      <c r="O783" s="10"/>
    </row>
    <row r="784">
      <c r="A784" s="10"/>
      <c r="B784" s="10"/>
      <c r="C784" s="10"/>
      <c r="D784" s="7"/>
      <c r="E784" s="10"/>
      <c r="F784" s="10"/>
      <c r="G784" s="10"/>
      <c r="H784" s="10"/>
      <c r="I784" s="7"/>
      <c r="J784" s="10"/>
      <c r="K784" s="58"/>
      <c r="L784" s="10"/>
      <c r="M784" s="10"/>
      <c r="N784" s="10"/>
      <c r="O784" s="10"/>
    </row>
    <row r="785">
      <c r="A785" s="10"/>
      <c r="B785" s="10"/>
      <c r="C785" s="10"/>
      <c r="D785" s="7"/>
      <c r="E785" s="10"/>
      <c r="F785" s="10"/>
      <c r="G785" s="10"/>
      <c r="H785" s="10"/>
      <c r="I785" s="7"/>
      <c r="J785" s="10"/>
      <c r="K785" s="58"/>
      <c r="L785" s="10"/>
      <c r="M785" s="10"/>
      <c r="N785" s="10"/>
      <c r="O785" s="10"/>
    </row>
    <row r="786">
      <c r="A786" s="10"/>
      <c r="B786" s="10"/>
      <c r="C786" s="10"/>
      <c r="D786" s="7"/>
      <c r="E786" s="10"/>
      <c r="F786" s="10"/>
      <c r="G786" s="10"/>
      <c r="H786" s="10"/>
      <c r="I786" s="7"/>
      <c r="J786" s="10"/>
      <c r="K786" s="58"/>
      <c r="L786" s="10"/>
      <c r="M786" s="10"/>
      <c r="N786" s="10"/>
      <c r="O786" s="10"/>
    </row>
    <row r="787">
      <c r="A787" s="10"/>
      <c r="B787" s="10"/>
      <c r="C787" s="10"/>
      <c r="D787" s="7"/>
      <c r="E787" s="10"/>
      <c r="F787" s="10"/>
      <c r="G787" s="10"/>
      <c r="H787" s="10"/>
      <c r="I787" s="7"/>
      <c r="J787" s="10"/>
      <c r="K787" s="58"/>
      <c r="L787" s="10"/>
      <c r="M787" s="10"/>
      <c r="N787" s="10"/>
      <c r="O787" s="10"/>
    </row>
    <row r="788">
      <c r="A788" s="10"/>
      <c r="B788" s="10"/>
      <c r="C788" s="10"/>
      <c r="D788" s="7"/>
      <c r="E788" s="10"/>
      <c r="F788" s="10"/>
      <c r="G788" s="10"/>
      <c r="H788" s="10"/>
      <c r="I788" s="7"/>
      <c r="J788" s="10"/>
      <c r="K788" s="58"/>
      <c r="L788" s="10"/>
      <c r="M788" s="10"/>
      <c r="N788" s="10"/>
      <c r="O788" s="10"/>
    </row>
    <row r="789">
      <c r="A789" s="10"/>
      <c r="B789" s="10"/>
      <c r="C789" s="10"/>
      <c r="D789" s="7"/>
      <c r="E789" s="10"/>
      <c r="F789" s="10"/>
      <c r="G789" s="10"/>
      <c r="H789" s="10"/>
      <c r="I789" s="7"/>
      <c r="J789" s="10"/>
      <c r="K789" s="58"/>
      <c r="L789" s="10"/>
      <c r="M789" s="10"/>
      <c r="N789" s="10"/>
      <c r="O789" s="10"/>
    </row>
    <row r="790">
      <c r="A790" s="10"/>
      <c r="B790" s="10"/>
      <c r="C790" s="10"/>
      <c r="D790" s="7"/>
      <c r="E790" s="10"/>
      <c r="F790" s="10"/>
      <c r="G790" s="10"/>
      <c r="H790" s="10"/>
      <c r="I790" s="7"/>
      <c r="J790" s="10"/>
      <c r="K790" s="58"/>
      <c r="L790" s="10"/>
      <c r="M790" s="10"/>
      <c r="N790" s="10"/>
      <c r="O790" s="10"/>
    </row>
    <row r="791">
      <c r="A791" s="10"/>
      <c r="B791" s="10"/>
      <c r="C791" s="10"/>
      <c r="D791" s="7"/>
      <c r="E791" s="10"/>
      <c r="F791" s="10"/>
      <c r="G791" s="10"/>
      <c r="H791" s="10"/>
      <c r="I791" s="7"/>
      <c r="J791" s="10"/>
      <c r="K791" s="58"/>
      <c r="L791" s="10"/>
      <c r="M791" s="10"/>
      <c r="N791" s="10"/>
      <c r="O791" s="10"/>
    </row>
    <row r="792">
      <c r="A792" s="10"/>
      <c r="B792" s="10"/>
      <c r="C792" s="10"/>
      <c r="D792" s="7"/>
      <c r="E792" s="10"/>
      <c r="F792" s="10"/>
      <c r="G792" s="10"/>
      <c r="H792" s="10"/>
      <c r="I792" s="7"/>
      <c r="J792" s="10"/>
      <c r="K792" s="58"/>
      <c r="L792" s="10"/>
      <c r="M792" s="10"/>
      <c r="N792" s="10"/>
      <c r="O792" s="10"/>
    </row>
    <row r="793">
      <c r="A793" s="10"/>
      <c r="B793" s="10"/>
      <c r="C793" s="10"/>
      <c r="D793" s="7"/>
      <c r="E793" s="10"/>
      <c r="F793" s="10"/>
      <c r="G793" s="10"/>
      <c r="H793" s="10"/>
      <c r="I793" s="7"/>
      <c r="J793" s="10"/>
      <c r="K793" s="58"/>
      <c r="L793" s="10"/>
      <c r="M793" s="10"/>
      <c r="N793" s="10"/>
      <c r="O793" s="10"/>
    </row>
    <row r="794">
      <c r="A794" s="10"/>
      <c r="B794" s="10"/>
      <c r="C794" s="10"/>
      <c r="D794" s="7"/>
      <c r="E794" s="10"/>
      <c r="F794" s="10"/>
      <c r="G794" s="10"/>
      <c r="H794" s="10"/>
      <c r="I794" s="7"/>
      <c r="J794" s="10"/>
      <c r="K794" s="58"/>
      <c r="L794" s="10"/>
      <c r="M794" s="10"/>
      <c r="N794" s="10"/>
      <c r="O794" s="10"/>
    </row>
    <row r="795">
      <c r="A795" s="10"/>
      <c r="B795" s="10"/>
      <c r="C795" s="10"/>
      <c r="D795" s="7"/>
      <c r="E795" s="10"/>
      <c r="F795" s="10"/>
      <c r="G795" s="10"/>
      <c r="H795" s="10"/>
      <c r="I795" s="7"/>
      <c r="J795" s="10"/>
      <c r="K795" s="58"/>
      <c r="L795" s="10"/>
      <c r="M795" s="10"/>
      <c r="N795" s="10"/>
      <c r="O795" s="10"/>
    </row>
    <row r="796">
      <c r="A796" s="10"/>
      <c r="B796" s="10"/>
      <c r="C796" s="10"/>
      <c r="D796" s="7"/>
      <c r="E796" s="10"/>
      <c r="F796" s="10"/>
      <c r="G796" s="10"/>
      <c r="H796" s="10"/>
      <c r="I796" s="7"/>
      <c r="J796" s="10"/>
      <c r="K796" s="58"/>
      <c r="L796" s="10"/>
      <c r="M796" s="10"/>
      <c r="N796" s="10"/>
      <c r="O796" s="10"/>
    </row>
    <row r="797">
      <c r="A797" s="10"/>
      <c r="B797" s="10"/>
      <c r="C797" s="10"/>
      <c r="D797" s="7"/>
      <c r="E797" s="10"/>
      <c r="F797" s="10"/>
      <c r="G797" s="10"/>
      <c r="H797" s="10"/>
      <c r="I797" s="7"/>
      <c r="J797" s="10"/>
      <c r="K797" s="58"/>
      <c r="L797" s="10"/>
      <c r="M797" s="10"/>
      <c r="N797" s="10"/>
      <c r="O797" s="10"/>
    </row>
    <row r="798">
      <c r="A798" s="10"/>
      <c r="B798" s="10"/>
      <c r="C798" s="10"/>
      <c r="D798" s="7"/>
      <c r="E798" s="10"/>
      <c r="F798" s="10"/>
      <c r="G798" s="10"/>
      <c r="H798" s="10"/>
      <c r="I798" s="7"/>
      <c r="J798" s="10"/>
      <c r="K798" s="58"/>
      <c r="L798" s="10"/>
      <c r="M798" s="10"/>
      <c r="N798" s="10"/>
      <c r="O798" s="10"/>
    </row>
    <row r="799">
      <c r="A799" s="10"/>
      <c r="B799" s="10"/>
      <c r="C799" s="10"/>
      <c r="D799" s="7"/>
      <c r="E799" s="10"/>
      <c r="F799" s="10"/>
      <c r="G799" s="10"/>
      <c r="H799" s="10"/>
      <c r="I799" s="7"/>
      <c r="J799" s="10"/>
      <c r="K799" s="58"/>
      <c r="L799" s="10"/>
      <c r="M799" s="10"/>
      <c r="N799" s="10"/>
      <c r="O799" s="10"/>
    </row>
    <row r="800">
      <c r="A800" s="10"/>
      <c r="B800" s="10"/>
      <c r="C800" s="10"/>
      <c r="D800" s="7"/>
      <c r="E800" s="10"/>
      <c r="F800" s="10"/>
      <c r="G800" s="10"/>
      <c r="H800" s="10"/>
      <c r="I800" s="7"/>
      <c r="J800" s="10"/>
      <c r="K800" s="58"/>
      <c r="L800" s="10"/>
      <c r="M800" s="10"/>
      <c r="N800" s="10"/>
      <c r="O800" s="10"/>
    </row>
    <row r="801">
      <c r="A801" s="10"/>
      <c r="B801" s="10"/>
      <c r="C801" s="10"/>
      <c r="D801" s="7"/>
      <c r="E801" s="10"/>
      <c r="F801" s="10"/>
      <c r="G801" s="10"/>
      <c r="H801" s="10"/>
      <c r="I801" s="7"/>
      <c r="J801" s="10"/>
      <c r="K801" s="58"/>
      <c r="L801" s="10"/>
      <c r="M801" s="10"/>
      <c r="N801" s="10"/>
      <c r="O801" s="10"/>
    </row>
    <row r="802">
      <c r="A802" s="10"/>
      <c r="B802" s="10"/>
      <c r="C802" s="10"/>
      <c r="D802" s="7"/>
      <c r="E802" s="10"/>
      <c r="F802" s="10"/>
      <c r="G802" s="10"/>
      <c r="H802" s="10"/>
      <c r="I802" s="7"/>
      <c r="J802" s="10"/>
      <c r="K802" s="58"/>
      <c r="L802" s="10"/>
      <c r="M802" s="10"/>
      <c r="N802" s="10"/>
      <c r="O802" s="10"/>
    </row>
    <row r="803">
      <c r="A803" s="10"/>
      <c r="B803" s="10"/>
      <c r="C803" s="10"/>
      <c r="D803" s="7"/>
      <c r="E803" s="10"/>
      <c r="F803" s="10"/>
      <c r="G803" s="10"/>
      <c r="H803" s="10"/>
      <c r="I803" s="7"/>
      <c r="J803" s="10"/>
      <c r="K803" s="58"/>
      <c r="L803" s="10"/>
      <c r="M803" s="10"/>
      <c r="N803" s="10"/>
      <c r="O803" s="10"/>
    </row>
    <row r="804">
      <c r="A804" s="10"/>
      <c r="B804" s="10"/>
      <c r="C804" s="10"/>
      <c r="D804" s="7"/>
      <c r="E804" s="10"/>
      <c r="F804" s="10"/>
      <c r="G804" s="10"/>
      <c r="H804" s="10"/>
      <c r="I804" s="7"/>
      <c r="J804" s="10"/>
      <c r="K804" s="58"/>
      <c r="L804" s="10"/>
      <c r="M804" s="10"/>
      <c r="N804" s="10"/>
      <c r="O804" s="10"/>
    </row>
    <row r="805">
      <c r="A805" s="10"/>
      <c r="B805" s="10"/>
      <c r="C805" s="10"/>
      <c r="D805" s="7"/>
      <c r="E805" s="10"/>
      <c r="F805" s="10"/>
      <c r="G805" s="10"/>
      <c r="H805" s="10"/>
      <c r="I805" s="7"/>
      <c r="J805" s="10"/>
      <c r="K805" s="58"/>
      <c r="L805" s="10"/>
      <c r="M805" s="10"/>
      <c r="N805" s="10"/>
      <c r="O805" s="10"/>
    </row>
    <row r="806">
      <c r="A806" s="10"/>
      <c r="B806" s="10"/>
      <c r="C806" s="10"/>
      <c r="D806" s="7"/>
      <c r="E806" s="10"/>
      <c r="F806" s="10"/>
      <c r="G806" s="10"/>
      <c r="H806" s="10"/>
      <c r="I806" s="7"/>
      <c r="J806" s="10"/>
      <c r="K806" s="58"/>
      <c r="L806" s="10"/>
      <c r="M806" s="10"/>
      <c r="N806" s="10"/>
      <c r="O806" s="10"/>
    </row>
    <row r="807">
      <c r="A807" s="10"/>
      <c r="B807" s="10"/>
      <c r="C807" s="10"/>
      <c r="D807" s="7"/>
      <c r="E807" s="10"/>
      <c r="F807" s="10"/>
      <c r="G807" s="10"/>
      <c r="H807" s="10"/>
      <c r="I807" s="7"/>
      <c r="J807" s="10"/>
      <c r="K807" s="58"/>
      <c r="L807" s="10"/>
      <c r="M807" s="10"/>
      <c r="N807" s="10"/>
      <c r="O807" s="10"/>
    </row>
    <row r="808">
      <c r="A808" s="10"/>
      <c r="B808" s="10"/>
      <c r="C808" s="10"/>
      <c r="D808" s="7"/>
      <c r="E808" s="10"/>
      <c r="F808" s="10"/>
      <c r="G808" s="10"/>
      <c r="H808" s="10"/>
      <c r="I808" s="7"/>
      <c r="J808" s="10"/>
      <c r="K808" s="58"/>
      <c r="L808" s="10"/>
      <c r="M808" s="10"/>
      <c r="N808" s="10"/>
      <c r="O808" s="10"/>
    </row>
    <row r="809">
      <c r="A809" s="10"/>
      <c r="B809" s="10"/>
      <c r="C809" s="10"/>
      <c r="D809" s="7"/>
      <c r="E809" s="10"/>
      <c r="F809" s="10"/>
      <c r="G809" s="10"/>
      <c r="H809" s="10"/>
      <c r="I809" s="7"/>
      <c r="J809" s="10"/>
      <c r="K809" s="58"/>
      <c r="L809" s="10"/>
      <c r="M809" s="10"/>
      <c r="N809" s="10"/>
      <c r="O809" s="10"/>
    </row>
    <row r="810">
      <c r="A810" s="10"/>
      <c r="B810" s="10"/>
      <c r="C810" s="10"/>
      <c r="D810" s="7"/>
      <c r="E810" s="10"/>
      <c r="F810" s="10"/>
      <c r="G810" s="10"/>
      <c r="H810" s="10"/>
      <c r="I810" s="7"/>
      <c r="J810" s="10"/>
      <c r="K810" s="58"/>
      <c r="L810" s="10"/>
      <c r="M810" s="10"/>
      <c r="N810" s="10"/>
      <c r="O810" s="10"/>
    </row>
    <row r="811">
      <c r="A811" s="10"/>
      <c r="B811" s="10"/>
      <c r="C811" s="10"/>
      <c r="D811" s="7"/>
      <c r="E811" s="10"/>
      <c r="F811" s="10"/>
      <c r="G811" s="10"/>
      <c r="H811" s="10"/>
      <c r="I811" s="7"/>
      <c r="J811" s="10"/>
      <c r="K811" s="58"/>
      <c r="L811" s="10"/>
      <c r="M811" s="10"/>
      <c r="N811" s="10"/>
      <c r="O811" s="10"/>
    </row>
    <row r="812">
      <c r="A812" s="10"/>
      <c r="B812" s="10"/>
      <c r="C812" s="10"/>
      <c r="D812" s="7"/>
      <c r="E812" s="10"/>
      <c r="F812" s="10"/>
      <c r="G812" s="10"/>
      <c r="H812" s="10"/>
      <c r="I812" s="7"/>
      <c r="J812" s="10"/>
      <c r="K812" s="58"/>
      <c r="L812" s="10"/>
      <c r="M812" s="10"/>
      <c r="N812" s="10"/>
      <c r="O812" s="10"/>
    </row>
    <row r="813">
      <c r="A813" s="10"/>
      <c r="B813" s="10"/>
      <c r="C813" s="10"/>
      <c r="D813" s="7"/>
      <c r="E813" s="10"/>
      <c r="F813" s="10"/>
      <c r="G813" s="10"/>
      <c r="H813" s="10"/>
      <c r="I813" s="7"/>
      <c r="J813" s="10"/>
      <c r="K813" s="58"/>
      <c r="L813" s="10"/>
      <c r="M813" s="10"/>
      <c r="N813" s="10"/>
      <c r="O813" s="10"/>
    </row>
    <row r="814">
      <c r="A814" s="10"/>
      <c r="B814" s="10"/>
      <c r="C814" s="10"/>
      <c r="D814" s="7"/>
      <c r="E814" s="10"/>
      <c r="F814" s="10"/>
      <c r="G814" s="10"/>
      <c r="H814" s="10"/>
      <c r="I814" s="7"/>
      <c r="J814" s="10"/>
      <c r="K814" s="58"/>
      <c r="L814" s="10"/>
      <c r="M814" s="10"/>
      <c r="N814" s="10"/>
      <c r="O814" s="10"/>
    </row>
    <row r="815">
      <c r="A815" s="10"/>
      <c r="B815" s="10"/>
      <c r="C815" s="10"/>
      <c r="D815" s="7"/>
      <c r="E815" s="10"/>
      <c r="F815" s="10"/>
      <c r="G815" s="10"/>
      <c r="H815" s="10"/>
      <c r="I815" s="7"/>
      <c r="J815" s="10"/>
      <c r="K815" s="58"/>
      <c r="L815" s="10"/>
      <c r="M815" s="10"/>
      <c r="N815" s="10"/>
      <c r="O815" s="10"/>
    </row>
    <row r="816">
      <c r="A816" s="10"/>
      <c r="B816" s="10"/>
      <c r="C816" s="10"/>
      <c r="D816" s="7"/>
      <c r="E816" s="10"/>
      <c r="F816" s="10"/>
      <c r="G816" s="10"/>
      <c r="H816" s="10"/>
      <c r="I816" s="7"/>
      <c r="J816" s="10"/>
      <c r="K816" s="58"/>
      <c r="L816" s="10"/>
      <c r="M816" s="10"/>
      <c r="N816" s="10"/>
      <c r="O816" s="10"/>
    </row>
    <row r="817">
      <c r="A817" s="10"/>
      <c r="B817" s="10"/>
      <c r="C817" s="10"/>
      <c r="D817" s="7"/>
      <c r="E817" s="10"/>
      <c r="F817" s="10"/>
      <c r="G817" s="10"/>
      <c r="H817" s="10"/>
      <c r="I817" s="7"/>
      <c r="J817" s="10"/>
      <c r="K817" s="58"/>
      <c r="L817" s="10"/>
      <c r="M817" s="10"/>
      <c r="N817" s="10"/>
      <c r="O817" s="10"/>
    </row>
    <row r="818">
      <c r="A818" s="10"/>
      <c r="B818" s="10"/>
      <c r="C818" s="10"/>
      <c r="D818" s="7"/>
      <c r="E818" s="10"/>
      <c r="F818" s="10"/>
      <c r="G818" s="10"/>
      <c r="H818" s="10"/>
      <c r="I818" s="7"/>
      <c r="J818" s="10"/>
      <c r="K818" s="58"/>
      <c r="L818" s="10"/>
      <c r="M818" s="10"/>
      <c r="N818" s="10"/>
      <c r="O818" s="10"/>
    </row>
    <row r="819">
      <c r="A819" s="10"/>
      <c r="B819" s="10"/>
      <c r="C819" s="10"/>
      <c r="D819" s="7"/>
      <c r="E819" s="10"/>
      <c r="F819" s="10"/>
      <c r="G819" s="10"/>
      <c r="H819" s="10"/>
      <c r="I819" s="7"/>
      <c r="J819" s="10"/>
      <c r="K819" s="58"/>
      <c r="L819" s="10"/>
      <c r="M819" s="10"/>
      <c r="N819" s="10"/>
      <c r="O819" s="10"/>
    </row>
    <row r="820">
      <c r="A820" s="10"/>
      <c r="B820" s="10"/>
      <c r="C820" s="10"/>
      <c r="D820" s="7"/>
      <c r="E820" s="10"/>
      <c r="F820" s="10"/>
      <c r="G820" s="10"/>
      <c r="H820" s="10"/>
      <c r="I820" s="7"/>
      <c r="J820" s="10"/>
      <c r="K820" s="58"/>
      <c r="L820" s="10"/>
      <c r="M820" s="10"/>
      <c r="N820" s="10"/>
      <c r="O820" s="10"/>
    </row>
    <row r="821">
      <c r="A821" s="10"/>
      <c r="B821" s="10"/>
      <c r="C821" s="10"/>
      <c r="D821" s="7"/>
      <c r="E821" s="10"/>
      <c r="F821" s="10"/>
      <c r="G821" s="10"/>
      <c r="H821" s="10"/>
      <c r="I821" s="7"/>
      <c r="J821" s="10"/>
      <c r="K821" s="58"/>
      <c r="L821" s="10"/>
      <c r="M821" s="10"/>
      <c r="N821" s="10"/>
      <c r="O821" s="10"/>
    </row>
    <row r="822">
      <c r="A822" s="10"/>
      <c r="B822" s="10"/>
      <c r="C822" s="10"/>
      <c r="D822" s="7"/>
      <c r="E822" s="10"/>
      <c r="F822" s="10"/>
      <c r="G822" s="10"/>
      <c r="H822" s="10"/>
      <c r="I822" s="7"/>
      <c r="J822" s="10"/>
      <c r="K822" s="58"/>
      <c r="L822" s="10"/>
      <c r="M822" s="10"/>
      <c r="N822" s="10"/>
      <c r="O822" s="10"/>
    </row>
    <row r="823">
      <c r="A823" s="10"/>
      <c r="B823" s="10"/>
      <c r="C823" s="10"/>
      <c r="D823" s="7"/>
      <c r="E823" s="10"/>
      <c r="F823" s="10"/>
      <c r="G823" s="10"/>
      <c r="H823" s="10"/>
      <c r="I823" s="7"/>
      <c r="J823" s="10"/>
      <c r="K823" s="58"/>
      <c r="L823" s="10"/>
      <c r="M823" s="10"/>
      <c r="N823" s="10"/>
      <c r="O823" s="10"/>
    </row>
    <row r="824">
      <c r="A824" s="10"/>
      <c r="B824" s="10"/>
      <c r="C824" s="10"/>
      <c r="D824" s="7"/>
      <c r="E824" s="10"/>
      <c r="F824" s="10"/>
      <c r="G824" s="10"/>
      <c r="H824" s="10"/>
      <c r="I824" s="7"/>
      <c r="J824" s="10"/>
      <c r="K824" s="58"/>
      <c r="L824" s="10"/>
      <c r="M824" s="10"/>
      <c r="N824" s="10"/>
      <c r="O824" s="10"/>
    </row>
    <row r="825">
      <c r="A825" s="10"/>
      <c r="B825" s="10"/>
      <c r="C825" s="10"/>
      <c r="D825" s="7"/>
      <c r="E825" s="10"/>
      <c r="F825" s="10"/>
      <c r="G825" s="10"/>
      <c r="H825" s="10"/>
      <c r="I825" s="7"/>
      <c r="J825" s="10"/>
      <c r="K825" s="58"/>
      <c r="L825" s="10"/>
      <c r="M825" s="10"/>
      <c r="N825" s="10"/>
      <c r="O825" s="10"/>
    </row>
    <row r="826">
      <c r="A826" s="10"/>
      <c r="B826" s="10"/>
      <c r="C826" s="10"/>
      <c r="D826" s="7"/>
      <c r="E826" s="10"/>
      <c r="F826" s="10"/>
      <c r="G826" s="10"/>
      <c r="H826" s="10"/>
      <c r="I826" s="7"/>
      <c r="J826" s="10"/>
      <c r="K826" s="58"/>
      <c r="L826" s="10"/>
      <c r="M826" s="10"/>
      <c r="N826" s="10"/>
      <c r="O826" s="10"/>
    </row>
    <row r="827">
      <c r="A827" s="10"/>
      <c r="B827" s="10"/>
      <c r="C827" s="10"/>
      <c r="D827" s="7"/>
      <c r="E827" s="10"/>
      <c r="F827" s="10"/>
      <c r="G827" s="10"/>
      <c r="H827" s="10"/>
      <c r="I827" s="7"/>
      <c r="J827" s="10"/>
      <c r="K827" s="58"/>
      <c r="L827" s="10"/>
      <c r="M827" s="10"/>
      <c r="N827" s="10"/>
      <c r="O827" s="10"/>
    </row>
    <row r="828">
      <c r="A828" s="10"/>
      <c r="B828" s="10"/>
      <c r="C828" s="10"/>
      <c r="D828" s="7"/>
      <c r="E828" s="10"/>
      <c r="F828" s="10"/>
      <c r="G828" s="10"/>
      <c r="H828" s="10"/>
      <c r="I828" s="7"/>
      <c r="J828" s="10"/>
      <c r="K828" s="58"/>
      <c r="L828" s="10"/>
      <c r="M828" s="10"/>
      <c r="N828" s="10"/>
      <c r="O828" s="10"/>
    </row>
    <row r="829">
      <c r="A829" s="10"/>
      <c r="B829" s="10"/>
      <c r="C829" s="10"/>
      <c r="D829" s="7"/>
      <c r="E829" s="10"/>
      <c r="F829" s="10"/>
      <c r="G829" s="10"/>
      <c r="H829" s="10"/>
      <c r="I829" s="7"/>
      <c r="J829" s="10"/>
      <c r="K829" s="58"/>
      <c r="L829" s="10"/>
      <c r="M829" s="10"/>
      <c r="N829" s="10"/>
      <c r="O829" s="10"/>
    </row>
    <row r="830">
      <c r="A830" s="10"/>
      <c r="B830" s="10"/>
      <c r="C830" s="10"/>
      <c r="D830" s="7"/>
      <c r="E830" s="10"/>
      <c r="F830" s="10"/>
      <c r="G830" s="10"/>
      <c r="H830" s="10"/>
      <c r="I830" s="7"/>
      <c r="J830" s="10"/>
      <c r="K830" s="58"/>
      <c r="L830" s="10"/>
      <c r="M830" s="10"/>
      <c r="N830" s="10"/>
      <c r="O830" s="10"/>
    </row>
    <row r="831">
      <c r="A831" s="10"/>
      <c r="B831" s="10"/>
      <c r="C831" s="10"/>
      <c r="D831" s="7"/>
      <c r="E831" s="10"/>
      <c r="F831" s="10"/>
      <c r="G831" s="10"/>
      <c r="H831" s="10"/>
      <c r="I831" s="7"/>
      <c r="J831" s="10"/>
      <c r="K831" s="58"/>
      <c r="L831" s="10"/>
      <c r="M831" s="10"/>
      <c r="N831" s="10"/>
      <c r="O831" s="10"/>
    </row>
    <row r="832">
      <c r="A832" s="10"/>
      <c r="B832" s="10"/>
      <c r="C832" s="10"/>
      <c r="D832" s="7"/>
      <c r="E832" s="10"/>
      <c r="F832" s="10"/>
      <c r="G832" s="10"/>
      <c r="H832" s="10"/>
      <c r="I832" s="7"/>
      <c r="J832" s="10"/>
      <c r="K832" s="58"/>
      <c r="L832" s="10"/>
      <c r="M832" s="10"/>
      <c r="N832" s="10"/>
      <c r="O832" s="10"/>
    </row>
    <row r="833">
      <c r="A833" s="10"/>
      <c r="B833" s="10"/>
      <c r="C833" s="10"/>
      <c r="D833" s="7"/>
      <c r="E833" s="10"/>
      <c r="F833" s="10"/>
      <c r="G833" s="10"/>
      <c r="H833" s="10"/>
      <c r="I833" s="7"/>
      <c r="J833" s="10"/>
      <c r="K833" s="58"/>
      <c r="L833" s="10"/>
      <c r="M833" s="10"/>
      <c r="N833" s="10"/>
      <c r="O833" s="10"/>
    </row>
    <row r="834">
      <c r="A834" s="10"/>
      <c r="B834" s="10"/>
      <c r="C834" s="10"/>
      <c r="D834" s="7"/>
      <c r="E834" s="10"/>
      <c r="F834" s="10"/>
      <c r="G834" s="10"/>
      <c r="H834" s="10"/>
      <c r="I834" s="7"/>
      <c r="J834" s="10"/>
      <c r="K834" s="58"/>
      <c r="L834" s="10"/>
      <c r="M834" s="10"/>
      <c r="N834" s="10"/>
      <c r="O834" s="10"/>
    </row>
    <row r="835">
      <c r="A835" s="10"/>
      <c r="B835" s="10"/>
      <c r="C835" s="10"/>
      <c r="D835" s="7"/>
      <c r="E835" s="10"/>
      <c r="F835" s="10"/>
      <c r="G835" s="10"/>
      <c r="H835" s="10"/>
      <c r="I835" s="7"/>
      <c r="J835" s="10"/>
      <c r="K835" s="58"/>
      <c r="L835" s="10"/>
      <c r="M835" s="10"/>
      <c r="N835" s="10"/>
      <c r="O835" s="10"/>
    </row>
    <row r="836">
      <c r="A836" s="10"/>
      <c r="B836" s="10"/>
      <c r="C836" s="10"/>
      <c r="D836" s="7"/>
      <c r="E836" s="10"/>
      <c r="F836" s="10"/>
      <c r="G836" s="10"/>
      <c r="H836" s="10"/>
      <c r="I836" s="7"/>
      <c r="J836" s="10"/>
      <c r="K836" s="58"/>
      <c r="L836" s="10"/>
      <c r="M836" s="10"/>
      <c r="N836" s="10"/>
      <c r="O836" s="10"/>
    </row>
    <row r="837">
      <c r="A837" s="10"/>
      <c r="B837" s="10"/>
      <c r="C837" s="10"/>
      <c r="D837" s="7"/>
      <c r="E837" s="10"/>
      <c r="F837" s="10"/>
      <c r="G837" s="10"/>
      <c r="H837" s="10"/>
      <c r="I837" s="7"/>
      <c r="J837" s="10"/>
      <c r="K837" s="58"/>
      <c r="L837" s="10"/>
      <c r="M837" s="10"/>
      <c r="N837" s="10"/>
      <c r="O837" s="10"/>
    </row>
    <row r="838">
      <c r="A838" s="10"/>
      <c r="B838" s="10"/>
      <c r="C838" s="10"/>
      <c r="D838" s="7"/>
      <c r="E838" s="10"/>
      <c r="F838" s="10"/>
      <c r="G838" s="10"/>
      <c r="H838" s="10"/>
      <c r="I838" s="7"/>
      <c r="J838" s="10"/>
      <c r="K838" s="58"/>
      <c r="L838" s="10"/>
      <c r="M838" s="10"/>
      <c r="N838" s="10"/>
      <c r="O838" s="10"/>
    </row>
    <row r="839">
      <c r="A839" s="10"/>
      <c r="B839" s="10"/>
      <c r="C839" s="10"/>
      <c r="D839" s="7"/>
      <c r="E839" s="10"/>
      <c r="F839" s="10"/>
      <c r="G839" s="10"/>
      <c r="H839" s="10"/>
      <c r="I839" s="7"/>
      <c r="J839" s="10"/>
      <c r="K839" s="58"/>
      <c r="L839" s="10"/>
      <c r="M839" s="10"/>
      <c r="N839" s="10"/>
      <c r="O839" s="10"/>
    </row>
    <row r="840">
      <c r="A840" s="10"/>
      <c r="B840" s="10"/>
      <c r="C840" s="10"/>
      <c r="D840" s="7"/>
      <c r="E840" s="10"/>
      <c r="F840" s="10"/>
      <c r="G840" s="10"/>
      <c r="H840" s="10"/>
      <c r="I840" s="7"/>
      <c r="J840" s="10"/>
      <c r="K840" s="58"/>
      <c r="L840" s="10"/>
      <c r="M840" s="10"/>
      <c r="N840" s="10"/>
      <c r="O840" s="10"/>
    </row>
    <row r="841">
      <c r="A841" s="10"/>
      <c r="B841" s="10"/>
      <c r="C841" s="10"/>
      <c r="D841" s="7"/>
      <c r="E841" s="10"/>
      <c r="F841" s="10"/>
      <c r="G841" s="10"/>
      <c r="H841" s="10"/>
      <c r="I841" s="7"/>
      <c r="J841" s="10"/>
      <c r="K841" s="58"/>
      <c r="L841" s="10"/>
      <c r="M841" s="10"/>
      <c r="N841" s="10"/>
      <c r="O841" s="10"/>
    </row>
    <row r="842">
      <c r="A842" s="10"/>
      <c r="B842" s="10"/>
      <c r="C842" s="10"/>
      <c r="D842" s="7"/>
      <c r="E842" s="10"/>
      <c r="F842" s="10"/>
      <c r="G842" s="10"/>
      <c r="H842" s="10"/>
      <c r="I842" s="7"/>
      <c r="J842" s="10"/>
      <c r="K842" s="58"/>
      <c r="L842" s="10"/>
      <c r="M842" s="10"/>
      <c r="N842" s="10"/>
      <c r="O842" s="10"/>
    </row>
    <row r="843">
      <c r="A843" s="10"/>
      <c r="B843" s="10"/>
      <c r="C843" s="10"/>
      <c r="D843" s="7"/>
      <c r="E843" s="10"/>
      <c r="F843" s="10"/>
      <c r="G843" s="10"/>
      <c r="H843" s="10"/>
      <c r="I843" s="7"/>
      <c r="J843" s="10"/>
      <c r="K843" s="58"/>
      <c r="L843" s="10"/>
      <c r="M843" s="10"/>
      <c r="N843" s="10"/>
      <c r="O843" s="10"/>
    </row>
    <row r="844">
      <c r="A844" s="10"/>
      <c r="B844" s="10"/>
      <c r="C844" s="10"/>
      <c r="D844" s="7"/>
      <c r="E844" s="10"/>
      <c r="F844" s="10"/>
      <c r="G844" s="10"/>
      <c r="H844" s="10"/>
      <c r="I844" s="7"/>
      <c r="J844" s="10"/>
      <c r="K844" s="58"/>
      <c r="L844" s="10"/>
      <c r="M844" s="10"/>
      <c r="N844" s="10"/>
      <c r="O844" s="10"/>
    </row>
    <row r="845">
      <c r="A845" s="10"/>
      <c r="B845" s="10"/>
      <c r="C845" s="10"/>
      <c r="D845" s="7"/>
      <c r="E845" s="10"/>
      <c r="F845" s="10"/>
      <c r="G845" s="10"/>
      <c r="H845" s="10"/>
      <c r="I845" s="7"/>
      <c r="J845" s="10"/>
      <c r="K845" s="58"/>
      <c r="L845" s="10"/>
      <c r="M845" s="10"/>
      <c r="N845" s="10"/>
      <c r="O845" s="10"/>
    </row>
    <row r="846">
      <c r="A846" s="10"/>
      <c r="B846" s="10"/>
      <c r="C846" s="10"/>
      <c r="D846" s="7"/>
      <c r="E846" s="10"/>
      <c r="F846" s="10"/>
      <c r="G846" s="10"/>
      <c r="H846" s="10"/>
      <c r="I846" s="7"/>
      <c r="J846" s="10"/>
      <c r="K846" s="58"/>
      <c r="L846" s="10"/>
      <c r="M846" s="10"/>
      <c r="N846" s="10"/>
      <c r="O846" s="10"/>
    </row>
    <row r="847">
      <c r="A847" s="10"/>
      <c r="B847" s="10"/>
      <c r="C847" s="10"/>
      <c r="D847" s="7"/>
      <c r="E847" s="10"/>
      <c r="F847" s="10"/>
      <c r="G847" s="10"/>
      <c r="H847" s="10"/>
      <c r="I847" s="7"/>
      <c r="J847" s="10"/>
      <c r="K847" s="58"/>
      <c r="L847" s="10"/>
      <c r="M847" s="10"/>
      <c r="N847" s="10"/>
      <c r="O847" s="10"/>
    </row>
    <row r="848">
      <c r="A848" s="10"/>
      <c r="B848" s="10"/>
      <c r="C848" s="10"/>
      <c r="D848" s="7"/>
      <c r="E848" s="10"/>
      <c r="F848" s="10"/>
      <c r="G848" s="10"/>
      <c r="H848" s="10"/>
      <c r="I848" s="7"/>
      <c r="J848" s="10"/>
      <c r="K848" s="58"/>
      <c r="L848" s="10"/>
      <c r="M848" s="10"/>
      <c r="N848" s="10"/>
      <c r="O848" s="10"/>
    </row>
    <row r="849">
      <c r="A849" s="10"/>
      <c r="B849" s="10"/>
      <c r="C849" s="10"/>
      <c r="D849" s="7"/>
      <c r="E849" s="10"/>
      <c r="F849" s="10"/>
      <c r="G849" s="10"/>
      <c r="H849" s="10"/>
      <c r="I849" s="7"/>
      <c r="J849" s="10"/>
      <c r="K849" s="58"/>
      <c r="L849" s="10"/>
      <c r="M849" s="10"/>
      <c r="N849" s="10"/>
      <c r="O849" s="10"/>
    </row>
    <row r="850">
      <c r="A850" s="10"/>
      <c r="B850" s="10"/>
      <c r="C850" s="10"/>
      <c r="D850" s="7"/>
      <c r="E850" s="10"/>
      <c r="F850" s="10"/>
      <c r="G850" s="10"/>
      <c r="H850" s="10"/>
      <c r="I850" s="7"/>
      <c r="J850" s="10"/>
      <c r="K850" s="58"/>
      <c r="L850" s="10"/>
      <c r="M850" s="10"/>
      <c r="N850" s="10"/>
      <c r="O850" s="10"/>
    </row>
    <row r="851">
      <c r="A851" s="10"/>
      <c r="B851" s="10"/>
      <c r="C851" s="10"/>
      <c r="D851" s="7"/>
      <c r="E851" s="10"/>
      <c r="F851" s="10"/>
      <c r="G851" s="10"/>
      <c r="H851" s="10"/>
      <c r="I851" s="7"/>
      <c r="J851" s="10"/>
      <c r="K851" s="58"/>
      <c r="L851" s="10"/>
      <c r="M851" s="10"/>
      <c r="N851" s="10"/>
      <c r="O851" s="10"/>
    </row>
    <row r="852">
      <c r="A852" s="10"/>
      <c r="B852" s="10"/>
      <c r="C852" s="10"/>
      <c r="D852" s="7"/>
      <c r="E852" s="10"/>
      <c r="F852" s="10"/>
      <c r="G852" s="10"/>
      <c r="H852" s="10"/>
      <c r="I852" s="7"/>
      <c r="J852" s="10"/>
      <c r="K852" s="58"/>
      <c r="L852" s="10"/>
      <c r="M852" s="10"/>
      <c r="N852" s="10"/>
      <c r="O852" s="10"/>
    </row>
    <row r="853">
      <c r="A853" s="10"/>
      <c r="B853" s="10"/>
      <c r="C853" s="10"/>
      <c r="D853" s="7"/>
      <c r="E853" s="10"/>
      <c r="F853" s="10"/>
      <c r="G853" s="10"/>
      <c r="H853" s="10"/>
      <c r="I853" s="7"/>
      <c r="J853" s="10"/>
      <c r="K853" s="58"/>
      <c r="L853" s="10"/>
      <c r="M853" s="10"/>
      <c r="N853" s="10"/>
      <c r="O853" s="10"/>
    </row>
    <row r="854">
      <c r="A854" s="10"/>
      <c r="B854" s="10"/>
      <c r="C854" s="10"/>
      <c r="D854" s="7"/>
      <c r="E854" s="10"/>
      <c r="F854" s="10"/>
      <c r="G854" s="10"/>
      <c r="H854" s="10"/>
      <c r="I854" s="7"/>
      <c r="J854" s="10"/>
      <c r="K854" s="58"/>
      <c r="L854" s="10"/>
      <c r="M854" s="10"/>
      <c r="N854" s="10"/>
      <c r="O854" s="10"/>
    </row>
    <row r="855">
      <c r="A855" s="10"/>
      <c r="B855" s="10"/>
      <c r="C855" s="10"/>
      <c r="D855" s="7"/>
      <c r="E855" s="10"/>
      <c r="F855" s="10"/>
      <c r="G855" s="10"/>
      <c r="H855" s="10"/>
      <c r="I855" s="7"/>
      <c r="J855" s="10"/>
      <c r="K855" s="58"/>
      <c r="L855" s="10"/>
      <c r="M855" s="10"/>
      <c r="N855" s="10"/>
      <c r="O855" s="10"/>
    </row>
    <row r="856">
      <c r="A856" s="10"/>
      <c r="B856" s="10"/>
      <c r="C856" s="10"/>
      <c r="D856" s="7"/>
      <c r="E856" s="10"/>
      <c r="F856" s="10"/>
      <c r="G856" s="10"/>
      <c r="H856" s="10"/>
      <c r="I856" s="7"/>
      <c r="J856" s="10"/>
      <c r="K856" s="58"/>
      <c r="L856" s="10"/>
      <c r="M856" s="10"/>
      <c r="N856" s="10"/>
      <c r="O856" s="10"/>
    </row>
    <row r="857">
      <c r="A857" s="10"/>
      <c r="B857" s="10"/>
      <c r="C857" s="10"/>
      <c r="D857" s="7"/>
      <c r="E857" s="10"/>
      <c r="F857" s="10"/>
      <c r="G857" s="10"/>
      <c r="H857" s="10"/>
      <c r="I857" s="7"/>
      <c r="J857" s="10"/>
      <c r="K857" s="58"/>
      <c r="L857" s="10"/>
      <c r="M857" s="10"/>
      <c r="N857" s="10"/>
      <c r="O857" s="10"/>
    </row>
    <row r="858">
      <c r="A858" s="10"/>
      <c r="B858" s="10"/>
      <c r="C858" s="10"/>
      <c r="D858" s="7"/>
      <c r="E858" s="10"/>
      <c r="F858" s="10"/>
      <c r="G858" s="10"/>
      <c r="H858" s="10"/>
      <c r="I858" s="7"/>
      <c r="J858" s="10"/>
      <c r="K858" s="58"/>
      <c r="L858" s="10"/>
      <c r="M858" s="10"/>
      <c r="N858" s="10"/>
      <c r="O858" s="10"/>
    </row>
    <row r="859">
      <c r="A859" s="10"/>
      <c r="B859" s="10"/>
      <c r="C859" s="10"/>
      <c r="D859" s="7"/>
      <c r="E859" s="10"/>
      <c r="F859" s="10"/>
      <c r="G859" s="10"/>
      <c r="H859" s="10"/>
      <c r="I859" s="7"/>
      <c r="J859" s="10"/>
      <c r="K859" s="58"/>
      <c r="L859" s="10"/>
      <c r="M859" s="10"/>
      <c r="N859" s="10"/>
      <c r="O859" s="10"/>
    </row>
    <row r="860">
      <c r="A860" s="10"/>
      <c r="B860" s="10"/>
      <c r="C860" s="10"/>
      <c r="D860" s="7"/>
      <c r="E860" s="10"/>
      <c r="F860" s="10"/>
      <c r="G860" s="10"/>
      <c r="H860" s="10"/>
      <c r="I860" s="7"/>
      <c r="J860" s="10"/>
      <c r="K860" s="58"/>
      <c r="L860" s="10"/>
      <c r="M860" s="10"/>
      <c r="N860" s="10"/>
      <c r="O860" s="10"/>
    </row>
    <row r="861">
      <c r="A861" s="10"/>
      <c r="B861" s="10"/>
      <c r="C861" s="10"/>
      <c r="D861" s="7"/>
      <c r="E861" s="10"/>
      <c r="F861" s="10"/>
      <c r="G861" s="10"/>
      <c r="H861" s="10"/>
      <c r="I861" s="7"/>
      <c r="J861" s="10"/>
      <c r="K861" s="58"/>
      <c r="L861" s="10"/>
      <c r="M861" s="10"/>
      <c r="N861" s="10"/>
      <c r="O861" s="10"/>
    </row>
    <row r="862">
      <c r="A862" s="10"/>
      <c r="B862" s="10"/>
      <c r="C862" s="10"/>
      <c r="D862" s="7"/>
      <c r="E862" s="10"/>
      <c r="F862" s="10"/>
      <c r="G862" s="10"/>
      <c r="H862" s="10"/>
      <c r="I862" s="7"/>
      <c r="J862" s="10"/>
      <c r="K862" s="58"/>
      <c r="L862" s="10"/>
      <c r="M862" s="10"/>
      <c r="N862" s="10"/>
      <c r="O862" s="10"/>
    </row>
    <row r="863">
      <c r="A863" s="10"/>
      <c r="B863" s="10"/>
      <c r="C863" s="10"/>
      <c r="D863" s="7"/>
      <c r="E863" s="10"/>
      <c r="F863" s="10"/>
      <c r="G863" s="10"/>
      <c r="H863" s="10"/>
      <c r="I863" s="7"/>
      <c r="J863" s="10"/>
      <c r="K863" s="58"/>
      <c r="L863" s="10"/>
      <c r="M863" s="10"/>
      <c r="N863" s="10"/>
      <c r="O863" s="10"/>
    </row>
    <row r="864">
      <c r="A864" s="10"/>
      <c r="B864" s="10"/>
      <c r="C864" s="10"/>
      <c r="D864" s="7"/>
      <c r="E864" s="10"/>
      <c r="F864" s="10"/>
      <c r="G864" s="10"/>
      <c r="H864" s="10"/>
      <c r="I864" s="7"/>
      <c r="J864" s="10"/>
      <c r="K864" s="58"/>
      <c r="L864" s="10"/>
      <c r="M864" s="10"/>
      <c r="N864" s="10"/>
      <c r="O864" s="10"/>
    </row>
    <row r="865">
      <c r="A865" s="10"/>
      <c r="B865" s="10"/>
      <c r="C865" s="10"/>
      <c r="D865" s="7"/>
      <c r="E865" s="10"/>
      <c r="F865" s="10"/>
      <c r="G865" s="10"/>
      <c r="H865" s="10"/>
      <c r="I865" s="7"/>
      <c r="J865" s="10"/>
      <c r="K865" s="58"/>
      <c r="L865" s="10"/>
      <c r="M865" s="10"/>
      <c r="N865" s="10"/>
      <c r="O865" s="10"/>
    </row>
    <row r="866">
      <c r="A866" s="10"/>
      <c r="B866" s="10"/>
      <c r="C866" s="10"/>
      <c r="D866" s="7"/>
      <c r="E866" s="10"/>
      <c r="F866" s="10"/>
      <c r="G866" s="10"/>
      <c r="H866" s="10"/>
      <c r="I866" s="7"/>
      <c r="J866" s="10"/>
      <c r="K866" s="58"/>
      <c r="L866" s="10"/>
      <c r="M866" s="10"/>
      <c r="N866" s="10"/>
      <c r="O866" s="10"/>
    </row>
    <row r="867">
      <c r="A867" s="10"/>
      <c r="B867" s="10"/>
      <c r="C867" s="10"/>
      <c r="D867" s="7"/>
      <c r="E867" s="10"/>
      <c r="F867" s="10"/>
      <c r="G867" s="10"/>
      <c r="H867" s="10"/>
      <c r="I867" s="7"/>
      <c r="J867" s="10"/>
      <c r="K867" s="58"/>
      <c r="L867" s="10"/>
      <c r="M867" s="10"/>
      <c r="N867" s="10"/>
      <c r="O867" s="10"/>
    </row>
    <row r="868">
      <c r="A868" s="10"/>
      <c r="B868" s="10"/>
      <c r="C868" s="10"/>
      <c r="D868" s="7"/>
      <c r="E868" s="10"/>
      <c r="F868" s="10"/>
      <c r="G868" s="10"/>
      <c r="H868" s="10"/>
      <c r="I868" s="7"/>
      <c r="J868" s="10"/>
      <c r="K868" s="58"/>
      <c r="L868" s="10"/>
      <c r="M868" s="10"/>
      <c r="N868" s="10"/>
      <c r="O868" s="10"/>
    </row>
    <row r="869">
      <c r="A869" s="10"/>
      <c r="B869" s="10"/>
      <c r="C869" s="10"/>
      <c r="D869" s="7"/>
      <c r="E869" s="10"/>
      <c r="F869" s="10"/>
      <c r="G869" s="10"/>
      <c r="H869" s="10"/>
      <c r="I869" s="7"/>
      <c r="J869" s="10"/>
      <c r="K869" s="58"/>
      <c r="L869" s="10"/>
      <c r="M869" s="10"/>
      <c r="N869" s="10"/>
      <c r="O869" s="10"/>
    </row>
    <row r="870">
      <c r="A870" s="10"/>
      <c r="B870" s="10"/>
      <c r="C870" s="10"/>
      <c r="D870" s="7"/>
      <c r="E870" s="10"/>
      <c r="F870" s="10"/>
      <c r="G870" s="10"/>
      <c r="H870" s="10"/>
      <c r="I870" s="7"/>
      <c r="J870" s="10"/>
      <c r="K870" s="58"/>
      <c r="L870" s="10"/>
      <c r="M870" s="10"/>
      <c r="N870" s="10"/>
      <c r="O870" s="10"/>
    </row>
    <row r="871">
      <c r="A871" s="10"/>
      <c r="B871" s="10"/>
      <c r="C871" s="10"/>
      <c r="D871" s="7"/>
      <c r="E871" s="10"/>
      <c r="F871" s="10"/>
      <c r="G871" s="10"/>
      <c r="H871" s="10"/>
      <c r="I871" s="7"/>
      <c r="J871" s="10"/>
      <c r="K871" s="58"/>
      <c r="L871" s="10"/>
      <c r="M871" s="10"/>
      <c r="N871" s="10"/>
      <c r="O871" s="10"/>
    </row>
    <row r="872">
      <c r="A872" s="10"/>
      <c r="B872" s="10"/>
      <c r="C872" s="10"/>
      <c r="D872" s="7"/>
      <c r="E872" s="10"/>
      <c r="F872" s="10"/>
      <c r="G872" s="10"/>
      <c r="H872" s="10"/>
      <c r="I872" s="7"/>
      <c r="J872" s="10"/>
      <c r="K872" s="58"/>
      <c r="L872" s="10"/>
      <c r="M872" s="10"/>
      <c r="N872" s="10"/>
      <c r="O872" s="10"/>
    </row>
    <row r="873">
      <c r="A873" s="10"/>
      <c r="B873" s="10"/>
      <c r="C873" s="10"/>
      <c r="D873" s="7"/>
      <c r="E873" s="10"/>
      <c r="F873" s="10"/>
      <c r="G873" s="10"/>
      <c r="H873" s="10"/>
      <c r="I873" s="7"/>
      <c r="J873" s="10"/>
      <c r="K873" s="58"/>
      <c r="L873" s="10"/>
      <c r="M873" s="10"/>
      <c r="N873" s="10"/>
      <c r="O873" s="10"/>
    </row>
    <row r="874">
      <c r="A874" s="10"/>
      <c r="B874" s="10"/>
      <c r="C874" s="10"/>
      <c r="D874" s="7"/>
      <c r="E874" s="10"/>
      <c r="F874" s="10"/>
      <c r="G874" s="10"/>
      <c r="H874" s="10"/>
      <c r="I874" s="7"/>
      <c r="J874" s="10"/>
      <c r="K874" s="58"/>
      <c r="L874" s="10"/>
      <c r="M874" s="10"/>
      <c r="N874" s="10"/>
      <c r="O874" s="10"/>
    </row>
    <row r="875">
      <c r="A875" s="10"/>
      <c r="B875" s="10"/>
      <c r="C875" s="10"/>
      <c r="D875" s="7"/>
      <c r="E875" s="10"/>
      <c r="F875" s="10"/>
      <c r="G875" s="10"/>
      <c r="H875" s="10"/>
      <c r="I875" s="7"/>
      <c r="J875" s="10"/>
      <c r="K875" s="58"/>
      <c r="L875" s="10"/>
      <c r="M875" s="10"/>
      <c r="N875" s="10"/>
      <c r="O875" s="10"/>
    </row>
    <row r="876">
      <c r="A876" s="10"/>
      <c r="B876" s="10"/>
      <c r="C876" s="10"/>
      <c r="D876" s="7"/>
      <c r="E876" s="10"/>
      <c r="F876" s="10"/>
      <c r="G876" s="10"/>
      <c r="H876" s="10"/>
      <c r="I876" s="7"/>
      <c r="J876" s="10"/>
      <c r="K876" s="58"/>
      <c r="L876" s="10"/>
      <c r="M876" s="10"/>
      <c r="N876" s="10"/>
      <c r="O876" s="10"/>
    </row>
    <row r="877">
      <c r="A877" s="10"/>
      <c r="B877" s="10"/>
      <c r="C877" s="10"/>
      <c r="D877" s="7"/>
      <c r="E877" s="10"/>
      <c r="F877" s="10"/>
      <c r="G877" s="10"/>
      <c r="H877" s="10"/>
      <c r="I877" s="7"/>
      <c r="J877" s="10"/>
      <c r="K877" s="58"/>
      <c r="L877" s="10"/>
      <c r="M877" s="10"/>
      <c r="N877" s="10"/>
      <c r="O877" s="10"/>
    </row>
    <row r="878">
      <c r="A878" s="10"/>
      <c r="B878" s="10"/>
      <c r="C878" s="10"/>
      <c r="D878" s="7"/>
      <c r="E878" s="10"/>
      <c r="F878" s="10"/>
      <c r="G878" s="10"/>
      <c r="H878" s="10"/>
      <c r="I878" s="7"/>
      <c r="J878" s="10"/>
      <c r="K878" s="58"/>
      <c r="L878" s="10"/>
      <c r="M878" s="10"/>
      <c r="N878" s="10"/>
      <c r="O878" s="10"/>
    </row>
    <row r="879">
      <c r="A879" s="10"/>
      <c r="B879" s="10"/>
      <c r="C879" s="10"/>
      <c r="D879" s="7"/>
      <c r="E879" s="10"/>
      <c r="F879" s="10"/>
      <c r="G879" s="10"/>
      <c r="H879" s="10"/>
      <c r="I879" s="7"/>
      <c r="J879" s="10"/>
      <c r="K879" s="58"/>
      <c r="L879" s="10"/>
      <c r="M879" s="10"/>
      <c r="N879" s="10"/>
      <c r="O879" s="10"/>
    </row>
    <row r="880">
      <c r="A880" s="10"/>
      <c r="B880" s="10"/>
      <c r="C880" s="10"/>
      <c r="D880" s="7"/>
      <c r="E880" s="10"/>
      <c r="F880" s="10"/>
      <c r="G880" s="10"/>
      <c r="H880" s="10"/>
      <c r="I880" s="7"/>
      <c r="J880" s="10"/>
      <c r="K880" s="58"/>
      <c r="L880" s="10"/>
      <c r="M880" s="10"/>
      <c r="N880" s="10"/>
      <c r="O880" s="10"/>
    </row>
    <row r="881">
      <c r="A881" s="10"/>
      <c r="B881" s="10"/>
      <c r="C881" s="10"/>
      <c r="D881" s="7"/>
      <c r="E881" s="10"/>
      <c r="F881" s="10"/>
      <c r="G881" s="10"/>
      <c r="H881" s="10"/>
      <c r="I881" s="7"/>
      <c r="J881" s="10"/>
      <c r="K881" s="58"/>
      <c r="L881" s="10"/>
      <c r="M881" s="10"/>
      <c r="N881" s="10"/>
      <c r="O881" s="10"/>
    </row>
    <row r="882">
      <c r="A882" s="10"/>
      <c r="B882" s="10"/>
      <c r="C882" s="10"/>
      <c r="D882" s="7"/>
      <c r="E882" s="10"/>
      <c r="F882" s="10"/>
      <c r="G882" s="10"/>
      <c r="H882" s="10"/>
      <c r="I882" s="7"/>
      <c r="J882" s="10"/>
      <c r="K882" s="58"/>
      <c r="L882" s="10"/>
      <c r="M882" s="10"/>
      <c r="N882" s="10"/>
      <c r="O882" s="10"/>
    </row>
    <row r="883">
      <c r="A883" s="10"/>
      <c r="B883" s="10"/>
      <c r="C883" s="10"/>
      <c r="D883" s="7"/>
      <c r="E883" s="10"/>
      <c r="F883" s="10"/>
      <c r="G883" s="10"/>
      <c r="H883" s="10"/>
      <c r="I883" s="7"/>
      <c r="J883" s="10"/>
      <c r="K883" s="58"/>
      <c r="L883" s="10"/>
      <c r="M883" s="10"/>
      <c r="N883" s="10"/>
      <c r="O883" s="10"/>
    </row>
    <row r="884">
      <c r="A884" s="10"/>
      <c r="B884" s="10"/>
      <c r="C884" s="10"/>
      <c r="D884" s="7"/>
      <c r="E884" s="10"/>
      <c r="F884" s="10"/>
      <c r="G884" s="10"/>
      <c r="H884" s="10"/>
      <c r="I884" s="7"/>
      <c r="J884" s="10"/>
      <c r="K884" s="58"/>
      <c r="L884" s="10"/>
      <c r="M884" s="10"/>
      <c r="N884" s="10"/>
      <c r="O884" s="10"/>
    </row>
    <row r="885">
      <c r="A885" s="10"/>
      <c r="B885" s="10"/>
      <c r="C885" s="10"/>
      <c r="D885" s="7"/>
      <c r="E885" s="10"/>
      <c r="F885" s="10"/>
      <c r="G885" s="10"/>
      <c r="H885" s="10"/>
      <c r="I885" s="7"/>
      <c r="J885" s="10"/>
      <c r="K885" s="58"/>
      <c r="L885" s="10"/>
      <c r="M885" s="10"/>
      <c r="N885" s="10"/>
      <c r="O885" s="10"/>
    </row>
    <row r="886">
      <c r="A886" s="10"/>
      <c r="B886" s="10"/>
      <c r="C886" s="10"/>
      <c r="D886" s="7"/>
      <c r="E886" s="10"/>
      <c r="F886" s="10"/>
      <c r="G886" s="10"/>
      <c r="H886" s="10"/>
      <c r="I886" s="7"/>
      <c r="J886" s="10"/>
      <c r="K886" s="58"/>
      <c r="L886" s="10"/>
      <c r="M886" s="10"/>
      <c r="N886" s="10"/>
      <c r="O886" s="10"/>
    </row>
    <row r="887">
      <c r="A887" s="10"/>
      <c r="B887" s="10"/>
      <c r="C887" s="10"/>
      <c r="D887" s="7"/>
      <c r="E887" s="10"/>
      <c r="F887" s="10"/>
      <c r="G887" s="10"/>
      <c r="H887" s="10"/>
      <c r="I887" s="7"/>
      <c r="J887" s="10"/>
      <c r="K887" s="58"/>
      <c r="L887" s="10"/>
      <c r="M887" s="10"/>
      <c r="N887" s="10"/>
      <c r="O887" s="10"/>
    </row>
    <row r="888">
      <c r="A888" s="10"/>
      <c r="B888" s="10"/>
      <c r="C888" s="10"/>
      <c r="D888" s="7"/>
      <c r="E888" s="10"/>
      <c r="F888" s="10"/>
      <c r="G888" s="10"/>
      <c r="H888" s="10"/>
      <c r="I888" s="7"/>
      <c r="J888" s="10"/>
      <c r="K888" s="58"/>
      <c r="L888" s="10"/>
      <c r="M888" s="10"/>
      <c r="N888" s="10"/>
      <c r="O888" s="10"/>
    </row>
    <row r="889">
      <c r="A889" s="10"/>
      <c r="B889" s="10"/>
      <c r="C889" s="10"/>
      <c r="D889" s="7"/>
      <c r="E889" s="10"/>
      <c r="F889" s="10"/>
      <c r="G889" s="10"/>
      <c r="H889" s="10"/>
      <c r="I889" s="7"/>
      <c r="J889" s="10"/>
      <c r="K889" s="58"/>
      <c r="L889" s="10"/>
      <c r="M889" s="10"/>
      <c r="N889" s="10"/>
      <c r="O889" s="10"/>
    </row>
    <row r="890">
      <c r="A890" s="10"/>
      <c r="B890" s="10"/>
      <c r="C890" s="10"/>
      <c r="D890" s="7"/>
      <c r="E890" s="10"/>
      <c r="F890" s="10"/>
      <c r="G890" s="10"/>
      <c r="H890" s="10"/>
      <c r="I890" s="7"/>
      <c r="J890" s="10"/>
      <c r="K890" s="58"/>
      <c r="L890" s="10"/>
      <c r="M890" s="10"/>
      <c r="N890" s="10"/>
      <c r="O890" s="10"/>
    </row>
    <row r="891">
      <c r="A891" s="10"/>
      <c r="B891" s="10"/>
      <c r="C891" s="10"/>
      <c r="D891" s="7"/>
      <c r="E891" s="10"/>
      <c r="F891" s="10"/>
      <c r="G891" s="10"/>
      <c r="H891" s="10"/>
      <c r="I891" s="7"/>
      <c r="J891" s="10"/>
      <c r="K891" s="58"/>
      <c r="L891" s="10"/>
      <c r="M891" s="10"/>
      <c r="N891" s="10"/>
      <c r="O891" s="10"/>
    </row>
    <row r="892">
      <c r="A892" s="10"/>
      <c r="B892" s="10"/>
      <c r="C892" s="10"/>
      <c r="D892" s="7"/>
      <c r="E892" s="10"/>
      <c r="F892" s="10"/>
      <c r="G892" s="10"/>
      <c r="H892" s="10"/>
      <c r="I892" s="7"/>
      <c r="J892" s="10"/>
      <c r="K892" s="58"/>
      <c r="L892" s="10"/>
      <c r="M892" s="10"/>
      <c r="N892" s="10"/>
      <c r="O892" s="10"/>
    </row>
    <row r="893">
      <c r="A893" s="10"/>
      <c r="B893" s="10"/>
      <c r="C893" s="10"/>
      <c r="D893" s="7"/>
      <c r="E893" s="10"/>
      <c r="F893" s="10"/>
      <c r="G893" s="10"/>
      <c r="H893" s="10"/>
      <c r="I893" s="7"/>
      <c r="J893" s="10"/>
      <c r="K893" s="58"/>
      <c r="L893" s="10"/>
      <c r="M893" s="10"/>
      <c r="N893" s="10"/>
      <c r="O893" s="10"/>
    </row>
    <row r="894">
      <c r="A894" s="10"/>
      <c r="B894" s="10"/>
      <c r="C894" s="10"/>
      <c r="D894" s="7"/>
      <c r="E894" s="10"/>
      <c r="F894" s="10"/>
      <c r="G894" s="10"/>
      <c r="H894" s="10"/>
      <c r="I894" s="7"/>
      <c r="J894" s="10"/>
      <c r="K894" s="58"/>
      <c r="L894" s="10"/>
      <c r="M894" s="10"/>
      <c r="N894" s="10"/>
      <c r="O894" s="10"/>
    </row>
    <row r="895">
      <c r="A895" s="10"/>
      <c r="B895" s="10"/>
      <c r="C895" s="10"/>
      <c r="D895" s="7"/>
      <c r="E895" s="10"/>
      <c r="F895" s="10"/>
      <c r="G895" s="10"/>
      <c r="H895" s="10"/>
      <c r="I895" s="7"/>
      <c r="J895" s="10"/>
      <c r="K895" s="58"/>
      <c r="L895" s="10"/>
      <c r="M895" s="10"/>
      <c r="N895" s="10"/>
      <c r="O895" s="10"/>
    </row>
    <row r="896">
      <c r="A896" s="10"/>
      <c r="B896" s="10"/>
      <c r="C896" s="10"/>
      <c r="D896" s="7"/>
      <c r="E896" s="10"/>
      <c r="F896" s="10"/>
      <c r="G896" s="10"/>
      <c r="H896" s="10"/>
      <c r="I896" s="7"/>
      <c r="J896" s="10"/>
      <c r="K896" s="58"/>
      <c r="L896" s="10"/>
      <c r="M896" s="10"/>
      <c r="N896" s="10"/>
      <c r="O896" s="10"/>
    </row>
    <row r="897">
      <c r="A897" s="10"/>
      <c r="B897" s="10"/>
      <c r="C897" s="10"/>
      <c r="D897" s="7"/>
      <c r="E897" s="10"/>
      <c r="F897" s="10"/>
      <c r="G897" s="10"/>
      <c r="H897" s="10"/>
      <c r="I897" s="7"/>
      <c r="J897" s="10"/>
      <c r="K897" s="58"/>
      <c r="L897" s="10"/>
      <c r="M897" s="10"/>
      <c r="N897" s="10"/>
      <c r="O897" s="10"/>
    </row>
    <row r="898">
      <c r="A898" s="10"/>
      <c r="B898" s="10"/>
      <c r="C898" s="10"/>
      <c r="D898" s="7"/>
      <c r="E898" s="10"/>
      <c r="F898" s="10"/>
      <c r="G898" s="10"/>
      <c r="H898" s="10"/>
      <c r="I898" s="7"/>
      <c r="J898" s="10"/>
      <c r="K898" s="58"/>
      <c r="L898" s="10"/>
      <c r="M898" s="10"/>
      <c r="N898" s="10"/>
      <c r="O898" s="10"/>
    </row>
    <row r="899">
      <c r="A899" s="10"/>
      <c r="B899" s="10"/>
      <c r="C899" s="10"/>
      <c r="D899" s="7"/>
      <c r="E899" s="10"/>
      <c r="F899" s="10"/>
      <c r="G899" s="10"/>
      <c r="H899" s="10"/>
      <c r="I899" s="7"/>
      <c r="J899" s="10"/>
      <c r="K899" s="58"/>
      <c r="L899" s="10"/>
      <c r="M899" s="10"/>
      <c r="N899" s="10"/>
      <c r="O899" s="10"/>
    </row>
    <row r="900">
      <c r="A900" s="10"/>
      <c r="B900" s="10"/>
      <c r="C900" s="10"/>
      <c r="D900" s="7"/>
      <c r="E900" s="10"/>
      <c r="F900" s="10"/>
      <c r="G900" s="10"/>
      <c r="H900" s="10"/>
      <c r="I900" s="7"/>
      <c r="J900" s="10"/>
      <c r="K900" s="58"/>
      <c r="L900" s="10"/>
      <c r="M900" s="10"/>
      <c r="N900" s="10"/>
      <c r="O900" s="10"/>
    </row>
    <row r="901">
      <c r="A901" s="10"/>
      <c r="B901" s="10"/>
      <c r="C901" s="10"/>
      <c r="D901" s="7"/>
      <c r="E901" s="10"/>
      <c r="F901" s="10"/>
      <c r="G901" s="10"/>
      <c r="H901" s="10"/>
      <c r="I901" s="7"/>
      <c r="J901" s="10"/>
      <c r="K901" s="58"/>
      <c r="L901" s="10"/>
      <c r="M901" s="10"/>
      <c r="N901" s="10"/>
      <c r="O901" s="10"/>
    </row>
    <row r="902">
      <c r="A902" s="10"/>
      <c r="B902" s="10"/>
      <c r="C902" s="10"/>
      <c r="D902" s="7"/>
      <c r="E902" s="10"/>
      <c r="F902" s="10"/>
      <c r="G902" s="10"/>
      <c r="H902" s="10"/>
      <c r="I902" s="7"/>
      <c r="J902" s="10"/>
      <c r="K902" s="58"/>
      <c r="L902" s="10"/>
      <c r="M902" s="10"/>
      <c r="N902" s="10"/>
      <c r="O902" s="10"/>
    </row>
    <row r="903">
      <c r="A903" s="10"/>
      <c r="B903" s="10"/>
      <c r="C903" s="10"/>
      <c r="D903" s="7"/>
      <c r="E903" s="10"/>
      <c r="F903" s="10"/>
      <c r="G903" s="10"/>
      <c r="H903" s="10"/>
      <c r="I903" s="7"/>
      <c r="J903" s="10"/>
      <c r="K903" s="58"/>
      <c r="L903" s="10"/>
      <c r="M903" s="10"/>
      <c r="N903" s="10"/>
      <c r="O903" s="10"/>
    </row>
    <row r="904">
      <c r="A904" s="10"/>
      <c r="B904" s="10"/>
      <c r="C904" s="10"/>
      <c r="D904" s="7"/>
      <c r="E904" s="10"/>
      <c r="F904" s="10"/>
      <c r="G904" s="10"/>
      <c r="H904" s="10"/>
      <c r="I904" s="7"/>
      <c r="J904" s="10"/>
      <c r="K904" s="58"/>
      <c r="L904" s="10"/>
      <c r="M904" s="10"/>
      <c r="N904" s="10"/>
      <c r="O904" s="10"/>
    </row>
    <row r="905">
      <c r="A905" s="10"/>
      <c r="B905" s="10"/>
      <c r="C905" s="10"/>
      <c r="D905" s="7"/>
      <c r="E905" s="10"/>
      <c r="F905" s="10"/>
      <c r="G905" s="10"/>
      <c r="H905" s="10"/>
      <c r="I905" s="7"/>
      <c r="J905" s="10"/>
      <c r="K905" s="58"/>
      <c r="L905" s="10"/>
      <c r="M905" s="10"/>
      <c r="N905" s="10"/>
      <c r="O905" s="10"/>
    </row>
    <row r="906">
      <c r="A906" s="10"/>
      <c r="B906" s="10"/>
      <c r="C906" s="10"/>
      <c r="D906" s="7"/>
      <c r="E906" s="10"/>
      <c r="F906" s="10"/>
      <c r="G906" s="10"/>
      <c r="H906" s="10"/>
      <c r="I906" s="7"/>
      <c r="J906" s="10"/>
      <c r="K906" s="58"/>
      <c r="L906" s="10"/>
      <c r="M906" s="10"/>
      <c r="N906" s="10"/>
      <c r="O906" s="10"/>
    </row>
    <row r="907">
      <c r="A907" s="10"/>
      <c r="B907" s="10"/>
      <c r="C907" s="10"/>
      <c r="D907" s="7"/>
      <c r="E907" s="10"/>
      <c r="F907" s="10"/>
      <c r="G907" s="10"/>
      <c r="H907" s="10"/>
      <c r="I907" s="7"/>
      <c r="J907" s="10"/>
      <c r="K907" s="58"/>
      <c r="L907" s="10"/>
      <c r="M907" s="10"/>
      <c r="N907" s="10"/>
      <c r="O907" s="10"/>
    </row>
    <row r="908">
      <c r="A908" s="10"/>
      <c r="B908" s="10"/>
      <c r="C908" s="10"/>
      <c r="D908" s="7"/>
      <c r="E908" s="10"/>
      <c r="F908" s="10"/>
      <c r="G908" s="10"/>
      <c r="H908" s="10"/>
      <c r="I908" s="7"/>
      <c r="J908" s="10"/>
      <c r="K908" s="58"/>
      <c r="L908" s="10"/>
      <c r="M908" s="10"/>
      <c r="N908" s="10"/>
      <c r="O908" s="10"/>
    </row>
    <row r="909">
      <c r="A909" s="10"/>
      <c r="B909" s="10"/>
      <c r="C909" s="10"/>
      <c r="D909" s="7"/>
      <c r="E909" s="10"/>
      <c r="F909" s="10"/>
      <c r="G909" s="10"/>
      <c r="H909" s="10"/>
      <c r="I909" s="7"/>
      <c r="J909" s="10"/>
      <c r="K909" s="58"/>
      <c r="L909" s="10"/>
      <c r="M909" s="10"/>
      <c r="N909" s="10"/>
      <c r="O909" s="10"/>
    </row>
    <row r="910">
      <c r="A910" s="10"/>
      <c r="B910" s="10"/>
      <c r="C910" s="10"/>
      <c r="D910" s="7"/>
      <c r="E910" s="10"/>
      <c r="F910" s="10"/>
      <c r="G910" s="10"/>
      <c r="H910" s="10"/>
      <c r="I910" s="7"/>
      <c r="J910" s="10"/>
      <c r="K910" s="58"/>
      <c r="L910" s="10"/>
      <c r="M910" s="10"/>
      <c r="N910" s="10"/>
      <c r="O910" s="10"/>
    </row>
    <row r="911">
      <c r="A911" s="10"/>
      <c r="B911" s="10"/>
      <c r="C911" s="10"/>
      <c r="D911" s="7"/>
      <c r="E911" s="10"/>
      <c r="F911" s="10"/>
      <c r="G911" s="10"/>
      <c r="H911" s="10"/>
      <c r="I911" s="7"/>
      <c r="J911" s="10"/>
      <c r="K911" s="58"/>
      <c r="L911" s="10"/>
      <c r="M911" s="10"/>
      <c r="N911" s="10"/>
      <c r="O911" s="10"/>
    </row>
    <row r="912">
      <c r="A912" s="10"/>
      <c r="B912" s="10"/>
      <c r="C912" s="10"/>
      <c r="D912" s="7"/>
      <c r="E912" s="10"/>
      <c r="F912" s="10"/>
      <c r="G912" s="10"/>
      <c r="H912" s="10"/>
      <c r="I912" s="7"/>
      <c r="J912" s="10"/>
      <c r="K912" s="58"/>
      <c r="L912" s="10"/>
      <c r="M912" s="10"/>
      <c r="N912" s="10"/>
      <c r="O912" s="10"/>
    </row>
    <row r="913">
      <c r="A913" s="10"/>
      <c r="B913" s="10"/>
      <c r="C913" s="10"/>
      <c r="D913" s="7"/>
      <c r="E913" s="10"/>
      <c r="F913" s="10"/>
      <c r="G913" s="10"/>
      <c r="H913" s="10"/>
      <c r="I913" s="7"/>
      <c r="J913" s="10"/>
      <c r="K913" s="58"/>
      <c r="L913" s="10"/>
      <c r="M913" s="10"/>
      <c r="N913" s="10"/>
      <c r="O913" s="10"/>
    </row>
    <row r="914">
      <c r="A914" s="10"/>
      <c r="B914" s="10"/>
      <c r="C914" s="10"/>
      <c r="D914" s="7"/>
      <c r="E914" s="10"/>
      <c r="F914" s="10"/>
      <c r="G914" s="10"/>
      <c r="H914" s="10"/>
      <c r="I914" s="7"/>
      <c r="J914" s="10"/>
      <c r="K914" s="58"/>
      <c r="L914" s="10"/>
      <c r="M914" s="10"/>
      <c r="N914" s="10"/>
      <c r="O914" s="10"/>
    </row>
    <row r="915">
      <c r="A915" s="10"/>
      <c r="B915" s="10"/>
      <c r="C915" s="10"/>
      <c r="D915" s="7"/>
      <c r="E915" s="10"/>
      <c r="F915" s="10"/>
      <c r="G915" s="10"/>
      <c r="H915" s="10"/>
      <c r="I915" s="7"/>
      <c r="J915" s="10"/>
      <c r="K915" s="58"/>
      <c r="L915" s="10"/>
      <c r="M915" s="10"/>
      <c r="N915" s="10"/>
      <c r="O915" s="10"/>
    </row>
    <row r="916">
      <c r="A916" s="10"/>
      <c r="B916" s="10"/>
      <c r="C916" s="10"/>
      <c r="D916" s="7"/>
      <c r="E916" s="10"/>
      <c r="F916" s="10"/>
      <c r="G916" s="10"/>
      <c r="H916" s="10"/>
      <c r="I916" s="7"/>
      <c r="J916" s="10"/>
      <c r="K916" s="58"/>
      <c r="L916" s="10"/>
      <c r="M916" s="10"/>
      <c r="N916" s="10"/>
      <c r="O916" s="10"/>
    </row>
    <row r="917">
      <c r="A917" s="10"/>
      <c r="B917" s="10"/>
      <c r="C917" s="10"/>
      <c r="D917" s="7"/>
      <c r="E917" s="10"/>
      <c r="F917" s="10"/>
      <c r="G917" s="10"/>
      <c r="H917" s="10"/>
      <c r="I917" s="7"/>
      <c r="J917" s="10"/>
      <c r="K917" s="58"/>
      <c r="L917" s="10"/>
      <c r="M917" s="10"/>
      <c r="N917" s="10"/>
      <c r="O917" s="10"/>
    </row>
    <row r="918">
      <c r="A918" s="10"/>
      <c r="B918" s="10"/>
      <c r="C918" s="10"/>
      <c r="D918" s="7"/>
      <c r="E918" s="10"/>
      <c r="F918" s="10"/>
      <c r="G918" s="10"/>
      <c r="H918" s="10"/>
      <c r="I918" s="7"/>
      <c r="J918" s="10"/>
      <c r="K918" s="58"/>
      <c r="L918" s="10"/>
      <c r="M918" s="10"/>
      <c r="N918" s="10"/>
      <c r="O918" s="10"/>
    </row>
    <row r="919">
      <c r="A919" s="10"/>
      <c r="B919" s="10"/>
      <c r="C919" s="10"/>
      <c r="D919" s="7"/>
      <c r="E919" s="10"/>
      <c r="F919" s="10"/>
      <c r="G919" s="10"/>
      <c r="H919" s="10"/>
      <c r="I919" s="7"/>
      <c r="J919" s="10"/>
      <c r="K919" s="58"/>
      <c r="L919" s="10"/>
      <c r="M919" s="10"/>
      <c r="N919" s="10"/>
      <c r="O919" s="10"/>
    </row>
    <row r="920">
      <c r="A920" s="10"/>
      <c r="B920" s="10"/>
      <c r="C920" s="10"/>
      <c r="D920" s="7"/>
      <c r="E920" s="10"/>
      <c r="F920" s="10"/>
      <c r="G920" s="10"/>
      <c r="H920" s="10"/>
      <c r="I920" s="7"/>
      <c r="J920" s="10"/>
      <c r="K920" s="58"/>
      <c r="L920" s="10"/>
      <c r="M920" s="10"/>
      <c r="N920" s="10"/>
      <c r="O920" s="10"/>
    </row>
    <row r="921">
      <c r="A921" s="10"/>
      <c r="B921" s="10"/>
      <c r="C921" s="10"/>
      <c r="D921" s="7"/>
      <c r="E921" s="10"/>
      <c r="F921" s="10"/>
      <c r="G921" s="10"/>
      <c r="H921" s="10"/>
      <c r="I921" s="7"/>
      <c r="J921" s="10"/>
      <c r="K921" s="58"/>
      <c r="L921" s="10"/>
      <c r="M921" s="10"/>
      <c r="N921" s="10"/>
      <c r="O921" s="10"/>
    </row>
    <row r="922">
      <c r="A922" s="10"/>
      <c r="B922" s="10"/>
      <c r="C922" s="10"/>
      <c r="D922" s="7"/>
      <c r="E922" s="10"/>
      <c r="F922" s="10"/>
      <c r="G922" s="10"/>
      <c r="H922" s="10"/>
      <c r="I922" s="7"/>
      <c r="J922" s="10"/>
      <c r="K922" s="58"/>
      <c r="L922" s="10"/>
      <c r="M922" s="10"/>
      <c r="N922" s="10"/>
      <c r="O922" s="10"/>
    </row>
    <row r="923">
      <c r="A923" s="10"/>
      <c r="B923" s="10"/>
      <c r="C923" s="10"/>
      <c r="D923" s="7"/>
      <c r="E923" s="10"/>
      <c r="F923" s="10"/>
      <c r="G923" s="10"/>
      <c r="H923" s="10"/>
      <c r="I923" s="7"/>
      <c r="J923" s="10"/>
      <c r="K923" s="58"/>
      <c r="L923" s="10"/>
      <c r="M923" s="10"/>
      <c r="N923" s="10"/>
      <c r="O923" s="10"/>
    </row>
    <row r="924">
      <c r="A924" s="10"/>
      <c r="B924" s="10"/>
      <c r="C924" s="10"/>
      <c r="D924" s="7"/>
      <c r="E924" s="10"/>
      <c r="F924" s="10"/>
      <c r="G924" s="10"/>
      <c r="H924" s="10"/>
      <c r="I924" s="7"/>
      <c r="J924" s="10"/>
      <c r="K924" s="58"/>
      <c r="L924" s="10"/>
      <c r="M924" s="10"/>
      <c r="N924" s="10"/>
      <c r="O924" s="10"/>
    </row>
    <row r="925">
      <c r="A925" s="10"/>
      <c r="B925" s="10"/>
      <c r="C925" s="10"/>
      <c r="D925" s="7"/>
      <c r="E925" s="10"/>
      <c r="F925" s="10"/>
      <c r="G925" s="10"/>
      <c r="H925" s="10"/>
      <c r="I925" s="7"/>
      <c r="J925" s="10"/>
      <c r="K925" s="58"/>
      <c r="L925" s="10"/>
      <c r="M925" s="10"/>
      <c r="N925" s="10"/>
      <c r="O925" s="10"/>
    </row>
    <row r="926">
      <c r="A926" s="10"/>
      <c r="B926" s="10"/>
      <c r="C926" s="10"/>
      <c r="D926" s="7"/>
      <c r="E926" s="10"/>
      <c r="F926" s="10"/>
      <c r="G926" s="10"/>
      <c r="H926" s="10"/>
      <c r="I926" s="7"/>
      <c r="J926" s="10"/>
      <c r="K926" s="58"/>
      <c r="L926" s="10"/>
      <c r="M926" s="10"/>
      <c r="N926" s="10"/>
      <c r="O926" s="10"/>
    </row>
    <row r="927">
      <c r="A927" s="10"/>
      <c r="B927" s="10"/>
      <c r="C927" s="10"/>
      <c r="D927" s="7"/>
      <c r="E927" s="10"/>
      <c r="F927" s="10"/>
      <c r="G927" s="10"/>
      <c r="H927" s="10"/>
      <c r="I927" s="7"/>
      <c r="J927" s="10"/>
      <c r="K927" s="58"/>
      <c r="L927" s="10"/>
      <c r="M927" s="10"/>
      <c r="N927" s="10"/>
      <c r="O927" s="10"/>
    </row>
    <row r="928">
      <c r="A928" s="10"/>
      <c r="B928" s="10"/>
      <c r="C928" s="10"/>
      <c r="D928" s="7"/>
      <c r="E928" s="10"/>
      <c r="F928" s="10"/>
      <c r="G928" s="10"/>
      <c r="H928" s="10"/>
      <c r="I928" s="7"/>
      <c r="J928" s="10"/>
      <c r="K928" s="58"/>
      <c r="L928" s="10"/>
      <c r="M928" s="10"/>
      <c r="N928" s="10"/>
      <c r="O928" s="10"/>
    </row>
    <row r="929">
      <c r="A929" s="10"/>
      <c r="B929" s="10"/>
      <c r="C929" s="10"/>
      <c r="D929" s="7"/>
      <c r="E929" s="10"/>
      <c r="F929" s="10"/>
      <c r="G929" s="10"/>
      <c r="H929" s="10"/>
      <c r="I929" s="7"/>
      <c r="J929" s="10"/>
      <c r="K929" s="58"/>
      <c r="L929" s="10"/>
      <c r="M929" s="10"/>
      <c r="N929" s="10"/>
      <c r="O929" s="10"/>
    </row>
    <row r="930">
      <c r="A930" s="10"/>
      <c r="B930" s="10"/>
      <c r="C930" s="10"/>
      <c r="D930" s="7"/>
      <c r="E930" s="10"/>
      <c r="F930" s="10"/>
      <c r="G930" s="10"/>
      <c r="H930" s="10"/>
      <c r="I930" s="7"/>
      <c r="J930" s="10"/>
      <c r="K930" s="58"/>
      <c r="L930" s="10"/>
      <c r="M930" s="10"/>
      <c r="N930" s="10"/>
      <c r="O930" s="10"/>
    </row>
    <row r="931">
      <c r="A931" s="10"/>
      <c r="B931" s="10"/>
      <c r="C931" s="10"/>
      <c r="D931" s="7"/>
      <c r="E931" s="10"/>
      <c r="F931" s="10"/>
      <c r="G931" s="10"/>
      <c r="H931" s="10"/>
      <c r="I931" s="7"/>
      <c r="J931" s="10"/>
      <c r="K931" s="58"/>
      <c r="L931" s="10"/>
      <c r="M931" s="10"/>
      <c r="N931" s="10"/>
      <c r="O931" s="10"/>
    </row>
    <row r="932">
      <c r="A932" s="10"/>
      <c r="B932" s="10"/>
      <c r="C932" s="10"/>
      <c r="D932" s="7"/>
      <c r="E932" s="10"/>
      <c r="F932" s="10"/>
      <c r="G932" s="10"/>
      <c r="H932" s="10"/>
      <c r="I932" s="7"/>
      <c r="J932" s="10"/>
      <c r="K932" s="58"/>
      <c r="L932" s="10"/>
      <c r="M932" s="10"/>
      <c r="N932" s="10"/>
      <c r="O932" s="10"/>
    </row>
    <row r="933">
      <c r="A933" s="10"/>
      <c r="B933" s="10"/>
      <c r="C933" s="10"/>
      <c r="D933" s="7"/>
      <c r="E933" s="10"/>
      <c r="F933" s="10"/>
      <c r="G933" s="10"/>
      <c r="H933" s="10"/>
      <c r="I933" s="7"/>
      <c r="J933" s="10"/>
      <c r="K933" s="58"/>
      <c r="L933" s="10"/>
      <c r="M933" s="10"/>
      <c r="N933" s="10"/>
      <c r="O933" s="10"/>
    </row>
    <row r="934">
      <c r="A934" s="10"/>
      <c r="B934" s="10"/>
      <c r="C934" s="10"/>
      <c r="D934" s="7"/>
      <c r="E934" s="10"/>
      <c r="F934" s="10"/>
      <c r="G934" s="10"/>
      <c r="H934" s="10"/>
      <c r="I934" s="7"/>
      <c r="J934" s="10"/>
      <c r="K934" s="58"/>
      <c r="L934" s="10"/>
      <c r="M934" s="10"/>
      <c r="N934" s="10"/>
      <c r="O934" s="10"/>
    </row>
    <row r="935">
      <c r="A935" s="10"/>
      <c r="B935" s="10"/>
      <c r="C935" s="10"/>
      <c r="D935" s="7"/>
      <c r="E935" s="10"/>
      <c r="F935" s="10"/>
      <c r="G935" s="10"/>
      <c r="H935" s="10"/>
      <c r="I935" s="7"/>
      <c r="J935" s="10"/>
      <c r="K935" s="58"/>
      <c r="L935" s="10"/>
      <c r="M935" s="10"/>
      <c r="N935" s="10"/>
      <c r="O935" s="10"/>
    </row>
    <row r="936">
      <c r="A936" s="10"/>
      <c r="B936" s="10"/>
      <c r="C936" s="10"/>
      <c r="D936" s="7"/>
      <c r="E936" s="10"/>
      <c r="F936" s="10"/>
      <c r="G936" s="10"/>
      <c r="H936" s="10"/>
      <c r="I936" s="7"/>
      <c r="J936" s="10"/>
      <c r="K936" s="58"/>
      <c r="L936" s="10"/>
      <c r="M936" s="10"/>
      <c r="N936" s="10"/>
      <c r="O936" s="10"/>
    </row>
    <row r="937">
      <c r="A937" s="10"/>
      <c r="B937" s="10"/>
      <c r="C937" s="10"/>
      <c r="D937" s="7"/>
      <c r="E937" s="10"/>
      <c r="F937" s="10"/>
      <c r="G937" s="10"/>
      <c r="H937" s="10"/>
      <c r="I937" s="7"/>
      <c r="J937" s="10"/>
      <c r="K937" s="58"/>
      <c r="L937" s="10"/>
      <c r="M937" s="10"/>
      <c r="N937" s="10"/>
      <c r="O937" s="10"/>
    </row>
    <row r="938">
      <c r="A938" s="10"/>
      <c r="B938" s="10"/>
      <c r="C938" s="10"/>
      <c r="D938" s="7"/>
      <c r="E938" s="10"/>
      <c r="F938" s="10"/>
      <c r="G938" s="10"/>
      <c r="H938" s="10"/>
      <c r="I938" s="7"/>
      <c r="J938" s="10"/>
      <c r="K938" s="58"/>
      <c r="L938" s="10"/>
      <c r="M938" s="10"/>
      <c r="N938" s="10"/>
      <c r="O938" s="10"/>
    </row>
    <row r="939">
      <c r="A939" s="10"/>
      <c r="B939" s="10"/>
      <c r="C939" s="10"/>
      <c r="D939" s="7"/>
      <c r="E939" s="10"/>
      <c r="F939" s="10"/>
      <c r="G939" s="10"/>
      <c r="H939" s="10"/>
      <c r="I939" s="7"/>
      <c r="J939" s="10"/>
      <c r="K939" s="58"/>
      <c r="L939" s="10"/>
      <c r="M939" s="10"/>
      <c r="N939" s="10"/>
      <c r="O939" s="10"/>
    </row>
    <row r="940">
      <c r="A940" s="10"/>
      <c r="B940" s="10"/>
      <c r="C940" s="10"/>
      <c r="D940" s="7"/>
      <c r="E940" s="10"/>
      <c r="F940" s="10"/>
      <c r="G940" s="10"/>
      <c r="H940" s="10"/>
      <c r="I940" s="7"/>
      <c r="J940" s="10"/>
      <c r="K940" s="58"/>
      <c r="L940" s="10"/>
      <c r="M940" s="10"/>
      <c r="N940" s="10"/>
      <c r="O940" s="10"/>
    </row>
    <row r="941">
      <c r="A941" s="10"/>
      <c r="B941" s="10"/>
      <c r="C941" s="10"/>
      <c r="D941" s="7"/>
      <c r="E941" s="10"/>
      <c r="F941" s="10"/>
      <c r="G941" s="10"/>
      <c r="H941" s="10"/>
      <c r="I941" s="7"/>
      <c r="J941" s="10"/>
      <c r="K941" s="58"/>
      <c r="L941" s="10"/>
      <c r="M941" s="10"/>
      <c r="N941" s="10"/>
      <c r="O941" s="10"/>
    </row>
    <row r="942">
      <c r="A942" s="10"/>
      <c r="B942" s="10"/>
      <c r="C942" s="10"/>
      <c r="D942" s="7"/>
      <c r="E942" s="10"/>
      <c r="F942" s="10"/>
      <c r="G942" s="10"/>
      <c r="H942" s="10"/>
      <c r="I942" s="7"/>
      <c r="J942" s="10"/>
      <c r="K942" s="58"/>
      <c r="L942" s="10"/>
      <c r="M942" s="10"/>
      <c r="N942" s="10"/>
      <c r="O942" s="10"/>
    </row>
    <row r="943">
      <c r="A943" s="10"/>
      <c r="B943" s="10"/>
      <c r="C943" s="10"/>
      <c r="D943" s="7"/>
      <c r="E943" s="10"/>
      <c r="F943" s="10"/>
      <c r="G943" s="10"/>
      <c r="H943" s="10"/>
      <c r="I943" s="7"/>
      <c r="J943" s="10"/>
      <c r="K943" s="58"/>
      <c r="L943" s="10"/>
      <c r="M943" s="10"/>
      <c r="N943" s="10"/>
      <c r="O943" s="10"/>
    </row>
    <row r="944">
      <c r="A944" s="10"/>
      <c r="B944" s="10"/>
      <c r="C944" s="10"/>
      <c r="D944" s="7"/>
      <c r="E944" s="10"/>
      <c r="F944" s="10"/>
      <c r="G944" s="10"/>
      <c r="H944" s="10"/>
      <c r="I944" s="7"/>
      <c r="J944" s="10"/>
      <c r="K944" s="58"/>
      <c r="L944" s="10"/>
      <c r="M944" s="10"/>
      <c r="N944" s="10"/>
      <c r="O944" s="10"/>
    </row>
    <row r="945">
      <c r="A945" s="10"/>
      <c r="B945" s="10"/>
      <c r="C945" s="10"/>
      <c r="D945" s="7"/>
      <c r="E945" s="10"/>
      <c r="F945" s="10"/>
      <c r="G945" s="10"/>
      <c r="H945" s="10"/>
      <c r="I945" s="7"/>
      <c r="J945" s="10"/>
      <c r="K945" s="58"/>
      <c r="L945" s="10"/>
      <c r="M945" s="10"/>
      <c r="N945" s="10"/>
      <c r="O945" s="10"/>
    </row>
    <row r="946">
      <c r="A946" s="10"/>
      <c r="B946" s="10"/>
      <c r="C946" s="10"/>
      <c r="D946" s="7"/>
      <c r="E946" s="10"/>
      <c r="F946" s="10"/>
      <c r="G946" s="10"/>
      <c r="H946" s="10"/>
      <c r="I946" s="7"/>
      <c r="J946" s="10"/>
      <c r="K946" s="58"/>
      <c r="L946" s="10"/>
      <c r="M946" s="10"/>
      <c r="N946" s="10"/>
      <c r="O946" s="10"/>
    </row>
    <row r="947">
      <c r="A947" s="10"/>
      <c r="B947" s="10"/>
      <c r="C947" s="10"/>
      <c r="D947" s="7"/>
      <c r="E947" s="10"/>
      <c r="F947" s="10"/>
      <c r="G947" s="10"/>
      <c r="H947" s="10"/>
      <c r="I947" s="7"/>
      <c r="J947" s="10"/>
      <c r="K947" s="58"/>
      <c r="L947" s="10"/>
      <c r="M947" s="10"/>
      <c r="N947" s="10"/>
      <c r="O947" s="10"/>
    </row>
    <row r="948">
      <c r="A948" s="10"/>
      <c r="B948" s="10"/>
      <c r="C948" s="10"/>
      <c r="D948" s="7"/>
      <c r="E948" s="10"/>
      <c r="F948" s="10"/>
      <c r="G948" s="10"/>
      <c r="H948" s="10"/>
      <c r="I948" s="7"/>
      <c r="J948" s="10"/>
      <c r="K948" s="58"/>
      <c r="L948" s="10"/>
      <c r="M948" s="10"/>
      <c r="N948" s="10"/>
      <c r="O948" s="10"/>
    </row>
    <row r="949">
      <c r="A949" s="10"/>
      <c r="B949" s="10"/>
      <c r="C949" s="10"/>
      <c r="D949" s="7"/>
      <c r="E949" s="10"/>
      <c r="F949" s="10"/>
      <c r="G949" s="10"/>
      <c r="H949" s="10"/>
      <c r="I949" s="7"/>
      <c r="J949" s="10"/>
      <c r="K949" s="58"/>
      <c r="L949" s="10"/>
      <c r="M949" s="10"/>
      <c r="N949" s="10"/>
      <c r="O949" s="10"/>
    </row>
    <row r="950">
      <c r="A950" s="10"/>
      <c r="B950" s="10"/>
      <c r="C950" s="10"/>
      <c r="D950" s="7"/>
      <c r="E950" s="10"/>
      <c r="F950" s="10"/>
      <c r="G950" s="10"/>
      <c r="H950" s="10"/>
      <c r="I950" s="7"/>
      <c r="J950" s="10"/>
      <c r="K950" s="58"/>
      <c r="L950" s="10"/>
      <c r="M950" s="10"/>
      <c r="N950" s="10"/>
      <c r="O950" s="10"/>
    </row>
    <row r="951">
      <c r="A951" s="10"/>
      <c r="B951" s="10"/>
      <c r="C951" s="10"/>
      <c r="D951" s="7"/>
      <c r="E951" s="10"/>
      <c r="F951" s="10"/>
      <c r="G951" s="10"/>
      <c r="H951" s="10"/>
      <c r="I951" s="7"/>
      <c r="J951" s="10"/>
      <c r="K951" s="58"/>
      <c r="L951" s="10"/>
      <c r="M951" s="10"/>
      <c r="N951" s="10"/>
      <c r="O951" s="10"/>
    </row>
    <row r="952">
      <c r="A952" s="10"/>
      <c r="B952" s="10"/>
      <c r="C952" s="10"/>
      <c r="D952" s="7"/>
      <c r="E952" s="10"/>
      <c r="F952" s="10"/>
      <c r="G952" s="10"/>
      <c r="H952" s="10"/>
      <c r="I952" s="7"/>
      <c r="J952" s="10"/>
      <c r="K952" s="58"/>
      <c r="L952" s="10"/>
      <c r="M952" s="10"/>
      <c r="N952" s="10"/>
      <c r="O952" s="10"/>
    </row>
    <row r="953">
      <c r="A953" s="10"/>
      <c r="B953" s="10"/>
      <c r="C953" s="10"/>
      <c r="D953" s="7"/>
      <c r="E953" s="10"/>
      <c r="F953" s="10"/>
      <c r="G953" s="10"/>
      <c r="H953" s="10"/>
      <c r="I953" s="7"/>
      <c r="J953" s="10"/>
      <c r="K953" s="58"/>
      <c r="L953" s="10"/>
      <c r="M953" s="10"/>
      <c r="N953" s="10"/>
      <c r="O953" s="10"/>
    </row>
    <row r="954">
      <c r="A954" s="10"/>
      <c r="B954" s="10"/>
      <c r="C954" s="10"/>
      <c r="D954" s="7"/>
      <c r="E954" s="10"/>
      <c r="F954" s="10"/>
      <c r="G954" s="10"/>
      <c r="H954" s="10"/>
      <c r="I954" s="7"/>
      <c r="J954" s="10"/>
      <c r="K954" s="58"/>
      <c r="L954" s="10"/>
      <c r="M954" s="10"/>
      <c r="N954" s="10"/>
      <c r="O954" s="10"/>
    </row>
    <row r="955">
      <c r="A955" s="10"/>
      <c r="B955" s="10"/>
      <c r="C955" s="10"/>
      <c r="D955" s="7"/>
      <c r="E955" s="10"/>
      <c r="F955" s="10"/>
      <c r="G955" s="10"/>
      <c r="H955" s="10"/>
      <c r="I955" s="7"/>
      <c r="J955" s="10"/>
      <c r="K955" s="58"/>
      <c r="L955" s="10"/>
      <c r="M955" s="10"/>
      <c r="N955" s="10"/>
      <c r="O955" s="10"/>
    </row>
    <row r="956">
      <c r="A956" s="10"/>
      <c r="B956" s="10"/>
      <c r="C956" s="10"/>
      <c r="D956" s="7"/>
      <c r="E956" s="10"/>
      <c r="F956" s="10"/>
      <c r="G956" s="10"/>
      <c r="H956" s="10"/>
      <c r="I956" s="7"/>
      <c r="J956" s="10"/>
      <c r="K956" s="58"/>
      <c r="L956" s="10"/>
      <c r="M956" s="10"/>
      <c r="N956" s="10"/>
      <c r="O956" s="10"/>
    </row>
    <row r="957">
      <c r="A957" s="10"/>
      <c r="B957" s="10"/>
      <c r="C957" s="10"/>
      <c r="D957" s="7"/>
      <c r="E957" s="10"/>
      <c r="F957" s="10"/>
      <c r="G957" s="10"/>
      <c r="H957" s="10"/>
      <c r="I957" s="7"/>
      <c r="J957" s="10"/>
      <c r="K957" s="58"/>
      <c r="L957" s="10"/>
      <c r="M957" s="10"/>
      <c r="N957" s="10"/>
      <c r="O957" s="10"/>
    </row>
    <row r="958">
      <c r="A958" s="10"/>
      <c r="B958" s="10"/>
      <c r="C958" s="10"/>
      <c r="D958" s="7"/>
      <c r="E958" s="10"/>
      <c r="F958" s="10"/>
      <c r="G958" s="10"/>
      <c r="H958" s="10"/>
      <c r="I958" s="7"/>
      <c r="J958" s="10"/>
      <c r="K958" s="58"/>
      <c r="L958" s="10"/>
      <c r="M958" s="10"/>
      <c r="N958" s="10"/>
      <c r="O958" s="10"/>
    </row>
    <row r="959">
      <c r="A959" s="10"/>
      <c r="B959" s="10"/>
      <c r="C959" s="10"/>
      <c r="D959" s="7"/>
      <c r="E959" s="10"/>
      <c r="F959" s="10"/>
      <c r="G959" s="10"/>
      <c r="H959" s="10"/>
      <c r="I959" s="7"/>
      <c r="J959" s="10"/>
      <c r="K959" s="58"/>
      <c r="L959" s="10"/>
      <c r="M959" s="10"/>
      <c r="N959" s="10"/>
      <c r="O959" s="10"/>
    </row>
    <row r="960">
      <c r="A960" s="10"/>
      <c r="B960" s="10"/>
      <c r="C960" s="10"/>
      <c r="D960" s="7"/>
      <c r="E960" s="10"/>
      <c r="F960" s="10"/>
      <c r="G960" s="10"/>
      <c r="H960" s="10"/>
      <c r="I960" s="7"/>
      <c r="J960" s="10"/>
      <c r="K960" s="58"/>
      <c r="L960" s="10"/>
      <c r="M960" s="10"/>
      <c r="N960" s="10"/>
      <c r="O960" s="10"/>
    </row>
    <row r="961">
      <c r="A961" s="10"/>
      <c r="B961" s="10"/>
      <c r="C961" s="10"/>
      <c r="D961" s="7"/>
      <c r="E961" s="10"/>
      <c r="F961" s="10"/>
      <c r="G961" s="10"/>
      <c r="H961" s="10"/>
      <c r="I961" s="7"/>
      <c r="J961" s="10"/>
      <c r="K961" s="58"/>
      <c r="L961" s="10"/>
      <c r="M961" s="10"/>
      <c r="N961" s="10"/>
      <c r="O961" s="10"/>
    </row>
    <row r="962">
      <c r="A962" s="10"/>
      <c r="B962" s="10"/>
      <c r="C962" s="10"/>
      <c r="D962" s="7"/>
      <c r="E962" s="10"/>
      <c r="F962" s="10"/>
      <c r="G962" s="10"/>
      <c r="H962" s="10"/>
      <c r="I962" s="7"/>
      <c r="J962" s="10"/>
      <c r="K962" s="58"/>
      <c r="L962" s="10"/>
      <c r="M962" s="10"/>
      <c r="N962" s="10"/>
      <c r="O962" s="10"/>
    </row>
    <row r="963">
      <c r="A963" s="10"/>
      <c r="B963" s="10"/>
      <c r="C963" s="10"/>
      <c r="D963" s="7"/>
      <c r="E963" s="10"/>
      <c r="F963" s="10"/>
      <c r="G963" s="10"/>
      <c r="H963" s="10"/>
      <c r="I963" s="7"/>
      <c r="J963" s="10"/>
      <c r="K963" s="58"/>
      <c r="L963" s="10"/>
      <c r="M963" s="10"/>
      <c r="N963" s="10"/>
      <c r="O963" s="10"/>
    </row>
    <row r="964">
      <c r="A964" s="10"/>
      <c r="B964" s="10"/>
      <c r="C964" s="10"/>
      <c r="D964" s="7"/>
      <c r="E964" s="10"/>
      <c r="F964" s="10"/>
      <c r="G964" s="10"/>
      <c r="H964" s="10"/>
      <c r="I964" s="7"/>
      <c r="J964" s="10"/>
      <c r="K964" s="58"/>
      <c r="L964" s="10"/>
      <c r="M964" s="10"/>
      <c r="N964" s="10"/>
      <c r="O964" s="10"/>
    </row>
    <row r="965">
      <c r="A965" s="10"/>
      <c r="B965" s="10"/>
      <c r="C965" s="10"/>
      <c r="D965" s="7"/>
      <c r="E965" s="10"/>
      <c r="F965" s="10"/>
      <c r="G965" s="10"/>
      <c r="H965" s="10"/>
      <c r="I965" s="7"/>
      <c r="J965" s="10"/>
      <c r="K965" s="58"/>
      <c r="L965" s="10"/>
      <c r="M965" s="10"/>
      <c r="N965" s="10"/>
      <c r="O965" s="10"/>
    </row>
    <row r="966">
      <c r="A966" s="10"/>
      <c r="B966" s="10"/>
      <c r="C966" s="10"/>
      <c r="D966" s="7"/>
      <c r="E966" s="10"/>
      <c r="F966" s="10"/>
      <c r="G966" s="10"/>
      <c r="H966" s="10"/>
      <c r="I966" s="7"/>
      <c r="J966" s="10"/>
      <c r="K966" s="58"/>
      <c r="L966" s="10"/>
      <c r="M966" s="10"/>
      <c r="N966" s="10"/>
      <c r="O966" s="10"/>
    </row>
    <row r="967">
      <c r="A967" s="10"/>
      <c r="B967" s="10"/>
      <c r="C967" s="10"/>
      <c r="D967" s="7"/>
      <c r="E967" s="10"/>
      <c r="F967" s="10"/>
      <c r="G967" s="10"/>
      <c r="H967" s="10"/>
      <c r="I967" s="7"/>
      <c r="J967" s="10"/>
      <c r="K967" s="58"/>
      <c r="L967" s="10"/>
      <c r="M967" s="10"/>
      <c r="N967" s="10"/>
      <c r="O967" s="10"/>
    </row>
    <row r="968">
      <c r="A968" s="10"/>
      <c r="B968" s="10"/>
      <c r="C968" s="10"/>
      <c r="D968" s="7"/>
      <c r="E968" s="10"/>
      <c r="F968" s="10"/>
      <c r="G968" s="10"/>
      <c r="H968" s="10"/>
      <c r="I968" s="7"/>
      <c r="J968" s="10"/>
      <c r="K968" s="58"/>
      <c r="L968" s="10"/>
      <c r="M968" s="10"/>
      <c r="N968" s="10"/>
      <c r="O968" s="10"/>
    </row>
    <row r="969">
      <c r="A969" s="10"/>
      <c r="B969" s="10"/>
      <c r="C969" s="10"/>
      <c r="D969" s="7"/>
      <c r="E969" s="10"/>
      <c r="F969" s="10"/>
      <c r="G969" s="10"/>
      <c r="H969" s="10"/>
      <c r="I969" s="7"/>
      <c r="J969" s="10"/>
      <c r="K969" s="58"/>
      <c r="L969" s="10"/>
      <c r="M969" s="10"/>
      <c r="N969" s="10"/>
      <c r="O969" s="10"/>
    </row>
    <row r="970">
      <c r="A970" s="10"/>
      <c r="B970" s="10"/>
      <c r="C970" s="10"/>
      <c r="D970" s="7"/>
      <c r="E970" s="10"/>
      <c r="F970" s="10"/>
      <c r="G970" s="10"/>
      <c r="H970" s="10"/>
      <c r="I970" s="7"/>
      <c r="J970" s="10"/>
      <c r="K970" s="58"/>
      <c r="L970" s="10"/>
      <c r="M970" s="10"/>
      <c r="N970" s="10"/>
      <c r="O970" s="10"/>
    </row>
    <row r="971">
      <c r="A971" s="10"/>
      <c r="B971" s="10"/>
      <c r="C971" s="10"/>
      <c r="D971" s="7"/>
      <c r="E971" s="10"/>
      <c r="F971" s="10"/>
      <c r="G971" s="10"/>
      <c r="H971" s="10"/>
      <c r="I971" s="7"/>
      <c r="J971" s="10"/>
      <c r="K971" s="58"/>
      <c r="L971" s="10"/>
      <c r="M971" s="10"/>
      <c r="N971" s="10"/>
      <c r="O971" s="10"/>
    </row>
    <row r="972">
      <c r="A972" s="10"/>
      <c r="B972" s="10"/>
      <c r="C972" s="10"/>
      <c r="D972" s="7"/>
      <c r="E972" s="10"/>
      <c r="F972" s="10"/>
      <c r="G972" s="10"/>
      <c r="H972" s="10"/>
      <c r="I972" s="7"/>
      <c r="J972" s="10"/>
      <c r="K972" s="58"/>
      <c r="L972" s="10"/>
      <c r="M972" s="10"/>
      <c r="N972" s="10"/>
      <c r="O972" s="10"/>
    </row>
    <row r="973">
      <c r="A973" s="10"/>
      <c r="B973" s="10"/>
      <c r="C973" s="10"/>
      <c r="D973" s="7"/>
      <c r="E973" s="10"/>
      <c r="F973" s="10"/>
      <c r="G973" s="10"/>
      <c r="H973" s="10"/>
      <c r="I973" s="7"/>
      <c r="J973" s="10"/>
      <c r="K973" s="58"/>
      <c r="L973" s="10"/>
      <c r="M973" s="10"/>
      <c r="N973" s="10"/>
      <c r="O973" s="10"/>
    </row>
    <row r="974">
      <c r="A974" s="10"/>
      <c r="B974" s="10"/>
      <c r="C974" s="10"/>
      <c r="D974" s="7"/>
      <c r="E974" s="10"/>
      <c r="F974" s="10"/>
      <c r="G974" s="10"/>
      <c r="H974" s="10"/>
      <c r="I974" s="7"/>
      <c r="J974" s="10"/>
      <c r="K974" s="58"/>
      <c r="L974" s="10"/>
      <c r="M974" s="10"/>
      <c r="N974" s="10"/>
      <c r="O974" s="10"/>
    </row>
    <row r="975">
      <c r="A975" s="10"/>
      <c r="B975" s="10"/>
      <c r="C975" s="10"/>
      <c r="D975" s="7"/>
      <c r="E975" s="10"/>
      <c r="F975" s="10"/>
      <c r="G975" s="10"/>
      <c r="H975" s="10"/>
      <c r="I975" s="7"/>
      <c r="J975" s="10"/>
      <c r="K975" s="58"/>
      <c r="L975" s="10"/>
      <c r="M975" s="10"/>
      <c r="N975" s="10"/>
      <c r="O975" s="10"/>
    </row>
    <row r="976">
      <c r="A976" s="10"/>
      <c r="B976" s="10"/>
      <c r="C976" s="10"/>
      <c r="D976" s="7"/>
      <c r="E976" s="10"/>
      <c r="F976" s="10"/>
      <c r="G976" s="10"/>
      <c r="H976" s="10"/>
      <c r="I976" s="7"/>
      <c r="J976" s="10"/>
      <c r="K976" s="58"/>
      <c r="L976" s="10"/>
      <c r="M976" s="10"/>
      <c r="N976" s="10"/>
      <c r="O976" s="10"/>
    </row>
    <row r="977">
      <c r="A977" s="10"/>
      <c r="B977" s="10"/>
      <c r="C977" s="10"/>
      <c r="D977" s="7"/>
      <c r="E977" s="10"/>
      <c r="F977" s="10"/>
      <c r="G977" s="10"/>
      <c r="H977" s="10"/>
      <c r="I977" s="7"/>
      <c r="J977" s="10"/>
      <c r="K977" s="58"/>
      <c r="L977" s="10"/>
      <c r="M977" s="10"/>
      <c r="N977" s="10"/>
      <c r="O977" s="10"/>
    </row>
    <row r="978">
      <c r="A978" s="10"/>
      <c r="B978" s="10"/>
      <c r="C978" s="10"/>
      <c r="D978" s="7"/>
      <c r="E978" s="10"/>
      <c r="F978" s="10"/>
      <c r="G978" s="10"/>
      <c r="H978" s="10"/>
      <c r="I978" s="7"/>
      <c r="J978" s="10"/>
      <c r="K978" s="58"/>
      <c r="L978" s="10"/>
      <c r="M978" s="10"/>
      <c r="N978" s="10"/>
      <c r="O978" s="10"/>
    </row>
    <row r="979">
      <c r="A979" s="10"/>
      <c r="B979" s="10"/>
      <c r="C979" s="10"/>
      <c r="D979" s="7"/>
      <c r="E979" s="10"/>
      <c r="F979" s="10"/>
      <c r="G979" s="10"/>
      <c r="H979" s="10"/>
      <c r="I979" s="7"/>
      <c r="J979" s="10"/>
      <c r="K979" s="58"/>
      <c r="L979" s="10"/>
      <c r="M979" s="10"/>
      <c r="N979" s="10"/>
      <c r="O979" s="10"/>
    </row>
    <row r="980">
      <c r="A980" s="10"/>
      <c r="B980" s="10"/>
      <c r="C980" s="10"/>
      <c r="D980" s="7"/>
      <c r="E980" s="10"/>
      <c r="F980" s="10"/>
      <c r="G980" s="10"/>
      <c r="H980" s="10"/>
      <c r="I980" s="7"/>
      <c r="J980" s="10"/>
      <c r="K980" s="58"/>
      <c r="L980" s="10"/>
      <c r="M980" s="10"/>
      <c r="N980" s="10"/>
      <c r="O980" s="10"/>
    </row>
    <row r="981">
      <c r="A981" s="10"/>
      <c r="B981" s="10"/>
      <c r="C981" s="10"/>
      <c r="D981" s="7"/>
      <c r="E981" s="10"/>
      <c r="F981" s="10"/>
      <c r="G981" s="10"/>
      <c r="H981" s="10"/>
      <c r="I981" s="7"/>
      <c r="J981" s="10"/>
      <c r="K981" s="58"/>
      <c r="L981" s="10"/>
      <c r="M981" s="10"/>
      <c r="N981" s="10"/>
      <c r="O981" s="10"/>
    </row>
    <row r="982">
      <c r="A982" s="10"/>
      <c r="B982" s="10"/>
      <c r="C982" s="10"/>
      <c r="D982" s="7"/>
      <c r="E982" s="10"/>
      <c r="F982" s="10"/>
      <c r="G982" s="10"/>
      <c r="H982" s="10"/>
      <c r="I982" s="7"/>
      <c r="J982" s="10"/>
      <c r="K982" s="58"/>
      <c r="L982" s="10"/>
      <c r="M982" s="10"/>
      <c r="N982" s="10"/>
      <c r="O982" s="10"/>
    </row>
    <row r="983">
      <c r="A983" s="10"/>
      <c r="B983" s="10"/>
      <c r="C983" s="10"/>
      <c r="D983" s="7"/>
      <c r="E983" s="10"/>
      <c r="F983" s="10"/>
      <c r="G983" s="10"/>
      <c r="H983" s="10"/>
      <c r="I983" s="7"/>
      <c r="J983" s="10"/>
      <c r="K983" s="58"/>
      <c r="L983" s="10"/>
      <c r="M983" s="10"/>
      <c r="N983" s="10"/>
      <c r="O983" s="10"/>
    </row>
    <row r="984">
      <c r="A984" s="10"/>
      <c r="B984" s="10"/>
      <c r="C984" s="10"/>
      <c r="D984" s="7"/>
      <c r="E984" s="10"/>
      <c r="F984" s="10"/>
      <c r="G984" s="10"/>
      <c r="H984" s="10"/>
      <c r="I984" s="7"/>
      <c r="J984" s="10"/>
      <c r="K984" s="58"/>
      <c r="L984" s="10"/>
      <c r="M984" s="10"/>
      <c r="N984" s="10"/>
      <c r="O984" s="10"/>
    </row>
    <row r="985">
      <c r="A985" s="10"/>
      <c r="B985" s="10"/>
      <c r="C985" s="10"/>
      <c r="D985" s="7"/>
      <c r="E985" s="10"/>
      <c r="F985" s="10"/>
      <c r="G985" s="10"/>
      <c r="H985" s="10"/>
      <c r="I985" s="7"/>
      <c r="J985" s="10"/>
      <c r="K985" s="58"/>
      <c r="L985" s="10"/>
      <c r="M985" s="10"/>
      <c r="N985" s="10"/>
      <c r="O985" s="10"/>
    </row>
    <row r="986">
      <c r="A986" s="10"/>
      <c r="B986" s="10"/>
      <c r="C986" s="10"/>
      <c r="D986" s="7"/>
      <c r="E986" s="10"/>
      <c r="F986" s="10"/>
      <c r="G986" s="10"/>
      <c r="H986" s="10"/>
      <c r="I986" s="7"/>
      <c r="J986" s="10"/>
      <c r="K986" s="58"/>
      <c r="L986" s="10"/>
      <c r="M986" s="10"/>
      <c r="N986" s="10"/>
      <c r="O986" s="10"/>
    </row>
    <row r="987">
      <c r="A987" s="10"/>
      <c r="B987" s="10"/>
      <c r="C987" s="10"/>
      <c r="D987" s="7"/>
      <c r="E987" s="10"/>
      <c r="F987" s="10"/>
      <c r="G987" s="10"/>
      <c r="H987" s="10"/>
      <c r="I987" s="7"/>
      <c r="J987" s="10"/>
      <c r="K987" s="58"/>
      <c r="L987" s="10"/>
      <c r="M987" s="10"/>
      <c r="N987" s="10"/>
      <c r="O987" s="10"/>
    </row>
    <row r="988">
      <c r="A988" s="10"/>
      <c r="B988" s="10"/>
      <c r="C988" s="10"/>
      <c r="D988" s="7"/>
      <c r="E988" s="10"/>
      <c r="F988" s="10"/>
      <c r="G988" s="10"/>
      <c r="H988" s="10"/>
      <c r="I988" s="7"/>
      <c r="J988" s="10"/>
      <c r="K988" s="58"/>
      <c r="L988" s="10"/>
      <c r="M988" s="10"/>
      <c r="N988" s="10"/>
      <c r="O988" s="10"/>
    </row>
    <row r="989">
      <c r="A989" s="10"/>
      <c r="B989" s="10"/>
      <c r="C989" s="10"/>
      <c r="D989" s="7"/>
      <c r="E989" s="10"/>
      <c r="F989" s="10"/>
      <c r="G989" s="10"/>
      <c r="H989" s="10"/>
      <c r="I989" s="7"/>
      <c r="J989" s="10"/>
      <c r="K989" s="58"/>
      <c r="L989" s="10"/>
      <c r="M989" s="10"/>
      <c r="N989" s="10"/>
      <c r="O989" s="10"/>
    </row>
    <row r="990">
      <c r="A990" s="10"/>
      <c r="B990" s="10"/>
      <c r="C990" s="10"/>
      <c r="D990" s="7"/>
      <c r="E990" s="10"/>
      <c r="F990" s="10"/>
      <c r="G990" s="10"/>
      <c r="H990" s="10"/>
      <c r="I990" s="7"/>
      <c r="J990" s="10"/>
      <c r="K990" s="58"/>
      <c r="L990" s="10"/>
      <c r="M990" s="10"/>
      <c r="N990" s="10"/>
      <c r="O990" s="10"/>
    </row>
    <row r="991">
      <c r="A991" s="10"/>
      <c r="B991" s="10"/>
      <c r="C991" s="10"/>
      <c r="D991" s="7"/>
      <c r="E991" s="10"/>
      <c r="F991" s="10"/>
      <c r="G991" s="10"/>
      <c r="H991" s="10"/>
      <c r="I991" s="7"/>
      <c r="J991" s="10"/>
      <c r="K991" s="58"/>
      <c r="L991" s="10"/>
      <c r="M991" s="10"/>
      <c r="N991" s="10"/>
      <c r="O991" s="10"/>
    </row>
    <row r="992">
      <c r="A992" s="10"/>
      <c r="B992" s="10"/>
      <c r="C992" s="10"/>
      <c r="D992" s="7"/>
      <c r="E992" s="10"/>
      <c r="F992" s="10"/>
      <c r="G992" s="10"/>
      <c r="H992" s="10"/>
      <c r="I992" s="7"/>
      <c r="J992" s="10"/>
      <c r="K992" s="58"/>
      <c r="L992" s="10"/>
      <c r="M992" s="10"/>
      <c r="N992" s="10"/>
      <c r="O992" s="10"/>
    </row>
    <row r="993">
      <c r="A993" s="10"/>
      <c r="B993" s="10"/>
      <c r="C993" s="10"/>
      <c r="D993" s="7"/>
      <c r="E993" s="10"/>
      <c r="F993" s="10"/>
      <c r="G993" s="10"/>
      <c r="H993" s="10"/>
      <c r="I993" s="7"/>
      <c r="J993" s="10"/>
      <c r="K993" s="58"/>
      <c r="L993" s="10"/>
      <c r="M993" s="10"/>
      <c r="N993" s="10"/>
      <c r="O993" s="10"/>
    </row>
    <row r="994">
      <c r="A994" s="10"/>
      <c r="B994" s="10"/>
      <c r="C994" s="10"/>
      <c r="D994" s="7"/>
      <c r="E994" s="10"/>
      <c r="F994" s="10"/>
      <c r="G994" s="10"/>
      <c r="H994" s="10"/>
      <c r="I994" s="7"/>
      <c r="J994" s="10"/>
      <c r="K994" s="58"/>
      <c r="L994" s="10"/>
      <c r="M994" s="10"/>
      <c r="N994" s="10"/>
      <c r="O994" s="10"/>
    </row>
    <row r="995">
      <c r="A995" s="10"/>
      <c r="B995" s="10"/>
      <c r="C995" s="10"/>
      <c r="D995" s="7"/>
      <c r="E995" s="10"/>
      <c r="F995" s="10"/>
      <c r="G995" s="10"/>
      <c r="H995" s="10"/>
      <c r="I995" s="7"/>
      <c r="J995" s="10"/>
      <c r="K995" s="58"/>
      <c r="L995" s="10"/>
      <c r="M995" s="10"/>
      <c r="N995" s="10"/>
      <c r="O995" s="10"/>
    </row>
    <row r="996">
      <c r="A996" s="10"/>
      <c r="B996" s="10"/>
      <c r="C996" s="10"/>
      <c r="D996" s="7"/>
      <c r="E996" s="10"/>
      <c r="F996" s="10"/>
      <c r="G996" s="10"/>
      <c r="H996" s="10"/>
      <c r="I996" s="7"/>
      <c r="J996" s="10"/>
      <c r="K996" s="58"/>
      <c r="L996" s="10"/>
      <c r="M996" s="10"/>
      <c r="N996" s="10"/>
      <c r="O996" s="10"/>
    </row>
    <row r="997">
      <c r="A997" s="10"/>
      <c r="B997" s="10"/>
      <c r="C997" s="10"/>
      <c r="D997" s="7"/>
      <c r="E997" s="10"/>
      <c r="F997" s="10"/>
      <c r="G997" s="10"/>
      <c r="H997" s="10"/>
      <c r="I997" s="7"/>
      <c r="J997" s="10"/>
      <c r="K997" s="58"/>
      <c r="L997" s="10"/>
      <c r="M997" s="10"/>
      <c r="N997" s="10"/>
      <c r="O997" s="10"/>
    </row>
  </sheetData>
  <mergeCells count="5">
    <mergeCell ref="P2:P997"/>
    <mergeCell ref="Q2:R2"/>
    <mergeCell ref="T2:U2"/>
    <mergeCell ref="S3:S12"/>
    <mergeCell ref="Q13:U997"/>
  </mergeCells>
  <conditionalFormatting sqref="N2:N997">
    <cfRule type="cellIs" dxfId="0" priority="1" operator="equal">
      <formula>"PENDENTE"</formula>
    </cfRule>
  </conditionalFormatting>
  <conditionalFormatting sqref="N2:N997">
    <cfRule type="cellIs" dxfId="1" priority="2" operator="equal">
      <formula>"PRIORIDADE"</formula>
    </cfRule>
  </conditionalFormatting>
  <conditionalFormatting sqref="N2:N997">
    <cfRule type="cellIs" dxfId="2" priority="3" operator="equal">
      <formula>"PRIORIDADE TOTAL"</formula>
    </cfRule>
  </conditionalFormatting>
  <conditionalFormatting sqref="N2:N997">
    <cfRule type="containsText" dxfId="3" priority="4" operator="containsText" text="ANÁLISE">
      <formula>NOT(ISERROR(SEARCH(("ANÁLISE"),(N2))))</formula>
    </cfRule>
  </conditionalFormatting>
  <conditionalFormatting sqref="N2:N997">
    <cfRule type="containsText" dxfId="4" priority="5" operator="containsText" text="VERIFICADO">
      <formula>NOT(ISERROR(SEARCH(("VERIFICADO"),(N2))))</formula>
    </cfRule>
  </conditionalFormatting>
  <conditionalFormatting sqref="N2:N997">
    <cfRule type="containsText" dxfId="5" priority="6" operator="containsText" text="APREENDIDO">
      <formula>NOT(ISERROR(SEARCH(("APREENDIDO"),(N2))))</formula>
    </cfRule>
  </conditionalFormatting>
  <conditionalFormatting sqref="N2:N997">
    <cfRule type="containsText" dxfId="6" priority="7" operator="containsText" text="APROVADO">
      <formula>NOT(ISERROR(SEARCH(("APROVADO"),(N2))))</formula>
    </cfRule>
  </conditionalFormatting>
  <conditionalFormatting sqref="N2:N997">
    <cfRule type="containsText" dxfId="7" priority="8" operator="containsText" text="QUITADO">
      <formula>NOT(ISERROR(SEARCH(("QUITADO"),(N2))))</formula>
    </cfRule>
  </conditionalFormatting>
  <conditionalFormatting sqref="N2:N997">
    <cfRule type="containsText" dxfId="8" priority="9" operator="containsText" text="OUTROS ACORDOS">
      <formula>NOT(ISERROR(SEARCH(("OUTROS ACORDOS"),(N2))))</formula>
    </cfRule>
  </conditionalFormatting>
  <conditionalFormatting sqref="N2:N997">
    <cfRule type="containsText" dxfId="9" priority="10" operator="containsText" text="CANCELADO">
      <formula>NOT(ISERROR(SEARCH(("CANCELADO"),(N2))))</formula>
    </cfRule>
  </conditionalFormatting>
  <dataValidations>
    <dataValidation type="list" allowBlank="1" showErrorMessage="1" sqref="N2:N997">
      <formula1>"PENDENTE,PRIORIDADE,PRIORIDADE TOTAL,VERIFICADO,ANÁLISE,APROVADO,QUITADO,APREENDIDO,CANCELADO,OUTROS ACORDOS"</formula1>
    </dataValidation>
    <dataValidation type="list" allowBlank="1" showErrorMessage="1" sqref="I2:I997">
      <formula1>"BRADESCO,BV FINANCEIRA,CREDITAS,GMAC,HYUNDAI,ITAÚ,OMNI S.A.,PANAMERICANO,PSA,RCI,RENNER,SAFRA,SANTANA,SANTANDER,TOYOTA,VOLKSWAGEN"</formula1>
    </dataValidation>
    <dataValidation type="list" allowBlank="1" showErrorMessage="1" sqref="L2:L997">
      <formula1>"LIGAÇÃO,WPP,SEM SUCESSO"</formula1>
    </dataValidation>
    <dataValidation type="list" allowBlank="1" showErrorMessage="1" sqref="D2:D997">
      <formula1>"SISTEMA ANTIGO,ANÁPOLIS,APG,BELO HORIZONTE,BELÉM,BRASÍLIA,CUIABÁ,CAMPO GRANDE,GOIÂNIA,JUIZ DE FORA,MONTES CLAROS,PLANALTINA,PORTO VELHO,RECREIO,RIO DE JANEIRO,RIO VERDE,RONDONÓPOLIS,SANTA LUZIA,TERESINA,TRINDADE,VALE DO AÇO,VALPARAISO,VITÓRIA,VOLTA REDOND"&amp;"A,CAMPOS DOS GOYTACAZES,NITEROI,VÁRZEA GRANDE,RIO DE JANEIRO"</formula1>
    </dataValidation>
  </dataValidation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0.88"/>
    <col customWidth="1" min="2" max="2" width="13.5"/>
    <col customWidth="1" min="3" max="3" width="10.75"/>
    <col customWidth="1" min="4" max="4" width="18.25"/>
    <col customWidth="1" min="5" max="5" width="18.5"/>
    <col customWidth="1" min="8" max="8" width="11.88"/>
    <col customWidth="1" min="9" max="9" width="16.25"/>
    <col customWidth="1" min="10" max="10" width="9.5"/>
    <col customWidth="1" min="11" max="11" width="19.88"/>
    <col customWidth="1" min="12" max="12" width="16.5"/>
    <col customWidth="1" min="13" max="13" width="18.13"/>
    <col customWidth="1" min="14" max="14" width="19.0"/>
    <col customWidth="1" min="15" max="15" width="24.0"/>
    <col customWidth="1" min="16" max="16" width="18.0"/>
    <col customWidth="1" min="17" max="17" width="14.63"/>
    <col customWidth="1" min="18" max="18" width="9.38"/>
    <col customWidth="1" min="19" max="19" width="8.63"/>
    <col customWidth="1" min="20" max="20" width="13.13"/>
    <col customWidth="1" min="21" max="21" width="10.13"/>
  </cols>
  <sheetData>
    <row r="1" ht="24.0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51" t="s">
        <v>5</v>
      </c>
      <c r="G1" s="4" t="s">
        <v>6</v>
      </c>
      <c r="H1" s="51" t="s">
        <v>5</v>
      </c>
      <c r="I1" s="2" t="s">
        <v>7</v>
      </c>
      <c r="J1" s="4" t="s">
        <v>8</v>
      </c>
      <c r="K1" s="4" t="s">
        <v>9</v>
      </c>
      <c r="L1" s="4" t="s">
        <v>10</v>
      </c>
      <c r="M1" s="2" t="s">
        <v>11</v>
      </c>
      <c r="N1" s="51" t="s">
        <v>12</v>
      </c>
      <c r="O1" s="4" t="s">
        <v>13</v>
      </c>
      <c r="P1" s="5"/>
      <c r="Q1" s="5"/>
      <c r="R1" s="5"/>
      <c r="S1" s="5"/>
      <c r="T1" s="5"/>
      <c r="U1" s="5"/>
    </row>
    <row r="2" ht="15.75" customHeight="1">
      <c r="A2" s="6">
        <v>45705.0</v>
      </c>
      <c r="B2" s="6">
        <v>45703.0</v>
      </c>
      <c r="C2" s="7">
        <v>202622.0</v>
      </c>
      <c r="D2" s="7" t="s">
        <v>237</v>
      </c>
      <c r="E2" s="6">
        <v>45292.0</v>
      </c>
      <c r="F2" s="79">
        <f t="shared" ref="F2:F704" si="1">DATEDIF(E2,TODAY(),"M")</f>
        <v>13</v>
      </c>
      <c r="G2" s="9">
        <v>45338.0</v>
      </c>
      <c r="H2" s="79">
        <f t="shared" ref="H2:H704" si="2">DATEDIF(G2,TODAY(),"M")</f>
        <v>12</v>
      </c>
      <c r="I2" s="7" t="s">
        <v>54</v>
      </c>
      <c r="J2" s="7" t="s">
        <v>7</v>
      </c>
      <c r="K2" s="10"/>
      <c r="L2" s="7"/>
      <c r="M2" s="10"/>
      <c r="N2" s="57" t="s">
        <v>22</v>
      </c>
      <c r="O2" s="7"/>
      <c r="P2" s="11"/>
      <c r="Q2" s="12" t="s">
        <v>14</v>
      </c>
      <c r="R2" s="13"/>
      <c r="S2" s="14">
        <f>TODAY()</f>
        <v>45706</v>
      </c>
      <c r="T2" s="15" t="s">
        <v>15</v>
      </c>
      <c r="U2" s="13"/>
    </row>
    <row r="3" ht="15.75" customHeight="1">
      <c r="A3" s="6">
        <v>45705.0</v>
      </c>
      <c r="B3" s="6"/>
      <c r="C3" s="7">
        <v>181401.0</v>
      </c>
      <c r="D3" s="7" t="s">
        <v>237</v>
      </c>
      <c r="E3" s="6">
        <v>45017.0</v>
      </c>
      <c r="F3" s="79">
        <f t="shared" si="1"/>
        <v>22</v>
      </c>
      <c r="G3" s="6">
        <v>45145.0</v>
      </c>
      <c r="H3" s="79">
        <f t="shared" si="2"/>
        <v>18</v>
      </c>
      <c r="I3" s="7" t="s">
        <v>48</v>
      </c>
      <c r="J3" s="10"/>
      <c r="K3" s="10"/>
      <c r="L3" s="10"/>
      <c r="M3" s="7"/>
      <c r="N3" s="60" t="s">
        <v>18</v>
      </c>
      <c r="O3" s="10"/>
      <c r="Q3" s="16" t="s">
        <v>16</v>
      </c>
      <c r="R3" s="17">
        <f>COUNTIFS(N:N,"VERIFICADO",B:B,S2)</f>
        <v>4</v>
      </c>
      <c r="S3" s="18"/>
      <c r="T3" s="16" t="s">
        <v>16</v>
      </c>
      <c r="U3" s="17">
        <f>COUNTIFS(N:N,"VERIFICADO")</f>
        <v>6</v>
      </c>
    </row>
    <row r="4" ht="15.75" customHeight="1">
      <c r="A4" s="6">
        <v>45705.0</v>
      </c>
      <c r="B4" s="6"/>
      <c r="C4" s="7">
        <v>201094.0</v>
      </c>
      <c r="D4" s="7" t="s">
        <v>237</v>
      </c>
      <c r="E4" s="6">
        <v>45231.0</v>
      </c>
      <c r="F4" s="79">
        <f t="shared" si="1"/>
        <v>15</v>
      </c>
      <c r="G4" s="6">
        <v>45324.0</v>
      </c>
      <c r="H4" s="79">
        <f t="shared" si="2"/>
        <v>12</v>
      </c>
      <c r="I4" s="7" t="s">
        <v>43</v>
      </c>
      <c r="J4" s="10"/>
      <c r="K4" s="10"/>
      <c r="L4" s="10"/>
      <c r="M4" s="10"/>
      <c r="N4" s="60" t="s">
        <v>18</v>
      </c>
      <c r="O4" s="10"/>
      <c r="Q4" s="16" t="s">
        <v>17</v>
      </c>
      <c r="R4" s="17">
        <f>COUNTIFS(N:N,"análise",B:B,S2)</f>
        <v>4</v>
      </c>
      <c r="S4" s="19"/>
      <c r="T4" s="16" t="s">
        <v>17</v>
      </c>
      <c r="U4" s="17">
        <f>COUNTIFS(N:N,"ANÁLISE")</f>
        <v>6</v>
      </c>
    </row>
    <row r="5" ht="15.75" customHeight="1">
      <c r="A5" s="6">
        <v>45705.0</v>
      </c>
      <c r="B5" s="6"/>
      <c r="C5" s="7">
        <v>211144.0</v>
      </c>
      <c r="D5" s="7" t="s">
        <v>237</v>
      </c>
      <c r="E5" s="6">
        <v>45383.0</v>
      </c>
      <c r="F5" s="79">
        <f t="shared" si="1"/>
        <v>10</v>
      </c>
      <c r="G5" s="6">
        <v>45400.0</v>
      </c>
      <c r="H5" s="79">
        <f t="shared" si="2"/>
        <v>10</v>
      </c>
      <c r="I5" s="7" t="s">
        <v>43</v>
      </c>
      <c r="J5" s="10"/>
      <c r="K5" s="10"/>
      <c r="L5" s="10"/>
      <c r="M5" s="10"/>
      <c r="N5" s="60" t="s">
        <v>18</v>
      </c>
      <c r="O5" s="10"/>
      <c r="Q5" s="16" t="s">
        <v>18</v>
      </c>
      <c r="R5" s="17">
        <f>COUNTIFS(N:N,"pendente",B:B,S2)</f>
        <v>1</v>
      </c>
      <c r="S5" s="19"/>
      <c r="T5" s="16" t="s">
        <v>18</v>
      </c>
      <c r="U5" s="17">
        <f>COUNTIFS(N:N,"PENDENTE")</f>
        <v>568</v>
      </c>
    </row>
    <row r="6" ht="15.75" customHeight="1">
      <c r="A6" s="65">
        <v>45702.0</v>
      </c>
      <c r="B6" s="6"/>
      <c r="C6" s="7">
        <v>213837.0</v>
      </c>
      <c r="D6" s="7" t="s">
        <v>237</v>
      </c>
      <c r="E6" s="6">
        <v>45383.0</v>
      </c>
      <c r="F6" s="79">
        <f t="shared" si="1"/>
        <v>10</v>
      </c>
      <c r="G6" s="6">
        <v>45421.0</v>
      </c>
      <c r="H6" s="79">
        <f t="shared" si="2"/>
        <v>9</v>
      </c>
      <c r="I6" s="7" t="s">
        <v>48</v>
      </c>
      <c r="J6" s="10"/>
      <c r="K6" s="10"/>
      <c r="L6" s="10"/>
      <c r="M6" s="10"/>
      <c r="N6" s="57" t="s">
        <v>19</v>
      </c>
      <c r="O6" s="10"/>
      <c r="Q6" s="16" t="s">
        <v>19</v>
      </c>
      <c r="R6" s="17">
        <f>COUNTIFS(N:N,"prioridade",B:B,S2)</f>
        <v>0</v>
      </c>
      <c r="S6" s="19"/>
      <c r="T6" s="16" t="s">
        <v>19</v>
      </c>
      <c r="U6" s="17">
        <f>COUNTIFS(N:N,"PRIORIDADE")</f>
        <v>20</v>
      </c>
    </row>
    <row r="7" ht="15.75" customHeight="1">
      <c r="A7" s="65">
        <v>45694.0</v>
      </c>
      <c r="B7" s="6">
        <v>45706.0</v>
      </c>
      <c r="C7" s="7">
        <v>178746.0</v>
      </c>
      <c r="D7" s="7" t="s">
        <v>237</v>
      </c>
      <c r="E7" s="6">
        <v>45108.0</v>
      </c>
      <c r="F7" s="79">
        <f t="shared" si="1"/>
        <v>19</v>
      </c>
      <c r="G7" s="9">
        <v>45124.0</v>
      </c>
      <c r="H7" s="79">
        <f t="shared" si="2"/>
        <v>19</v>
      </c>
      <c r="I7" s="7" t="s">
        <v>48</v>
      </c>
      <c r="J7" s="7" t="s">
        <v>76</v>
      </c>
      <c r="K7" s="102">
        <v>12000.0</v>
      </c>
      <c r="L7" s="7" t="s">
        <v>46</v>
      </c>
      <c r="M7" s="6">
        <v>45597.0</v>
      </c>
      <c r="N7" s="57" t="s">
        <v>17</v>
      </c>
      <c r="O7" s="7" t="s">
        <v>238</v>
      </c>
      <c r="Q7" s="16" t="s">
        <v>20</v>
      </c>
      <c r="R7" s="17">
        <f>COUNTIFS(N:N,"prioridade total",B:B,S2)</f>
        <v>0</v>
      </c>
      <c r="S7" s="19"/>
      <c r="T7" s="16" t="s">
        <v>20</v>
      </c>
      <c r="U7" s="17">
        <f>COUNTIFS(N:N,"PRIORIDADE TOTAL")</f>
        <v>1</v>
      </c>
    </row>
    <row r="8" ht="15.75" customHeight="1">
      <c r="A8" s="65">
        <v>45694.0</v>
      </c>
      <c r="B8" s="6"/>
      <c r="C8" s="7">
        <v>221425.0</v>
      </c>
      <c r="D8" s="7" t="s">
        <v>237</v>
      </c>
      <c r="E8" s="86">
        <v>45413.0</v>
      </c>
      <c r="F8" s="79">
        <f t="shared" si="1"/>
        <v>9</v>
      </c>
      <c r="G8" s="86">
        <v>45488.0</v>
      </c>
      <c r="H8" s="79">
        <f t="shared" si="2"/>
        <v>7</v>
      </c>
      <c r="I8" s="7" t="s">
        <v>48</v>
      </c>
      <c r="J8" s="10"/>
      <c r="K8" s="10"/>
      <c r="L8" s="10"/>
      <c r="M8" s="10"/>
      <c r="N8" s="57" t="s">
        <v>19</v>
      </c>
      <c r="O8" s="10"/>
      <c r="Q8" s="16" t="s">
        <v>21</v>
      </c>
      <c r="R8" s="17">
        <f>COUNTIFS(N:N,"aprovado",B:B,S2)</f>
        <v>0</v>
      </c>
      <c r="S8" s="19"/>
      <c r="T8" s="16" t="s">
        <v>21</v>
      </c>
      <c r="U8" s="17">
        <f>COUNTIFS(N:N,"APROVADO")</f>
        <v>4</v>
      </c>
    </row>
    <row r="9" ht="15.75" customHeight="1">
      <c r="A9" s="65">
        <v>45694.0</v>
      </c>
      <c r="B9" s="6">
        <v>45705.0</v>
      </c>
      <c r="C9" s="7">
        <v>154677.0</v>
      </c>
      <c r="D9" s="7" t="s">
        <v>237</v>
      </c>
      <c r="E9" s="6">
        <v>44593.0</v>
      </c>
      <c r="F9" s="79">
        <f t="shared" si="1"/>
        <v>36</v>
      </c>
      <c r="G9" s="9">
        <v>44938.0</v>
      </c>
      <c r="H9" s="79">
        <f t="shared" si="2"/>
        <v>25</v>
      </c>
      <c r="I9" s="7" t="s">
        <v>48</v>
      </c>
      <c r="J9" s="7" t="s">
        <v>239</v>
      </c>
      <c r="K9" s="7" t="s">
        <v>141</v>
      </c>
      <c r="L9" s="7" t="s">
        <v>58</v>
      </c>
      <c r="M9" s="6">
        <v>45572.0</v>
      </c>
      <c r="N9" s="57" t="s">
        <v>17</v>
      </c>
      <c r="O9" s="7" t="s">
        <v>47</v>
      </c>
      <c r="Q9" s="21" t="s">
        <v>22</v>
      </c>
      <c r="R9" s="17">
        <f>COUNTIFS(N:N,"quitado",B:B,S2)</f>
        <v>1</v>
      </c>
      <c r="S9" s="19"/>
      <c r="T9" s="21" t="s">
        <v>22</v>
      </c>
      <c r="U9" s="17">
        <f>COUNTIFS(N:N,"QUITADO")</f>
        <v>4</v>
      </c>
    </row>
    <row r="10" ht="15.75" customHeight="1">
      <c r="A10" s="6">
        <v>45701.0</v>
      </c>
      <c r="B10" s="6"/>
      <c r="C10" s="7">
        <v>228458.0</v>
      </c>
      <c r="D10" s="7" t="s">
        <v>237</v>
      </c>
      <c r="E10" s="6">
        <v>45505.0</v>
      </c>
      <c r="F10" s="79">
        <f t="shared" si="1"/>
        <v>6</v>
      </c>
      <c r="G10" s="6">
        <v>45554.0</v>
      </c>
      <c r="H10" s="79">
        <f t="shared" si="2"/>
        <v>4</v>
      </c>
      <c r="I10" s="7" t="s">
        <v>48</v>
      </c>
      <c r="J10" s="10"/>
      <c r="K10" s="10"/>
      <c r="L10" s="10"/>
      <c r="M10" s="10"/>
      <c r="N10" s="57" t="s">
        <v>19</v>
      </c>
      <c r="O10" s="10"/>
      <c r="Q10" s="16" t="s">
        <v>23</v>
      </c>
      <c r="R10" s="17">
        <f>COUNTIFS(N:N,"apreendido",B:B,S2)</f>
        <v>0</v>
      </c>
      <c r="S10" s="19"/>
      <c r="T10" s="16" t="s">
        <v>23</v>
      </c>
      <c r="U10" s="17">
        <f>COUNTIFS(N:N,"APREENDIDO")</f>
        <v>0</v>
      </c>
    </row>
    <row r="11" ht="15.75" customHeight="1">
      <c r="A11" s="6">
        <v>45705.0</v>
      </c>
      <c r="B11" s="6"/>
      <c r="C11" s="7">
        <v>135758.0</v>
      </c>
      <c r="D11" s="7" t="s">
        <v>62</v>
      </c>
      <c r="E11" s="6">
        <v>44531.0</v>
      </c>
      <c r="F11" s="79">
        <f t="shared" si="1"/>
        <v>38</v>
      </c>
      <c r="G11" s="6">
        <v>44747.0</v>
      </c>
      <c r="H11" s="79">
        <f t="shared" si="2"/>
        <v>31</v>
      </c>
      <c r="I11" s="7" t="s">
        <v>48</v>
      </c>
      <c r="J11" s="10"/>
      <c r="K11" s="10"/>
      <c r="L11" s="10"/>
      <c r="M11" s="10"/>
      <c r="N11" s="60" t="s">
        <v>18</v>
      </c>
      <c r="O11" s="10"/>
      <c r="Q11" s="16" t="s">
        <v>24</v>
      </c>
      <c r="R11" s="17">
        <f>COUNTIFS(N:N,"cancelado",B:B,S2)</f>
        <v>0</v>
      </c>
      <c r="S11" s="19"/>
      <c r="T11" s="16" t="s">
        <v>24</v>
      </c>
      <c r="U11" s="17">
        <f>COUNTIFS(N:N,"CANCELADO")</f>
        <v>3</v>
      </c>
    </row>
    <row r="12" ht="15.75" customHeight="1">
      <c r="A12" s="6">
        <v>45705.0</v>
      </c>
      <c r="B12" s="6">
        <v>45705.0</v>
      </c>
      <c r="C12" s="7">
        <v>210634.0</v>
      </c>
      <c r="D12" s="7" t="s">
        <v>62</v>
      </c>
      <c r="E12" s="6">
        <v>45231.0</v>
      </c>
      <c r="F12" s="79">
        <f t="shared" si="1"/>
        <v>15</v>
      </c>
      <c r="G12" s="6">
        <v>45399.0</v>
      </c>
      <c r="H12" s="79">
        <f t="shared" si="2"/>
        <v>10</v>
      </c>
      <c r="I12" s="7" t="s">
        <v>52</v>
      </c>
      <c r="J12" s="7">
        <v>401.0</v>
      </c>
      <c r="K12" s="102">
        <v>8000.0</v>
      </c>
      <c r="L12" s="7" t="s">
        <v>46</v>
      </c>
      <c r="M12" s="6">
        <v>45671.0</v>
      </c>
      <c r="N12" s="57" t="s">
        <v>21</v>
      </c>
      <c r="O12" s="7"/>
      <c r="Q12" s="22" t="s">
        <v>25</v>
      </c>
      <c r="R12" s="23">
        <f>SUM(R3,R4,R8,R9)</f>
        <v>9</v>
      </c>
      <c r="S12" s="24"/>
      <c r="T12" s="22" t="s">
        <v>25</v>
      </c>
      <c r="U12" s="23">
        <f>SUM(U3:U11)</f>
        <v>612</v>
      </c>
    </row>
    <row r="13">
      <c r="A13" s="6">
        <v>45705.0</v>
      </c>
      <c r="B13" s="10"/>
      <c r="C13" s="7">
        <v>223802.0</v>
      </c>
      <c r="D13" s="7" t="s">
        <v>62</v>
      </c>
      <c r="E13" s="6">
        <v>45474.0</v>
      </c>
      <c r="F13" s="79">
        <f t="shared" si="1"/>
        <v>7</v>
      </c>
      <c r="G13" s="9">
        <v>45517.0</v>
      </c>
      <c r="H13" s="79">
        <f t="shared" si="2"/>
        <v>6</v>
      </c>
      <c r="I13" s="7" t="s">
        <v>52</v>
      </c>
      <c r="J13" s="10"/>
      <c r="K13" s="10"/>
      <c r="L13" s="10"/>
      <c r="M13" s="10"/>
      <c r="N13" s="60" t="s">
        <v>18</v>
      </c>
      <c r="O13" s="10"/>
      <c r="Q13" s="25"/>
    </row>
    <row r="14">
      <c r="A14" s="6">
        <v>45705.0</v>
      </c>
      <c r="B14" s="10"/>
      <c r="C14" s="7">
        <v>209234.0</v>
      </c>
      <c r="D14" s="7" t="s">
        <v>64</v>
      </c>
      <c r="E14" s="6">
        <v>45323.0</v>
      </c>
      <c r="F14" s="79">
        <f t="shared" si="1"/>
        <v>12</v>
      </c>
      <c r="G14" s="6">
        <v>45390.0</v>
      </c>
      <c r="H14" s="79">
        <f t="shared" si="2"/>
        <v>10</v>
      </c>
      <c r="I14" s="7" t="s">
        <v>43</v>
      </c>
      <c r="J14" s="10"/>
      <c r="K14" s="10"/>
      <c r="L14" s="10"/>
      <c r="M14" s="10"/>
      <c r="N14" s="66" t="s">
        <v>18</v>
      </c>
      <c r="O14" s="10"/>
    </row>
    <row r="15">
      <c r="A15" s="6">
        <v>45705.0</v>
      </c>
      <c r="B15" s="10"/>
      <c r="C15" s="7">
        <v>198349.0</v>
      </c>
      <c r="D15" s="7" t="s">
        <v>64</v>
      </c>
      <c r="E15" s="6">
        <v>45292.0</v>
      </c>
      <c r="F15" s="79">
        <f t="shared" si="1"/>
        <v>13</v>
      </c>
      <c r="G15" s="6">
        <v>45362.0</v>
      </c>
      <c r="H15" s="79">
        <f t="shared" si="2"/>
        <v>11</v>
      </c>
      <c r="I15" s="7" t="s">
        <v>43</v>
      </c>
      <c r="J15" s="10"/>
      <c r="K15" s="10"/>
      <c r="L15" s="10"/>
      <c r="M15" s="10"/>
      <c r="N15" s="66" t="s">
        <v>18</v>
      </c>
      <c r="O15" s="10"/>
    </row>
    <row r="16">
      <c r="A16" s="6">
        <v>45705.0</v>
      </c>
      <c r="B16" s="10"/>
      <c r="C16" s="7">
        <v>66567.0</v>
      </c>
      <c r="D16" s="7" t="s">
        <v>65</v>
      </c>
      <c r="E16" s="6">
        <v>43952.0</v>
      </c>
      <c r="F16" s="79">
        <f t="shared" si="1"/>
        <v>57</v>
      </c>
      <c r="G16" s="6">
        <v>44109.0</v>
      </c>
      <c r="H16" s="79">
        <f t="shared" si="2"/>
        <v>52</v>
      </c>
      <c r="I16" s="7" t="s">
        <v>66</v>
      </c>
      <c r="J16" s="10"/>
      <c r="K16" s="10"/>
      <c r="L16" s="10"/>
      <c r="M16" s="10"/>
      <c r="N16" s="66" t="s">
        <v>18</v>
      </c>
      <c r="O16" s="10"/>
    </row>
    <row r="17">
      <c r="A17" s="65">
        <v>45694.0</v>
      </c>
      <c r="B17" s="6">
        <v>45706.0</v>
      </c>
      <c r="C17" s="7">
        <v>188953.0</v>
      </c>
      <c r="D17" s="7" t="s">
        <v>65</v>
      </c>
      <c r="E17" s="6">
        <v>45108.0</v>
      </c>
      <c r="F17" s="79">
        <f t="shared" si="1"/>
        <v>19</v>
      </c>
      <c r="G17" s="9">
        <v>45217.0</v>
      </c>
      <c r="H17" s="79">
        <f t="shared" si="2"/>
        <v>16</v>
      </c>
      <c r="I17" s="7" t="s">
        <v>48</v>
      </c>
      <c r="J17" s="7" t="s">
        <v>240</v>
      </c>
      <c r="K17" s="102">
        <v>18000.0</v>
      </c>
      <c r="L17" s="7" t="s">
        <v>46</v>
      </c>
      <c r="M17" s="6">
        <v>45677.0</v>
      </c>
      <c r="N17" s="57" t="s">
        <v>16</v>
      </c>
      <c r="O17" s="10"/>
    </row>
    <row r="18">
      <c r="A18" s="6">
        <v>45705.0</v>
      </c>
      <c r="B18" s="10"/>
      <c r="C18" s="7">
        <v>238783.0</v>
      </c>
      <c r="D18" s="7" t="s">
        <v>65</v>
      </c>
      <c r="E18" s="6">
        <v>45566.0</v>
      </c>
      <c r="F18" s="79">
        <f t="shared" si="1"/>
        <v>4</v>
      </c>
      <c r="G18" s="6">
        <v>45666.0</v>
      </c>
      <c r="H18" s="79">
        <f t="shared" si="2"/>
        <v>1</v>
      </c>
      <c r="I18" s="7" t="s">
        <v>80</v>
      </c>
      <c r="J18" s="10"/>
      <c r="K18" s="10"/>
      <c r="L18" s="10"/>
      <c r="M18" s="10"/>
      <c r="N18" s="66" t="s">
        <v>18</v>
      </c>
      <c r="O18" s="10"/>
    </row>
    <row r="19">
      <c r="A19" s="6">
        <v>45705.0</v>
      </c>
      <c r="B19" s="10"/>
      <c r="C19" s="7">
        <v>237920.0</v>
      </c>
      <c r="D19" s="7" t="s">
        <v>75</v>
      </c>
      <c r="E19" s="6">
        <v>45474.0</v>
      </c>
      <c r="F19" s="79">
        <f t="shared" si="1"/>
        <v>7</v>
      </c>
      <c r="G19" s="9">
        <v>45654.0</v>
      </c>
      <c r="H19" s="79">
        <f t="shared" si="2"/>
        <v>1</v>
      </c>
      <c r="I19" s="7" t="s">
        <v>85</v>
      </c>
      <c r="J19" s="10"/>
      <c r="K19" s="10"/>
      <c r="L19" s="10"/>
      <c r="M19" s="10"/>
      <c r="N19" s="66" t="s">
        <v>18</v>
      </c>
      <c r="O19" s="10"/>
    </row>
    <row r="20">
      <c r="A20" s="6">
        <v>45705.0</v>
      </c>
      <c r="B20" s="10"/>
      <c r="C20" s="7">
        <v>196341.0</v>
      </c>
      <c r="D20" s="7" t="s">
        <v>75</v>
      </c>
      <c r="E20" s="6">
        <v>45261.0</v>
      </c>
      <c r="F20" s="79">
        <f t="shared" si="1"/>
        <v>14</v>
      </c>
      <c r="G20" s="9">
        <v>45279.0</v>
      </c>
      <c r="H20" s="79">
        <f t="shared" si="2"/>
        <v>13</v>
      </c>
      <c r="I20" s="7" t="s">
        <v>85</v>
      </c>
      <c r="J20" s="10"/>
      <c r="K20" s="10"/>
      <c r="L20" s="10"/>
      <c r="M20" s="10"/>
      <c r="N20" s="66" t="s">
        <v>18</v>
      </c>
      <c r="O20" s="10"/>
    </row>
    <row r="21">
      <c r="A21" s="65">
        <v>45695.0</v>
      </c>
      <c r="B21" s="10"/>
      <c r="C21" s="7">
        <v>221623.0</v>
      </c>
      <c r="D21" s="7" t="s">
        <v>75</v>
      </c>
      <c r="E21" s="6">
        <v>45444.0</v>
      </c>
      <c r="F21" s="79">
        <f t="shared" si="1"/>
        <v>8</v>
      </c>
      <c r="G21" s="9">
        <v>45489.0</v>
      </c>
      <c r="H21" s="79">
        <f t="shared" si="2"/>
        <v>7</v>
      </c>
      <c r="I21" s="7" t="s">
        <v>43</v>
      </c>
      <c r="J21" s="10"/>
      <c r="K21" s="10"/>
      <c r="L21" s="10"/>
      <c r="M21" s="10"/>
      <c r="N21" s="57" t="s">
        <v>19</v>
      </c>
      <c r="O21" s="10"/>
    </row>
    <row r="22">
      <c r="A22" s="6">
        <v>45705.0</v>
      </c>
      <c r="B22" s="10"/>
      <c r="C22" s="7">
        <v>238925.0</v>
      </c>
      <c r="D22" s="7" t="s">
        <v>75</v>
      </c>
      <c r="E22" s="6">
        <v>45413.0</v>
      </c>
      <c r="F22" s="79">
        <f t="shared" si="1"/>
        <v>9</v>
      </c>
      <c r="G22" s="9">
        <v>45667.0</v>
      </c>
      <c r="H22" s="79">
        <f t="shared" si="2"/>
        <v>1</v>
      </c>
      <c r="I22" s="7" t="s">
        <v>52</v>
      </c>
      <c r="J22" s="10"/>
      <c r="K22" s="10"/>
      <c r="L22" s="10"/>
      <c r="M22" s="10"/>
      <c r="N22" s="66" t="s">
        <v>18</v>
      </c>
      <c r="O22" s="10"/>
    </row>
    <row r="23">
      <c r="A23" s="6">
        <v>45705.0</v>
      </c>
      <c r="B23" s="10"/>
      <c r="C23" s="7">
        <v>211021.0</v>
      </c>
      <c r="D23" s="7" t="s">
        <v>75</v>
      </c>
      <c r="E23" s="6">
        <v>45261.0</v>
      </c>
      <c r="F23" s="79">
        <f t="shared" si="1"/>
        <v>14</v>
      </c>
      <c r="G23" s="6">
        <v>45400.0</v>
      </c>
      <c r="H23" s="79">
        <f t="shared" si="2"/>
        <v>10</v>
      </c>
      <c r="I23" s="7" t="s">
        <v>66</v>
      </c>
      <c r="J23" s="10"/>
      <c r="K23" s="10"/>
      <c r="L23" s="10"/>
      <c r="M23" s="10"/>
      <c r="N23" s="66" t="s">
        <v>18</v>
      </c>
      <c r="O23" s="10"/>
    </row>
    <row r="24">
      <c r="A24" s="6">
        <v>45705.0</v>
      </c>
      <c r="B24" s="10"/>
      <c r="C24" s="7">
        <v>222658.0</v>
      </c>
      <c r="D24" s="7" t="s">
        <v>75</v>
      </c>
      <c r="E24" s="6">
        <v>45231.0</v>
      </c>
      <c r="F24" s="79">
        <f t="shared" si="1"/>
        <v>15</v>
      </c>
      <c r="G24" s="6">
        <v>45497.0</v>
      </c>
      <c r="H24" s="79">
        <f t="shared" si="2"/>
        <v>6</v>
      </c>
      <c r="I24" s="7" t="s">
        <v>48</v>
      </c>
      <c r="J24" s="10"/>
      <c r="K24" s="10"/>
      <c r="L24" s="10"/>
      <c r="M24" s="10"/>
      <c r="N24" s="66" t="s">
        <v>18</v>
      </c>
      <c r="O24" s="10"/>
    </row>
    <row r="25">
      <c r="A25" s="6">
        <v>45705.0</v>
      </c>
      <c r="B25" s="10"/>
      <c r="C25" s="7">
        <v>214875.0</v>
      </c>
      <c r="D25" s="7" t="s">
        <v>75</v>
      </c>
      <c r="E25" s="6">
        <v>45383.0</v>
      </c>
      <c r="F25" s="79">
        <f t="shared" si="1"/>
        <v>10</v>
      </c>
      <c r="G25" s="6">
        <v>45429.0</v>
      </c>
      <c r="H25" s="79">
        <f t="shared" si="2"/>
        <v>9</v>
      </c>
      <c r="I25" s="7" t="s">
        <v>85</v>
      </c>
      <c r="J25" s="10"/>
      <c r="K25" s="10"/>
      <c r="L25" s="10"/>
      <c r="M25" s="10"/>
      <c r="N25" s="66" t="s">
        <v>18</v>
      </c>
      <c r="O25" s="10"/>
    </row>
    <row r="26">
      <c r="A26" s="6">
        <v>45705.0</v>
      </c>
      <c r="B26" s="10"/>
      <c r="C26" s="7">
        <v>215776.0</v>
      </c>
      <c r="D26" s="7" t="s">
        <v>75</v>
      </c>
      <c r="E26" s="6">
        <v>45383.0</v>
      </c>
      <c r="F26" s="79">
        <f t="shared" si="1"/>
        <v>10</v>
      </c>
      <c r="G26" s="6">
        <v>45436.0</v>
      </c>
      <c r="H26" s="79">
        <f t="shared" si="2"/>
        <v>8</v>
      </c>
      <c r="I26" s="7" t="s">
        <v>60</v>
      </c>
      <c r="J26" s="10"/>
      <c r="K26" s="10"/>
      <c r="L26" s="10"/>
      <c r="M26" s="10"/>
      <c r="N26" s="66" t="s">
        <v>18</v>
      </c>
      <c r="O26" s="10"/>
    </row>
    <row r="27">
      <c r="A27" s="6">
        <v>45705.0</v>
      </c>
      <c r="B27" s="10"/>
      <c r="C27" s="7">
        <v>218934.0</v>
      </c>
      <c r="D27" s="7" t="s">
        <v>75</v>
      </c>
      <c r="E27" s="6">
        <v>45444.0</v>
      </c>
      <c r="F27" s="79">
        <f t="shared" si="1"/>
        <v>8</v>
      </c>
      <c r="G27" s="9">
        <v>45464.0</v>
      </c>
      <c r="H27" s="79">
        <f t="shared" si="2"/>
        <v>7</v>
      </c>
      <c r="I27" s="7" t="s">
        <v>54</v>
      </c>
      <c r="J27" s="7">
        <v>504.0</v>
      </c>
      <c r="K27" s="10"/>
      <c r="L27" s="10"/>
      <c r="M27" s="10"/>
      <c r="N27" s="66" t="s">
        <v>18</v>
      </c>
      <c r="O27" s="10"/>
    </row>
    <row r="28">
      <c r="A28" s="65">
        <v>45695.0</v>
      </c>
      <c r="B28" s="10"/>
      <c r="C28" s="7">
        <v>234810.0</v>
      </c>
      <c r="D28" s="7" t="s">
        <v>75</v>
      </c>
      <c r="E28" s="6">
        <v>45505.0</v>
      </c>
      <c r="F28" s="79">
        <f t="shared" si="1"/>
        <v>6</v>
      </c>
      <c r="G28" s="9">
        <v>45615.0</v>
      </c>
      <c r="H28" s="79">
        <f t="shared" si="2"/>
        <v>2</v>
      </c>
      <c r="I28" s="7" t="s">
        <v>50</v>
      </c>
      <c r="J28" s="10"/>
      <c r="K28" s="10"/>
      <c r="L28" s="10"/>
      <c r="M28" s="10"/>
      <c r="N28" s="57" t="s">
        <v>19</v>
      </c>
      <c r="O28" s="10"/>
    </row>
    <row r="29">
      <c r="A29" s="6">
        <v>45705.0</v>
      </c>
      <c r="B29" s="10"/>
      <c r="C29" s="7">
        <v>238734.0</v>
      </c>
      <c r="D29" s="7" t="s">
        <v>75</v>
      </c>
      <c r="E29" s="6">
        <v>45383.0</v>
      </c>
      <c r="F29" s="79">
        <f t="shared" si="1"/>
        <v>10</v>
      </c>
      <c r="G29" s="6">
        <v>45665.0</v>
      </c>
      <c r="H29" s="79">
        <f t="shared" si="2"/>
        <v>1</v>
      </c>
      <c r="I29" s="7" t="s">
        <v>85</v>
      </c>
      <c r="J29" s="10"/>
      <c r="K29" s="10"/>
      <c r="L29" s="10"/>
      <c r="M29" s="10"/>
      <c r="N29" s="66" t="s">
        <v>18</v>
      </c>
      <c r="O29" s="10"/>
    </row>
    <row r="30">
      <c r="A30" s="6">
        <v>45705.0</v>
      </c>
      <c r="B30" s="10"/>
      <c r="C30" s="7">
        <v>238559.0</v>
      </c>
      <c r="D30" s="7" t="s">
        <v>75</v>
      </c>
      <c r="E30" s="6">
        <v>45597.0</v>
      </c>
      <c r="F30" s="79">
        <f t="shared" si="1"/>
        <v>3</v>
      </c>
      <c r="G30" s="6">
        <v>45664.0</v>
      </c>
      <c r="H30" s="79">
        <f t="shared" si="2"/>
        <v>1</v>
      </c>
      <c r="I30" s="7" t="s">
        <v>50</v>
      </c>
      <c r="J30" s="10"/>
      <c r="K30" s="10"/>
      <c r="L30" s="10"/>
      <c r="M30" s="10"/>
      <c r="N30" s="66" t="s">
        <v>18</v>
      </c>
      <c r="O30" s="10"/>
    </row>
    <row r="31">
      <c r="A31" s="6">
        <v>45705.0</v>
      </c>
      <c r="B31" s="10"/>
      <c r="C31" s="7">
        <v>177224.0</v>
      </c>
      <c r="D31" s="7" t="s">
        <v>87</v>
      </c>
      <c r="E31" s="6">
        <v>44896.0</v>
      </c>
      <c r="F31" s="79">
        <f t="shared" si="1"/>
        <v>26</v>
      </c>
      <c r="G31" s="6">
        <v>45111.0</v>
      </c>
      <c r="H31" s="79">
        <f t="shared" si="2"/>
        <v>19</v>
      </c>
      <c r="I31" s="7" t="s">
        <v>48</v>
      </c>
      <c r="J31" s="10"/>
      <c r="K31" s="10"/>
      <c r="L31" s="10"/>
      <c r="M31" s="10"/>
      <c r="N31" s="66" t="s">
        <v>18</v>
      </c>
      <c r="O31" s="10"/>
    </row>
    <row r="32">
      <c r="A32" s="6">
        <v>45705.0</v>
      </c>
      <c r="B32" s="10"/>
      <c r="C32" s="7">
        <v>201503.0</v>
      </c>
      <c r="D32" s="7" t="s">
        <v>87</v>
      </c>
      <c r="E32" s="6">
        <v>45047.0</v>
      </c>
      <c r="F32" s="79">
        <f t="shared" si="1"/>
        <v>21</v>
      </c>
      <c r="G32" s="9">
        <v>45328.0</v>
      </c>
      <c r="H32" s="79">
        <f t="shared" si="2"/>
        <v>12</v>
      </c>
      <c r="I32" s="7" t="s">
        <v>48</v>
      </c>
      <c r="J32" s="10"/>
      <c r="K32" s="10"/>
      <c r="L32" s="10"/>
      <c r="M32" s="10"/>
      <c r="N32" s="66" t="s">
        <v>18</v>
      </c>
      <c r="O32" s="10"/>
    </row>
    <row r="33">
      <c r="A33" s="6">
        <v>45705.0</v>
      </c>
      <c r="B33" s="10"/>
      <c r="C33" s="7">
        <v>213038.0</v>
      </c>
      <c r="D33" s="7" t="s">
        <v>87</v>
      </c>
      <c r="E33" s="6">
        <v>45383.0</v>
      </c>
      <c r="F33" s="79">
        <f t="shared" si="1"/>
        <v>10</v>
      </c>
      <c r="G33" s="6">
        <v>45418.0</v>
      </c>
      <c r="H33" s="79">
        <f t="shared" si="2"/>
        <v>9</v>
      </c>
      <c r="I33" s="7" t="s">
        <v>85</v>
      </c>
      <c r="J33" s="10"/>
      <c r="K33" s="10"/>
      <c r="L33" s="10"/>
      <c r="M33" s="10"/>
      <c r="N33" s="66" t="s">
        <v>18</v>
      </c>
      <c r="O33" s="10"/>
    </row>
    <row r="34">
      <c r="A34" s="6">
        <v>45705.0</v>
      </c>
      <c r="B34" s="10"/>
      <c r="C34" s="7">
        <v>219764.0</v>
      </c>
      <c r="D34" s="7" t="s">
        <v>87</v>
      </c>
      <c r="E34" s="6">
        <v>45444.0</v>
      </c>
      <c r="F34" s="79">
        <f t="shared" si="1"/>
        <v>8</v>
      </c>
      <c r="G34" s="6">
        <v>45471.0</v>
      </c>
      <c r="H34" s="79">
        <f t="shared" si="2"/>
        <v>7</v>
      </c>
      <c r="I34" s="7" t="s">
        <v>48</v>
      </c>
      <c r="J34" s="10"/>
      <c r="K34" s="10"/>
      <c r="L34" s="10"/>
      <c r="M34" s="10"/>
      <c r="N34" s="66" t="s">
        <v>18</v>
      </c>
      <c r="O34" s="10"/>
    </row>
    <row r="35">
      <c r="A35" s="6">
        <v>45705.0</v>
      </c>
      <c r="B35" s="10"/>
      <c r="C35" s="7">
        <v>99128.0</v>
      </c>
      <c r="D35" s="7" t="s">
        <v>92</v>
      </c>
      <c r="E35" s="6">
        <v>44409.0</v>
      </c>
      <c r="F35" s="79">
        <f t="shared" si="1"/>
        <v>42</v>
      </c>
      <c r="G35" s="6">
        <v>44441.0</v>
      </c>
      <c r="H35" s="79">
        <f t="shared" si="2"/>
        <v>41</v>
      </c>
      <c r="I35" s="7" t="s">
        <v>54</v>
      </c>
      <c r="J35" s="7" t="s">
        <v>55</v>
      </c>
      <c r="K35" s="10"/>
      <c r="L35" s="10"/>
      <c r="M35" s="10"/>
      <c r="N35" s="66" t="s">
        <v>18</v>
      </c>
      <c r="O35" s="10"/>
    </row>
    <row r="36">
      <c r="A36" s="6">
        <v>45705.0</v>
      </c>
      <c r="B36" s="10"/>
      <c r="C36" s="7">
        <v>236197.0</v>
      </c>
      <c r="D36" s="7" t="s">
        <v>92</v>
      </c>
      <c r="E36" s="6">
        <v>45352.0</v>
      </c>
      <c r="F36" s="79">
        <f t="shared" si="1"/>
        <v>11</v>
      </c>
      <c r="G36" s="9">
        <v>45635.0</v>
      </c>
      <c r="H36" s="79">
        <f t="shared" si="2"/>
        <v>2</v>
      </c>
      <c r="I36" s="7" t="s">
        <v>48</v>
      </c>
      <c r="J36" s="10"/>
      <c r="K36" s="10"/>
      <c r="L36" s="10"/>
      <c r="M36" s="10"/>
      <c r="N36" s="66" t="s">
        <v>18</v>
      </c>
      <c r="O36" s="10"/>
    </row>
    <row r="37">
      <c r="A37" s="6">
        <v>45694.0</v>
      </c>
      <c r="B37" s="10"/>
      <c r="C37" s="7">
        <v>122115.0</v>
      </c>
      <c r="D37" s="7" t="s">
        <v>93</v>
      </c>
      <c r="E37" s="6">
        <v>44440.0</v>
      </c>
      <c r="F37" s="79">
        <f t="shared" si="1"/>
        <v>41</v>
      </c>
      <c r="G37" s="9">
        <v>45147.0</v>
      </c>
      <c r="H37" s="79">
        <f t="shared" si="2"/>
        <v>18</v>
      </c>
      <c r="I37" s="7" t="s">
        <v>54</v>
      </c>
      <c r="J37" s="7" t="s">
        <v>55</v>
      </c>
      <c r="K37" s="7" t="s">
        <v>241</v>
      </c>
      <c r="L37" s="10"/>
      <c r="M37" s="10"/>
      <c r="N37" s="57" t="s">
        <v>19</v>
      </c>
      <c r="O37" s="10"/>
    </row>
    <row r="38">
      <c r="A38" s="6">
        <v>45705.0</v>
      </c>
      <c r="B38" s="10"/>
      <c r="C38" s="7">
        <v>175271.0</v>
      </c>
      <c r="D38" s="7" t="s">
        <v>93</v>
      </c>
      <c r="E38" s="6">
        <v>45139.0</v>
      </c>
      <c r="F38" s="79">
        <f t="shared" si="1"/>
        <v>18</v>
      </c>
      <c r="G38" s="6">
        <v>45195.0</v>
      </c>
      <c r="H38" s="79">
        <f t="shared" si="2"/>
        <v>16</v>
      </c>
      <c r="I38" s="7" t="s">
        <v>48</v>
      </c>
      <c r="J38" s="10"/>
      <c r="K38" s="10"/>
      <c r="L38" s="10"/>
      <c r="M38" s="10"/>
      <c r="N38" s="66" t="s">
        <v>18</v>
      </c>
      <c r="O38" s="10"/>
    </row>
    <row r="39">
      <c r="A39" s="6">
        <v>45695.0</v>
      </c>
      <c r="B39" s="10"/>
      <c r="C39" s="7">
        <v>217673.0</v>
      </c>
      <c r="D39" s="7" t="s">
        <v>93</v>
      </c>
      <c r="E39" s="6">
        <v>45231.0</v>
      </c>
      <c r="F39" s="79">
        <f t="shared" si="1"/>
        <v>15</v>
      </c>
      <c r="G39" s="6">
        <v>45462.0</v>
      </c>
      <c r="H39" s="79">
        <f t="shared" si="2"/>
        <v>7</v>
      </c>
      <c r="I39" s="7" t="s">
        <v>85</v>
      </c>
      <c r="J39" s="10"/>
      <c r="K39" s="10"/>
      <c r="L39" s="10"/>
      <c r="M39" s="10"/>
      <c r="N39" s="57" t="s">
        <v>19</v>
      </c>
      <c r="O39" s="10"/>
    </row>
    <row r="40">
      <c r="A40" s="6">
        <v>45705.0</v>
      </c>
      <c r="B40" s="10"/>
      <c r="C40" s="7">
        <v>175334.0</v>
      </c>
      <c r="D40" s="7" t="s">
        <v>93</v>
      </c>
      <c r="E40" s="6">
        <v>45017.0</v>
      </c>
      <c r="F40" s="79">
        <f t="shared" si="1"/>
        <v>22</v>
      </c>
      <c r="G40" s="9">
        <v>45447.0</v>
      </c>
      <c r="H40" s="79">
        <f t="shared" si="2"/>
        <v>8</v>
      </c>
      <c r="I40" s="7" t="s">
        <v>50</v>
      </c>
      <c r="J40" s="10"/>
      <c r="K40" s="10"/>
      <c r="L40" s="10"/>
      <c r="M40" s="10"/>
      <c r="N40" s="66" t="s">
        <v>18</v>
      </c>
      <c r="O40" s="10"/>
    </row>
    <row r="41">
      <c r="A41" s="6">
        <v>45705.0</v>
      </c>
      <c r="B41" s="10"/>
      <c r="C41" s="7">
        <v>222079.0</v>
      </c>
      <c r="D41" s="7" t="s">
        <v>93</v>
      </c>
      <c r="E41" s="6">
        <v>45383.0</v>
      </c>
      <c r="F41" s="79">
        <f t="shared" si="1"/>
        <v>10</v>
      </c>
      <c r="G41" s="6">
        <v>45502.0</v>
      </c>
      <c r="H41" s="79">
        <f t="shared" si="2"/>
        <v>6</v>
      </c>
      <c r="I41" s="7" t="s">
        <v>82</v>
      </c>
      <c r="J41" s="10"/>
      <c r="K41" s="10"/>
      <c r="L41" s="10"/>
      <c r="M41" s="10"/>
      <c r="N41" s="66" t="s">
        <v>18</v>
      </c>
      <c r="O41" s="10"/>
    </row>
    <row r="42">
      <c r="A42" s="6">
        <v>45705.0</v>
      </c>
      <c r="B42" s="10"/>
      <c r="C42" s="7">
        <v>215463.0</v>
      </c>
      <c r="D42" s="7" t="s">
        <v>93</v>
      </c>
      <c r="E42" s="6">
        <v>45383.0</v>
      </c>
      <c r="F42" s="79">
        <f t="shared" si="1"/>
        <v>10</v>
      </c>
      <c r="G42" s="6">
        <v>45435.0</v>
      </c>
      <c r="H42" s="79">
        <f t="shared" si="2"/>
        <v>8</v>
      </c>
      <c r="I42" s="7" t="s">
        <v>48</v>
      </c>
      <c r="J42" s="10"/>
      <c r="K42" s="10"/>
      <c r="L42" s="10"/>
      <c r="M42" s="10"/>
      <c r="N42" s="66" t="s">
        <v>18</v>
      </c>
      <c r="O42" s="10"/>
    </row>
    <row r="43">
      <c r="A43" s="6">
        <v>45705.0</v>
      </c>
      <c r="B43" s="10"/>
      <c r="C43" s="7">
        <v>223492.0</v>
      </c>
      <c r="D43" s="7" t="s">
        <v>93</v>
      </c>
      <c r="E43" s="6">
        <v>45536.0</v>
      </c>
      <c r="F43" s="79">
        <f t="shared" si="1"/>
        <v>5</v>
      </c>
      <c r="G43" s="9">
        <v>45590.0</v>
      </c>
      <c r="H43" s="79">
        <f t="shared" si="2"/>
        <v>3</v>
      </c>
      <c r="I43" s="7" t="s">
        <v>85</v>
      </c>
      <c r="J43" s="10"/>
      <c r="K43" s="10"/>
      <c r="L43" s="10"/>
      <c r="M43" s="10"/>
      <c r="N43" s="66" t="s">
        <v>18</v>
      </c>
      <c r="O43" s="10"/>
    </row>
    <row r="44">
      <c r="A44" s="6">
        <v>45705.0</v>
      </c>
      <c r="B44" s="10"/>
      <c r="C44" s="7">
        <v>194675.0</v>
      </c>
      <c r="D44" s="7" t="s">
        <v>93</v>
      </c>
      <c r="E44" s="6">
        <v>45231.0</v>
      </c>
      <c r="F44" s="79">
        <f t="shared" si="1"/>
        <v>15</v>
      </c>
      <c r="G44" s="6">
        <v>45267.0</v>
      </c>
      <c r="H44" s="79">
        <f t="shared" si="2"/>
        <v>14</v>
      </c>
      <c r="I44" s="7" t="s">
        <v>48</v>
      </c>
      <c r="J44" s="10"/>
      <c r="K44" s="10"/>
      <c r="L44" s="10"/>
      <c r="M44" s="10"/>
      <c r="N44" s="66" t="s">
        <v>18</v>
      </c>
      <c r="O44" s="10"/>
    </row>
    <row r="45">
      <c r="A45" s="6">
        <v>45705.0</v>
      </c>
      <c r="B45" s="10"/>
      <c r="C45" s="7">
        <v>231932.0</v>
      </c>
      <c r="D45" s="7" t="s">
        <v>99</v>
      </c>
      <c r="E45" s="6">
        <v>45200.0</v>
      </c>
      <c r="F45" s="79">
        <f t="shared" si="1"/>
        <v>16</v>
      </c>
      <c r="G45" s="9">
        <v>45587.0</v>
      </c>
      <c r="H45" s="79">
        <f t="shared" si="2"/>
        <v>3</v>
      </c>
      <c r="I45" s="7" t="s">
        <v>48</v>
      </c>
      <c r="J45" s="10"/>
      <c r="K45" s="10"/>
      <c r="L45" s="10"/>
      <c r="M45" s="10"/>
      <c r="N45" s="66" t="s">
        <v>18</v>
      </c>
      <c r="O45" s="10"/>
    </row>
    <row r="46">
      <c r="A46" s="6">
        <v>45705.0</v>
      </c>
      <c r="B46" s="10"/>
      <c r="C46" s="7">
        <v>167326.0</v>
      </c>
      <c r="D46" s="7" t="s">
        <v>99</v>
      </c>
      <c r="E46" s="6">
        <v>44927.0</v>
      </c>
      <c r="F46" s="79">
        <f t="shared" si="1"/>
        <v>25</v>
      </c>
      <c r="G46" s="6">
        <v>45028.0</v>
      </c>
      <c r="H46" s="79">
        <f t="shared" si="2"/>
        <v>22</v>
      </c>
      <c r="I46" s="7" t="s">
        <v>48</v>
      </c>
      <c r="J46" s="10"/>
      <c r="K46" s="10"/>
      <c r="L46" s="10"/>
      <c r="M46" s="10"/>
      <c r="N46" s="66" t="s">
        <v>18</v>
      </c>
      <c r="O46" s="10"/>
    </row>
    <row r="47">
      <c r="A47" s="6">
        <v>45705.0</v>
      </c>
      <c r="B47" s="10"/>
      <c r="C47" s="7">
        <v>204675.0</v>
      </c>
      <c r="D47" s="7" t="s">
        <v>99</v>
      </c>
      <c r="E47" s="6">
        <v>45231.0</v>
      </c>
      <c r="F47" s="79">
        <f t="shared" si="1"/>
        <v>15</v>
      </c>
      <c r="G47" s="6">
        <v>45352.0</v>
      </c>
      <c r="H47" s="79">
        <f t="shared" si="2"/>
        <v>11</v>
      </c>
      <c r="I47" s="7" t="s">
        <v>43</v>
      </c>
      <c r="J47" s="10"/>
      <c r="K47" s="10"/>
      <c r="L47" s="10"/>
      <c r="M47" s="10"/>
      <c r="N47" s="66" t="s">
        <v>18</v>
      </c>
      <c r="O47" s="10"/>
    </row>
    <row r="48">
      <c r="A48" s="6">
        <v>45705.0</v>
      </c>
      <c r="B48" s="10"/>
      <c r="C48" s="7">
        <v>214020.0</v>
      </c>
      <c r="D48" s="7" t="s">
        <v>99</v>
      </c>
      <c r="E48" s="6">
        <v>45231.0</v>
      </c>
      <c r="F48" s="79">
        <f t="shared" si="1"/>
        <v>15</v>
      </c>
      <c r="G48" s="6">
        <v>45422.0</v>
      </c>
      <c r="H48" s="79">
        <f t="shared" si="2"/>
        <v>9</v>
      </c>
      <c r="I48" s="7" t="s">
        <v>43</v>
      </c>
      <c r="J48" s="10"/>
      <c r="K48" s="10"/>
      <c r="L48" s="10"/>
      <c r="M48" s="10"/>
      <c r="N48" s="66" t="s">
        <v>18</v>
      </c>
      <c r="O48" s="10"/>
    </row>
    <row r="49">
      <c r="A49" s="6">
        <v>45705.0</v>
      </c>
      <c r="B49" s="10"/>
      <c r="C49" s="7">
        <v>228078.0</v>
      </c>
      <c r="D49" s="7" t="s">
        <v>99</v>
      </c>
      <c r="E49" s="6">
        <v>45536.0</v>
      </c>
      <c r="F49" s="79">
        <f t="shared" si="1"/>
        <v>5</v>
      </c>
      <c r="G49" s="6">
        <v>45551.0</v>
      </c>
      <c r="H49" s="79">
        <f t="shared" si="2"/>
        <v>5</v>
      </c>
      <c r="I49" s="7" t="s">
        <v>80</v>
      </c>
      <c r="J49" s="10"/>
      <c r="K49" s="10"/>
      <c r="L49" s="10"/>
      <c r="M49" s="10"/>
      <c r="N49" s="66" t="s">
        <v>18</v>
      </c>
      <c r="O49" s="10"/>
    </row>
    <row r="50">
      <c r="A50" s="6">
        <v>45705.0</v>
      </c>
      <c r="B50" s="10"/>
      <c r="C50" s="7">
        <v>188240.0</v>
      </c>
      <c r="D50" s="7" t="s">
        <v>103</v>
      </c>
      <c r="E50" s="6">
        <v>45170.0</v>
      </c>
      <c r="F50" s="79">
        <f t="shared" si="1"/>
        <v>17</v>
      </c>
      <c r="G50" s="6">
        <v>45202.0</v>
      </c>
      <c r="H50" s="79">
        <f t="shared" si="2"/>
        <v>16</v>
      </c>
      <c r="I50" s="7" t="s">
        <v>54</v>
      </c>
      <c r="J50" s="7">
        <v>502.0</v>
      </c>
      <c r="K50" s="7" t="s">
        <v>194</v>
      </c>
      <c r="L50" s="10"/>
      <c r="M50" s="10"/>
      <c r="N50" s="57" t="s">
        <v>19</v>
      </c>
      <c r="O50" s="10"/>
    </row>
    <row r="51">
      <c r="A51" s="6">
        <v>45705.0</v>
      </c>
      <c r="B51" s="10"/>
      <c r="C51" s="7">
        <v>207009.0</v>
      </c>
      <c r="D51" s="7" t="s">
        <v>106</v>
      </c>
      <c r="E51" s="6">
        <v>45352.0</v>
      </c>
      <c r="F51" s="79">
        <f t="shared" si="1"/>
        <v>11</v>
      </c>
      <c r="G51" s="6">
        <v>45387.0</v>
      </c>
      <c r="H51" s="79">
        <f t="shared" si="2"/>
        <v>10</v>
      </c>
      <c r="I51" s="7" t="s">
        <v>60</v>
      </c>
      <c r="J51" s="10"/>
      <c r="K51" s="10"/>
      <c r="L51" s="10"/>
      <c r="M51" s="10"/>
      <c r="N51" s="66" t="s">
        <v>18</v>
      </c>
      <c r="O51" s="10"/>
    </row>
    <row r="52">
      <c r="A52" s="6">
        <v>45705.0</v>
      </c>
      <c r="B52" s="10"/>
      <c r="C52" s="7">
        <v>158758.0</v>
      </c>
      <c r="D52" s="7" t="s">
        <v>106</v>
      </c>
      <c r="E52" s="6">
        <v>44866.0</v>
      </c>
      <c r="F52" s="79">
        <f t="shared" si="1"/>
        <v>27</v>
      </c>
      <c r="G52" s="6">
        <v>44966.0</v>
      </c>
      <c r="H52" s="79">
        <f t="shared" si="2"/>
        <v>24</v>
      </c>
      <c r="I52" s="7" t="s">
        <v>80</v>
      </c>
      <c r="J52" s="10"/>
      <c r="K52" s="10"/>
      <c r="L52" s="10"/>
      <c r="M52" s="10"/>
      <c r="N52" s="66" t="s">
        <v>18</v>
      </c>
      <c r="O52" s="10"/>
    </row>
    <row r="53">
      <c r="A53" s="6">
        <v>45705.0</v>
      </c>
      <c r="B53" s="10"/>
      <c r="C53" s="7">
        <v>194230.0</v>
      </c>
      <c r="D53" s="7" t="s">
        <v>106</v>
      </c>
      <c r="E53" s="6">
        <v>45108.0</v>
      </c>
      <c r="F53" s="79">
        <f t="shared" si="1"/>
        <v>19</v>
      </c>
      <c r="G53" s="9">
        <v>45259.0</v>
      </c>
      <c r="H53" s="79">
        <f t="shared" si="2"/>
        <v>14</v>
      </c>
      <c r="I53" s="7" t="s">
        <v>85</v>
      </c>
      <c r="J53" s="10"/>
      <c r="K53" s="10"/>
      <c r="L53" s="10"/>
      <c r="M53" s="10"/>
      <c r="N53" s="66" t="s">
        <v>18</v>
      </c>
      <c r="O53" s="10"/>
    </row>
    <row r="54">
      <c r="A54" s="6">
        <v>45705.0</v>
      </c>
      <c r="B54" s="10"/>
      <c r="C54" s="7">
        <v>212354.0</v>
      </c>
      <c r="D54" s="7" t="s">
        <v>106</v>
      </c>
      <c r="E54" s="6">
        <v>45292.0</v>
      </c>
      <c r="F54" s="79">
        <f t="shared" si="1"/>
        <v>13</v>
      </c>
      <c r="G54" s="6">
        <v>45411.0</v>
      </c>
      <c r="H54" s="79">
        <f t="shared" si="2"/>
        <v>9</v>
      </c>
      <c r="I54" s="7" t="s">
        <v>52</v>
      </c>
      <c r="J54" s="10"/>
      <c r="K54" s="10"/>
      <c r="L54" s="10"/>
      <c r="M54" s="10"/>
      <c r="N54" s="66" t="s">
        <v>18</v>
      </c>
      <c r="O54" s="10"/>
    </row>
    <row r="55">
      <c r="A55" s="6">
        <v>45705.0</v>
      </c>
      <c r="B55" s="10"/>
      <c r="C55" s="7">
        <v>166165.0</v>
      </c>
      <c r="D55" s="7" t="s">
        <v>106</v>
      </c>
      <c r="E55" s="6">
        <v>44986.0</v>
      </c>
      <c r="F55" s="79">
        <f t="shared" si="1"/>
        <v>23</v>
      </c>
      <c r="G55" s="6">
        <v>45017.0</v>
      </c>
      <c r="H55" s="79">
        <f t="shared" si="2"/>
        <v>22</v>
      </c>
      <c r="I55" s="7" t="s">
        <v>85</v>
      </c>
      <c r="J55" s="10"/>
      <c r="K55" s="10"/>
      <c r="L55" s="10"/>
      <c r="M55" s="10"/>
      <c r="N55" s="66" t="s">
        <v>18</v>
      </c>
      <c r="O55" s="10"/>
    </row>
    <row r="56">
      <c r="A56" s="6">
        <v>45705.0</v>
      </c>
      <c r="B56" s="10"/>
      <c r="C56" s="7">
        <v>201434.0</v>
      </c>
      <c r="D56" s="7" t="s">
        <v>110</v>
      </c>
      <c r="E56" s="6">
        <v>45292.0</v>
      </c>
      <c r="F56" s="79">
        <f t="shared" si="1"/>
        <v>13</v>
      </c>
      <c r="G56" s="6">
        <v>45328.0</v>
      </c>
      <c r="H56" s="79">
        <f t="shared" si="2"/>
        <v>12</v>
      </c>
      <c r="I56" s="7" t="s">
        <v>54</v>
      </c>
      <c r="J56" s="7" t="s">
        <v>242</v>
      </c>
      <c r="K56" s="10"/>
      <c r="L56" s="10"/>
      <c r="M56" s="10"/>
      <c r="N56" s="66" t="s">
        <v>18</v>
      </c>
      <c r="O56" s="10"/>
    </row>
    <row r="57">
      <c r="A57" s="6">
        <v>45705.0</v>
      </c>
      <c r="B57" s="10"/>
      <c r="C57" s="7">
        <v>214907.0</v>
      </c>
      <c r="D57" s="7" t="s">
        <v>110</v>
      </c>
      <c r="E57" s="6">
        <v>45231.0</v>
      </c>
      <c r="F57" s="79">
        <f t="shared" si="1"/>
        <v>15</v>
      </c>
      <c r="G57" s="6">
        <v>45429.0</v>
      </c>
      <c r="H57" s="79">
        <f t="shared" si="2"/>
        <v>9</v>
      </c>
      <c r="I57" s="7" t="s">
        <v>85</v>
      </c>
      <c r="J57" s="10"/>
      <c r="K57" s="10"/>
      <c r="L57" s="10"/>
      <c r="M57" s="10"/>
      <c r="N57" s="66" t="s">
        <v>18</v>
      </c>
      <c r="O57" s="10"/>
    </row>
    <row r="58">
      <c r="A58" s="6">
        <v>45706.0</v>
      </c>
      <c r="B58" s="6">
        <v>45706.0</v>
      </c>
      <c r="C58" s="7">
        <v>218428.0</v>
      </c>
      <c r="D58" s="7" t="s">
        <v>110</v>
      </c>
      <c r="E58" s="6">
        <v>45413.0</v>
      </c>
      <c r="F58" s="79">
        <f t="shared" si="1"/>
        <v>9</v>
      </c>
      <c r="G58" s="6">
        <v>45461.0</v>
      </c>
      <c r="H58" s="79">
        <f t="shared" si="2"/>
        <v>8</v>
      </c>
      <c r="I58" s="7" t="s">
        <v>85</v>
      </c>
      <c r="J58" s="7">
        <v>312.0</v>
      </c>
      <c r="K58" s="102">
        <v>17000.0</v>
      </c>
      <c r="L58" s="7" t="s">
        <v>46</v>
      </c>
      <c r="M58" s="6">
        <v>45693.0</v>
      </c>
      <c r="N58" s="57" t="s">
        <v>17</v>
      </c>
      <c r="O58" s="7" t="s">
        <v>74</v>
      </c>
    </row>
    <row r="59">
      <c r="A59" s="65">
        <v>45702.0</v>
      </c>
      <c r="B59" s="6">
        <v>45705.0</v>
      </c>
      <c r="C59" s="7">
        <v>219352.0</v>
      </c>
      <c r="D59" s="7" t="s">
        <v>110</v>
      </c>
      <c r="E59" s="6">
        <v>45444.0</v>
      </c>
      <c r="F59" s="79">
        <f t="shared" si="1"/>
        <v>8</v>
      </c>
      <c r="G59" s="6">
        <v>45469.0</v>
      </c>
      <c r="H59" s="79">
        <f t="shared" si="2"/>
        <v>7</v>
      </c>
      <c r="I59" s="7" t="s">
        <v>48</v>
      </c>
      <c r="J59" s="7" t="s">
        <v>88</v>
      </c>
      <c r="K59" s="72">
        <v>20000.0</v>
      </c>
      <c r="L59" s="7" t="s">
        <v>46</v>
      </c>
      <c r="M59" s="6">
        <v>45701.0</v>
      </c>
      <c r="N59" s="57" t="s">
        <v>21</v>
      </c>
      <c r="O59" s="10"/>
    </row>
    <row r="60">
      <c r="A60" s="6">
        <v>45705.0</v>
      </c>
      <c r="B60" s="10"/>
      <c r="C60" s="7">
        <v>234611.0</v>
      </c>
      <c r="D60" s="7" t="s">
        <v>110</v>
      </c>
      <c r="E60" s="6">
        <v>45505.0</v>
      </c>
      <c r="F60" s="79">
        <f t="shared" si="1"/>
        <v>6</v>
      </c>
      <c r="G60" s="6">
        <v>45680.0</v>
      </c>
      <c r="H60" s="79">
        <f t="shared" si="2"/>
        <v>0</v>
      </c>
      <c r="I60" s="7" t="s">
        <v>85</v>
      </c>
      <c r="J60" s="10"/>
      <c r="K60" s="10"/>
      <c r="L60" s="10"/>
      <c r="M60" s="10"/>
      <c r="N60" s="66" t="s">
        <v>18</v>
      </c>
      <c r="O60" s="10"/>
    </row>
    <row r="61">
      <c r="A61" s="6">
        <v>45705.0</v>
      </c>
      <c r="B61" s="10"/>
      <c r="C61" s="7">
        <v>152286.0</v>
      </c>
      <c r="D61" s="7" t="s">
        <v>114</v>
      </c>
      <c r="E61" s="6">
        <v>44743.0</v>
      </c>
      <c r="F61" s="79">
        <f t="shared" si="1"/>
        <v>31</v>
      </c>
      <c r="G61" s="9">
        <v>44890.0</v>
      </c>
      <c r="H61" s="79">
        <f t="shared" si="2"/>
        <v>26</v>
      </c>
      <c r="I61" s="7" t="s">
        <v>66</v>
      </c>
      <c r="J61" s="10"/>
      <c r="K61" s="10"/>
      <c r="L61" s="10"/>
      <c r="M61" s="10"/>
      <c r="N61" s="66" t="s">
        <v>18</v>
      </c>
      <c r="O61" s="10"/>
    </row>
    <row r="62">
      <c r="A62" s="6">
        <v>45705.0</v>
      </c>
      <c r="B62" s="10"/>
      <c r="C62" s="7">
        <v>197699.0</v>
      </c>
      <c r="D62" s="7" t="s">
        <v>114</v>
      </c>
      <c r="E62" s="6">
        <v>45231.0</v>
      </c>
      <c r="F62" s="79">
        <f t="shared" si="1"/>
        <v>15</v>
      </c>
      <c r="G62" s="6">
        <v>45299.0</v>
      </c>
      <c r="H62" s="79">
        <f t="shared" si="2"/>
        <v>13</v>
      </c>
      <c r="I62" s="7" t="s">
        <v>48</v>
      </c>
      <c r="J62" s="10"/>
      <c r="K62" s="10"/>
      <c r="L62" s="10"/>
      <c r="M62" s="10"/>
      <c r="N62" s="66" t="s">
        <v>18</v>
      </c>
      <c r="O62" s="10"/>
    </row>
    <row r="63">
      <c r="A63" s="6">
        <v>45705.0</v>
      </c>
      <c r="B63" s="10"/>
      <c r="C63" s="7">
        <v>154161.0</v>
      </c>
      <c r="D63" s="7" t="s">
        <v>114</v>
      </c>
      <c r="E63" s="6">
        <v>44866.0</v>
      </c>
      <c r="F63" s="79">
        <f t="shared" si="1"/>
        <v>27</v>
      </c>
      <c r="G63" s="9">
        <v>44910.0</v>
      </c>
      <c r="H63" s="79">
        <f t="shared" si="2"/>
        <v>26</v>
      </c>
      <c r="I63" s="7" t="s">
        <v>80</v>
      </c>
      <c r="J63" s="10"/>
      <c r="K63" s="10"/>
      <c r="L63" s="10"/>
      <c r="M63" s="10"/>
      <c r="N63" s="66" t="s">
        <v>18</v>
      </c>
      <c r="O63" s="10"/>
    </row>
    <row r="64">
      <c r="A64" s="6">
        <v>45705.0</v>
      </c>
      <c r="B64" s="10"/>
      <c r="C64" s="7">
        <v>207556.0</v>
      </c>
      <c r="D64" s="7" t="s">
        <v>114</v>
      </c>
      <c r="E64" s="6">
        <v>45352.0</v>
      </c>
      <c r="F64" s="79">
        <f t="shared" si="1"/>
        <v>11</v>
      </c>
      <c r="G64" s="6">
        <v>45373.0</v>
      </c>
      <c r="H64" s="79">
        <f t="shared" si="2"/>
        <v>10</v>
      </c>
      <c r="I64" s="7" t="s">
        <v>43</v>
      </c>
      <c r="J64" s="10"/>
      <c r="K64" s="10"/>
      <c r="L64" s="10"/>
      <c r="M64" s="10"/>
      <c r="N64" s="66" t="s">
        <v>18</v>
      </c>
      <c r="O64" s="10"/>
    </row>
    <row r="65">
      <c r="A65" s="6">
        <v>45705.0</v>
      </c>
      <c r="B65" s="10"/>
      <c r="C65" s="7">
        <v>226733.0</v>
      </c>
      <c r="D65" s="7" t="s">
        <v>114</v>
      </c>
      <c r="E65" s="6">
        <v>45474.0</v>
      </c>
      <c r="F65" s="79">
        <f t="shared" si="1"/>
        <v>7</v>
      </c>
      <c r="G65" s="6">
        <v>45537.0</v>
      </c>
      <c r="H65" s="79">
        <f t="shared" si="2"/>
        <v>5</v>
      </c>
      <c r="I65" s="7" t="s">
        <v>52</v>
      </c>
      <c r="J65" s="10"/>
      <c r="K65" s="10"/>
      <c r="L65" s="10"/>
      <c r="M65" s="10"/>
      <c r="N65" s="66" t="s">
        <v>18</v>
      </c>
      <c r="O65" s="10"/>
    </row>
    <row r="66">
      <c r="A66" s="6">
        <v>45705.0</v>
      </c>
      <c r="B66" s="10"/>
      <c r="C66" s="7">
        <v>206697.0</v>
      </c>
      <c r="D66" s="7" t="s">
        <v>117</v>
      </c>
      <c r="E66" s="6">
        <v>45323.0</v>
      </c>
      <c r="F66" s="79">
        <f t="shared" si="1"/>
        <v>12</v>
      </c>
      <c r="G66" s="6">
        <v>45369.0</v>
      </c>
      <c r="H66" s="79">
        <f t="shared" si="2"/>
        <v>11</v>
      </c>
      <c r="I66" s="7" t="s">
        <v>129</v>
      </c>
      <c r="J66" s="10"/>
      <c r="K66" s="10"/>
      <c r="L66" s="10"/>
      <c r="M66" s="10"/>
      <c r="N66" s="66" t="s">
        <v>18</v>
      </c>
      <c r="O66" s="10"/>
    </row>
    <row r="67">
      <c r="A67" s="6">
        <v>45705.0</v>
      </c>
      <c r="B67" s="10"/>
      <c r="C67" s="7">
        <v>228027.0</v>
      </c>
      <c r="D67" s="7" t="s">
        <v>117</v>
      </c>
      <c r="E67" s="6">
        <v>45383.0</v>
      </c>
      <c r="F67" s="79">
        <f t="shared" si="1"/>
        <v>10</v>
      </c>
      <c r="G67" s="6">
        <v>45551.0</v>
      </c>
      <c r="H67" s="79">
        <f t="shared" si="2"/>
        <v>5</v>
      </c>
      <c r="I67" s="7" t="s">
        <v>48</v>
      </c>
      <c r="J67" s="10"/>
      <c r="K67" s="10"/>
      <c r="L67" s="10"/>
      <c r="M67" s="10"/>
      <c r="N67" s="66" t="s">
        <v>18</v>
      </c>
      <c r="O67" s="10"/>
    </row>
    <row r="68">
      <c r="A68" s="6">
        <v>45705.0</v>
      </c>
      <c r="B68" s="10"/>
      <c r="C68" s="7">
        <v>221048.0</v>
      </c>
      <c r="D68" s="7" t="s">
        <v>117</v>
      </c>
      <c r="E68" s="6">
        <v>45261.0</v>
      </c>
      <c r="F68" s="79">
        <f t="shared" si="1"/>
        <v>14</v>
      </c>
      <c r="G68" s="6">
        <v>45483.0</v>
      </c>
      <c r="H68" s="79">
        <f t="shared" si="2"/>
        <v>7</v>
      </c>
      <c r="I68" s="7" t="s">
        <v>60</v>
      </c>
      <c r="J68" s="10"/>
      <c r="K68" s="10"/>
      <c r="L68" s="10"/>
      <c r="M68" s="10"/>
      <c r="N68" s="66" t="s">
        <v>18</v>
      </c>
      <c r="O68" s="10"/>
    </row>
    <row r="69">
      <c r="A69" s="6">
        <v>45705.0</v>
      </c>
      <c r="B69" s="10"/>
      <c r="C69" s="7">
        <v>227020.0</v>
      </c>
      <c r="D69" s="7" t="s">
        <v>117</v>
      </c>
      <c r="E69" s="6">
        <v>45383.0</v>
      </c>
      <c r="F69" s="79">
        <f t="shared" si="1"/>
        <v>10</v>
      </c>
      <c r="G69" s="6">
        <v>45539.0</v>
      </c>
      <c r="H69" s="79">
        <f t="shared" si="2"/>
        <v>5</v>
      </c>
      <c r="I69" s="7" t="s">
        <v>60</v>
      </c>
      <c r="J69" s="10"/>
      <c r="K69" s="10"/>
      <c r="L69" s="10"/>
      <c r="M69" s="10"/>
      <c r="N69" s="66" t="s">
        <v>18</v>
      </c>
      <c r="O69" s="10"/>
    </row>
    <row r="70">
      <c r="A70" s="6">
        <v>45695.0</v>
      </c>
      <c r="B70" s="10"/>
      <c r="C70" s="7">
        <v>112248.0</v>
      </c>
      <c r="D70" s="7" t="s">
        <v>105</v>
      </c>
      <c r="E70" s="6">
        <v>44440.0</v>
      </c>
      <c r="F70" s="79">
        <f t="shared" si="1"/>
        <v>41</v>
      </c>
      <c r="G70" s="6">
        <v>44562.0</v>
      </c>
      <c r="H70" s="79">
        <f t="shared" si="2"/>
        <v>37</v>
      </c>
      <c r="I70" s="7" t="s">
        <v>120</v>
      </c>
      <c r="J70" s="10"/>
      <c r="K70" s="10"/>
      <c r="L70" s="10"/>
      <c r="M70" s="10"/>
      <c r="N70" s="57" t="s">
        <v>19</v>
      </c>
      <c r="O70" s="10"/>
    </row>
    <row r="71">
      <c r="A71" s="6">
        <v>45705.0</v>
      </c>
      <c r="B71" s="10"/>
      <c r="C71" s="7">
        <v>138372.0</v>
      </c>
      <c r="D71" s="7" t="s">
        <v>87</v>
      </c>
      <c r="E71" s="6">
        <v>43647.0</v>
      </c>
      <c r="F71" s="79">
        <f t="shared" si="1"/>
        <v>67</v>
      </c>
      <c r="G71" s="6">
        <v>44768.0</v>
      </c>
      <c r="H71" s="79">
        <f t="shared" si="2"/>
        <v>30</v>
      </c>
      <c r="I71" s="7" t="s">
        <v>120</v>
      </c>
      <c r="J71" s="10"/>
      <c r="K71" s="10"/>
      <c r="L71" s="10"/>
      <c r="M71" s="10"/>
      <c r="N71" s="66" t="s">
        <v>18</v>
      </c>
      <c r="O71" s="10"/>
    </row>
    <row r="72">
      <c r="A72" s="6">
        <v>45705.0</v>
      </c>
      <c r="B72" s="10"/>
      <c r="C72" s="7">
        <v>73436.0</v>
      </c>
      <c r="D72" s="7" t="s">
        <v>75</v>
      </c>
      <c r="E72" s="6">
        <v>44044.0</v>
      </c>
      <c r="F72" s="79">
        <f t="shared" si="1"/>
        <v>54</v>
      </c>
      <c r="G72" s="6">
        <v>44207.0</v>
      </c>
      <c r="H72" s="79">
        <f t="shared" si="2"/>
        <v>49</v>
      </c>
      <c r="I72" s="7" t="s">
        <v>120</v>
      </c>
      <c r="J72" s="10"/>
      <c r="K72" s="10"/>
      <c r="L72" s="10"/>
      <c r="M72" s="10"/>
      <c r="N72" s="66" t="s">
        <v>18</v>
      </c>
      <c r="O72" s="10"/>
    </row>
    <row r="73">
      <c r="A73" s="6">
        <v>45705.0</v>
      </c>
      <c r="B73" s="10"/>
      <c r="C73" s="7">
        <v>163401.0</v>
      </c>
      <c r="D73" s="7" t="s">
        <v>42</v>
      </c>
      <c r="E73" s="6">
        <v>44805.0</v>
      </c>
      <c r="F73" s="79">
        <f t="shared" si="1"/>
        <v>29</v>
      </c>
      <c r="G73" s="6">
        <v>44994.0</v>
      </c>
      <c r="H73" s="79">
        <f t="shared" si="2"/>
        <v>23</v>
      </c>
      <c r="I73" s="7" t="s">
        <v>120</v>
      </c>
      <c r="J73" s="10"/>
      <c r="K73" s="10"/>
      <c r="L73" s="10"/>
      <c r="M73" s="10"/>
      <c r="N73" s="66" t="s">
        <v>18</v>
      </c>
      <c r="O73" s="10"/>
    </row>
    <row r="74">
      <c r="A74" s="6">
        <v>45705.0</v>
      </c>
      <c r="B74" s="10"/>
      <c r="C74" s="7">
        <v>74676.0</v>
      </c>
      <c r="D74" s="7" t="s">
        <v>93</v>
      </c>
      <c r="E74" s="6">
        <v>44197.0</v>
      </c>
      <c r="F74" s="79">
        <f t="shared" si="1"/>
        <v>49</v>
      </c>
      <c r="G74" s="6">
        <v>44197.0</v>
      </c>
      <c r="H74" s="79">
        <f t="shared" si="2"/>
        <v>49</v>
      </c>
      <c r="I74" s="7" t="s">
        <v>120</v>
      </c>
      <c r="J74" s="10"/>
      <c r="K74" s="10"/>
      <c r="L74" s="10"/>
      <c r="M74" s="10"/>
      <c r="N74" s="66" t="s">
        <v>18</v>
      </c>
      <c r="O74" s="10"/>
    </row>
    <row r="75">
      <c r="A75" s="6">
        <v>45705.0</v>
      </c>
      <c r="B75" s="10"/>
      <c r="C75" s="7">
        <v>173799.0</v>
      </c>
      <c r="D75" s="7" t="s">
        <v>114</v>
      </c>
      <c r="E75" s="6">
        <v>44986.0</v>
      </c>
      <c r="F75" s="79">
        <f t="shared" si="1"/>
        <v>23</v>
      </c>
      <c r="G75" s="6">
        <v>45084.0</v>
      </c>
      <c r="H75" s="79">
        <f t="shared" si="2"/>
        <v>20</v>
      </c>
      <c r="I75" s="7" t="s">
        <v>120</v>
      </c>
      <c r="J75" s="10"/>
      <c r="K75" s="10"/>
      <c r="L75" s="10"/>
      <c r="M75" s="10"/>
      <c r="N75" s="66" t="s">
        <v>18</v>
      </c>
      <c r="O75" s="10"/>
    </row>
    <row r="76">
      <c r="A76" s="6">
        <v>45705.0</v>
      </c>
      <c r="B76" s="10"/>
      <c r="C76" s="7">
        <v>146929.0</v>
      </c>
      <c r="D76" s="7" t="s">
        <v>106</v>
      </c>
      <c r="E76" s="6">
        <v>44743.0</v>
      </c>
      <c r="F76" s="79">
        <f t="shared" si="1"/>
        <v>31</v>
      </c>
      <c r="G76" s="9">
        <v>44859.0</v>
      </c>
      <c r="H76" s="79">
        <f t="shared" si="2"/>
        <v>27</v>
      </c>
      <c r="I76" s="7" t="s">
        <v>120</v>
      </c>
      <c r="J76" s="10"/>
      <c r="K76" s="10"/>
      <c r="L76" s="10"/>
      <c r="M76" s="10"/>
      <c r="N76" s="66" t="s">
        <v>18</v>
      </c>
      <c r="O76" s="10"/>
    </row>
    <row r="77">
      <c r="A77" s="6">
        <v>45705.0</v>
      </c>
      <c r="B77" s="10"/>
      <c r="C77" s="7">
        <v>78113.0</v>
      </c>
      <c r="D77" s="7" t="s">
        <v>93</v>
      </c>
      <c r="E77" s="6">
        <v>44197.0</v>
      </c>
      <c r="F77" s="79">
        <f t="shared" si="1"/>
        <v>49</v>
      </c>
      <c r="G77" s="6">
        <v>44261.0</v>
      </c>
      <c r="H77" s="79">
        <f t="shared" si="2"/>
        <v>47</v>
      </c>
      <c r="I77" s="7" t="s">
        <v>66</v>
      </c>
      <c r="J77" s="10"/>
      <c r="K77" s="10"/>
      <c r="L77" s="10"/>
      <c r="M77" s="10"/>
      <c r="N77" s="66" t="s">
        <v>18</v>
      </c>
      <c r="O77" s="10"/>
    </row>
    <row r="78">
      <c r="A78" s="6">
        <v>45705.0</v>
      </c>
      <c r="B78" s="10"/>
      <c r="C78" s="7">
        <v>163763.0</v>
      </c>
      <c r="D78" s="7" t="s">
        <v>64</v>
      </c>
      <c r="E78" s="6">
        <v>44958.0</v>
      </c>
      <c r="F78" s="79">
        <f t="shared" si="1"/>
        <v>24</v>
      </c>
      <c r="G78" s="6">
        <v>44999.0</v>
      </c>
      <c r="H78" s="79">
        <f t="shared" si="2"/>
        <v>23</v>
      </c>
      <c r="I78" s="7" t="s">
        <v>48</v>
      </c>
      <c r="J78" s="10"/>
      <c r="K78" s="10"/>
      <c r="L78" s="10"/>
      <c r="M78" s="10"/>
      <c r="N78" s="66" t="s">
        <v>18</v>
      </c>
      <c r="O78" s="10"/>
    </row>
    <row r="79">
      <c r="A79" s="103">
        <v>45701.0</v>
      </c>
      <c r="B79" s="10"/>
      <c r="C79" s="7">
        <v>125063.0</v>
      </c>
      <c r="D79" s="7" t="s">
        <v>99</v>
      </c>
      <c r="E79" s="6">
        <v>44562.0</v>
      </c>
      <c r="F79" s="79">
        <f t="shared" si="1"/>
        <v>37</v>
      </c>
      <c r="G79" s="6">
        <v>44671.0</v>
      </c>
      <c r="H79" s="79">
        <f t="shared" si="2"/>
        <v>33</v>
      </c>
      <c r="I79" s="7" t="s">
        <v>48</v>
      </c>
      <c r="J79" s="10"/>
      <c r="K79" s="10"/>
      <c r="L79" s="10"/>
      <c r="M79" s="10"/>
      <c r="N79" s="57" t="s">
        <v>19</v>
      </c>
      <c r="O79" s="10"/>
    </row>
    <row r="80">
      <c r="A80" s="6">
        <v>45706.0</v>
      </c>
      <c r="B80" s="6">
        <v>45706.0</v>
      </c>
      <c r="C80" s="7">
        <v>126768.0</v>
      </c>
      <c r="D80" s="7" t="s">
        <v>124</v>
      </c>
      <c r="E80" s="6">
        <v>44593.0</v>
      </c>
      <c r="F80" s="79">
        <f t="shared" si="1"/>
        <v>36</v>
      </c>
      <c r="G80" s="6">
        <v>44683.0</v>
      </c>
      <c r="H80" s="79">
        <f t="shared" si="2"/>
        <v>33</v>
      </c>
      <c r="I80" s="7" t="s">
        <v>120</v>
      </c>
      <c r="J80" s="7">
        <v>702.0</v>
      </c>
      <c r="K80" s="102" t="s">
        <v>243</v>
      </c>
      <c r="L80" s="7" t="s">
        <v>46</v>
      </c>
      <c r="M80" s="9">
        <v>45643.0</v>
      </c>
      <c r="N80" s="57" t="s">
        <v>16</v>
      </c>
      <c r="O80" s="10"/>
    </row>
    <row r="81">
      <c r="A81" s="6">
        <v>45705.0</v>
      </c>
      <c r="B81" s="10"/>
      <c r="C81" s="7">
        <v>203056.0</v>
      </c>
      <c r="D81" s="7" t="s">
        <v>93</v>
      </c>
      <c r="E81" s="6">
        <v>45292.0</v>
      </c>
      <c r="F81" s="79">
        <f t="shared" si="1"/>
        <v>13</v>
      </c>
      <c r="G81" s="9">
        <v>45350.0</v>
      </c>
      <c r="H81" s="79">
        <f t="shared" si="2"/>
        <v>11</v>
      </c>
      <c r="I81" s="7" t="s">
        <v>85</v>
      </c>
      <c r="J81" s="10"/>
      <c r="K81" s="10"/>
      <c r="L81" s="10"/>
      <c r="M81" s="10"/>
      <c r="N81" s="66" t="s">
        <v>18</v>
      </c>
      <c r="O81" s="10"/>
    </row>
    <row r="82">
      <c r="A82" s="6">
        <v>45705.0</v>
      </c>
      <c r="B82" s="10"/>
      <c r="C82" s="7">
        <v>98594.0</v>
      </c>
      <c r="D82" s="7" t="s">
        <v>117</v>
      </c>
      <c r="E82" s="6">
        <v>44287.0</v>
      </c>
      <c r="F82" s="79">
        <f t="shared" si="1"/>
        <v>46</v>
      </c>
      <c r="G82" s="6">
        <v>44438.0</v>
      </c>
      <c r="H82" s="79">
        <f t="shared" si="2"/>
        <v>41</v>
      </c>
      <c r="I82" s="7" t="s">
        <v>60</v>
      </c>
      <c r="J82" s="10"/>
      <c r="K82" s="10"/>
      <c r="L82" s="10"/>
      <c r="M82" s="10"/>
      <c r="N82" s="66" t="s">
        <v>18</v>
      </c>
      <c r="O82" s="10"/>
    </row>
    <row r="83">
      <c r="A83" s="6">
        <v>45705.0</v>
      </c>
      <c r="B83" s="10"/>
      <c r="C83" s="7">
        <v>62882.0</v>
      </c>
      <c r="D83" s="7" t="s">
        <v>244</v>
      </c>
      <c r="E83" s="6">
        <v>43831.0</v>
      </c>
      <c r="F83" s="79">
        <f t="shared" si="1"/>
        <v>61</v>
      </c>
      <c r="G83" s="6">
        <v>44044.0</v>
      </c>
      <c r="H83" s="79">
        <f t="shared" si="2"/>
        <v>54</v>
      </c>
      <c r="I83" s="7" t="s">
        <v>120</v>
      </c>
      <c r="J83" s="10"/>
      <c r="K83" s="10"/>
      <c r="L83" s="10"/>
      <c r="M83" s="10"/>
      <c r="N83" s="66" t="s">
        <v>18</v>
      </c>
      <c r="O83" s="10"/>
    </row>
    <row r="84">
      <c r="A84" s="6">
        <v>45705.0</v>
      </c>
      <c r="B84" s="10"/>
      <c r="C84" s="7">
        <v>185966.0</v>
      </c>
      <c r="D84" s="7" t="s">
        <v>117</v>
      </c>
      <c r="E84" s="6">
        <v>45047.0</v>
      </c>
      <c r="F84" s="79">
        <f t="shared" si="1"/>
        <v>21</v>
      </c>
      <c r="G84" s="6">
        <v>45183.0</v>
      </c>
      <c r="H84" s="79">
        <f t="shared" si="2"/>
        <v>17</v>
      </c>
      <c r="I84" s="7" t="s">
        <v>125</v>
      </c>
      <c r="J84" s="10"/>
      <c r="K84" s="10"/>
      <c r="L84" s="10"/>
      <c r="M84" s="10"/>
      <c r="N84" s="66" t="s">
        <v>18</v>
      </c>
      <c r="O84" s="10"/>
    </row>
    <row r="85">
      <c r="A85" s="6">
        <v>45705.0</v>
      </c>
      <c r="B85" s="10"/>
      <c r="C85" s="7">
        <v>150513.0</v>
      </c>
      <c r="D85" s="7" t="s">
        <v>110</v>
      </c>
      <c r="E85" s="6">
        <v>44774.0</v>
      </c>
      <c r="F85" s="79">
        <f t="shared" si="1"/>
        <v>30</v>
      </c>
      <c r="G85" s="9">
        <v>44875.0</v>
      </c>
      <c r="H85" s="79">
        <f t="shared" si="2"/>
        <v>27</v>
      </c>
      <c r="I85" s="7" t="s">
        <v>245</v>
      </c>
      <c r="J85" s="10"/>
      <c r="K85" s="10"/>
      <c r="L85" s="10"/>
      <c r="M85" s="10"/>
      <c r="N85" s="66" t="s">
        <v>18</v>
      </c>
      <c r="O85" s="10"/>
    </row>
    <row r="86">
      <c r="A86" s="6">
        <v>45705.0</v>
      </c>
      <c r="B86" s="10"/>
      <c r="C86" s="7">
        <v>208434.0</v>
      </c>
      <c r="D86" s="7" t="s">
        <v>42</v>
      </c>
      <c r="E86" s="6">
        <v>45444.0</v>
      </c>
      <c r="F86" s="79">
        <f t="shared" si="1"/>
        <v>8</v>
      </c>
      <c r="G86" s="6">
        <v>45383.0</v>
      </c>
      <c r="H86" s="79">
        <f t="shared" si="2"/>
        <v>10</v>
      </c>
      <c r="I86" s="7" t="s">
        <v>85</v>
      </c>
      <c r="J86" s="10"/>
      <c r="K86" s="10"/>
      <c r="L86" s="10"/>
      <c r="M86" s="10"/>
      <c r="N86" s="66" t="s">
        <v>18</v>
      </c>
      <c r="O86" s="10"/>
    </row>
    <row r="87">
      <c r="A87" s="6">
        <v>45705.0</v>
      </c>
      <c r="B87" s="10"/>
      <c r="C87" s="7">
        <v>224029.0</v>
      </c>
      <c r="D87" s="7" t="s">
        <v>75</v>
      </c>
      <c r="E87" s="6">
        <v>45474.0</v>
      </c>
      <c r="F87" s="79">
        <f t="shared" si="1"/>
        <v>7</v>
      </c>
      <c r="G87" s="6">
        <v>45510.0</v>
      </c>
      <c r="H87" s="79">
        <f t="shared" si="2"/>
        <v>6</v>
      </c>
      <c r="I87" s="7" t="s">
        <v>52</v>
      </c>
      <c r="J87" s="10"/>
      <c r="K87" s="10"/>
      <c r="L87" s="10"/>
      <c r="M87" s="10"/>
      <c r="N87" s="66" t="s">
        <v>18</v>
      </c>
      <c r="O87" s="10"/>
    </row>
    <row r="88">
      <c r="A88" s="6">
        <v>45705.0</v>
      </c>
      <c r="B88" s="10"/>
      <c r="C88" s="7">
        <v>203329.0</v>
      </c>
      <c r="D88" s="7" t="s">
        <v>87</v>
      </c>
      <c r="E88" s="6">
        <v>45231.0</v>
      </c>
      <c r="F88" s="79">
        <f t="shared" si="1"/>
        <v>15</v>
      </c>
      <c r="G88" s="6">
        <v>45312.0</v>
      </c>
      <c r="H88" s="79">
        <f t="shared" si="2"/>
        <v>12</v>
      </c>
      <c r="I88" s="7" t="s">
        <v>85</v>
      </c>
      <c r="J88" s="10"/>
      <c r="K88" s="10"/>
      <c r="L88" s="10"/>
      <c r="M88" s="10"/>
      <c r="N88" s="66" t="s">
        <v>18</v>
      </c>
      <c r="O88" s="10"/>
    </row>
    <row r="89">
      <c r="A89" s="6">
        <v>45705.0</v>
      </c>
      <c r="B89" s="10"/>
      <c r="C89" s="7">
        <v>215701.0</v>
      </c>
      <c r="D89" s="7" t="s">
        <v>65</v>
      </c>
      <c r="E89" s="6">
        <v>45292.0</v>
      </c>
      <c r="F89" s="79">
        <f t="shared" si="1"/>
        <v>13</v>
      </c>
      <c r="G89" s="6">
        <v>45436.0</v>
      </c>
      <c r="H89" s="79">
        <f t="shared" si="2"/>
        <v>8</v>
      </c>
      <c r="I89" s="7" t="s">
        <v>85</v>
      </c>
      <c r="J89" s="10"/>
      <c r="K89" s="10"/>
      <c r="L89" s="10"/>
      <c r="M89" s="10"/>
      <c r="N89" s="66" t="s">
        <v>18</v>
      </c>
      <c r="O89" s="10"/>
    </row>
    <row r="90">
      <c r="A90" s="6">
        <v>45705.0</v>
      </c>
      <c r="B90" s="10"/>
      <c r="C90" s="7">
        <v>193965.0</v>
      </c>
      <c r="D90" s="7" t="s">
        <v>106</v>
      </c>
      <c r="E90" s="6">
        <v>45170.0</v>
      </c>
      <c r="F90" s="79">
        <f t="shared" si="1"/>
        <v>17</v>
      </c>
      <c r="G90" s="9">
        <v>45257.0</v>
      </c>
      <c r="H90" s="79">
        <f t="shared" si="2"/>
        <v>14</v>
      </c>
      <c r="I90" s="7" t="s">
        <v>85</v>
      </c>
      <c r="J90" s="10"/>
      <c r="K90" s="10"/>
      <c r="L90" s="10"/>
      <c r="M90" s="10"/>
      <c r="N90" s="66" t="s">
        <v>18</v>
      </c>
      <c r="O90" s="10"/>
    </row>
    <row r="91">
      <c r="A91" s="6">
        <v>45705.0</v>
      </c>
      <c r="B91" s="10"/>
      <c r="C91" s="7">
        <v>215017.0</v>
      </c>
      <c r="D91" s="7" t="s">
        <v>128</v>
      </c>
      <c r="E91" s="6">
        <v>45413.0</v>
      </c>
      <c r="F91" s="79">
        <f t="shared" si="1"/>
        <v>9</v>
      </c>
      <c r="G91" s="6">
        <v>45429.0</v>
      </c>
      <c r="H91" s="79">
        <f t="shared" si="2"/>
        <v>9</v>
      </c>
      <c r="I91" s="7" t="s">
        <v>85</v>
      </c>
      <c r="J91" s="10"/>
      <c r="K91" s="10"/>
      <c r="L91" s="10"/>
      <c r="M91" s="10"/>
      <c r="N91" s="66" t="s">
        <v>18</v>
      </c>
      <c r="O91" s="10"/>
    </row>
    <row r="92">
      <c r="A92" s="6">
        <v>45705.0</v>
      </c>
      <c r="B92" s="10"/>
      <c r="C92" s="7">
        <v>216889.0</v>
      </c>
      <c r="D92" s="7" t="s">
        <v>246</v>
      </c>
      <c r="E92" s="6">
        <v>44774.0</v>
      </c>
      <c r="F92" s="79">
        <f t="shared" si="1"/>
        <v>30</v>
      </c>
      <c r="G92" s="6">
        <v>45448.0</v>
      </c>
      <c r="H92" s="79">
        <f t="shared" si="2"/>
        <v>8</v>
      </c>
      <c r="I92" s="7" t="s">
        <v>43</v>
      </c>
      <c r="J92" s="10"/>
      <c r="K92" s="10"/>
      <c r="L92" s="10"/>
      <c r="M92" s="10"/>
      <c r="N92" s="66" t="s">
        <v>18</v>
      </c>
      <c r="O92" s="10"/>
    </row>
    <row r="93">
      <c r="A93" s="6">
        <v>45705.0</v>
      </c>
      <c r="B93" s="10"/>
      <c r="C93" s="7">
        <v>239868.0</v>
      </c>
      <c r="D93" s="7"/>
      <c r="E93" s="10"/>
      <c r="F93" s="79">
        <f t="shared" si="1"/>
        <v>1501</v>
      </c>
      <c r="G93" s="10"/>
      <c r="H93" s="82">
        <f t="shared" si="2"/>
        <v>1501</v>
      </c>
      <c r="I93" s="7" t="s">
        <v>85</v>
      </c>
      <c r="J93" s="10"/>
      <c r="K93" s="10"/>
      <c r="L93" s="10"/>
      <c r="M93" s="10"/>
      <c r="N93" s="66" t="s">
        <v>18</v>
      </c>
      <c r="O93" s="10"/>
    </row>
    <row r="94">
      <c r="A94" s="6">
        <v>45705.0</v>
      </c>
      <c r="B94" s="10"/>
      <c r="C94" s="7">
        <v>204312.0</v>
      </c>
      <c r="D94" s="7" t="s">
        <v>62</v>
      </c>
      <c r="E94" s="6">
        <v>45231.0</v>
      </c>
      <c r="F94" s="79">
        <f t="shared" si="1"/>
        <v>15</v>
      </c>
      <c r="G94" s="6">
        <v>45350.0</v>
      </c>
      <c r="H94" s="79">
        <f t="shared" si="2"/>
        <v>11</v>
      </c>
      <c r="I94" s="7" t="s">
        <v>54</v>
      </c>
      <c r="J94" s="7">
        <v>535.0</v>
      </c>
      <c r="K94" s="10"/>
      <c r="L94" s="10"/>
      <c r="M94" s="10"/>
      <c r="N94" s="66" t="s">
        <v>18</v>
      </c>
      <c r="O94" s="10"/>
    </row>
    <row r="95">
      <c r="A95" s="6">
        <v>45705.0</v>
      </c>
      <c r="B95" s="6">
        <v>45703.0</v>
      </c>
      <c r="C95" s="7">
        <v>231968.0</v>
      </c>
      <c r="D95" s="7" t="s">
        <v>62</v>
      </c>
      <c r="E95" s="6">
        <v>45474.0</v>
      </c>
      <c r="F95" s="79">
        <f t="shared" si="1"/>
        <v>7</v>
      </c>
      <c r="G95" s="9">
        <v>45590.0</v>
      </c>
      <c r="H95" s="79">
        <f t="shared" si="2"/>
        <v>3</v>
      </c>
      <c r="I95" s="7" t="s">
        <v>54</v>
      </c>
      <c r="J95" s="7" t="s">
        <v>7</v>
      </c>
      <c r="K95" s="7">
        <v>0.0</v>
      </c>
      <c r="L95" s="7" t="s">
        <v>58</v>
      </c>
      <c r="M95" s="10"/>
      <c r="N95" s="57" t="s">
        <v>24</v>
      </c>
      <c r="O95" s="10"/>
    </row>
    <row r="96">
      <c r="A96" s="6">
        <v>45705.0</v>
      </c>
      <c r="B96" s="6">
        <v>45703.0</v>
      </c>
      <c r="C96" s="7">
        <v>195802.0</v>
      </c>
      <c r="D96" s="7" t="s">
        <v>62</v>
      </c>
      <c r="E96" s="6">
        <v>45231.0</v>
      </c>
      <c r="F96" s="79">
        <f t="shared" si="1"/>
        <v>15</v>
      </c>
      <c r="G96" s="9">
        <v>45273.0</v>
      </c>
      <c r="H96" s="79">
        <f t="shared" si="2"/>
        <v>14</v>
      </c>
      <c r="I96" s="7" t="s">
        <v>54</v>
      </c>
      <c r="J96" s="7">
        <v>535.0</v>
      </c>
      <c r="K96" s="102">
        <v>12000.0</v>
      </c>
      <c r="L96" s="7" t="s">
        <v>68</v>
      </c>
      <c r="M96" s="10"/>
      <c r="N96" s="57" t="s">
        <v>24</v>
      </c>
      <c r="O96" s="10"/>
    </row>
    <row r="97">
      <c r="A97" s="6">
        <v>45705.0</v>
      </c>
      <c r="B97" s="6">
        <v>45703.0</v>
      </c>
      <c r="C97" s="7">
        <v>219808.0</v>
      </c>
      <c r="D97" s="7" t="s">
        <v>62</v>
      </c>
      <c r="E97" s="6">
        <v>45352.0</v>
      </c>
      <c r="F97" s="79">
        <f t="shared" si="1"/>
        <v>11</v>
      </c>
      <c r="G97" s="9">
        <v>45474.0</v>
      </c>
      <c r="H97" s="79">
        <f t="shared" si="2"/>
        <v>7</v>
      </c>
      <c r="I97" s="7" t="s">
        <v>54</v>
      </c>
      <c r="J97" s="10"/>
      <c r="K97" s="10"/>
      <c r="L97" s="10"/>
      <c r="M97" s="10"/>
      <c r="N97" s="57" t="s">
        <v>24</v>
      </c>
      <c r="O97" s="10"/>
    </row>
    <row r="98">
      <c r="A98" s="6">
        <v>45705.0</v>
      </c>
      <c r="B98" s="10"/>
      <c r="C98" s="7">
        <v>228315.0</v>
      </c>
      <c r="D98" s="7" t="s">
        <v>62</v>
      </c>
      <c r="E98" s="6">
        <v>45383.0</v>
      </c>
      <c r="F98" s="79">
        <f t="shared" si="1"/>
        <v>10</v>
      </c>
      <c r="G98" s="6">
        <v>45553.0</v>
      </c>
      <c r="H98" s="79">
        <f t="shared" si="2"/>
        <v>5</v>
      </c>
      <c r="I98" s="7" t="s">
        <v>54</v>
      </c>
      <c r="J98" s="10"/>
      <c r="K98" s="10"/>
      <c r="L98" s="10"/>
      <c r="M98" s="10"/>
      <c r="N98" s="66" t="s">
        <v>18</v>
      </c>
      <c r="O98" s="10"/>
    </row>
    <row r="99">
      <c r="A99" s="6">
        <v>45705.0</v>
      </c>
      <c r="B99" s="10"/>
      <c r="C99" s="7">
        <v>240914.0</v>
      </c>
      <c r="D99" s="7" t="s">
        <v>42</v>
      </c>
      <c r="E99" s="6">
        <v>45566.0</v>
      </c>
      <c r="F99" s="79">
        <f t="shared" si="1"/>
        <v>4</v>
      </c>
      <c r="G99" s="6">
        <v>45685.0</v>
      </c>
      <c r="H99" s="79">
        <f t="shared" si="2"/>
        <v>0</v>
      </c>
      <c r="I99" s="7" t="s">
        <v>60</v>
      </c>
      <c r="J99" s="10"/>
      <c r="K99" s="10"/>
      <c r="L99" s="10"/>
      <c r="M99" s="10"/>
      <c r="N99" s="66" t="s">
        <v>18</v>
      </c>
      <c r="O99" s="10"/>
    </row>
    <row r="100">
      <c r="A100" s="6">
        <v>45705.0</v>
      </c>
      <c r="B100" s="10"/>
      <c r="C100" s="7">
        <v>160238.0</v>
      </c>
      <c r="D100" s="7" t="s">
        <v>42</v>
      </c>
      <c r="E100" s="6">
        <v>44835.0</v>
      </c>
      <c r="F100" s="79">
        <f t="shared" si="1"/>
        <v>28</v>
      </c>
      <c r="G100" s="6">
        <v>44971.0</v>
      </c>
      <c r="H100" s="79">
        <f t="shared" si="2"/>
        <v>24</v>
      </c>
      <c r="I100" s="7" t="s">
        <v>60</v>
      </c>
      <c r="J100" s="10"/>
      <c r="K100" s="10"/>
      <c r="L100" s="10"/>
      <c r="M100" s="10"/>
      <c r="N100" s="66" t="s">
        <v>18</v>
      </c>
      <c r="O100" s="10"/>
    </row>
    <row r="101">
      <c r="A101" s="6">
        <v>45705.0</v>
      </c>
      <c r="B101" s="10"/>
      <c r="C101" s="7">
        <v>237115.0</v>
      </c>
      <c r="D101" s="7" t="s">
        <v>42</v>
      </c>
      <c r="E101" s="6">
        <v>45597.0</v>
      </c>
      <c r="F101" s="79">
        <f t="shared" si="1"/>
        <v>3</v>
      </c>
      <c r="G101" s="9">
        <v>45639.0</v>
      </c>
      <c r="H101" s="79">
        <f t="shared" si="2"/>
        <v>2</v>
      </c>
      <c r="I101" s="7" t="s">
        <v>60</v>
      </c>
      <c r="J101" s="10"/>
      <c r="K101" s="10"/>
      <c r="L101" s="10"/>
      <c r="M101" s="10"/>
      <c r="N101" s="66" t="s">
        <v>18</v>
      </c>
      <c r="O101" s="10"/>
    </row>
    <row r="102">
      <c r="A102" s="6">
        <v>45705.0</v>
      </c>
      <c r="B102" s="10"/>
      <c r="C102" s="7">
        <v>165658.0</v>
      </c>
      <c r="D102" s="7" t="s">
        <v>42</v>
      </c>
      <c r="E102" s="6">
        <v>44958.0</v>
      </c>
      <c r="F102" s="79">
        <f t="shared" si="1"/>
        <v>24</v>
      </c>
      <c r="G102" s="6">
        <v>45014.0</v>
      </c>
      <c r="H102" s="79">
        <f t="shared" si="2"/>
        <v>22</v>
      </c>
      <c r="I102" s="7" t="s">
        <v>66</v>
      </c>
      <c r="J102" s="10"/>
      <c r="K102" s="10"/>
      <c r="L102" s="10"/>
      <c r="M102" s="10"/>
      <c r="N102" s="66" t="s">
        <v>18</v>
      </c>
      <c r="O102" s="10"/>
    </row>
    <row r="103">
      <c r="A103" s="65">
        <v>45694.0</v>
      </c>
      <c r="B103" s="6">
        <v>45705.0</v>
      </c>
      <c r="C103" s="7">
        <v>208528.0</v>
      </c>
      <c r="D103" s="7" t="s">
        <v>42</v>
      </c>
      <c r="E103" s="6">
        <v>45323.0</v>
      </c>
      <c r="F103" s="79">
        <f t="shared" si="1"/>
        <v>12</v>
      </c>
      <c r="G103" s="6">
        <v>45383.0</v>
      </c>
      <c r="H103" s="79">
        <f t="shared" si="2"/>
        <v>10</v>
      </c>
      <c r="I103" s="7" t="s">
        <v>54</v>
      </c>
      <c r="J103" s="7">
        <v>501.0</v>
      </c>
      <c r="K103" s="102">
        <v>10000.0</v>
      </c>
      <c r="L103" s="7" t="s">
        <v>68</v>
      </c>
      <c r="M103" s="7" t="s">
        <v>79</v>
      </c>
      <c r="N103" s="57" t="s">
        <v>78</v>
      </c>
      <c r="O103" s="10"/>
    </row>
    <row r="104">
      <c r="A104" s="6">
        <v>45705.0</v>
      </c>
      <c r="B104" s="10"/>
      <c r="C104" s="7">
        <v>185518.0</v>
      </c>
      <c r="D104" s="7" t="s">
        <v>42</v>
      </c>
      <c r="E104" s="6">
        <v>45170.0</v>
      </c>
      <c r="F104" s="79">
        <f t="shared" si="1"/>
        <v>17</v>
      </c>
      <c r="G104" s="9">
        <v>45180.0</v>
      </c>
      <c r="H104" s="79">
        <f t="shared" si="2"/>
        <v>17</v>
      </c>
      <c r="I104" s="7" t="s">
        <v>54</v>
      </c>
      <c r="J104" s="7">
        <v>535.0</v>
      </c>
      <c r="K104" s="10"/>
      <c r="L104" s="10"/>
      <c r="M104" s="10"/>
      <c r="N104" s="66" t="s">
        <v>18</v>
      </c>
      <c r="O104" s="10"/>
    </row>
    <row r="105">
      <c r="A105" s="6">
        <v>45705.0</v>
      </c>
      <c r="B105" s="10"/>
      <c r="C105" s="7">
        <v>196170.0</v>
      </c>
      <c r="D105" s="7" t="s">
        <v>42</v>
      </c>
      <c r="E105" s="6">
        <v>45261.0</v>
      </c>
      <c r="F105" s="79">
        <f t="shared" si="1"/>
        <v>14</v>
      </c>
      <c r="G105" s="9">
        <v>45275.0</v>
      </c>
      <c r="H105" s="79">
        <f t="shared" si="2"/>
        <v>14</v>
      </c>
      <c r="I105" s="7" t="s">
        <v>60</v>
      </c>
      <c r="J105" s="10"/>
      <c r="K105" s="10"/>
      <c r="L105" s="10"/>
      <c r="M105" s="10"/>
      <c r="N105" s="66" t="s">
        <v>18</v>
      </c>
      <c r="O105" s="10"/>
    </row>
    <row r="106">
      <c r="A106" s="6">
        <v>45705.0</v>
      </c>
      <c r="B106" s="10"/>
      <c r="C106" s="7">
        <v>215247.0</v>
      </c>
      <c r="D106" s="7" t="s">
        <v>42</v>
      </c>
      <c r="E106" s="6">
        <v>44958.0</v>
      </c>
      <c r="F106" s="79">
        <f t="shared" si="1"/>
        <v>24</v>
      </c>
      <c r="G106" s="6">
        <v>45433.0</v>
      </c>
      <c r="H106" s="79">
        <f t="shared" si="2"/>
        <v>8</v>
      </c>
      <c r="I106" s="7" t="s">
        <v>54</v>
      </c>
      <c r="J106" s="10"/>
      <c r="K106" s="10"/>
      <c r="L106" s="10"/>
      <c r="M106" s="10"/>
      <c r="N106" s="66" t="s">
        <v>18</v>
      </c>
      <c r="O106" s="10"/>
    </row>
    <row r="107">
      <c r="A107" s="6">
        <v>45705.0</v>
      </c>
      <c r="B107" s="6">
        <v>45705.0</v>
      </c>
      <c r="C107" s="7">
        <v>207328.0</v>
      </c>
      <c r="D107" s="7" t="s">
        <v>42</v>
      </c>
      <c r="E107" s="6">
        <v>45292.0</v>
      </c>
      <c r="F107" s="79">
        <f t="shared" si="1"/>
        <v>13</v>
      </c>
      <c r="G107" s="6">
        <v>45372.0</v>
      </c>
      <c r="H107" s="79">
        <f t="shared" si="2"/>
        <v>10</v>
      </c>
      <c r="I107" s="7" t="s">
        <v>54</v>
      </c>
      <c r="J107" s="10"/>
      <c r="K107" s="7" t="s">
        <v>247</v>
      </c>
      <c r="L107" s="7" t="s">
        <v>46</v>
      </c>
      <c r="M107" s="6">
        <v>45699.0</v>
      </c>
      <c r="N107" s="57" t="s">
        <v>17</v>
      </c>
      <c r="O107" s="7" t="s">
        <v>248</v>
      </c>
    </row>
    <row r="108">
      <c r="A108" s="6">
        <v>45705.0</v>
      </c>
      <c r="B108" s="10"/>
      <c r="C108" s="7">
        <v>225196.0</v>
      </c>
      <c r="D108" s="7" t="s">
        <v>42</v>
      </c>
      <c r="E108" s="6">
        <v>45383.0</v>
      </c>
      <c r="F108" s="79">
        <f t="shared" si="1"/>
        <v>10</v>
      </c>
      <c r="G108" s="6">
        <v>45520.0</v>
      </c>
      <c r="H108" s="79">
        <f t="shared" si="2"/>
        <v>6</v>
      </c>
      <c r="I108" s="7" t="s">
        <v>54</v>
      </c>
      <c r="J108" s="10"/>
      <c r="K108" s="10"/>
      <c r="L108" s="10"/>
      <c r="M108" s="10"/>
      <c r="N108" s="66" t="s">
        <v>18</v>
      </c>
      <c r="O108" s="10"/>
    </row>
    <row r="109">
      <c r="A109" s="6">
        <v>45705.0</v>
      </c>
      <c r="B109" s="10"/>
      <c r="C109" s="7">
        <v>228834.0</v>
      </c>
      <c r="D109" s="7" t="s">
        <v>42</v>
      </c>
      <c r="E109" s="6">
        <v>45536.0</v>
      </c>
      <c r="F109" s="79">
        <f t="shared" si="1"/>
        <v>5</v>
      </c>
      <c r="G109" s="9">
        <v>45558.0</v>
      </c>
      <c r="H109" s="79">
        <f t="shared" si="2"/>
        <v>4</v>
      </c>
      <c r="I109" s="7" t="s">
        <v>60</v>
      </c>
      <c r="J109" s="10"/>
      <c r="K109" s="10"/>
      <c r="L109" s="10"/>
      <c r="M109" s="10"/>
      <c r="N109" s="66" t="s">
        <v>18</v>
      </c>
      <c r="O109" s="10"/>
    </row>
    <row r="110">
      <c r="A110" s="6">
        <v>45705.0</v>
      </c>
      <c r="B110" s="10"/>
      <c r="C110" s="7">
        <v>233319.0</v>
      </c>
      <c r="D110" s="7" t="s">
        <v>42</v>
      </c>
      <c r="E110" s="6">
        <v>43891.0</v>
      </c>
      <c r="F110" s="79">
        <f t="shared" si="1"/>
        <v>59</v>
      </c>
      <c r="G110" s="9">
        <v>45602.0</v>
      </c>
      <c r="H110" s="79">
        <f t="shared" si="2"/>
        <v>3</v>
      </c>
      <c r="I110" s="7" t="s">
        <v>54</v>
      </c>
      <c r="J110" s="10"/>
      <c r="K110" s="95">
        <v>4000.0</v>
      </c>
      <c r="L110" s="10"/>
      <c r="M110" s="10"/>
      <c r="N110" s="57" t="s">
        <v>19</v>
      </c>
      <c r="O110" s="10"/>
    </row>
    <row r="111">
      <c r="A111" s="6">
        <v>45705.0</v>
      </c>
      <c r="B111" s="10"/>
      <c r="C111" s="7">
        <v>235658.0</v>
      </c>
      <c r="D111" s="7" t="s">
        <v>42</v>
      </c>
      <c r="E111" s="6">
        <v>45566.0</v>
      </c>
      <c r="F111" s="79">
        <f t="shared" si="1"/>
        <v>4</v>
      </c>
      <c r="G111" s="9">
        <v>45624.0</v>
      </c>
      <c r="H111" s="79">
        <f t="shared" si="2"/>
        <v>2</v>
      </c>
      <c r="I111" s="7" t="s">
        <v>60</v>
      </c>
      <c r="J111" s="10"/>
      <c r="K111" s="10"/>
      <c r="L111" s="10"/>
      <c r="M111" s="10"/>
      <c r="N111" s="66" t="s">
        <v>18</v>
      </c>
      <c r="O111" s="10"/>
    </row>
    <row r="112">
      <c r="A112" s="6">
        <v>45705.0</v>
      </c>
      <c r="B112" s="10"/>
      <c r="C112" s="7">
        <v>238136.0</v>
      </c>
      <c r="D112" s="7" t="s">
        <v>42</v>
      </c>
      <c r="E112" s="6">
        <v>45536.0</v>
      </c>
      <c r="F112" s="79">
        <f t="shared" si="1"/>
        <v>5</v>
      </c>
      <c r="G112" s="6">
        <v>45661.0</v>
      </c>
      <c r="H112" s="79">
        <f t="shared" si="2"/>
        <v>1</v>
      </c>
      <c r="I112" s="7" t="s">
        <v>60</v>
      </c>
      <c r="J112" s="10"/>
      <c r="K112" s="10"/>
      <c r="L112" s="10"/>
      <c r="M112" s="10"/>
      <c r="N112" s="66" t="s">
        <v>18</v>
      </c>
      <c r="O112" s="10"/>
    </row>
    <row r="113">
      <c r="A113" s="6">
        <v>45705.0</v>
      </c>
      <c r="B113" s="10"/>
      <c r="C113" s="7">
        <v>239465.0</v>
      </c>
      <c r="D113" s="7" t="s">
        <v>42</v>
      </c>
      <c r="E113" s="6">
        <v>45536.0</v>
      </c>
      <c r="F113" s="79">
        <f t="shared" si="1"/>
        <v>5</v>
      </c>
      <c r="G113" s="6">
        <v>45671.0</v>
      </c>
      <c r="H113" s="79">
        <f t="shared" si="2"/>
        <v>1</v>
      </c>
      <c r="I113" s="7" t="s">
        <v>54</v>
      </c>
      <c r="J113" s="10"/>
      <c r="K113" s="10"/>
      <c r="L113" s="10"/>
      <c r="M113" s="10"/>
      <c r="N113" s="66" t="s">
        <v>18</v>
      </c>
      <c r="O113" s="10"/>
    </row>
    <row r="114">
      <c r="A114" s="6">
        <v>45705.0</v>
      </c>
      <c r="B114" s="10"/>
      <c r="C114" s="7">
        <v>240531.0</v>
      </c>
      <c r="D114" s="7" t="s">
        <v>42</v>
      </c>
      <c r="E114" s="6">
        <v>45627.0</v>
      </c>
      <c r="F114" s="79">
        <f t="shared" si="1"/>
        <v>2</v>
      </c>
      <c r="G114" s="6">
        <v>45680.0</v>
      </c>
      <c r="H114" s="79">
        <f t="shared" si="2"/>
        <v>0</v>
      </c>
      <c r="I114" s="7" t="s">
        <v>54</v>
      </c>
      <c r="J114" s="10"/>
      <c r="K114" s="10"/>
      <c r="L114" s="10"/>
      <c r="M114" s="10"/>
      <c r="N114" s="66" t="s">
        <v>18</v>
      </c>
      <c r="O114" s="10"/>
    </row>
    <row r="115">
      <c r="A115" s="6">
        <v>45705.0</v>
      </c>
      <c r="B115" s="10"/>
      <c r="C115" s="7">
        <v>242152.0</v>
      </c>
      <c r="D115" s="7" t="s">
        <v>42</v>
      </c>
      <c r="E115" s="6">
        <v>45627.0</v>
      </c>
      <c r="F115" s="79">
        <f t="shared" si="1"/>
        <v>2</v>
      </c>
      <c r="G115" s="6">
        <v>45694.0</v>
      </c>
      <c r="H115" s="79">
        <f t="shared" si="2"/>
        <v>0</v>
      </c>
      <c r="I115" s="7" t="s">
        <v>54</v>
      </c>
      <c r="J115" s="10"/>
      <c r="K115" s="10"/>
      <c r="L115" s="10"/>
      <c r="M115" s="10"/>
      <c r="N115" s="66" t="s">
        <v>18</v>
      </c>
      <c r="O115" s="10"/>
    </row>
    <row r="116">
      <c r="A116" s="6">
        <v>45705.0</v>
      </c>
      <c r="B116" s="10"/>
      <c r="C116" s="7">
        <v>90719.0</v>
      </c>
      <c r="D116" s="7" t="s">
        <v>65</v>
      </c>
      <c r="E116" s="6">
        <v>44287.0</v>
      </c>
      <c r="F116" s="79">
        <f t="shared" si="1"/>
        <v>46</v>
      </c>
      <c r="G116" s="9">
        <v>44358.0</v>
      </c>
      <c r="H116" s="79">
        <f t="shared" si="2"/>
        <v>44</v>
      </c>
      <c r="I116" s="7" t="s">
        <v>60</v>
      </c>
      <c r="J116" s="10"/>
      <c r="K116" s="10"/>
      <c r="L116" s="10"/>
      <c r="M116" s="10"/>
      <c r="N116" s="66" t="s">
        <v>18</v>
      </c>
      <c r="O116" s="10"/>
    </row>
    <row r="117">
      <c r="A117" s="6">
        <v>45705.0</v>
      </c>
      <c r="B117" s="10"/>
      <c r="C117" s="7">
        <v>213128.0</v>
      </c>
      <c r="D117" s="7" t="s">
        <v>65</v>
      </c>
      <c r="E117" s="6">
        <v>44866.0</v>
      </c>
      <c r="F117" s="79">
        <f t="shared" si="1"/>
        <v>27</v>
      </c>
      <c r="G117" s="9">
        <v>45422.0</v>
      </c>
      <c r="H117" s="79">
        <f t="shared" si="2"/>
        <v>9</v>
      </c>
      <c r="I117" s="7" t="s">
        <v>85</v>
      </c>
      <c r="J117" s="10"/>
      <c r="K117" s="10"/>
      <c r="L117" s="10"/>
      <c r="M117" s="10"/>
      <c r="N117" s="66" t="s">
        <v>18</v>
      </c>
      <c r="O117" s="10"/>
    </row>
    <row r="118">
      <c r="A118" s="6">
        <v>45705.0</v>
      </c>
      <c r="B118" s="10"/>
      <c r="C118" s="7">
        <v>219560.0</v>
      </c>
      <c r="D118" s="7" t="s">
        <v>65</v>
      </c>
      <c r="E118" s="6">
        <v>45383.0</v>
      </c>
      <c r="F118" s="79">
        <f t="shared" si="1"/>
        <v>10</v>
      </c>
      <c r="G118" s="6">
        <v>45471.0</v>
      </c>
      <c r="H118" s="79">
        <f t="shared" si="2"/>
        <v>7</v>
      </c>
      <c r="I118" s="7" t="s">
        <v>54</v>
      </c>
      <c r="J118" s="10"/>
      <c r="K118" s="10"/>
      <c r="L118" s="10"/>
      <c r="M118" s="10"/>
      <c r="N118" s="66" t="s">
        <v>18</v>
      </c>
      <c r="O118" s="10"/>
    </row>
    <row r="119">
      <c r="A119" s="6">
        <v>45705.0</v>
      </c>
      <c r="B119" s="10"/>
      <c r="C119" s="7">
        <v>194355.0</v>
      </c>
      <c r="D119" s="7" t="s">
        <v>65</v>
      </c>
      <c r="E119" s="6">
        <v>45231.0</v>
      </c>
      <c r="F119" s="79">
        <f t="shared" si="1"/>
        <v>15</v>
      </c>
      <c r="G119" s="9">
        <v>45259.0</v>
      </c>
      <c r="H119" s="79">
        <f t="shared" si="2"/>
        <v>14</v>
      </c>
      <c r="I119" s="7" t="s">
        <v>54</v>
      </c>
      <c r="J119" s="10"/>
      <c r="K119" s="10"/>
      <c r="L119" s="10"/>
      <c r="M119" s="10"/>
      <c r="N119" s="66" t="s">
        <v>18</v>
      </c>
      <c r="O119" s="10"/>
    </row>
    <row r="120">
      <c r="A120" s="6">
        <v>45705.0</v>
      </c>
      <c r="B120" s="10"/>
      <c r="C120" s="7">
        <v>236526.0</v>
      </c>
      <c r="D120" s="7" t="s">
        <v>65</v>
      </c>
      <c r="E120" s="6">
        <v>44287.0</v>
      </c>
      <c r="F120" s="79">
        <f t="shared" si="1"/>
        <v>46</v>
      </c>
      <c r="G120" s="6">
        <v>45632.0</v>
      </c>
      <c r="H120" s="79">
        <f t="shared" si="2"/>
        <v>2</v>
      </c>
      <c r="I120" s="7" t="s">
        <v>54</v>
      </c>
      <c r="J120" s="10"/>
      <c r="K120" s="10"/>
      <c r="L120" s="10"/>
      <c r="M120" s="10"/>
      <c r="N120" s="66" t="s">
        <v>18</v>
      </c>
      <c r="O120" s="10"/>
    </row>
    <row r="121">
      <c r="A121" s="6">
        <v>45705.0</v>
      </c>
      <c r="B121" s="10"/>
      <c r="C121" s="7">
        <v>242441.0</v>
      </c>
      <c r="D121" s="7" t="s">
        <v>65</v>
      </c>
      <c r="E121" s="6">
        <v>45658.0</v>
      </c>
      <c r="F121" s="79">
        <f t="shared" si="1"/>
        <v>1</v>
      </c>
      <c r="G121" s="6">
        <v>45698.0</v>
      </c>
      <c r="H121" s="79">
        <f t="shared" si="2"/>
        <v>0</v>
      </c>
      <c r="I121" s="7" t="s">
        <v>54</v>
      </c>
      <c r="J121" s="10"/>
      <c r="K121" s="10"/>
      <c r="L121" s="10"/>
      <c r="M121" s="10"/>
      <c r="N121" s="66" t="s">
        <v>18</v>
      </c>
      <c r="O121" s="10"/>
    </row>
    <row r="122">
      <c r="A122" s="6">
        <v>45705.0</v>
      </c>
      <c r="B122" s="10"/>
      <c r="C122" s="7">
        <v>238982.0</v>
      </c>
      <c r="D122" s="7" t="s">
        <v>64</v>
      </c>
      <c r="E122" s="6">
        <v>45566.0</v>
      </c>
      <c r="F122" s="79">
        <f t="shared" si="1"/>
        <v>4</v>
      </c>
      <c r="G122" s="9">
        <v>45667.0</v>
      </c>
      <c r="H122" s="79">
        <f t="shared" si="2"/>
        <v>1</v>
      </c>
      <c r="I122" s="7" t="s">
        <v>52</v>
      </c>
      <c r="J122" s="10"/>
      <c r="K122" s="10"/>
      <c r="L122" s="10"/>
      <c r="M122" s="10"/>
      <c r="N122" s="66" t="s">
        <v>18</v>
      </c>
      <c r="O122" s="10"/>
    </row>
    <row r="123">
      <c r="A123" s="6">
        <v>45705.0</v>
      </c>
      <c r="B123" s="6">
        <v>45706.0</v>
      </c>
      <c r="C123" s="7">
        <v>205005.0</v>
      </c>
      <c r="D123" s="7" t="s">
        <v>64</v>
      </c>
      <c r="E123" s="6">
        <v>45231.0</v>
      </c>
      <c r="F123" s="79">
        <f t="shared" si="1"/>
        <v>15</v>
      </c>
      <c r="G123" s="6">
        <v>45357.0</v>
      </c>
      <c r="H123" s="79">
        <f t="shared" si="2"/>
        <v>11</v>
      </c>
      <c r="I123" s="7" t="s">
        <v>54</v>
      </c>
      <c r="J123" s="7">
        <v>512.0</v>
      </c>
      <c r="K123" s="102">
        <v>11000.0</v>
      </c>
      <c r="L123" s="7" t="s">
        <v>46</v>
      </c>
      <c r="M123" s="6">
        <v>45698.0</v>
      </c>
      <c r="N123" s="66" t="s">
        <v>18</v>
      </c>
      <c r="O123" s="10"/>
    </row>
    <row r="124">
      <c r="A124" s="6">
        <v>45705.0</v>
      </c>
      <c r="B124" s="10"/>
      <c r="C124" s="7">
        <v>226752.0</v>
      </c>
      <c r="D124" s="7" t="s">
        <v>64</v>
      </c>
      <c r="E124" s="6">
        <v>45505.0</v>
      </c>
      <c r="F124" s="79">
        <f t="shared" si="1"/>
        <v>6</v>
      </c>
      <c r="G124" s="6">
        <v>45537.0</v>
      </c>
      <c r="H124" s="79">
        <f t="shared" si="2"/>
        <v>5</v>
      </c>
      <c r="I124" s="7" t="s">
        <v>85</v>
      </c>
      <c r="J124" s="10"/>
      <c r="K124" s="10"/>
      <c r="L124" s="10"/>
      <c r="M124" s="10"/>
      <c r="N124" s="66" t="s">
        <v>18</v>
      </c>
      <c r="O124" s="10"/>
    </row>
    <row r="125">
      <c r="A125" s="6">
        <v>45705.0</v>
      </c>
      <c r="B125" s="10"/>
      <c r="C125" s="7">
        <v>239108.0</v>
      </c>
      <c r="D125" s="7" t="s">
        <v>64</v>
      </c>
      <c r="E125" s="6">
        <v>45627.0</v>
      </c>
      <c r="F125" s="79">
        <f t="shared" si="1"/>
        <v>2</v>
      </c>
      <c r="G125" s="9">
        <v>45670.0</v>
      </c>
      <c r="H125" s="79">
        <f t="shared" si="2"/>
        <v>1</v>
      </c>
      <c r="I125" s="7" t="s">
        <v>60</v>
      </c>
      <c r="J125" s="10"/>
      <c r="K125" s="10"/>
      <c r="L125" s="10"/>
      <c r="M125" s="10"/>
      <c r="N125" s="66" t="s">
        <v>18</v>
      </c>
      <c r="O125" s="10"/>
    </row>
    <row r="126">
      <c r="A126" s="6">
        <v>45705.0</v>
      </c>
      <c r="B126" s="10"/>
      <c r="C126" s="7">
        <v>222793.0</v>
      </c>
      <c r="D126" s="7" t="s">
        <v>75</v>
      </c>
      <c r="E126" s="6">
        <v>45444.0</v>
      </c>
      <c r="F126" s="79">
        <f t="shared" si="1"/>
        <v>8</v>
      </c>
      <c r="G126" s="6">
        <v>45498.0</v>
      </c>
      <c r="H126" s="79">
        <f t="shared" si="2"/>
        <v>6</v>
      </c>
      <c r="I126" s="7" t="s">
        <v>43</v>
      </c>
      <c r="J126" s="10"/>
      <c r="K126" s="10"/>
      <c r="L126" s="10"/>
      <c r="M126" s="10"/>
      <c r="N126" s="66" t="s">
        <v>18</v>
      </c>
      <c r="O126" s="10"/>
    </row>
    <row r="127">
      <c r="A127" s="6">
        <v>45705.0</v>
      </c>
      <c r="B127" s="10"/>
      <c r="C127" s="7">
        <v>189501.0</v>
      </c>
      <c r="D127" s="7" t="s">
        <v>75</v>
      </c>
      <c r="E127" s="6">
        <v>45200.0</v>
      </c>
      <c r="F127" s="79">
        <f t="shared" si="1"/>
        <v>16</v>
      </c>
      <c r="G127" s="9">
        <v>45215.0</v>
      </c>
      <c r="H127" s="79">
        <f t="shared" si="2"/>
        <v>16</v>
      </c>
      <c r="I127" s="7" t="s">
        <v>54</v>
      </c>
      <c r="J127" s="10"/>
      <c r="K127" s="10"/>
      <c r="L127" s="10"/>
      <c r="M127" s="10"/>
      <c r="N127" s="66" t="s">
        <v>18</v>
      </c>
      <c r="O127" s="10"/>
    </row>
    <row r="128">
      <c r="A128" s="6">
        <v>45705.0</v>
      </c>
      <c r="B128" s="10"/>
      <c r="C128" s="7">
        <v>229380.0</v>
      </c>
      <c r="D128" s="7" t="s">
        <v>75</v>
      </c>
      <c r="E128" s="6">
        <v>45536.0</v>
      </c>
      <c r="F128" s="79">
        <f t="shared" si="1"/>
        <v>5</v>
      </c>
      <c r="G128" s="6">
        <v>45562.0</v>
      </c>
      <c r="H128" s="79">
        <f t="shared" si="2"/>
        <v>4</v>
      </c>
      <c r="I128" s="7" t="s">
        <v>52</v>
      </c>
      <c r="J128" s="10"/>
      <c r="K128" s="10"/>
      <c r="L128" s="10"/>
      <c r="M128" s="10"/>
      <c r="N128" s="66" t="s">
        <v>18</v>
      </c>
      <c r="O128" s="10"/>
    </row>
    <row r="129">
      <c r="A129" s="6">
        <v>45705.0</v>
      </c>
      <c r="B129" s="10"/>
      <c r="C129" s="7">
        <v>235549.0</v>
      </c>
      <c r="D129" s="7" t="s">
        <v>75</v>
      </c>
      <c r="E129" s="6">
        <v>44986.0</v>
      </c>
      <c r="F129" s="79">
        <f t="shared" si="1"/>
        <v>23</v>
      </c>
      <c r="G129" s="9">
        <v>45623.0</v>
      </c>
      <c r="H129" s="79">
        <f t="shared" si="2"/>
        <v>2</v>
      </c>
      <c r="I129" s="7" t="s">
        <v>54</v>
      </c>
      <c r="J129" s="10"/>
      <c r="K129" s="10"/>
      <c r="L129" s="10"/>
      <c r="M129" s="10"/>
      <c r="N129" s="66" t="s">
        <v>18</v>
      </c>
      <c r="O129" s="10"/>
    </row>
    <row r="130">
      <c r="A130" s="6">
        <v>45705.0</v>
      </c>
      <c r="B130" s="10"/>
      <c r="C130" s="7">
        <v>241522.0</v>
      </c>
      <c r="D130" s="7" t="s">
        <v>75</v>
      </c>
      <c r="E130" s="6">
        <v>45658.0</v>
      </c>
      <c r="F130" s="79">
        <f t="shared" si="1"/>
        <v>1</v>
      </c>
      <c r="G130" s="6">
        <v>45688.0</v>
      </c>
      <c r="H130" s="79">
        <f t="shared" si="2"/>
        <v>0</v>
      </c>
      <c r="I130" s="7" t="s">
        <v>54</v>
      </c>
      <c r="J130" s="10"/>
      <c r="K130" s="10"/>
      <c r="L130" s="10"/>
      <c r="M130" s="10"/>
      <c r="N130" s="66" t="s">
        <v>18</v>
      </c>
      <c r="O130" s="10"/>
    </row>
    <row r="131">
      <c r="A131" s="6">
        <v>45705.0</v>
      </c>
      <c r="B131" s="10"/>
      <c r="C131" s="7">
        <v>214349.0</v>
      </c>
      <c r="D131" s="7" t="s">
        <v>75</v>
      </c>
      <c r="E131" s="6">
        <v>45323.0</v>
      </c>
      <c r="F131" s="79">
        <f t="shared" si="1"/>
        <v>12</v>
      </c>
      <c r="G131" s="6">
        <v>45426.0</v>
      </c>
      <c r="H131" s="79">
        <f t="shared" si="2"/>
        <v>9</v>
      </c>
      <c r="I131" s="7" t="s">
        <v>48</v>
      </c>
      <c r="J131" s="10"/>
      <c r="K131" s="10"/>
      <c r="L131" s="10"/>
      <c r="M131" s="10"/>
      <c r="N131" s="66" t="s">
        <v>18</v>
      </c>
      <c r="O131" s="10"/>
    </row>
    <row r="132">
      <c r="A132" s="65">
        <v>45694.0</v>
      </c>
      <c r="B132" s="6">
        <v>45706.0</v>
      </c>
      <c r="C132" s="7">
        <v>199791.0</v>
      </c>
      <c r="D132" s="7" t="s">
        <v>75</v>
      </c>
      <c r="E132" s="6">
        <v>45292.0</v>
      </c>
      <c r="F132" s="79">
        <f t="shared" si="1"/>
        <v>13</v>
      </c>
      <c r="G132" s="6">
        <v>45314.0</v>
      </c>
      <c r="H132" s="79">
        <f t="shared" si="2"/>
        <v>12</v>
      </c>
      <c r="I132" s="7" t="s">
        <v>54</v>
      </c>
      <c r="J132" s="7" t="s">
        <v>7</v>
      </c>
      <c r="K132" s="102">
        <v>7000.0</v>
      </c>
      <c r="L132" s="7" t="s">
        <v>58</v>
      </c>
      <c r="M132" s="6">
        <v>45665.0</v>
      </c>
      <c r="N132" s="57" t="s">
        <v>17</v>
      </c>
      <c r="O132" s="10"/>
    </row>
    <row r="133">
      <c r="A133" s="6">
        <v>45705.0</v>
      </c>
      <c r="B133" s="10"/>
      <c r="C133" s="7">
        <v>234137.0</v>
      </c>
      <c r="D133" s="7" t="s">
        <v>75</v>
      </c>
      <c r="E133" s="6">
        <v>45505.0</v>
      </c>
      <c r="F133" s="79">
        <f t="shared" si="1"/>
        <v>6</v>
      </c>
      <c r="G133" s="9">
        <v>45609.0</v>
      </c>
      <c r="H133" s="79">
        <f t="shared" si="2"/>
        <v>3</v>
      </c>
      <c r="I133" s="7" t="s">
        <v>60</v>
      </c>
      <c r="J133" s="10"/>
      <c r="K133" s="10"/>
      <c r="L133" s="10"/>
      <c r="M133" s="10"/>
      <c r="N133" s="66" t="s">
        <v>18</v>
      </c>
      <c r="O133" s="10"/>
    </row>
    <row r="134">
      <c r="A134" s="6">
        <v>45705.0</v>
      </c>
      <c r="B134" s="10"/>
      <c r="C134" s="7">
        <v>200294.0</v>
      </c>
      <c r="D134" s="7" t="s">
        <v>75</v>
      </c>
      <c r="E134" s="6">
        <v>45170.0</v>
      </c>
      <c r="F134" s="79">
        <f t="shared" si="1"/>
        <v>17</v>
      </c>
      <c r="G134" s="6">
        <v>45317.0</v>
      </c>
      <c r="H134" s="79">
        <f t="shared" si="2"/>
        <v>12</v>
      </c>
      <c r="I134" s="7" t="s">
        <v>54</v>
      </c>
      <c r="J134" s="10"/>
      <c r="K134" s="10"/>
      <c r="L134" s="10"/>
      <c r="M134" s="10"/>
      <c r="N134" s="66" t="s">
        <v>18</v>
      </c>
      <c r="O134" s="10"/>
    </row>
    <row r="135">
      <c r="A135" s="6">
        <v>45705.0</v>
      </c>
      <c r="B135" s="10"/>
      <c r="C135" s="7">
        <v>193107.0</v>
      </c>
      <c r="D135" s="7" t="s">
        <v>75</v>
      </c>
      <c r="E135" s="6">
        <v>45139.0</v>
      </c>
      <c r="F135" s="79">
        <f t="shared" si="1"/>
        <v>18</v>
      </c>
      <c r="G135" s="9">
        <v>45247.0</v>
      </c>
      <c r="H135" s="79">
        <f t="shared" si="2"/>
        <v>15</v>
      </c>
      <c r="I135" s="7" t="s">
        <v>48</v>
      </c>
      <c r="J135" s="10"/>
      <c r="K135" s="10"/>
      <c r="L135" s="10"/>
      <c r="M135" s="10"/>
      <c r="N135" s="66" t="s">
        <v>18</v>
      </c>
      <c r="O135" s="10"/>
    </row>
    <row r="136">
      <c r="A136" s="6">
        <v>45705.0</v>
      </c>
      <c r="B136" s="10"/>
      <c r="C136" s="7">
        <v>207522.0</v>
      </c>
      <c r="D136" s="7" t="s">
        <v>75</v>
      </c>
      <c r="E136" s="6">
        <v>45352.0</v>
      </c>
      <c r="F136" s="79">
        <f t="shared" si="1"/>
        <v>11</v>
      </c>
      <c r="G136" s="6">
        <v>45373.0</v>
      </c>
      <c r="H136" s="79">
        <f t="shared" si="2"/>
        <v>10</v>
      </c>
      <c r="I136" s="7" t="s">
        <v>48</v>
      </c>
      <c r="J136" s="10"/>
      <c r="K136" s="10"/>
      <c r="L136" s="10"/>
      <c r="M136" s="10"/>
      <c r="N136" s="66" t="s">
        <v>18</v>
      </c>
      <c r="O136" s="10"/>
    </row>
    <row r="137">
      <c r="A137" s="6">
        <v>45705.0</v>
      </c>
      <c r="B137" s="10"/>
      <c r="C137" s="7">
        <v>220417.0</v>
      </c>
      <c r="D137" s="7" t="s">
        <v>75</v>
      </c>
      <c r="E137" s="6">
        <v>44835.0</v>
      </c>
      <c r="F137" s="79">
        <f t="shared" si="1"/>
        <v>28</v>
      </c>
      <c r="G137" s="6">
        <v>45478.0</v>
      </c>
      <c r="H137" s="79">
        <f t="shared" si="2"/>
        <v>7</v>
      </c>
      <c r="I137" s="7" t="s">
        <v>54</v>
      </c>
      <c r="J137" s="10"/>
      <c r="K137" s="10"/>
      <c r="L137" s="10"/>
      <c r="M137" s="10"/>
      <c r="N137" s="66" t="s">
        <v>18</v>
      </c>
      <c r="O137" s="10"/>
    </row>
    <row r="138">
      <c r="A138" s="6">
        <v>45705.0</v>
      </c>
      <c r="B138" s="10"/>
      <c r="C138" s="7">
        <v>226613.0</v>
      </c>
      <c r="D138" s="7" t="s">
        <v>75</v>
      </c>
      <c r="E138" s="6">
        <v>45505.0</v>
      </c>
      <c r="F138" s="79">
        <f t="shared" si="1"/>
        <v>6</v>
      </c>
      <c r="G138" s="6">
        <v>45534.0</v>
      </c>
      <c r="H138" s="79">
        <f t="shared" si="2"/>
        <v>5</v>
      </c>
      <c r="I138" s="7" t="s">
        <v>54</v>
      </c>
      <c r="J138" s="10"/>
      <c r="K138" s="10"/>
      <c r="L138" s="10"/>
      <c r="M138" s="10"/>
      <c r="N138" s="66" t="s">
        <v>18</v>
      </c>
      <c r="O138" s="10"/>
    </row>
    <row r="139">
      <c r="A139" s="6">
        <v>45705.0</v>
      </c>
      <c r="B139" s="10"/>
      <c r="C139" s="7">
        <v>230996.0</v>
      </c>
      <c r="D139" s="7" t="s">
        <v>75</v>
      </c>
      <c r="E139" s="6">
        <v>45413.0</v>
      </c>
      <c r="F139" s="79">
        <f t="shared" si="1"/>
        <v>9</v>
      </c>
      <c r="G139" s="9">
        <v>45579.0</v>
      </c>
      <c r="H139" s="79">
        <f t="shared" si="2"/>
        <v>4</v>
      </c>
      <c r="I139" s="7" t="s">
        <v>54</v>
      </c>
      <c r="J139" s="10"/>
      <c r="K139" s="10"/>
      <c r="L139" s="10"/>
      <c r="M139" s="10"/>
      <c r="N139" s="66" t="s">
        <v>18</v>
      </c>
      <c r="O139" s="10"/>
    </row>
    <row r="140">
      <c r="A140" s="6">
        <v>45705.0</v>
      </c>
      <c r="B140" s="10"/>
      <c r="C140" s="7">
        <v>233978.0</v>
      </c>
      <c r="D140" s="7" t="s">
        <v>75</v>
      </c>
      <c r="E140" s="6">
        <v>45444.0</v>
      </c>
      <c r="F140" s="79">
        <f t="shared" si="1"/>
        <v>8</v>
      </c>
      <c r="G140" s="9">
        <v>45608.0</v>
      </c>
      <c r="H140" s="79">
        <f t="shared" si="2"/>
        <v>3</v>
      </c>
      <c r="I140" s="7" t="s">
        <v>54</v>
      </c>
      <c r="J140" s="10"/>
      <c r="K140" s="10"/>
      <c r="L140" s="10"/>
      <c r="M140" s="10"/>
      <c r="N140" s="66" t="s">
        <v>18</v>
      </c>
      <c r="O140" s="10"/>
    </row>
    <row r="141">
      <c r="A141" s="6">
        <v>45705.0</v>
      </c>
      <c r="B141" s="10"/>
      <c r="C141" s="7">
        <v>215772.0</v>
      </c>
      <c r="D141" s="7" t="s">
        <v>75</v>
      </c>
      <c r="E141" s="6">
        <v>45323.0</v>
      </c>
      <c r="F141" s="79">
        <f t="shared" si="1"/>
        <v>12</v>
      </c>
      <c r="G141" s="6">
        <v>45436.0</v>
      </c>
      <c r="H141" s="79">
        <f t="shared" si="2"/>
        <v>8</v>
      </c>
      <c r="I141" s="7" t="s">
        <v>60</v>
      </c>
      <c r="J141" s="10"/>
      <c r="K141" s="10"/>
      <c r="L141" s="10"/>
      <c r="M141" s="10"/>
      <c r="N141" s="66" t="s">
        <v>18</v>
      </c>
      <c r="O141" s="10"/>
    </row>
    <row r="142">
      <c r="A142" s="6">
        <v>45705.0</v>
      </c>
      <c r="B142" s="10"/>
      <c r="C142" s="7">
        <v>239140.0</v>
      </c>
      <c r="D142" s="7" t="s">
        <v>75</v>
      </c>
      <c r="E142" s="6">
        <v>45627.0</v>
      </c>
      <c r="F142" s="79">
        <f t="shared" si="1"/>
        <v>2</v>
      </c>
      <c r="G142" s="6">
        <v>45670.0</v>
      </c>
      <c r="H142" s="79">
        <f t="shared" si="2"/>
        <v>1</v>
      </c>
      <c r="I142" s="7" t="s">
        <v>85</v>
      </c>
      <c r="J142" s="10"/>
      <c r="K142" s="10"/>
      <c r="L142" s="10"/>
      <c r="M142" s="10"/>
      <c r="N142" s="66" t="s">
        <v>18</v>
      </c>
      <c r="O142" s="10"/>
    </row>
    <row r="143">
      <c r="A143" s="6">
        <v>45705.0</v>
      </c>
      <c r="B143" s="10"/>
      <c r="C143" s="7">
        <v>241860.0</v>
      </c>
      <c r="D143" s="7" t="s">
        <v>75</v>
      </c>
      <c r="E143" s="6">
        <v>45627.0</v>
      </c>
      <c r="F143" s="79">
        <f t="shared" si="1"/>
        <v>2</v>
      </c>
      <c r="G143" s="9">
        <v>45699.0</v>
      </c>
      <c r="H143" s="79">
        <f t="shared" si="2"/>
        <v>0</v>
      </c>
      <c r="I143" s="7" t="s">
        <v>52</v>
      </c>
      <c r="J143" s="10"/>
      <c r="K143" s="10"/>
      <c r="L143" s="10"/>
      <c r="M143" s="10"/>
      <c r="N143" s="66" t="s">
        <v>18</v>
      </c>
      <c r="O143" s="10"/>
    </row>
    <row r="144">
      <c r="A144" s="6">
        <v>45705.0</v>
      </c>
      <c r="B144" s="10"/>
      <c r="C144" s="7">
        <v>212531.0</v>
      </c>
      <c r="D144" s="7" t="s">
        <v>92</v>
      </c>
      <c r="E144" s="6">
        <v>45292.0</v>
      </c>
      <c r="F144" s="79">
        <f t="shared" si="1"/>
        <v>13</v>
      </c>
      <c r="G144" s="9">
        <v>45412.0</v>
      </c>
      <c r="H144" s="79">
        <f t="shared" si="2"/>
        <v>9</v>
      </c>
      <c r="I144" s="7" t="s">
        <v>48</v>
      </c>
      <c r="J144" s="10"/>
      <c r="K144" s="10"/>
      <c r="L144" s="10"/>
      <c r="M144" s="10"/>
      <c r="N144" s="66" t="s">
        <v>18</v>
      </c>
      <c r="O144" s="10"/>
    </row>
    <row r="145">
      <c r="A145" s="6">
        <v>45705.0</v>
      </c>
      <c r="B145" s="10"/>
      <c r="C145" s="7">
        <v>159770.0</v>
      </c>
      <c r="D145" s="7" t="s">
        <v>92</v>
      </c>
      <c r="E145" s="6">
        <v>45444.0</v>
      </c>
      <c r="F145" s="79">
        <f t="shared" si="1"/>
        <v>8</v>
      </c>
      <c r="G145" s="6">
        <v>45693.0</v>
      </c>
      <c r="H145" s="79">
        <f t="shared" si="2"/>
        <v>0</v>
      </c>
      <c r="I145" s="7" t="s">
        <v>48</v>
      </c>
      <c r="J145" s="10"/>
      <c r="K145" s="10"/>
      <c r="L145" s="10"/>
      <c r="M145" s="10"/>
      <c r="N145" s="66" t="s">
        <v>18</v>
      </c>
      <c r="O145" s="10"/>
    </row>
    <row r="146">
      <c r="A146" s="6">
        <v>45705.0</v>
      </c>
      <c r="B146" s="10"/>
      <c r="C146" s="7">
        <v>241605.0</v>
      </c>
      <c r="D146" s="7" t="s">
        <v>92</v>
      </c>
      <c r="E146" s="6">
        <v>45505.0</v>
      </c>
      <c r="F146" s="79">
        <f t="shared" si="1"/>
        <v>6</v>
      </c>
      <c r="G146" s="6">
        <v>45691.0</v>
      </c>
      <c r="H146" s="79">
        <f t="shared" si="2"/>
        <v>0</v>
      </c>
      <c r="I146" s="7" t="s">
        <v>48</v>
      </c>
      <c r="J146" s="10"/>
      <c r="K146" s="10"/>
      <c r="L146" s="10"/>
      <c r="M146" s="10"/>
      <c r="N146" s="66" t="s">
        <v>18</v>
      </c>
      <c r="O146" s="10"/>
    </row>
    <row r="147">
      <c r="A147" s="6">
        <v>45705.0</v>
      </c>
      <c r="B147" s="10"/>
      <c r="C147" s="7">
        <v>187573.0</v>
      </c>
      <c r="D147" s="7" t="s">
        <v>92</v>
      </c>
      <c r="E147" s="6">
        <v>45139.0</v>
      </c>
      <c r="F147" s="79">
        <f t="shared" si="1"/>
        <v>18</v>
      </c>
      <c r="G147" s="9">
        <v>45204.0</v>
      </c>
      <c r="H147" s="79">
        <f t="shared" si="2"/>
        <v>16</v>
      </c>
      <c r="I147" s="7" t="s">
        <v>66</v>
      </c>
      <c r="J147" s="10"/>
      <c r="K147" s="10"/>
      <c r="L147" s="10"/>
      <c r="M147" s="10"/>
      <c r="N147" s="66" t="s">
        <v>18</v>
      </c>
      <c r="O147" s="10"/>
    </row>
    <row r="148">
      <c r="A148" s="6">
        <v>45705.0</v>
      </c>
      <c r="B148" s="10"/>
      <c r="C148" s="7">
        <v>198780.0</v>
      </c>
      <c r="D148" s="7" t="s">
        <v>92</v>
      </c>
      <c r="E148" s="6">
        <v>45231.0</v>
      </c>
      <c r="F148" s="79">
        <f t="shared" si="1"/>
        <v>15</v>
      </c>
      <c r="G148" s="6">
        <v>45311.0</v>
      </c>
      <c r="H148" s="79">
        <f t="shared" si="2"/>
        <v>12</v>
      </c>
      <c r="I148" s="7" t="s">
        <v>54</v>
      </c>
      <c r="J148" s="10"/>
      <c r="K148" s="10"/>
      <c r="L148" s="10"/>
      <c r="M148" s="10"/>
      <c r="N148" s="66" t="s">
        <v>18</v>
      </c>
      <c r="O148" s="10"/>
    </row>
    <row r="149">
      <c r="A149" s="6">
        <v>45705.0</v>
      </c>
      <c r="B149" s="10"/>
      <c r="C149" s="7">
        <v>237898.0</v>
      </c>
      <c r="D149" s="7" t="s">
        <v>92</v>
      </c>
      <c r="E149" s="6">
        <v>45597.0</v>
      </c>
      <c r="F149" s="79">
        <f t="shared" si="1"/>
        <v>3</v>
      </c>
      <c r="G149" s="6">
        <v>45659.0</v>
      </c>
      <c r="H149" s="79">
        <f t="shared" si="2"/>
        <v>1</v>
      </c>
      <c r="I149" s="7" t="s">
        <v>54</v>
      </c>
      <c r="J149" s="10"/>
      <c r="K149" s="10"/>
      <c r="L149" s="10"/>
      <c r="M149" s="10"/>
      <c r="N149" s="66" t="s">
        <v>18</v>
      </c>
      <c r="O149" s="10"/>
    </row>
    <row r="150">
      <c r="A150" s="6">
        <v>45705.0</v>
      </c>
      <c r="B150" s="10"/>
      <c r="C150" s="7">
        <v>93690.0</v>
      </c>
      <c r="D150" s="7" t="s">
        <v>87</v>
      </c>
      <c r="E150" s="6">
        <v>44774.0</v>
      </c>
      <c r="F150" s="79">
        <f t="shared" si="1"/>
        <v>30</v>
      </c>
      <c r="G150" s="6">
        <v>44835.0</v>
      </c>
      <c r="H150" s="79">
        <f t="shared" si="2"/>
        <v>28</v>
      </c>
      <c r="I150" s="7" t="s">
        <v>60</v>
      </c>
      <c r="J150" s="10"/>
      <c r="K150" s="10"/>
      <c r="L150" s="10"/>
      <c r="M150" s="10"/>
      <c r="N150" s="66" t="s">
        <v>18</v>
      </c>
      <c r="O150" s="10"/>
    </row>
    <row r="151">
      <c r="A151" s="6">
        <v>45705.0</v>
      </c>
      <c r="B151" s="10"/>
      <c r="C151" s="7">
        <v>79204.0</v>
      </c>
      <c r="D151" s="7" t="s">
        <v>87</v>
      </c>
      <c r="E151" s="6">
        <v>44256.0</v>
      </c>
      <c r="F151" s="79">
        <f t="shared" si="1"/>
        <v>47</v>
      </c>
      <c r="G151" s="6">
        <v>44270.0</v>
      </c>
      <c r="H151" s="79">
        <f t="shared" si="2"/>
        <v>47</v>
      </c>
      <c r="I151" s="7" t="s">
        <v>60</v>
      </c>
      <c r="J151" s="10"/>
      <c r="K151" s="10"/>
      <c r="L151" s="10"/>
      <c r="M151" s="10"/>
      <c r="N151" s="66" t="s">
        <v>18</v>
      </c>
      <c r="O151" s="10"/>
    </row>
    <row r="152">
      <c r="A152" s="6">
        <v>45705.0</v>
      </c>
      <c r="B152" s="10"/>
      <c r="C152" s="7">
        <v>133765.0</v>
      </c>
      <c r="D152" s="7" t="s">
        <v>87</v>
      </c>
      <c r="E152" s="6">
        <v>44593.0</v>
      </c>
      <c r="F152" s="79">
        <f t="shared" si="1"/>
        <v>36</v>
      </c>
      <c r="G152" s="6">
        <v>44732.0</v>
      </c>
      <c r="H152" s="79">
        <f t="shared" si="2"/>
        <v>31</v>
      </c>
      <c r="I152" s="7" t="s">
        <v>54</v>
      </c>
      <c r="J152" s="10"/>
      <c r="K152" s="10"/>
      <c r="L152" s="10"/>
      <c r="M152" s="10"/>
      <c r="N152" s="66" t="s">
        <v>18</v>
      </c>
      <c r="O152" s="10"/>
    </row>
    <row r="153">
      <c r="A153" s="6">
        <v>45705.0</v>
      </c>
      <c r="B153" s="10"/>
      <c r="C153" s="7">
        <v>227480.0</v>
      </c>
      <c r="D153" s="7" t="s">
        <v>87</v>
      </c>
      <c r="E153" s="6">
        <v>45505.0</v>
      </c>
      <c r="F153" s="79">
        <f t="shared" si="1"/>
        <v>6</v>
      </c>
      <c r="G153" s="6">
        <v>45545.0</v>
      </c>
      <c r="H153" s="79">
        <f t="shared" si="2"/>
        <v>5</v>
      </c>
      <c r="I153" s="7" t="s">
        <v>54</v>
      </c>
      <c r="J153" s="10"/>
      <c r="K153" s="10"/>
      <c r="L153" s="10"/>
      <c r="M153" s="10"/>
      <c r="N153" s="66" t="s">
        <v>18</v>
      </c>
      <c r="O153" s="10"/>
    </row>
    <row r="154">
      <c r="A154" s="6">
        <v>45705.0</v>
      </c>
      <c r="B154" s="10"/>
      <c r="C154" s="7">
        <v>190518.0</v>
      </c>
      <c r="D154" s="7" t="s">
        <v>87</v>
      </c>
      <c r="E154" s="6">
        <v>45139.0</v>
      </c>
      <c r="F154" s="79">
        <f t="shared" si="1"/>
        <v>18</v>
      </c>
      <c r="G154" s="9">
        <v>45225.0</v>
      </c>
      <c r="H154" s="79">
        <f t="shared" si="2"/>
        <v>15</v>
      </c>
      <c r="I154" s="7" t="s">
        <v>54</v>
      </c>
      <c r="J154" s="10"/>
      <c r="K154" s="10"/>
      <c r="L154" s="10"/>
      <c r="M154" s="10"/>
      <c r="N154" s="66" t="s">
        <v>18</v>
      </c>
      <c r="O154" s="10"/>
    </row>
    <row r="155">
      <c r="A155" s="6">
        <v>45705.0</v>
      </c>
      <c r="B155" s="10"/>
      <c r="C155" s="7">
        <v>185933.0</v>
      </c>
      <c r="D155" s="7" t="s">
        <v>87</v>
      </c>
      <c r="E155" s="6">
        <v>45139.0</v>
      </c>
      <c r="F155" s="79">
        <f t="shared" si="1"/>
        <v>18</v>
      </c>
      <c r="G155" s="6">
        <v>45184.0</v>
      </c>
      <c r="H155" s="79">
        <f t="shared" si="2"/>
        <v>17</v>
      </c>
      <c r="I155" s="7" t="s">
        <v>54</v>
      </c>
      <c r="J155" s="10"/>
      <c r="K155" s="10"/>
      <c r="L155" s="10"/>
      <c r="M155" s="10"/>
      <c r="N155" s="66" t="s">
        <v>18</v>
      </c>
      <c r="O155" s="10"/>
    </row>
    <row r="156">
      <c r="A156" s="6">
        <v>45705.0</v>
      </c>
      <c r="B156" s="10"/>
      <c r="C156" s="7">
        <v>179434.0</v>
      </c>
      <c r="D156" s="7" t="s">
        <v>87</v>
      </c>
      <c r="E156" s="6">
        <v>45078.0</v>
      </c>
      <c r="F156" s="79">
        <f t="shared" si="1"/>
        <v>20</v>
      </c>
      <c r="G156" s="6">
        <v>45128.0</v>
      </c>
      <c r="H156" s="79">
        <f t="shared" si="2"/>
        <v>18</v>
      </c>
      <c r="I156" s="7" t="s">
        <v>60</v>
      </c>
      <c r="J156" s="10"/>
      <c r="K156" s="10"/>
      <c r="L156" s="10"/>
      <c r="M156" s="10"/>
      <c r="N156" s="66" t="s">
        <v>18</v>
      </c>
      <c r="O156" s="10"/>
    </row>
    <row r="157">
      <c r="A157" s="6">
        <v>45705.0</v>
      </c>
      <c r="B157" s="10"/>
      <c r="C157" s="7">
        <v>205966.0</v>
      </c>
      <c r="D157" s="7" t="s">
        <v>87</v>
      </c>
      <c r="E157" s="6">
        <v>45292.0</v>
      </c>
      <c r="F157" s="79">
        <f t="shared" si="1"/>
        <v>13</v>
      </c>
      <c r="G157" s="6">
        <v>45363.0</v>
      </c>
      <c r="H157" s="79">
        <f t="shared" si="2"/>
        <v>11</v>
      </c>
      <c r="I157" s="7" t="s">
        <v>60</v>
      </c>
      <c r="J157" s="10"/>
      <c r="K157" s="10"/>
      <c r="L157" s="10"/>
      <c r="M157" s="10"/>
      <c r="N157" s="66" t="s">
        <v>18</v>
      </c>
      <c r="O157" s="10"/>
    </row>
    <row r="158">
      <c r="A158" s="6">
        <v>45705.0</v>
      </c>
      <c r="B158" s="10"/>
      <c r="C158" s="7">
        <v>211639.0</v>
      </c>
      <c r="D158" s="7" t="s">
        <v>87</v>
      </c>
      <c r="E158" s="6">
        <v>45352.0</v>
      </c>
      <c r="F158" s="79">
        <f t="shared" si="1"/>
        <v>11</v>
      </c>
      <c r="G158" s="6">
        <v>45405.0</v>
      </c>
      <c r="H158" s="79">
        <f t="shared" si="2"/>
        <v>9</v>
      </c>
      <c r="I158" s="7" t="s">
        <v>54</v>
      </c>
      <c r="J158" s="10"/>
      <c r="K158" s="10"/>
      <c r="L158" s="10"/>
      <c r="M158" s="10"/>
      <c r="N158" s="66" t="s">
        <v>18</v>
      </c>
      <c r="O158" s="10"/>
    </row>
    <row r="159">
      <c r="A159" s="6">
        <v>45705.0</v>
      </c>
      <c r="B159" s="10"/>
      <c r="C159" s="7">
        <v>217982.0</v>
      </c>
      <c r="D159" s="7" t="s">
        <v>87</v>
      </c>
      <c r="E159" s="6">
        <v>45323.0</v>
      </c>
      <c r="F159" s="79">
        <f t="shared" si="1"/>
        <v>12</v>
      </c>
      <c r="G159" s="6">
        <v>45456.0</v>
      </c>
      <c r="H159" s="79">
        <f t="shared" si="2"/>
        <v>8</v>
      </c>
      <c r="I159" s="7" t="s">
        <v>60</v>
      </c>
      <c r="J159" s="10"/>
      <c r="K159" s="10"/>
      <c r="L159" s="10"/>
      <c r="M159" s="10"/>
      <c r="N159" s="66" t="s">
        <v>18</v>
      </c>
      <c r="O159" s="10"/>
    </row>
    <row r="160">
      <c r="A160" s="6">
        <v>45705.0</v>
      </c>
      <c r="B160" s="10"/>
      <c r="C160" s="7">
        <v>227742.0</v>
      </c>
      <c r="D160" s="7" t="s">
        <v>87</v>
      </c>
      <c r="E160" s="6">
        <v>44562.0</v>
      </c>
      <c r="F160" s="79">
        <f t="shared" si="1"/>
        <v>37</v>
      </c>
      <c r="G160" s="6">
        <v>45548.0</v>
      </c>
      <c r="H160" s="79">
        <f t="shared" si="2"/>
        <v>5</v>
      </c>
      <c r="I160" s="7" t="s">
        <v>54</v>
      </c>
      <c r="J160" s="10"/>
      <c r="K160" s="10"/>
      <c r="L160" s="10"/>
      <c r="M160" s="10"/>
      <c r="N160" s="66" t="s">
        <v>18</v>
      </c>
      <c r="O160" s="10"/>
    </row>
    <row r="161">
      <c r="A161" s="6">
        <v>45705.0</v>
      </c>
      <c r="B161" s="10"/>
      <c r="C161" s="7">
        <v>233933.0</v>
      </c>
      <c r="D161" s="7" t="s">
        <v>87</v>
      </c>
      <c r="E161" s="6">
        <v>45505.0</v>
      </c>
      <c r="F161" s="79">
        <f t="shared" si="1"/>
        <v>6</v>
      </c>
      <c r="G161" s="9">
        <v>45609.0</v>
      </c>
      <c r="H161" s="79">
        <f t="shared" si="2"/>
        <v>3</v>
      </c>
      <c r="I161" s="7" t="s">
        <v>54</v>
      </c>
      <c r="J161" s="10"/>
      <c r="K161" s="10"/>
      <c r="L161" s="10"/>
      <c r="M161" s="10"/>
      <c r="N161" s="66" t="s">
        <v>18</v>
      </c>
      <c r="O161" s="10"/>
    </row>
    <row r="162">
      <c r="A162" s="6">
        <v>45705.0</v>
      </c>
      <c r="B162" s="10"/>
      <c r="C162" s="7">
        <v>236983.0</v>
      </c>
      <c r="D162" s="7" t="s">
        <v>87</v>
      </c>
      <c r="E162" s="6">
        <v>45627.0</v>
      </c>
      <c r="F162" s="79">
        <f t="shared" si="1"/>
        <v>2</v>
      </c>
      <c r="G162" s="9">
        <v>45639.0</v>
      </c>
      <c r="H162" s="79">
        <f t="shared" si="2"/>
        <v>2</v>
      </c>
      <c r="I162" s="7" t="s">
        <v>54</v>
      </c>
      <c r="J162" s="10"/>
      <c r="K162" s="10"/>
      <c r="L162" s="10"/>
      <c r="M162" s="10"/>
      <c r="N162" s="66" t="s">
        <v>18</v>
      </c>
      <c r="O162" s="10"/>
    </row>
    <row r="163">
      <c r="A163" s="6">
        <v>45705.0</v>
      </c>
      <c r="B163" s="10"/>
      <c r="C163" s="7">
        <v>239964.0</v>
      </c>
      <c r="D163" s="7" t="s">
        <v>87</v>
      </c>
      <c r="E163" s="6">
        <v>45627.0</v>
      </c>
      <c r="F163" s="79">
        <f t="shared" si="1"/>
        <v>2</v>
      </c>
      <c r="G163" s="6">
        <v>45677.0</v>
      </c>
      <c r="H163" s="79">
        <f t="shared" si="2"/>
        <v>0</v>
      </c>
      <c r="I163" s="7" t="s">
        <v>82</v>
      </c>
      <c r="J163" s="10"/>
      <c r="K163" s="10"/>
      <c r="L163" s="10"/>
      <c r="M163" s="10"/>
      <c r="N163" s="66" t="s">
        <v>18</v>
      </c>
      <c r="O163" s="10"/>
    </row>
    <row r="164">
      <c r="A164" s="6">
        <v>45705.0</v>
      </c>
      <c r="B164" s="10"/>
      <c r="C164" s="7">
        <v>241673.0</v>
      </c>
      <c r="D164" s="7" t="s">
        <v>87</v>
      </c>
      <c r="E164" s="6">
        <v>45689.0</v>
      </c>
      <c r="F164" s="79">
        <f t="shared" si="1"/>
        <v>0</v>
      </c>
      <c r="G164" s="6">
        <v>45693.0</v>
      </c>
      <c r="H164" s="79">
        <f t="shared" si="2"/>
        <v>0</v>
      </c>
      <c r="I164" s="7" t="s">
        <v>54</v>
      </c>
      <c r="J164" s="10"/>
      <c r="K164" s="10"/>
      <c r="L164" s="10"/>
      <c r="M164" s="10"/>
      <c r="N164" s="66" t="s">
        <v>18</v>
      </c>
      <c r="O164" s="10"/>
    </row>
    <row r="165">
      <c r="A165" s="65">
        <v>45694.0</v>
      </c>
      <c r="B165" s="10"/>
      <c r="C165" s="7">
        <v>131760.0</v>
      </c>
      <c r="D165" s="7" t="s">
        <v>87</v>
      </c>
      <c r="E165" s="6">
        <v>44531.0</v>
      </c>
      <c r="F165" s="79">
        <f t="shared" si="1"/>
        <v>38</v>
      </c>
      <c r="G165" s="6">
        <v>44718.0</v>
      </c>
      <c r="H165" s="79">
        <f t="shared" si="2"/>
        <v>32</v>
      </c>
      <c r="I165" s="7" t="s">
        <v>66</v>
      </c>
      <c r="J165" s="10"/>
      <c r="K165" s="7" t="s">
        <v>249</v>
      </c>
      <c r="L165" s="10"/>
      <c r="M165" s="10"/>
      <c r="N165" s="57" t="s">
        <v>19</v>
      </c>
      <c r="O165" s="10"/>
    </row>
    <row r="166">
      <c r="A166" s="6">
        <v>45705.0</v>
      </c>
      <c r="B166" s="10"/>
      <c r="C166" s="7">
        <v>188467.0</v>
      </c>
      <c r="D166" s="7" t="s">
        <v>87</v>
      </c>
      <c r="E166" s="6">
        <v>45047.0</v>
      </c>
      <c r="F166" s="79">
        <f t="shared" si="1"/>
        <v>21</v>
      </c>
      <c r="G166" s="6">
        <v>45208.0</v>
      </c>
      <c r="H166" s="79">
        <f t="shared" si="2"/>
        <v>16</v>
      </c>
      <c r="I166" s="7" t="s">
        <v>82</v>
      </c>
      <c r="J166" s="10"/>
      <c r="K166" s="10"/>
      <c r="L166" s="10"/>
      <c r="M166" s="10"/>
      <c r="N166" s="66" t="s">
        <v>18</v>
      </c>
      <c r="O166" s="10"/>
    </row>
    <row r="167">
      <c r="A167" s="6">
        <v>45705.0</v>
      </c>
      <c r="B167" s="10"/>
      <c r="C167" s="7">
        <v>217750.0</v>
      </c>
      <c r="D167" s="7" t="s">
        <v>87</v>
      </c>
      <c r="E167" s="6">
        <v>45383.0</v>
      </c>
      <c r="F167" s="79">
        <f t="shared" si="1"/>
        <v>10</v>
      </c>
      <c r="G167" s="6">
        <v>45456.0</v>
      </c>
      <c r="H167" s="79">
        <f t="shared" si="2"/>
        <v>8</v>
      </c>
      <c r="I167" s="7" t="s">
        <v>48</v>
      </c>
      <c r="J167" s="10"/>
      <c r="K167" s="10"/>
      <c r="L167" s="10"/>
      <c r="M167" s="10"/>
      <c r="N167" s="66" t="s">
        <v>18</v>
      </c>
      <c r="O167" s="10"/>
    </row>
    <row r="168">
      <c r="A168" s="6">
        <v>45705.0</v>
      </c>
      <c r="B168" s="10"/>
      <c r="C168" s="7">
        <v>238134.0</v>
      </c>
      <c r="D168" s="7" t="s">
        <v>87</v>
      </c>
      <c r="E168" s="6">
        <v>45383.0</v>
      </c>
      <c r="F168" s="79">
        <f t="shared" si="1"/>
        <v>10</v>
      </c>
      <c r="G168" s="6">
        <v>45661.0</v>
      </c>
      <c r="H168" s="79">
        <f t="shared" si="2"/>
        <v>1</v>
      </c>
      <c r="I168" s="7" t="s">
        <v>60</v>
      </c>
      <c r="J168" s="10"/>
      <c r="K168" s="10"/>
      <c r="L168" s="10"/>
      <c r="M168" s="10"/>
      <c r="N168" s="66" t="s">
        <v>18</v>
      </c>
      <c r="O168" s="10"/>
    </row>
    <row r="169">
      <c r="A169" s="6">
        <v>45705.0</v>
      </c>
      <c r="B169" s="10"/>
      <c r="C169" s="7">
        <v>238770.0</v>
      </c>
      <c r="D169" s="7" t="s">
        <v>93</v>
      </c>
      <c r="E169" s="6">
        <v>45505.0</v>
      </c>
      <c r="F169" s="79">
        <f t="shared" si="1"/>
        <v>6</v>
      </c>
      <c r="G169" s="6">
        <v>45677.0</v>
      </c>
      <c r="H169" s="79">
        <f t="shared" si="2"/>
        <v>0</v>
      </c>
      <c r="I169" s="7" t="s">
        <v>82</v>
      </c>
      <c r="J169" s="10"/>
      <c r="K169" s="10"/>
      <c r="L169" s="10"/>
      <c r="M169" s="10"/>
      <c r="N169" s="66" t="s">
        <v>18</v>
      </c>
      <c r="O169" s="10"/>
    </row>
    <row r="170">
      <c r="A170" s="6">
        <v>45705.0</v>
      </c>
      <c r="B170" s="10"/>
      <c r="C170" s="7">
        <v>140339.0</v>
      </c>
      <c r="D170" s="7" t="s">
        <v>93</v>
      </c>
      <c r="E170" s="6">
        <v>44743.0</v>
      </c>
      <c r="F170" s="79">
        <f t="shared" si="1"/>
        <v>31</v>
      </c>
      <c r="G170" s="6">
        <v>44784.0</v>
      </c>
      <c r="H170" s="79">
        <f t="shared" si="2"/>
        <v>30</v>
      </c>
      <c r="I170" s="7" t="s">
        <v>54</v>
      </c>
      <c r="J170" s="10"/>
      <c r="K170" s="10"/>
      <c r="L170" s="10"/>
      <c r="M170" s="10"/>
      <c r="N170" s="66" t="s">
        <v>18</v>
      </c>
      <c r="O170" s="10"/>
    </row>
    <row r="171">
      <c r="A171" s="6">
        <v>45705.0</v>
      </c>
      <c r="B171" s="10"/>
      <c r="C171" s="7">
        <v>237245.0</v>
      </c>
      <c r="D171" s="7" t="s">
        <v>93</v>
      </c>
      <c r="E171" s="6">
        <v>45505.0</v>
      </c>
      <c r="F171" s="79">
        <f t="shared" si="1"/>
        <v>6</v>
      </c>
      <c r="G171" s="9">
        <v>45643.0</v>
      </c>
      <c r="H171" s="79">
        <f t="shared" si="2"/>
        <v>2</v>
      </c>
      <c r="I171" s="7" t="s">
        <v>54</v>
      </c>
      <c r="J171" s="10"/>
      <c r="K171" s="10"/>
      <c r="L171" s="10"/>
      <c r="M171" s="10"/>
      <c r="N171" s="66" t="s">
        <v>18</v>
      </c>
      <c r="O171" s="10"/>
    </row>
    <row r="172">
      <c r="A172" s="6">
        <v>45705.0</v>
      </c>
      <c r="B172" s="10"/>
      <c r="C172" s="7">
        <v>182501.0</v>
      </c>
      <c r="D172" s="7" t="s">
        <v>93</v>
      </c>
      <c r="E172" s="6">
        <v>45139.0</v>
      </c>
      <c r="F172" s="79">
        <f t="shared" si="1"/>
        <v>18</v>
      </c>
      <c r="G172" s="6">
        <v>45156.0</v>
      </c>
      <c r="H172" s="79">
        <f t="shared" si="2"/>
        <v>18</v>
      </c>
      <c r="I172" s="7" t="s">
        <v>48</v>
      </c>
      <c r="J172" s="10"/>
      <c r="K172" s="10"/>
      <c r="L172" s="10"/>
      <c r="M172" s="10"/>
      <c r="N172" s="66" t="s">
        <v>18</v>
      </c>
      <c r="O172" s="10"/>
    </row>
    <row r="173">
      <c r="A173" s="6">
        <v>45705.0</v>
      </c>
      <c r="B173" s="6">
        <v>45705.0</v>
      </c>
      <c r="C173" s="7">
        <v>196800.0</v>
      </c>
      <c r="D173" s="7" t="s">
        <v>93</v>
      </c>
      <c r="E173" s="6">
        <v>45139.0</v>
      </c>
      <c r="F173" s="79">
        <f t="shared" si="1"/>
        <v>18</v>
      </c>
      <c r="G173" s="6">
        <v>45293.0</v>
      </c>
      <c r="H173" s="79">
        <f t="shared" si="2"/>
        <v>13</v>
      </c>
      <c r="I173" s="7" t="s">
        <v>52</v>
      </c>
      <c r="J173" s="7">
        <v>404.0</v>
      </c>
      <c r="K173" s="102">
        <v>20000.0</v>
      </c>
      <c r="L173" s="7" t="s">
        <v>46</v>
      </c>
      <c r="M173" s="9">
        <v>45581.0</v>
      </c>
      <c r="N173" s="57" t="s">
        <v>21</v>
      </c>
      <c r="O173" s="10"/>
    </row>
    <row r="174">
      <c r="A174" s="6">
        <v>45705.0</v>
      </c>
      <c r="B174" s="10"/>
      <c r="C174" s="7">
        <v>211291.0</v>
      </c>
      <c r="D174" s="7" t="s">
        <v>93</v>
      </c>
      <c r="E174" s="6">
        <v>44805.0</v>
      </c>
      <c r="F174" s="79">
        <f t="shared" si="1"/>
        <v>29</v>
      </c>
      <c r="G174" s="6">
        <v>45401.0</v>
      </c>
      <c r="H174" s="79">
        <f t="shared" si="2"/>
        <v>9</v>
      </c>
      <c r="I174" s="7" t="s">
        <v>54</v>
      </c>
      <c r="J174" s="10"/>
      <c r="K174" s="10"/>
      <c r="L174" s="10"/>
      <c r="M174" s="10"/>
      <c r="N174" s="66" t="s">
        <v>18</v>
      </c>
      <c r="O174" s="10"/>
    </row>
    <row r="175">
      <c r="A175" s="6">
        <v>45705.0</v>
      </c>
      <c r="B175" s="10"/>
      <c r="C175" s="7">
        <v>229006.0</v>
      </c>
      <c r="D175" s="7" t="s">
        <v>93</v>
      </c>
      <c r="E175" s="6">
        <v>45536.0</v>
      </c>
      <c r="F175" s="79">
        <f t="shared" si="1"/>
        <v>5</v>
      </c>
      <c r="G175" s="6">
        <v>45561.0</v>
      </c>
      <c r="H175" s="79">
        <f t="shared" si="2"/>
        <v>4</v>
      </c>
      <c r="I175" s="7" t="s">
        <v>85</v>
      </c>
      <c r="J175" s="10"/>
      <c r="K175" s="10"/>
      <c r="L175" s="10"/>
      <c r="M175" s="10"/>
      <c r="N175" s="66" t="s">
        <v>18</v>
      </c>
      <c r="O175" s="10"/>
    </row>
    <row r="176">
      <c r="A176" s="6">
        <v>45705.0</v>
      </c>
      <c r="B176" s="10"/>
      <c r="C176" s="7">
        <v>222763.0</v>
      </c>
      <c r="D176" s="7" t="s">
        <v>93</v>
      </c>
      <c r="E176" s="6">
        <v>45444.0</v>
      </c>
      <c r="F176" s="79">
        <f t="shared" si="1"/>
        <v>8</v>
      </c>
      <c r="G176" s="6">
        <v>45512.0</v>
      </c>
      <c r="H176" s="79">
        <f t="shared" si="2"/>
        <v>6</v>
      </c>
      <c r="I176" s="7" t="s">
        <v>52</v>
      </c>
      <c r="J176" s="10"/>
      <c r="K176" s="10"/>
      <c r="L176" s="10"/>
      <c r="M176" s="10"/>
      <c r="N176" s="66" t="s">
        <v>18</v>
      </c>
      <c r="O176" s="10"/>
    </row>
    <row r="177">
      <c r="A177" s="6">
        <v>45705.0</v>
      </c>
      <c r="B177" s="10"/>
      <c r="C177" s="7">
        <v>234940.0</v>
      </c>
      <c r="D177" s="7" t="s">
        <v>93</v>
      </c>
      <c r="E177" s="6">
        <v>45292.0</v>
      </c>
      <c r="F177" s="79">
        <f t="shared" si="1"/>
        <v>13</v>
      </c>
      <c r="G177" s="9">
        <v>45618.0</v>
      </c>
      <c r="H177" s="79">
        <f t="shared" si="2"/>
        <v>2</v>
      </c>
      <c r="I177" s="7" t="s">
        <v>48</v>
      </c>
      <c r="J177" s="10"/>
      <c r="K177" s="10"/>
      <c r="L177" s="10"/>
      <c r="M177" s="10"/>
      <c r="N177" s="66" t="s">
        <v>18</v>
      </c>
      <c r="O177" s="10"/>
    </row>
    <row r="178">
      <c r="A178" s="6">
        <v>45705.0</v>
      </c>
      <c r="B178" s="10"/>
      <c r="C178" s="7">
        <v>237678.0</v>
      </c>
      <c r="D178" s="7" t="s">
        <v>93</v>
      </c>
      <c r="E178" s="6">
        <v>44866.0</v>
      </c>
      <c r="F178" s="79">
        <f t="shared" si="1"/>
        <v>27</v>
      </c>
      <c r="G178" s="9">
        <v>45647.0</v>
      </c>
      <c r="H178" s="79">
        <f t="shared" si="2"/>
        <v>1</v>
      </c>
      <c r="I178" s="7" t="s">
        <v>54</v>
      </c>
      <c r="J178" s="10"/>
      <c r="K178" s="10"/>
      <c r="L178" s="10"/>
      <c r="M178" s="10"/>
      <c r="N178" s="66" t="s">
        <v>18</v>
      </c>
      <c r="O178" s="10"/>
    </row>
    <row r="179">
      <c r="A179" s="6">
        <v>45705.0</v>
      </c>
      <c r="B179" s="10"/>
      <c r="C179" s="7">
        <v>239785.0</v>
      </c>
      <c r="D179" s="7" t="s">
        <v>93</v>
      </c>
      <c r="E179" s="6">
        <v>45627.0</v>
      </c>
      <c r="F179" s="79">
        <f t="shared" si="1"/>
        <v>2</v>
      </c>
      <c r="G179" s="6">
        <v>45678.0</v>
      </c>
      <c r="H179" s="79">
        <f t="shared" si="2"/>
        <v>0</v>
      </c>
      <c r="I179" s="7" t="s">
        <v>48</v>
      </c>
      <c r="J179" s="10"/>
      <c r="K179" s="10"/>
      <c r="L179" s="10"/>
      <c r="M179" s="10"/>
      <c r="N179" s="66" t="s">
        <v>18</v>
      </c>
      <c r="O179" s="10"/>
    </row>
    <row r="180">
      <c r="A180" s="6">
        <v>45705.0</v>
      </c>
      <c r="B180" s="10"/>
      <c r="C180" s="7">
        <v>242142.0</v>
      </c>
      <c r="D180" s="7" t="s">
        <v>93</v>
      </c>
      <c r="E180" s="6">
        <v>45658.0</v>
      </c>
      <c r="F180" s="79">
        <f t="shared" si="1"/>
        <v>1</v>
      </c>
      <c r="G180" s="6">
        <v>45694.0</v>
      </c>
      <c r="H180" s="79">
        <f t="shared" si="2"/>
        <v>0</v>
      </c>
      <c r="I180" s="7" t="s">
        <v>82</v>
      </c>
      <c r="J180" s="10"/>
      <c r="K180" s="10"/>
      <c r="L180" s="10"/>
      <c r="M180" s="10"/>
      <c r="N180" s="66" t="s">
        <v>18</v>
      </c>
      <c r="O180" s="10"/>
    </row>
    <row r="181">
      <c r="A181" s="6">
        <v>45705.0</v>
      </c>
      <c r="B181" s="10"/>
      <c r="C181" s="7">
        <v>172529.0</v>
      </c>
      <c r="D181" s="7" t="s">
        <v>143</v>
      </c>
      <c r="E181" s="6">
        <v>45047.0</v>
      </c>
      <c r="F181" s="79">
        <f t="shared" si="1"/>
        <v>21</v>
      </c>
      <c r="G181" s="6">
        <v>45073.0</v>
      </c>
      <c r="H181" s="79">
        <f t="shared" si="2"/>
        <v>20</v>
      </c>
      <c r="I181" s="7" t="s">
        <v>60</v>
      </c>
      <c r="J181" s="10"/>
      <c r="K181" s="10"/>
      <c r="L181" s="10"/>
      <c r="M181" s="10"/>
      <c r="N181" s="66" t="s">
        <v>18</v>
      </c>
      <c r="O181" s="10"/>
    </row>
    <row r="182">
      <c r="A182" s="6">
        <v>45705.0</v>
      </c>
      <c r="B182" s="10"/>
      <c r="C182" s="7">
        <v>239899.0</v>
      </c>
      <c r="D182" s="7" t="s">
        <v>99</v>
      </c>
      <c r="E182" s="6">
        <v>45352.0</v>
      </c>
      <c r="F182" s="79">
        <f t="shared" si="1"/>
        <v>11</v>
      </c>
      <c r="G182" s="6">
        <v>45674.0</v>
      </c>
      <c r="H182" s="79">
        <f t="shared" si="2"/>
        <v>1</v>
      </c>
      <c r="I182" s="7" t="s">
        <v>43</v>
      </c>
      <c r="J182" s="10"/>
      <c r="K182" s="10"/>
      <c r="L182" s="10"/>
      <c r="M182" s="10"/>
      <c r="N182" s="66" t="s">
        <v>18</v>
      </c>
      <c r="O182" s="10"/>
    </row>
    <row r="183">
      <c r="A183" s="6">
        <v>45705.0</v>
      </c>
      <c r="B183" s="10"/>
      <c r="C183" s="7">
        <v>189596.0</v>
      </c>
      <c r="D183" s="7" t="s">
        <v>99</v>
      </c>
      <c r="E183" s="6">
        <v>44927.0</v>
      </c>
      <c r="F183" s="79">
        <f t="shared" si="1"/>
        <v>25</v>
      </c>
      <c r="G183" s="9">
        <v>45217.0</v>
      </c>
      <c r="H183" s="79">
        <f t="shared" si="2"/>
        <v>16</v>
      </c>
      <c r="I183" s="7" t="s">
        <v>48</v>
      </c>
      <c r="J183" s="10"/>
      <c r="K183" s="10"/>
      <c r="L183" s="10"/>
      <c r="M183" s="10"/>
      <c r="N183" s="66" t="s">
        <v>18</v>
      </c>
      <c r="O183" s="10"/>
    </row>
    <row r="184">
      <c r="A184" s="6">
        <v>45705.0</v>
      </c>
      <c r="B184" s="10"/>
      <c r="C184" s="7">
        <v>204474.0</v>
      </c>
      <c r="D184" s="7" t="s">
        <v>99</v>
      </c>
      <c r="E184" s="6">
        <v>45323.0</v>
      </c>
      <c r="F184" s="79">
        <f t="shared" si="1"/>
        <v>12</v>
      </c>
      <c r="G184" s="6">
        <v>45352.0</v>
      </c>
      <c r="H184" s="79">
        <f t="shared" si="2"/>
        <v>11</v>
      </c>
      <c r="I184" s="7" t="s">
        <v>60</v>
      </c>
      <c r="J184" s="10"/>
      <c r="K184" s="10"/>
      <c r="L184" s="10"/>
      <c r="M184" s="10"/>
      <c r="N184" s="66" t="s">
        <v>18</v>
      </c>
      <c r="O184" s="10"/>
    </row>
    <row r="185">
      <c r="A185" s="6">
        <v>45705.0</v>
      </c>
      <c r="B185" s="10"/>
      <c r="C185" s="7">
        <v>220780.0</v>
      </c>
      <c r="D185" s="7" t="s">
        <v>99</v>
      </c>
      <c r="E185" s="6">
        <v>45383.0</v>
      </c>
      <c r="F185" s="79">
        <f t="shared" si="1"/>
        <v>10</v>
      </c>
      <c r="G185" s="6">
        <v>45481.0</v>
      </c>
      <c r="H185" s="79">
        <f t="shared" si="2"/>
        <v>7</v>
      </c>
      <c r="I185" s="7" t="s">
        <v>60</v>
      </c>
      <c r="J185" s="10"/>
      <c r="K185" s="10"/>
      <c r="L185" s="10"/>
      <c r="M185" s="10"/>
      <c r="N185" s="66" t="s">
        <v>18</v>
      </c>
      <c r="O185" s="10"/>
    </row>
    <row r="186">
      <c r="A186" s="6">
        <v>45705.0</v>
      </c>
      <c r="B186" s="10"/>
      <c r="C186" s="7">
        <v>237933.0</v>
      </c>
      <c r="D186" s="7" t="s">
        <v>99</v>
      </c>
      <c r="E186" s="6">
        <v>45505.0</v>
      </c>
      <c r="F186" s="79">
        <f t="shared" si="1"/>
        <v>6</v>
      </c>
      <c r="G186" s="9">
        <v>45656.0</v>
      </c>
      <c r="H186" s="79">
        <f t="shared" si="2"/>
        <v>1</v>
      </c>
      <c r="I186" s="7" t="s">
        <v>82</v>
      </c>
      <c r="J186" s="10"/>
      <c r="K186" s="10"/>
      <c r="L186" s="10"/>
      <c r="M186" s="10"/>
      <c r="N186" s="66" t="s">
        <v>18</v>
      </c>
      <c r="O186" s="10"/>
    </row>
    <row r="187">
      <c r="A187" s="6">
        <v>45705.0</v>
      </c>
      <c r="B187" s="10"/>
      <c r="C187" s="7">
        <v>231311.0</v>
      </c>
      <c r="D187" s="7" t="s">
        <v>99</v>
      </c>
      <c r="E187" s="6">
        <v>45505.0</v>
      </c>
      <c r="F187" s="79">
        <f t="shared" si="1"/>
        <v>6</v>
      </c>
      <c r="G187" s="9">
        <v>45581.0</v>
      </c>
      <c r="H187" s="79">
        <f t="shared" si="2"/>
        <v>4</v>
      </c>
      <c r="I187" s="7" t="s">
        <v>54</v>
      </c>
      <c r="J187" s="10"/>
      <c r="K187" s="10"/>
      <c r="L187" s="10"/>
      <c r="M187" s="10"/>
      <c r="N187" s="66" t="s">
        <v>18</v>
      </c>
      <c r="O187" s="10"/>
    </row>
    <row r="188">
      <c r="A188" s="6">
        <v>45705.0</v>
      </c>
      <c r="B188" s="10"/>
      <c r="C188" s="7">
        <v>237175.0</v>
      </c>
      <c r="D188" s="7" t="s">
        <v>99</v>
      </c>
      <c r="E188" s="6">
        <v>45597.0</v>
      </c>
      <c r="F188" s="79">
        <f t="shared" si="1"/>
        <v>3</v>
      </c>
      <c r="G188" s="9">
        <v>45639.0</v>
      </c>
      <c r="H188" s="79">
        <f t="shared" si="2"/>
        <v>2</v>
      </c>
      <c r="I188" s="7" t="s">
        <v>54</v>
      </c>
      <c r="J188" s="10"/>
      <c r="K188" s="10"/>
      <c r="L188" s="10"/>
      <c r="M188" s="10"/>
      <c r="N188" s="66" t="s">
        <v>18</v>
      </c>
      <c r="O188" s="10"/>
    </row>
    <row r="189">
      <c r="A189" s="6">
        <v>45705.0</v>
      </c>
      <c r="B189" s="10"/>
      <c r="C189" s="7">
        <v>223259.0</v>
      </c>
      <c r="D189" s="7" t="s">
        <v>99</v>
      </c>
      <c r="E189" s="6">
        <v>45474.0</v>
      </c>
      <c r="F189" s="79">
        <f t="shared" si="1"/>
        <v>7</v>
      </c>
      <c r="G189" s="6">
        <v>45503.0</v>
      </c>
      <c r="H189" s="79">
        <f t="shared" si="2"/>
        <v>6</v>
      </c>
      <c r="I189" s="7" t="s">
        <v>82</v>
      </c>
      <c r="J189" s="10"/>
      <c r="K189" s="10"/>
      <c r="L189" s="10"/>
      <c r="M189" s="10"/>
      <c r="N189" s="66" t="s">
        <v>18</v>
      </c>
      <c r="O189" s="10"/>
    </row>
    <row r="190">
      <c r="A190" s="6">
        <v>45705.0</v>
      </c>
      <c r="B190" s="10"/>
      <c r="C190" s="7">
        <v>175434.0</v>
      </c>
      <c r="D190" s="7" t="s">
        <v>99</v>
      </c>
      <c r="E190" s="6">
        <v>44166.0</v>
      </c>
      <c r="F190" s="79">
        <f t="shared" si="1"/>
        <v>50</v>
      </c>
      <c r="G190" s="6">
        <v>45098.0</v>
      </c>
      <c r="H190" s="79">
        <f t="shared" si="2"/>
        <v>19</v>
      </c>
      <c r="I190" s="7" t="s">
        <v>54</v>
      </c>
      <c r="J190" s="10"/>
      <c r="K190" s="10"/>
      <c r="L190" s="10"/>
      <c r="M190" s="10"/>
      <c r="N190" s="66" t="s">
        <v>18</v>
      </c>
      <c r="O190" s="10"/>
    </row>
    <row r="191">
      <c r="A191" s="6">
        <v>45705.0</v>
      </c>
      <c r="B191" s="10"/>
      <c r="C191" s="7">
        <v>120483.0</v>
      </c>
      <c r="D191" s="7" t="s">
        <v>99</v>
      </c>
      <c r="E191" s="6">
        <v>44256.0</v>
      </c>
      <c r="F191" s="79">
        <f t="shared" si="1"/>
        <v>47</v>
      </c>
      <c r="G191" s="6">
        <v>44638.0</v>
      </c>
      <c r="H191" s="79">
        <f t="shared" si="2"/>
        <v>35</v>
      </c>
      <c r="I191" s="7" t="s">
        <v>60</v>
      </c>
      <c r="J191" s="10"/>
      <c r="K191" s="10"/>
      <c r="L191" s="10"/>
      <c r="M191" s="10"/>
      <c r="N191" s="66" t="s">
        <v>18</v>
      </c>
      <c r="O191" s="10"/>
    </row>
    <row r="192">
      <c r="A192" s="6">
        <v>45705.0</v>
      </c>
      <c r="B192" s="10"/>
      <c r="C192" s="7">
        <v>170427.0</v>
      </c>
      <c r="D192" s="7" t="s">
        <v>99</v>
      </c>
      <c r="E192" s="6">
        <v>44866.0</v>
      </c>
      <c r="F192" s="79">
        <f t="shared" si="1"/>
        <v>27</v>
      </c>
      <c r="G192" s="6">
        <v>45063.0</v>
      </c>
      <c r="H192" s="79">
        <f t="shared" si="2"/>
        <v>21</v>
      </c>
      <c r="I192" s="7" t="s">
        <v>48</v>
      </c>
      <c r="J192" s="10"/>
      <c r="K192" s="10"/>
      <c r="L192" s="10"/>
      <c r="M192" s="10"/>
      <c r="N192" s="66" t="s">
        <v>18</v>
      </c>
      <c r="O192" s="10"/>
    </row>
    <row r="193">
      <c r="A193" s="6">
        <v>45705.0</v>
      </c>
      <c r="B193" s="10"/>
      <c r="C193" s="7">
        <v>206079.0</v>
      </c>
      <c r="D193" s="7" t="s">
        <v>99</v>
      </c>
      <c r="E193" s="6">
        <v>45323.0</v>
      </c>
      <c r="F193" s="79">
        <f t="shared" si="1"/>
        <v>12</v>
      </c>
      <c r="G193" s="6">
        <v>45363.0</v>
      </c>
      <c r="H193" s="79">
        <f t="shared" si="2"/>
        <v>11</v>
      </c>
      <c r="I193" s="7" t="s">
        <v>60</v>
      </c>
      <c r="J193" s="10"/>
      <c r="K193" s="10"/>
      <c r="L193" s="10"/>
      <c r="M193" s="10"/>
      <c r="N193" s="66" t="s">
        <v>18</v>
      </c>
      <c r="O193" s="10"/>
    </row>
    <row r="194">
      <c r="A194" s="6">
        <v>45700.0</v>
      </c>
      <c r="B194" s="10"/>
      <c r="C194" s="7">
        <v>223815.0</v>
      </c>
      <c r="D194" s="7" t="s">
        <v>99</v>
      </c>
      <c r="E194" s="6">
        <v>45474.0</v>
      </c>
      <c r="F194" s="79">
        <f t="shared" si="1"/>
        <v>7</v>
      </c>
      <c r="G194" s="6">
        <v>45509.0</v>
      </c>
      <c r="H194" s="79">
        <f t="shared" si="2"/>
        <v>6</v>
      </c>
      <c r="I194" s="7" t="s">
        <v>54</v>
      </c>
      <c r="J194" s="10"/>
      <c r="K194" s="10"/>
      <c r="L194" s="10"/>
      <c r="M194" s="10"/>
      <c r="N194" s="57" t="s">
        <v>19</v>
      </c>
      <c r="O194" s="10"/>
    </row>
    <row r="195">
      <c r="A195" s="6">
        <v>45705.0</v>
      </c>
      <c r="B195" s="10"/>
      <c r="C195" s="7">
        <v>232938.0</v>
      </c>
      <c r="D195" s="7" t="s">
        <v>99</v>
      </c>
      <c r="E195" s="6">
        <v>45566.0</v>
      </c>
      <c r="F195" s="79">
        <f t="shared" si="1"/>
        <v>4</v>
      </c>
      <c r="G195" s="9">
        <v>45596.0</v>
      </c>
      <c r="H195" s="79">
        <f t="shared" si="2"/>
        <v>3</v>
      </c>
      <c r="I195" s="7" t="s">
        <v>43</v>
      </c>
      <c r="J195" s="10"/>
      <c r="K195" s="10"/>
      <c r="L195" s="10"/>
      <c r="M195" s="10"/>
      <c r="N195" s="66" t="s">
        <v>18</v>
      </c>
      <c r="O195" s="10"/>
    </row>
    <row r="196">
      <c r="A196" s="6">
        <v>45705.0</v>
      </c>
      <c r="B196" s="10"/>
      <c r="C196" s="7">
        <v>236045.0</v>
      </c>
      <c r="D196" s="7" t="s">
        <v>99</v>
      </c>
      <c r="E196" s="6">
        <v>45566.0</v>
      </c>
      <c r="F196" s="79">
        <f t="shared" si="1"/>
        <v>4</v>
      </c>
      <c r="G196" s="6">
        <v>45628.0</v>
      </c>
      <c r="H196" s="79">
        <f t="shared" si="2"/>
        <v>2</v>
      </c>
      <c r="I196" s="7" t="s">
        <v>48</v>
      </c>
      <c r="J196" s="10"/>
      <c r="K196" s="10"/>
      <c r="L196" s="10"/>
      <c r="M196" s="10"/>
      <c r="N196" s="66" t="s">
        <v>18</v>
      </c>
      <c r="O196" s="10"/>
    </row>
    <row r="197">
      <c r="A197" s="6">
        <v>45705.0</v>
      </c>
      <c r="B197" s="10"/>
      <c r="C197" s="7">
        <v>240279.0</v>
      </c>
      <c r="D197" s="7" t="s">
        <v>99</v>
      </c>
      <c r="E197" s="6">
        <v>45658.0</v>
      </c>
      <c r="F197" s="79">
        <f t="shared" si="1"/>
        <v>1</v>
      </c>
      <c r="G197" s="6">
        <v>45680.0</v>
      </c>
      <c r="H197" s="79">
        <f t="shared" si="2"/>
        <v>0</v>
      </c>
      <c r="I197" s="7" t="s">
        <v>60</v>
      </c>
      <c r="J197" s="10"/>
      <c r="K197" s="10"/>
      <c r="L197" s="10"/>
      <c r="M197" s="10"/>
      <c r="N197" s="66" t="s">
        <v>18</v>
      </c>
      <c r="O197" s="10"/>
    </row>
    <row r="198">
      <c r="A198" s="6">
        <v>45705.0</v>
      </c>
      <c r="B198" s="10"/>
      <c r="C198" s="7">
        <v>242832.0</v>
      </c>
      <c r="D198" s="7" t="s">
        <v>99</v>
      </c>
      <c r="E198" s="6">
        <v>45627.0</v>
      </c>
      <c r="F198" s="79">
        <f t="shared" si="1"/>
        <v>2</v>
      </c>
      <c r="G198" s="6">
        <v>45700.0</v>
      </c>
      <c r="H198" s="79">
        <f t="shared" si="2"/>
        <v>0</v>
      </c>
      <c r="I198" s="7" t="s">
        <v>50</v>
      </c>
      <c r="J198" s="10"/>
      <c r="K198" s="10"/>
      <c r="L198" s="10"/>
      <c r="M198" s="10"/>
      <c r="N198" s="66" t="s">
        <v>18</v>
      </c>
      <c r="O198" s="10"/>
    </row>
    <row r="199">
      <c r="A199" s="6">
        <v>45705.0</v>
      </c>
      <c r="B199" s="10"/>
      <c r="C199" s="7">
        <v>194322.0</v>
      </c>
      <c r="D199" s="7" t="s">
        <v>103</v>
      </c>
      <c r="E199" s="6">
        <v>45200.0</v>
      </c>
      <c r="F199" s="79">
        <f t="shared" si="1"/>
        <v>16</v>
      </c>
      <c r="G199" s="9">
        <v>45259.0</v>
      </c>
      <c r="H199" s="79">
        <f t="shared" si="2"/>
        <v>14</v>
      </c>
      <c r="I199" s="7" t="s">
        <v>54</v>
      </c>
      <c r="J199" s="10"/>
      <c r="K199" s="10"/>
      <c r="L199" s="10"/>
      <c r="M199" s="10"/>
      <c r="N199" s="66" t="s">
        <v>18</v>
      </c>
      <c r="O199" s="10"/>
    </row>
    <row r="200">
      <c r="A200" s="6">
        <v>45705.0</v>
      </c>
      <c r="B200" s="10"/>
      <c r="C200" s="7">
        <v>240248.0</v>
      </c>
      <c r="D200" s="7" t="s">
        <v>126</v>
      </c>
      <c r="E200" s="6">
        <v>45566.0</v>
      </c>
      <c r="F200" s="79">
        <f t="shared" si="1"/>
        <v>4</v>
      </c>
      <c r="G200" s="6">
        <v>45679.0</v>
      </c>
      <c r="H200" s="79">
        <f t="shared" si="2"/>
        <v>0</v>
      </c>
      <c r="I200" s="7" t="s">
        <v>60</v>
      </c>
      <c r="J200" s="10"/>
      <c r="K200" s="10"/>
      <c r="L200" s="10"/>
      <c r="M200" s="10"/>
      <c r="N200" s="66" t="s">
        <v>18</v>
      </c>
      <c r="O200" s="10"/>
    </row>
    <row r="201">
      <c r="A201" s="6">
        <v>45705.0</v>
      </c>
      <c r="B201" s="10"/>
      <c r="C201" s="7">
        <v>144514.0</v>
      </c>
      <c r="D201" s="7" t="s">
        <v>105</v>
      </c>
      <c r="E201" s="6">
        <v>44805.0</v>
      </c>
      <c r="F201" s="79">
        <f t="shared" si="1"/>
        <v>29</v>
      </c>
      <c r="G201" s="6">
        <v>44805.0</v>
      </c>
      <c r="H201" s="79">
        <f t="shared" si="2"/>
        <v>29</v>
      </c>
      <c r="I201" s="7" t="s">
        <v>136</v>
      </c>
      <c r="J201" s="10"/>
      <c r="K201" s="10"/>
      <c r="L201" s="10"/>
      <c r="M201" s="10"/>
      <c r="N201" s="66" t="s">
        <v>18</v>
      </c>
      <c r="O201" s="10"/>
    </row>
    <row r="202">
      <c r="A202" s="6">
        <v>45705.0</v>
      </c>
      <c r="B202" s="10"/>
      <c r="C202" s="7">
        <v>211870.0</v>
      </c>
      <c r="D202" s="7" t="s">
        <v>106</v>
      </c>
      <c r="E202" s="6">
        <v>45383.0</v>
      </c>
      <c r="F202" s="79">
        <f t="shared" si="1"/>
        <v>10</v>
      </c>
      <c r="G202" s="6">
        <v>45407.0</v>
      </c>
      <c r="H202" s="79">
        <f t="shared" si="2"/>
        <v>9</v>
      </c>
      <c r="I202" s="7" t="s">
        <v>60</v>
      </c>
      <c r="J202" s="10"/>
      <c r="K202" s="10"/>
      <c r="L202" s="10"/>
      <c r="M202" s="10"/>
      <c r="N202" s="66" t="s">
        <v>18</v>
      </c>
      <c r="O202" s="10"/>
    </row>
    <row r="203">
      <c r="A203" s="6">
        <v>45705.0</v>
      </c>
      <c r="B203" s="10"/>
      <c r="C203" s="7">
        <v>236167.0</v>
      </c>
      <c r="D203" s="7" t="s">
        <v>106</v>
      </c>
      <c r="E203" s="6">
        <v>45566.0</v>
      </c>
      <c r="F203" s="79">
        <f t="shared" si="1"/>
        <v>4</v>
      </c>
      <c r="G203" s="6">
        <v>45629.0</v>
      </c>
      <c r="H203" s="79">
        <f t="shared" si="2"/>
        <v>2</v>
      </c>
      <c r="I203" s="7" t="s">
        <v>48</v>
      </c>
      <c r="J203" s="10"/>
      <c r="K203" s="10"/>
      <c r="L203" s="10"/>
      <c r="M203" s="10"/>
      <c r="N203" s="66" t="s">
        <v>18</v>
      </c>
      <c r="O203" s="10"/>
    </row>
    <row r="204">
      <c r="A204" s="6">
        <v>45705.0</v>
      </c>
      <c r="B204" s="10"/>
      <c r="C204" s="7">
        <v>119415.0</v>
      </c>
      <c r="D204" s="7" t="s">
        <v>106</v>
      </c>
      <c r="E204" s="6">
        <v>44531.0</v>
      </c>
      <c r="F204" s="79">
        <f t="shared" si="1"/>
        <v>38</v>
      </c>
      <c r="G204" s="6">
        <v>44631.0</v>
      </c>
      <c r="H204" s="79">
        <f t="shared" si="2"/>
        <v>35</v>
      </c>
      <c r="I204" s="7" t="s">
        <v>85</v>
      </c>
      <c r="J204" s="10"/>
      <c r="K204" s="10"/>
      <c r="L204" s="10"/>
      <c r="M204" s="10"/>
      <c r="N204" s="66" t="s">
        <v>18</v>
      </c>
      <c r="O204" s="10"/>
    </row>
    <row r="205">
      <c r="A205" s="6">
        <v>45705.0</v>
      </c>
      <c r="B205" s="10"/>
      <c r="C205" s="7">
        <v>157686.0</v>
      </c>
      <c r="D205" s="7" t="s">
        <v>106</v>
      </c>
      <c r="E205" s="6">
        <v>45200.0</v>
      </c>
      <c r="F205" s="79">
        <f t="shared" si="1"/>
        <v>16</v>
      </c>
      <c r="G205" s="6">
        <v>45329.0</v>
      </c>
      <c r="H205" s="79">
        <f t="shared" si="2"/>
        <v>12</v>
      </c>
      <c r="I205" s="7" t="s">
        <v>60</v>
      </c>
      <c r="J205" s="10"/>
      <c r="K205" s="10"/>
      <c r="L205" s="10"/>
      <c r="M205" s="10"/>
      <c r="N205" s="66" t="s">
        <v>18</v>
      </c>
      <c r="O205" s="10"/>
    </row>
    <row r="206">
      <c r="A206" s="6">
        <v>45705.0</v>
      </c>
      <c r="B206" s="10"/>
      <c r="C206" s="7">
        <v>179922.0</v>
      </c>
      <c r="D206" s="7" t="s">
        <v>106</v>
      </c>
      <c r="E206" s="6">
        <v>45047.0</v>
      </c>
      <c r="F206" s="79">
        <f t="shared" si="1"/>
        <v>21</v>
      </c>
      <c r="G206" s="6">
        <v>45133.0</v>
      </c>
      <c r="H206" s="79">
        <f t="shared" si="2"/>
        <v>18</v>
      </c>
      <c r="I206" s="7" t="s">
        <v>48</v>
      </c>
      <c r="J206" s="10"/>
      <c r="K206" s="10"/>
      <c r="L206" s="10"/>
      <c r="M206" s="10"/>
      <c r="N206" s="66" t="s">
        <v>18</v>
      </c>
      <c r="O206" s="10"/>
    </row>
    <row r="207">
      <c r="A207" s="6">
        <v>45705.0</v>
      </c>
      <c r="B207" s="10"/>
      <c r="C207" s="7">
        <v>194131.0</v>
      </c>
      <c r="D207" s="7" t="s">
        <v>106</v>
      </c>
      <c r="E207" s="6">
        <v>45200.0</v>
      </c>
      <c r="F207" s="79">
        <f t="shared" si="1"/>
        <v>16</v>
      </c>
      <c r="G207" s="9">
        <v>45257.0</v>
      </c>
      <c r="H207" s="79">
        <f t="shared" si="2"/>
        <v>14</v>
      </c>
      <c r="I207" s="7" t="s">
        <v>60</v>
      </c>
      <c r="J207" s="10"/>
      <c r="K207" s="10"/>
      <c r="L207" s="10"/>
      <c r="M207" s="10"/>
      <c r="N207" s="66" t="s">
        <v>18</v>
      </c>
      <c r="O207" s="10"/>
    </row>
    <row r="208">
      <c r="A208" s="6">
        <v>45705.0</v>
      </c>
      <c r="B208" s="10"/>
      <c r="C208" s="7">
        <v>205079.0</v>
      </c>
      <c r="D208" s="7" t="s">
        <v>106</v>
      </c>
      <c r="E208" s="6">
        <v>45292.0</v>
      </c>
      <c r="F208" s="79">
        <f t="shared" si="1"/>
        <v>13</v>
      </c>
      <c r="G208" s="6">
        <v>45359.0</v>
      </c>
      <c r="H208" s="79">
        <f t="shared" si="2"/>
        <v>11</v>
      </c>
      <c r="I208" s="7" t="s">
        <v>54</v>
      </c>
      <c r="J208" s="10"/>
      <c r="K208" s="10"/>
      <c r="L208" s="10"/>
      <c r="M208" s="10"/>
      <c r="N208" s="66" t="s">
        <v>18</v>
      </c>
      <c r="O208" s="10"/>
    </row>
    <row r="209">
      <c r="A209" s="6">
        <v>45705.0</v>
      </c>
      <c r="B209" s="10"/>
      <c r="C209" s="7">
        <v>212461.0</v>
      </c>
      <c r="D209" s="7" t="s">
        <v>106</v>
      </c>
      <c r="E209" s="6">
        <v>45323.0</v>
      </c>
      <c r="F209" s="79">
        <f t="shared" si="1"/>
        <v>12</v>
      </c>
      <c r="G209" s="6">
        <v>45411.0</v>
      </c>
      <c r="H209" s="79">
        <f t="shared" si="2"/>
        <v>9</v>
      </c>
      <c r="I209" s="7" t="s">
        <v>48</v>
      </c>
      <c r="J209" s="10"/>
      <c r="K209" s="10"/>
      <c r="L209" s="10"/>
      <c r="M209" s="10"/>
      <c r="N209" s="66" t="s">
        <v>18</v>
      </c>
      <c r="O209" s="10"/>
    </row>
    <row r="210">
      <c r="A210" s="6">
        <v>45705.0</v>
      </c>
      <c r="B210" s="10"/>
      <c r="C210" s="7">
        <v>225933.0</v>
      </c>
      <c r="D210" s="7" t="s">
        <v>106</v>
      </c>
      <c r="E210" s="6">
        <v>45536.0</v>
      </c>
      <c r="F210" s="79">
        <f t="shared" si="1"/>
        <v>5</v>
      </c>
      <c r="G210" s="6">
        <v>45527.0</v>
      </c>
      <c r="H210" s="79">
        <f t="shared" si="2"/>
        <v>5</v>
      </c>
      <c r="I210" s="7" t="s">
        <v>54</v>
      </c>
      <c r="J210" s="10"/>
      <c r="K210" s="10"/>
      <c r="L210" s="10"/>
      <c r="M210" s="10"/>
      <c r="N210" s="66" t="s">
        <v>18</v>
      </c>
      <c r="O210" s="10"/>
    </row>
    <row r="211">
      <c r="A211" s="6">
        <v>45705.0</v>
      </c>
      <c r="B211" s="10"/>
      <c r="C211" s="7">
        <v>232786.0</v>
      </c>
      <c r="D211" s="7" t="s">
        <v>106</v>
      </c>
      <c r="E211" s="6">
        <v>45444.0</v>
      </c>
      <c r="F211" s="79">
        <f t="shared" si="1"/>
        <v>8</v>
      </c>
      <c r="G211" s="9">
        <v>45595.0</v>
      </c>
      <c r="H211" s="79">
        <f t="shared" si="2"/>
        <v>3</v>
      </c>
      <c r="I211" s="7" t="s">
        <v>48</v>
      </c>
      <c r="J211" s="10"/>
      <c r="K211" s="10"/>
      <c r="L211" s="10"/>
      <c r="M211" s="10"/>
      <c r="N211" s="66" t="s">
        <v>18</v>
      </c>
      <c r="O211" s="10"/>
    </row>
    <row r="212">
      <c r="A212" s="6">
        <v>45705.0</v>
      </c>
      <c r="B212" s="10"/>
      <c r="C212" s="7">
        <v>238160.0</v>
      </c>
      <c r="D212" s="7" t="s">
        <v>106</v>
      </c>
      <c r="E212" s="6">
        <v>45536.0</v>
      </c>
      <c r="F212" s="79">
        <f t="shared" si="1"/>
        <v>5</v>
      </c>
      <c r="G212" s="6">
        <v>45661.0</v>
      </c>
      <c r="H212" s="79">
        <f t="shared" si="2"/>
        <v>1</v>
      </c>
      <c r="I212" s="7" t="s">
        <v>60</v>
      </c>
      <c r="J212" s="10"/>
      <c r="K212" s="10"/>
      <c r="L212" s="10"/>
      <c r="M212" s="10"/>
      <c r="N212" s="66" t="s">
        <v>18</v>
      </c>
      <c r="O212" s="10"/>
    </row>
    <row r="213">
      <c r="A213" s="6">
        <v>45705.0</v>
      </c>
      <c r="B213" s="10"/>
      <c r="C213" s="7">
        <v>241607.0</v>
      </c>
      <c r="D213" s="7" t="s">
        <v>106</v>
      </c>
      <c r="E213" s="6">
        <v>45627.0</v>
      </c>
      <c r="F213" s="79">
        <f t="shared" si="1"/>
        <v>2</v>
      </c>
      <c r="G213" s="6">
        <v>45691.0</v>
      </c>
      <c r="H213" s="79">
        <f t="shared" si="2"/>
        <v>0</v>
      </c>
      <c r="I213" s="7" t="s">
        <v>54</v>
      </c>
      <c r="J213" s="10"/>
      <c r="K213" s="10"/>
      <c r="L213" s="10"/>
      <c r="M213" s="10"/>
      <c r="N213" s="66" t="s">
        <v>18</v>
      </c>
      <c r="O213" s="10"/>
    </row>
    <row r="214">
      <c r="A214" s="6">
        <v>45705.0</v>
      </c>
      <c r="B214" s="10"/>
      <c r="C214" s="7">
        <v>237067.0</v>
      </c>
      <c r="D214" s="7" t="s">
        <v>110</v>
      </c>
      <c r="E214" s="6">
        <v>45566.0</v>
      </c>
      <c r="F214" s="79">
        <f t="shared" si="1"/>
        <v>4</v>
      </c>
      <c r="G214" s="9">
        <v>45639.0</v>
      </c>
      <c r="H214" s="79">
        <f t="shared" si="2"/>
        <v>2</v>
      </c>
      <c r="I214" s="7" t="s">
        <v>113</v>
      </c>
      <c r="J214" s="10"/>
      <c r="K214" s="10"/>
      <c r="L214" s="10"/>
      <c r="M214" s="10"/>
      <c r="N214" s="66" t="s">
        <v>18</v>
      </c>
      <c r="O214" s="10"/>
    </row>
    <row r="215">
      <c r="A215" s="6">
        <v>45705.0</v>
      </c>
      <c r="B215" s="10"/>
      <c r="C215" s="7">
        <v>92805.0</v>
      </c>
      <c r="D215" s="7" t="s">
        <v>110</v>
      </c>
      <c r="E215" s="6">
        <v>44317.0</v>
      </c>
      <c r="F215" s="79">
        <f t="shared" si="1"/>
        <v>45</v>
      </c>
      <c r="G215" s="6">
        <v>44377.0</v>
      </c>
      <c r="H215" s="79">
        <f t="shared" si="2"/>
        <v>43</v>
      </c>
      <c r="I215" s="7" t="s">
        <v>85</v>
      </c>
      <c r="J215" s="10"/>
      <c r="K215" s="10"/>
      <c r="L215" s="10"/>
      <c r="M215" s="10"/>
      <c r="N215" s="66" t="s">
        <v>18</v>
      </c>
      <c r="O215" s="10"/>
    </row>
    <row r="216">
      <c r="A216" s="6">
        <v>45705.0</v>
      </c>
      <c r="B216" s="10"/>
      <c r="C216" s="7">
        <v>151620.0</v>
      </c>
      <c r="D216" s="7" t="s">
        <v>110</v>
      </c>
      <c r="E216" s="6">
        <v>44805.0</v>
      </c>
      <c r="F216" s="79">
        <f t="shared" si="1"/>
        <v>29</v>
      </c>
      <c r="G216" s="9">
        <v>44886.0</v>
      </c>
      <c r="H216" s="79">
        <f t="shared" si="2"/>
        <v>26</v>
      </c>
      <c r="I216" s="7" t="s">
        <v>54</v>
      </c>
      <c r="J216" s="10"/>
      <c r="K216" s="10"/>
      <c r="L216" s="10"/>
      <c r="M216" s="10"/>
      <c r="N216" s="66" t="s">
        <v>18</v>
      </c>
      <c r="O216" s="10"/>
    </row>
    <row r="217">
      <c r="A217" s="6">
        <v>45705.0</v>
      </c>
      <c r="B217" s="10"/>
      <c r="C217" s="7">
        <v>227644.0</v>
      </c>
      <c r="D217" s="7" t="s">
        <v>110</v>
      </c>
      <c r="E217" s="6">
        <v>45505.0</v>
      </c>
      <c r="F217" s="79">
        <f t="shared" si="1"/>
        <v>6</v>
      </c>
      <c r="G217" s="6">
        <v>45546.0</v>
      </c>
      <c r="H217" s="79">
        <f t="shared" si="2"/>
        <v>5</v>
      </c>
      <c r="I217" s="7" t="s">
        <v>60</v>
      </c>
      <c r="J217" s="10"/>
      <c r="K217" s="10"/>
      <c r="L217" s="10"/>
      <c r="M217" s="10"/>
      <c r="N217" s="66" t="s">
        <v>18</v>
      </c>
      <c r="O217" s="10"/>
    </row>
    <row r="218">
      <c r="A218" s="6">
        <v>45705.0</v>
      </c>
      <c r="B218" s="10"/>
      <c r="C218" s="7">
        <v>233912.0</v>
      </c>
      <c r="D218" s="7" t="s">
        <v>110</v>
      </c>
      <c r="E218" s="6">
        <v>45505.0</v>
      </c>
      <c r="F218" s="79">
        <f t="shared" si="1"/>
        <v>6</v>
      </c>
      <c r="G218" s="9">
        <v>45607.0</v>
      </c>
      <c r="H218" s="79">
        <f t="shared" si="2"/>
        <v>3</v>
      </c>
      <c r="I218" s="7" t="s">
        <v>60</v>
      </c>
      <c r="J218" s="10"/>
      <c r="K218" s="10"/>
      <c r="L218" s="10"/>
      <c r="M218" s="10"/>
      <c r="N218" s="66" t="s">
        <v>18</v>
      </c>
      <c r="O218" s="10"/>
    </row>
    <row r="219">
      <c r="A219" s="6">
        <v>45705.0</v>
      </c>
      <c r="B219" s="10"/>
      <c r="C219" s="7">
        <v>175436.0</v>
      </c>
      <c r="D219" s="7" t="s">
        <v>110</v>
      </c>
      <c r="E219" s="6">
        <v>45078.0</v>
      </c>
      <c r="F219" s="79">
        <f t="shared" si="1"/>
        <v>20</v>
      </c>
      <c r="G219" s="6">
        <v>45098.0</v>
      </c>
      <c r="H219" s="79">
        <f t="shared" si="2"/>
        <v>19</v>
      </c>
      <c r="I219" s="7" t="s">
        <v>60</v>
      </c>
      <c r="J219" s="10"/>
      <c r="K219" s="10"/>
      <c r="L219" s="10"/>
      <c r="M219" s="10"/>
      <c r="N219" s="66" t="s">
        <v>18</v>
      </c>
      <c r="O219" s="10"/>
    </row>
    <row r="220">
      <c r="A220" s="6">
        <v>45705.0</v>
      </c>
      <c r="B220" s="10"/>
      <c r="C220" s="7">
        <v>200129.0</v>
      </c>
      <c r="D220" s="7" t="s">
        <v>110</v>
      </c>
      <c r="E220" s="6">
        <v>45292.0</v>
      </c>
      <c r="F220" s="79">
        <f t="shared" si="1"/>
        <v>13</v>
      </c>
      <c r="G220" s="6">
        <v>45316.0</v>
      </c>
      <c r="H220" s="79">
        <f t="shared" si="2"/>
        <v>12</v>
      </c>
      <c r="I220" s="7" t="s">
        <v>60</v>
      </c>
      <c r="J220" s="10"/>
      <c r="K220" s="10"/>
      <c r="L220" s="10"/>
      <c r="M220" s="10"/>
      <c r="N220" s="66" t="s">
        <v>18</v>
      </c>
      <c r="O220" s="10"/>
    </row>
    <row r="221">
      <c r="A221" s="6">
        <v>45705.0</v>
      </c>
      <c r="B221" s="10"/>
      <c r="C221" s="7">
        <v>213646.0</v>
      </c>
      <c r="D221" s="7" t="s">
        <v>110</v>
      </c>
      <c r="E221" s="6">
        <v>45323.0</v>
      </c>
      <c r="F221" s="79">
        <f t="shared" si="1"/>
        <v>12</v>
      </c>
      <c r="G221" s="6">
        <v>45420.0</v>
      </c>
      <c r="H221" s="79">
        <f t="shared" si="2"/>
        <v>9</v>
      </c>
      <c r="I221" s="7" t="s">
        <v>54</v>
      </c>
      <c r="J221" s="10"/>
      <c r="K221" s="10"/>
      <c r="L221" s="10"/>
      <c r="M221" s="10"/>
      <c r="N221" s="66" t="s">
        <v>18</v>
      </c>
      <c r="O221" s="10"/>
    </row>
    <row r="222">
      <c r="A222" s="6">
        <v>45705.0</v>
      </c>
      <c r="B222" s="10"/>
      <c r="C222" s="7">
        <v>225579.0</v>
      </c>
      <c r="D222" s="7" t="s">
        <v>110</v>
      </c>
      <c r="E222" s="6">
        <v>45505.0</v>
      </c>
      <c r="F222" s="79">
        <f t="shared" si="1"/>
        <v>6</v>
      </c>
      <c r="G222" s="6">
        <v>45525.0</v>
      </c>
      <c r="H222" s="79">
        <f t="shared" si="2"/>
        <v>5</v>
      </c>
      <c r="I222" s="7" t="s">
        <v>60</v>
      </c>
      <c r="J222" s="10"/>
      <c r="K222" s="10"/>
      <c r="L222" s="10"/>
      <c r="M222" s="10"/>
      <c r="N222" s="66" t="s">
        <v>18</v>
      </c>
      <c r="O222" s="10"/>
    </row>
    <row r="223">
      <c r="A223" s="6">
        <v>45705.0</v>
      </c>
      <c r="B223" s="10"/>
      <c r="C223" s="7">
        <v>231274.0</v>
      </c>
      <c r="D223" s="7" t="s">
        <v>110</v>
      </c>
      <c r="E223" s="6">
        <v>45566.0</v>
      </c>
      <c r="F223" s="79">
        <f t="shared" si="1"/>
        <v>4</v>
      </c>
      <c r="G223" s="9">
        <v>45581.0</v>
      </c>
      <c r="H223" s="79">
        <f t="shared" si="2"/>
        <v>4</v>
      </c>
      <c r="I223" s="7" t="s">
        <v>54</v>
      </c>
      <c r="J223" s="10"/>
      <c r="K223" s="10"/>
      <c r="L223" s="10"/>
      <c r="M223" s="10"/>
      <c r="N223" s="66" t="s">
        <v>18</v>
      </c>
      <c r="O223" s="10"/>
    </row>
    <row r="224">
      <c r="A224" s="6">
        <v>45705.0</v>
      </c>
      <c r="B224" s="10"/>
      <c r="C224" s="7">
        <v>236861.0</v>
      </c>
      <c r="D224" s="7" t="s">
        <v>110</v>
      </c>
      <c r="E224" s="6">
        <v>45597.0</v>
      </c>
      <c r="F224" s="79">
        <f t="shared" si="1"/>
        <v>3</v>
      </c>
      <c r="G224" s="9">
        <v>45639.0</v>
      </c>
      <c r="H224" s="79">
        <f t="shared" si="2"/>
        <v>2</v>
      </c>
      <c r="I224" s="7" t="s">
        <v>60</v>
      </c>
      <c r="J224" s="10"/>
      <c r="K224" s="10"/>
      <c r="L224" s="10"/>
      <c r="M224" s="10"/>
      <c r="N224" s="66" t="s">
        <v>18</v>
      </c>
      <c r="O224" s="10"/>
    </row>
    <row r="225">
      <c r="A225" s="6">
        <v>45705.0</v>
      </c>
      <c r="B225" s="10"/>
      <c r="C225" s="7">
        <v>239367.0</v>
      </c>
      <c r="D225" s="7" t="s">
        <v>110</v>
      </c>
      <c r="E225" s="6">
        <v>45658.0</v>
      </c>
      <c r="F225" s="79">
        <f t="shared" si="1"/>
        <v>1</v>
      </c>
      <c r="G225" s="6">
        <v>45671.0</v>
      </c>
      <c r="H225" s="79">
        <f t="shared" si="2"/>
        <v>1</v>
      </c>
      <c r="I225" s="7" t="s">
        <v>48</v>
      </c>
      <c r="J225" s="10"/>
      <c r="K225" s="10"/>
      <c r="L225" s="10"/>
      <c r="M225" s="10"/>
      <c r="N225" s="66" t="s">
        <v>18</v>
      </c>
      <c r="O225" s="10"/>
    </row>
    <row r="226">
      <c r="A226" s="6">
        <v>45705.0</v>
      </c>
      <c r="B226" s="10"/>
      <c r="C226" s="7">
        <v>241074.0</v>
      </c>
      <c r="D226" s="7" t="s">
        <v>110</v>
      </c>
      <c r="E226" s="6">
        <v>45658.0</v>
      </c>
      <c r="F226" s="79">
        <f t="shared" si="1"/>
        <v>1</v>
      </c>
      <c r="G226" s="6">
        <v>45686.0</v>
      </c>
      <c r="H226" s="79">
        <f t="shared" si="2"/>
        <v>0</v>
      </c>
      <c r="I226" s="7" t="s">
        <v>52</v>
      </c>
      <c r="J226" s="10"/>
      <c r="K226" s="10"/>
      <c r="L226" s="10"/>
      <c r="M226" s="10"/>
      <c r="N226" s="66" t="s">
        <v>18</v>
      </c>
      <c r="O226" s="10"/>
    </row>
    <row r="227">
      <c r="A227" s="6">
        <v>45705.0</v>
      </c>
      <c r="B227" s="10"/>
      <c r="C227" s="7">
        <v>227390.0</v>
      </c>
      <c r="D227" s="7" t="s">
        <v>146</v>
      </c>
      <c r="E227" s="6">
        <v>44866.0</v>
      </c>
      <c r="F227" s="79">
        <f t="shared" si="1"/>
        <v>27</v>
      </c>
      <c r="G227" s="6">
        <v>45544.0</v>
      </c>
      <c r="H227" s="79">
        <f t="shared" si="2"/>
        <v>5</v>
      </c>
      <c r="I227" s="7" t="s">
        <v>48</v>
      </c>
      <c r="J227" s="10"/>
      <c r="K227" s="10"/>
      <c r="L227" s="10"/>
      <c r="M227" s="10"/>
      <c r="N227" s="66" t="s">
        <v>18</v>
      </c>
      <c r="O227" s="10"/>
    </row>
    <row r="228">
      <c r="A228" s="6">
        <v>45705.0</v>
      </c>
      <c r="B228" s="10"/>
      <c r="C228" s="7">
        <v>230062.0</v>
      </c>
      <c r="D228" s="7" t="s">
        <v>146</v>
      </c>
      <c r="E228" s="6">
        <v>45413.0</v>
      </c>
      <c r="F228" s="79">
        <f t="shared" si="1"/>
        <v>9</v>
      </c>
      <c r="G228" s="6">
        <v>45572.0</v>
      </c>
      <c r="H228" s="79">
        <f t="shared" si="2"/>
        <v>4</v>
      </c>
      <c r="I228" s="7" t="s">
        <v>60</v>
      </c>
      <c r="J228" s="10"/>
      <c r="K228" s="10"/>
      <c r="L228" s="10"/>
      <c r="M228" s="10"/>
      <c r="N228" s="66" t="s">
        <v>18</v>
      </c>
      <c r="O228" s="10"/>
    </row>
    <row r="229">
      <c r="A229" s="6">
        <v>45705.0</v>
      </c>
      <c r="B229" s="10"/>
      <c r="C229" s="7">
        <v>212259.0</v>
      </c>
      <c r="D229" s="7" t="s">
        <v>147</v>
      </c>
      <c r="E229" s="6">
        <v>44440.0</v>
      </c>
      <c r="F229" s="79">
        <f t="shared" si="1"/>
        <v>41</v>
      </c>
      <c r="G229" s="6">
        <v>45408.0</v>
      </c>
      <c r="H229" s="79">
        <f t="shared" si="2"/>
        <v>9</v>
      </c>
      <c r="I229" s="7" t="s">
        <v>48</v>
      </c>
      <c r="J229" s="10"/>
      <c r="K229" s="10"/>
      <c r="L229" s="10"/>
      <c r="M229" s="10"/>
      <c r="N229" s="66" t="s">
        <v>18</v>
      </c>
      <c r="O229" s="10"/>
    </row>
    <row r="230">
      <c r="A230" s="6">
        <v>45705.0</v>
      </c>
      <c r="B230" s="10"/>
      <c r="C230" s="7">
        <v>200164.0</v>
      </c>
      <c r="D230" s="7" t="s">
        <v>114</v>
      </c>
      <c r="E230" s="6">
        <v>45231.0</v>
      </c>
      <c r="F230" s="79">
        <f t="shared" si="1"/>
        <v>15</v>
      </c>
      <c r="G230" s="6">
        <v>45316.0</v>
      </c>
      <c r="H230" s="79">
        <f t="shared" si="2"/>
        <v>12</v>
      </c>
      <c r="I230" s="7" t="s">
        <v>54</v>
      </c>
      <c r="J230" s="10"/>
      <c r="K230" s="10"/>
      <c r="L230" s="10"/>
      <c r="M230" s="10"/>
      <c r="N230" s="66" t="s">
        <v>18</v>
      </c>
      <c r="O230" s="10"/>
    </row>
    <row r="231">
      <c r="A231" s="6">
        <v>45705.0</v>
      </c>
      <c r="B231" s="10"/>
      <c r="C231" s="7">
        <v>190029.0</v>
      </c>
      <c r="D231" s="7" t="s">
        <v>114</v>
      </c>
      <c r="E231" s="6">
        <v>45170.0</v>
      </c>
      <c r="F231" s="79">
        <f t="shared" si="1"/>
        <v>17</v>
      </c>
      <c r="G231" s="9">
        <v>45219.0</v>
      </c>
      <c r="H231" s="79">
        <f t="shared" si="2"/>
        <v>15</v>
      </c>
      <c r="I231" s="7" t="s">
        <v>54</v>
      </c>
      <c r="J231" s="10"/>
      <c r="K231" s="10"/>
      <c r="L231" s="10"/>
      <c r="M231" s="10"/>
      <c r="N231" s="66" t="s">
        <v>18</v>
      </c>
      <c r="O231" s="10"/>
    </row>
    <row r="232">
      <c r="A232" s="6">
        <v>45705.0</v>
      </c>
      <c r="B232" s="10"/>
      <c r="C232" s="7">
        <v>218479.0</v>
      </c>
      <c r="D232" s="7" t="s">
        <v>114</v>
      </c>
      <c r="E232" s="6">
        <v>45352.0</v>
      </c>
      <c r="F232" s="79">
        <f t="shared" si="1"/>
        <v>11</v>
      </c>
      <c r="G232" s="6">
        <v>45461.0</v>
      </c>
      <c r="H232" s="79">
        <f t="shared" si="2"/>
        <v>8</v>
      </c>
      <c r="I232" s="7" t="s">
        <v>54</v>
      </c>
      <c r="J232" s="10"/>
      <c r="K232" s="10"/>
      <c r="L232" s="10"/>
      <c r="M232" s="10"/>
      <c r="N232" s="66" t="s">
        <v>18</v>
      </c>
      <c r="O232" s="10"/>
    </row>
    <row r="233">
      <c r="A233" s="6">
        <v>45705.0</v>
      </c>
      <c r="B233" s="10"/>
      <c r="C233" s="7">
        <v>238529.0</v>
      </c>
      <c r="D233" s="7" t="s">
        <v>114</v>
      </c>
      <c r="E233" s="6">
        <v>45597.0</v>
      </c>
      <c r="F233" s="79">
        <f t="shared" si="1"/>
        <v>3</v>
      </c>
      <c r="G233" s="6">
        <v>45664.0</v>
      </c>
      <c r="H233" s="79">
        <f t="shared" si="2"/>
        <v>1</v>
      </c>
      <c r="I233" s="7" t="s">
        <v>86</v>
      </c>
      <c r="J233" s="10"/>
      <c r="K233" s="10"/>
      <c r="L233" s="10"/>
      <c r="M233" s="10"/>
      <c r="N233" s="66" t="s">
        <v>18</v>
      </c>
      <c r="O233" s="10"/>
    </row>
    <row r="234">
      <c r="A234" s="6">
        <v>45705.0</v>
      </c>
      <c r="B234" s="10"/>
      <c r="C234" s="7">
        <v>144546.0</v>
      </c>
      <c r="D234" s="7" t="s">
        <v>114</v>
      </c>
      <c r="E234" s="6">
        <v>44713.0</v>
      </c>
      <c r="F234" s="79">
        <f t="shared" si="1"/>
        <v>32</v>
      </c>
      <c r="G234" s="6">
        <v>44805.0</v>
      </c>
      <c r="H234" s="79">
        <f t="shared" si="2"/>
        <v>29</v>
      </c>
      <c r="I234" s="7" t="s">
        <v>54</v>
      </c>
      <c r="J234" s="10"/>
      <c r="K234" s="10"/>
      <c r="L234" s="10"/>
      <c r="M234" s="10"/>
      <c r="N234" s="66" t="s">
        <v>18</v>
      </c>
      <c r="O234" s="10"/>
    </row>
    <row r="235">
      <c r="A235" s="6">
        <v>45705.0</v>
      </c>
      <c r="B235" s="10"/>
      <c r="C235" s="7">
        <v>217177.0</v>
      </c>
      <c r="D235" s="7" t="s">
        <v>114</v>
      </c>
      <c r="E235" s="6">
        <v>45413.0</v>
      </c>
      <c r="F235" s="79">
        <f t="shared" si="1"/>
        <v>9</v>
      </c>
      <c r="G235" s="6">
        <v>45449.0</v>
      </c>
      <c r="H235" s="79">
        <f t="shared" si="2"/>
        <v>8</v>
      </c>
      <c r="I235" s="7" t="s">
        <v>54</v>
      </c>
      <c r="J235" s="10"/>
      <c r="K235" s="10"/>
      <c r="L235" s="10"/>
      <c r="M235" s="10"/>
      <c r="N235" s="66" t="s">
        <v>18</v>
      </c>
      <c r="O235" s="10"/>
    </row>
    <row r="236">
      <c r="A236" s="6">
        <v>45705.0</v>
      </c>
      <c r="B236" s="10"/>
      <c r="C236" s="7">
        <v>193048.0</v>
      </c>
      <c r="D236" s="7" t="s">
        <v>114</v>
      </c>
      <c r="E236" s="6">
        <v>45170.0</v>
      </c>
      <c r="F236" s="79">
        <f t="shared" si="1"/>
        <v>17</v>
      </c>
      <c r="G236" s="9">
        <v>45246.0</v>
      </c>
      <c r="H236" s="79">
        <f t="shared" si="2"/>
        <v>15</v>
      </c>
      <c r="I236" s="7" t="s">
        <v>60</v>
      </c>
      <c r="J236" s="10"/>
      <c r="K236" s="10"/>
      <c r="L236" s="10"/>
      <c r="M236" s="10"/>
      <c r="N236" s="66" t="s">
        <v>18</v>
      </c>
      <c r="O236" s="10"/>
    </row>
    <row r="237">
      <c r="A237" s="6">
        <v>45705.0</v>
      </c>
      <c r="B237" s="10"/>
      <c r="C237" s="7">
        <v>228391.0</v>
      </c>
      <c r="D237" s="7" t="s">
        <v>114</v>
      </c>
      <c r="E237" s="6">
        <v>45536.0</v>
      </c>
      <c r="F237" s="79">
        <f t="shared" si="1"/>
        <v>5</v>
      </c>
      <c r="G237" s="6">
        <v>45553.0</v>
      </c>
      <c r="H237" s="79">
        <f t="shared" si="2"/>
        <v>5</v>
      </c>
      <c r="I237" s="7" t="s">
        <v>43</v>
      </c>
      <c r="J237" s="10"/>
      <c r="K237" s="10"/>
      <c r="L237" s="10"/>
      <c r="M237" s="10"/>
      <c r="N237" s="66" t="s">
        <v>18</v>
      </c>
      <c r="O237" s="10"/>
    </row>
    <row r="238">
      <c r="A238" s="6">
        <v>45705.0</v>
      </c>
      <c r="B238" s="10"/>
      <c r="C238" s="7">
        <v>241651.0</v>
      </c>
      <c r="D238" s="7" t="s">
        <v>114</v>
      </c>
      <c r="E238" s="6">
        <v>45658.0</v>
      </c>
      <c r="F238" s="79">
        <f t="shared" si="1"/>
        <v>1</v>
      </c>
      <c r="G238" s="6">
        <v>45691.0</v>
      </c>
      <c r="H238" s="79">
        <f t="shared" si="2"/>
        <v>0</v>
      </c>
      <c r="I238" s="7" t="s">
        <v>54</v>
      </c>
      <c r="J238" s="10"/>
      <c r="K238" s="10"/>
      <c r="L238" s="10"/>
      <c r="M238" s="10"/>
      <c r="N238" s="66" t="s">
        <v>18</v>
      </c>
      <c r="O238" s="10"/>
    </row>
    <row r="239">
      <c r="A239" s="6">
        <v>45705.0</v>
      </c>
      <c r="B239" s="10"/>
      <c r="C239" s="7">
        <v>178116.0</v>
      </c>
      <c r="D239" s="7" t="s">
        <v>117</v>
      </c>
      <c r="E239" s="6">
        <v>45047.0</v>
      </c>
      <c r="F239" s="79">
        <f t="shared" si="1"/>
        <v>21</v>
      </c>
      <c r="G239" s="6">
        <v>45118.0</v>
      </c>
      <c r="H239" s="79">
        <f t="shared" si="2"/>
        <v>19</v>
      </c>
      <c r="I239" s="7" t="s">
        <v>48</v>
      </c>
      <c r="J239" s="10"/>
      <c r="K239" s="10"/>
      <c r="L239" s="10"/>
      <c r="M239" s="10"/>
      <c r="N239" s="66" t="s">
        <v>18</v>
      </c>
      <c r="O239" s="10"/>
    </row>
    <row r="240">
      <c r="A240" s="6">
        <v>45705.0</v>
      </c>
      <c r="B240" s="10"/>
      <c r="C240" s="7">
        <v>228264.0</v>
      </c>
      <c r="D240" s="7" t="s">
        <v>117</v>
      </c>
      <c r="E240" s="6">
        <v>45474.0</v>
      </c>
      <c r="F240" s="79">
        <f t="shared" si="1"/>
        <v>7</v>
      </c>
      <c r="G240" s="9">
        <v>45594.0</v>
      </c>
      <c r="H240" s="79">
        <f t="shared" si="2"/>
        <v>3</v>
      </c>
      <c r="I240" s="7" t="s">
        <v>52</v>
      </c>
      <c r="J240" s="10"/>
      <c r="K240" s="10"/>
      <c r="L240" s="10"/>
      <c r="M240" s="10"/>
      <c r="N240" s="66" t="s">
        <v>18</v>
      </c>
      <c r="O240" s="10"/>
    </row>
    <row r="241">
      <c r="A241" s="6">
        <v>45705.0</v>
      </c>
      <c r="B241" s="10"/>
      <c r="C241" s="7">
        <v>129452.0</v>
      </c>
      <c r="D241" s="7" t="s">
        <v>117</v>
      </c>
      <c r="E241" s="6">
        <v>44682.0</v>
      </c>
      <c r="F241" s="79">
        <f t="shared" si="1"/>
        <v>33</v>
      </c>
      <c r="G241" s="6">
        <v>44700.0</v>
      </c>
      <c r="H241" s="79">
        <f t="shared" si="2"/>
        <v>32</v>
      </c>
      <c r="I241" s="7" t="s">
        <v>48</v>
      </c>
      <c r="J241" s="10"/>
      <c r="K241" s="10"/>
      <c r="L241" s="10"/>
      <c r="M241" s="10"/>
      <c r="N241" s="66" t="s">
        <v>18</v>
      </c>
      <c r="O241" s="10"/>
    </row>
    <row r="242">
      <c r="A242" s="6">
        <v>45705.0</v>
      </c>
      <c r="B242" s="10"/>
      <c r="C242" s="7">
        <v>230496.0</v>
      </c>
      <c r="D242" s="7" t="s">
        <v>117</v>
      </c>
      <c r="E242" s="6">
        <v>45536.0</v>
      </c>
      <c r="F242" s="79">
        <f t="shared" si="1"/>
        <v>5</v>
      </c>
      <c r="G242" s="9">
        <v>45644.0</v>
      </c>
      <c r="H242" s="79">
        <f t="shared" si="2"/>
        <v>2</v>
      </c>
      <c r="I242" s="7" t="s">
        <v>60</v>
      </c>
      <c r="J242" s="10"/>
      <c r="K242" s="10"/>
      <c r="L242" s="10"/>
      <c r="M242" s="10"/>
      <c r="N242" s="66" t="s">
        <v>18</v>
      </c>
      <c r="O242" s="10"/>
    </row>
    <row r="243">
      <c r="A243" s="6">
        <v>45705.0</v>
      </c>
      <c r="B243" s="10"/>
      <c r="C243" s="7">
        <v>183479.0</v>
      </c>
      <c r="D243" s="7" t="s">
        <v>117</v>
      </c>
      <c r="E243" s="6">
        <v>45078.0</v>
      </c>
      <c r="F243" s="79">
        <f t="shared" si="1"/>
        <v>20</v>
      </c>
      <c r="G243" s="6">
        <v>45167.0</v>
      </c>
      <c r="H243" s="79">
        <f t="shared" si="2"/>
        <v>17</v>
      </c>
      <c r="I243" s="7" t="s">
        <v>54</v>
      </c>
      <c r="J243" s="10"/>
      <c r="K243" s="10"/>
      <c r="L243" s="10"/>
      <c r="M243" s="10"/>
      <c r="N243" s="66" t="s">
        <v>18</v>
      </c>
      <c r="O243" s="10"/>
    </row>
    <row r="244">
      <c r="A244" s="6">
        <v>45705.0</v>
      </c>
      <c r="B244" s="10"/>
      <c r="C244" s="7">
        <v>202758.0</v>
      </c>
      <c r="D244" s="7" t="s">
        <v>117</v>
      </c>
      <c r="E244" s="6">
        <v>45323.0</v>
      </c>
      <c r="F244" s="79">
        <f t="shared" si="1"/>
        <v>12</v>
      </c>
      <c r="G244" s="6">
        <v>45338.0</v>
      </c>
      <c r="H244" s="79">
        <f t="shared" si="2"/>
        <v>12</v>
      </c>
      <c r="I244" s="7" t="s">
        <v>54</v>
      </c>
      <c r="J244" s="10"/>
      <c r="K244" s="10"/>
      <c r="L244" s="10"/>
      <c r="M244" s="10"/>
      <c r="N244" s="66" t="s">
        <v>18</v>
      </c>
      <c r="O244" s="10"/>
    </row>
    <row r="245">
      <c r="A245" s="6">
        <v>45705.0</v>
      </c>
      <c r="B245" s="10"/>
      <c r="C245" s="7">
        <v>218577.0</v>
      </c>
      <c r="D245" s="7" t="s">
        <v>117</v>
      </c>
      <c r="E245" s="6">
        <v>45444.0</v>
      </c>
      <c r="F245" s="79">
        <f t="shared" si="1"/>
        <v>8</v>
      </c>
      <c r="G245" s="6">
        <v>45464.0</v>
      </c>
      <c r="H245" s="79">
        <f t="shared" si="2"/>
        <v>7</v>
      </c>
      <c r="I245" s="7" t="s">
        <v>54</v>
      </c>
      <c r="J245" s="10"/>
      <c r="K245" s="10"/>
      <c r="L245" s="10"/>
      <c r="M245" s="10"/>
      <c r="N245" s="66" t="s">
        <v>18</v>
      </c>
      <c r="O245" s="10"/>
    </row>
    <row r="246">
      <c r="A246" s="6">
        <v>45705.0</v>
      </c>
      <c r="B246" s="10"/>
      <c r="C246" s="7">
        <v>208634.0</v>
      </c>
      <c r="D246" s="7" t="s">
        <v>117</v>
      </c>
      <c r="E246" s="6">
        <v>45474.0</v>
      </c>
      <c r="F246" s="79">
        <f t="shared" si="1"/>
        <v>7</v>
      </c>
      <c r="G246" s="6">
        <v>45492.0</v>
      </c>
      <c r="H246" s="79">
        <f t="shared" si="2"/>
        <v>6</v>
      </c>
      <c r="I246" s="7" t="s">
        <v>54</v>
      </c>
      <c r="J246" s="10"/>
      <c r="K246" s="10"/>
      <c r="L246" s="10"/>
      <c r="M246" s="10"/>
      <c r="N246" s="66" t="s">
        <v>18</v>
      </c>
      <c r="O246" s="10"/>
    </row>
    <row r="247">
      <c r="A247" s="6">
        <v>45705.0</v>
      </c>
      <c r="B247" s="10"/>
      <c r="C247" s="7">
        <v>224841.0</v>
      </c>
      <c r="D247" s="7" t="s">
        <v>117</v>
      </c>
      <c r="E247" s="6">
        <v>45505.0</v>
      </c>
      <c r="F247" s="79">
        <f t="shared" si="1"/>
        <v>6</v>
      </c>
      <c r="G247" s="6">
        <v>45530.0</v>
      </c>
      <c r="H247" s="79">
        <f t="shared" si="2"/>
        <v>5</v>
      </c>
      <c r="I247" s="7" t="s">
        <v>52</v>
      </c>
      <c r="J247" s="10"/>
      <c r="K247" s="10"/>
      <c r="L247" s="10"/>
      <c r="M247" s="10"/>
      <c r="N247" s="66" t="s">
        <v>18</v>
      </c>
      <c r="O247" s="10"/>
    </row>
    <row r="248">
      <c r="A248" s="6">
        <v>45705.0</v>
      </c>
      <c r="B248" s="10"/>
      <c r="C248" s="7">
        <v>229379.0</v>
      </c>
      <c r="D248" s="7" t="s">
        <v>117</v>
      </c>
      <c r="E248" s="6">
        <v>45536.0</v>
      </c>
      <c r="F248" s="79">
        <f t="shared" si="1"/>
        <v>5</v>
      </c>
      <c r="G248" s="6">
        <v>45566.0</v>
      </c>
      <c r="H248" s="79">
        <f t="shared" si="2"/>
        <v>4</v>
      </c>
      <c r="I248" s="7" t="s">
        <v>54</v>
      </c>
      <c r="J248" s="10"/>
      <c r="K248" s="10"/>
      <c r="L248" s="10"/>
      <c r="M248" s="10"/>
      <c r="N248" s="66" t="s">
        <v>18</v>
      </c>
      <c r="O248" s="10"/>
    </row>
    <row r="249">
      <c r="A249" s="6">
        <v>45705.0</v>
      </c>
      <c r="B249" s="10"/>
      <c r="C249" s="7">
        <v>231640.0</v>
      </c>
      <c r="D249" s="7" t="s">
        <v>117</v>
      </c>
      <c r="E249" s="6">
        <v>45566.0</v>
      </c>
      <c r="F249" s="79">
        <f t="shared" si="1"/>
        <v>4</v>
      </c>
      <c r="G249" s="9">
        <v>45587.0</v>
      </c>
      <c r="H249" s="79">
        <f t="shared" si="2"/>
        <v>3</v>
      </c>
      <c r="I249" s="7" t="s">
        <v>60</v>
      </c>
      <c r="J249" s="10"/>
      <c r="K249" s="10"/>
      <c r="L249" s="10"/>
      <c r="M249" s="10"/>
      <c r="N249" s="66" t="s">
        <v>18</v>
      </c>
      <c r="O249" s="10"/>
    </row>
    <row r="250">
      <c r="A250" s="6">
        <v>45705.0</v>
      </c>
      <c r="B250" s="10"/>
      <c r="C250" s="7">
        <v>224570.0</v>
      </c>
      <c r="D250" s="7" t="s">
        <v>117</v>
      </c>
      <c r="E250" s="6">
        <v>45536.0</v>
      </c>
      <c r="F250" s="79">
        <f t="shared" si="1"/>
        <v>5</v>
      </c>
      <c r="G250" s="9">
        <v>45621.0</v>
      </c>
      <c r="H250" s="79">
        <f t="shared" si="2"/>
        <v>2</v>
      </c>
      <c r="I250" s="7" t="s">
        <v>52</v>
      </c>
      <c r="J250" s="10"/>
      <c r="K250" s="10"/>
      <c r="L250" s="10"/>
      <c r="M250" s="10"/>
      <c r="N250" s="66" t="s">
        <v>18</v>
      </c>
      <c r="O250" s="10"/>
    </row>
    <row r="251">
      <c r="A251" s="6">
        <v>45705.0</v>
      </c>
      <c r="B251" s="10"/>
      <c r="C251" s="7">
        <v>238110.0</v>
      </c>
      <c r="D251" s="7" t="s">
        <v>117</v>
      </c>
      <c r="E251" s="6">
        <v>44896.0</v>
      </c>
      <c r="F251" s="79">
        <f t="shared" si="1"/>
        <v>26</v>
      </c>
      <c r="G251" s="6">
        <v>45661.0</v>
      </c>
      <c r="H251" s="79">
        <f t="shared" si="2"/>
        <v>1</v>
      </c>
      <c r="I251" s="7" t="s">
        <v>54</v>
      </c>
      <c r="J251" s="10"/>
      <c r="K251" s="10"/>
      <c r="L251" s="10"/>
      <c r="M251" s="10"/>
      <c r="N251" s="66" t="s">
        <v>18</v>
      </c>
      <c r="O251" s="10"/>
    </row>
    <row r="252">
      <c r="A252" s="6">
        <v>45705.0</v>
      </c>
      <c r="B252" s="10"/>
      <c r="C252" s="7">
        <v>239019.0</v>
      </c>
      <c r="D252" s="7" t="s">
        <v>117</v>
      </c>
      <c r="E252" s="6">
        <v>45597.0</v>
      </c>
      <c r="F252" s="79">
        <f t="shared" si="1"/>
        <v>3</v>
      </c>
      <c r="G252" s="6">
        <v>45684.0</v>
      </c>
      <c r="H252" s="79">
        <f t="shared" si="2"/>
        <v>0</v>
      </c>
      <c r="I252" s="7" t="s">
        <v>48</v>
      </c>
      <c r="J252" s="10"/>
      <c r="K252" s="10"/>
      <c r="L252" s="10"/>
      <c r="M252" s="10"/>
      <c r="N252" s="66" t="s">
        <v>18</v>
      </c>
      <c r="O252" s="10"/>
    </row>
    <row r="253">
      <c r="A253" s="6">
        <v>45705.0</v>
      </c>
      <c r="B253" s="10"/>
      <c r="C253" s="7">
        <v>174891.0</v>
      </c>
      <c r="D253" s="7" t="s">
        <v>149</v>
      </c>
      <c r="E253" s="6">
        <v>45047.0</v>
      </c>
      <c r="F253" s="79">
        <f t="shared" si="1"/>
        <v>21</v>
      </c>
      <c r="G253" s="6">
        <v>45139.0</v>
      </c>
      <c r="H253" s="79">
        <f t="shared" si="2"/>
        <v>18</v>
      </c>
      <c r="I253" s="7" t="s">
        <v>48</v>
      </c>
      <c r="J253" s="10"/>
      <c r="K253" s="10"/>
      <c r="L253" s="10"/>
      <c r="M253" s="10"/>
      <c r="N253" s="66" t="s">
        <v>18</v>
      </c>
      <c r="O253" s="10"/>
    </row>
    <row r="254">
      <c r="A254" s="6">
        <v>45705.0</v>
      </c>
      <c r="B254" s="10"/>
      <c r="C254" s="7">
        <v>188265.0</v>
      </c>
      <c r="D254" s="7" t="s">
        <v>149</v>
      </c>
      <c r="E254" s="6">
        <v>45047.0</v>
      </c>
      <c r="F254" s="79">
        <f t="shared" si="1"/>
        <v>21</v>
      </c>
      <c r="G254" s="6">
        <v>45204.0</v>
      </c>
      <c r="H254" s="79">
        <f t="shared" si="2"/>
        <v>16</v>
      </c>
      <c r="I254" s="7" t="s">
        <v>66</v>
      </c>
      <c r="J254" s="10"/>
      <c r="K254" s="10"/>
      <c r="L254" s="10"/>
      <c r="M254" s="10"/>
      <c r="N254" s="66" t="s">
        <v>18</v>
      </c>
      <c r="O254" s="10"/>
    </row>
    <row r="255">
      <c r="A255" s="6">
        <v>45705.0</v>
      </c>
      <c r="B255" s="10"/>
      <c r="C255" s="7">
        <v>185770.0</v>
      </c>
      <c r="D255" s="7" t="s">
        <v>149</v>
      </c>
      <c r="E255" s="6">
        <v>45139.0</v>
      </c>
      <c r="F255" s="79">
        <f t="shared" si="1"/>
        <v>18</v>
      </c>
      <c r="G255" s="6">
        <v>45182.0</v>
      </c>
      <c r="H255" s="79">
        <f t="shared" si="2"/>
        <v>17</v>
      </c>
      <c r="I255" s="7" t="s">
        <v>54</v>
      </c>
      <c r="J255" s="10"/>
      <c r="K255" s="10"/>
      <c r="L255" s="10"/>
      <c r="M255" s="10"/>
      <c r="N255" s="66" t="s">
        <v>18</v>
      </c>
      <c r="O255" s="10"/>
    </row>
    <row r="256">
      <c r="A256" s="6">
        <v>45705.0</v>
      </c>
      <c r="B256" s="10"/>
      <c r="C256" s="7">
        <v>235350.0</v>
      </c>
      <c r="D256" s="7" t="s">
        <v>149</v>
      </c>
      <c r="E256" s="6">
        <v>45566.0</v>
      </c>
      <c r="F256" s="79">
        <f t="shared" si="1"/>
        <v>4</v>
      </c>
      <c r="G256" s="9">
        <v>45624.0</v>
      </c>
      <c r="H256" s="79">
        <f t="shared" si="2"/>
        <v>2</v>
      </c>
      <c r="I256" s="7" t="s">
        <v>60</v>
      </c>
      <c r="J256" s="10"/>
      <c r="K256" s="10"/>
      <c r="L256" s="10"/>
      <c r="M256" s="10"/>
      <c r="N256" s="66" t="s">
        <v>18</v>
      </c>
      <c r="O256" s="10"/>
    </row>
    <row r="257">
      <c r="A257" s="6">
        <v>45705.0</v>
      </c>
      <c r="B257" s="10"/>
      <c r="C257" s="7">
        <v>240676.0</v>
      </c>
      <c r="D257" s="7" t="s">
        <v>149</v>
      </c>
      <c r="E257" s="6">
        <v>45597.0</v>
      </c>
      <c r="F257" s="79">
        <f t="shared" si="1"/>
        <v>3</v>
      </c>
      <c r="G257" s="6">
        <v>45681.0</v>
      </c>
      <c r="H257" s="79">
        <f t="shared" si="2"/>
        <v>0</v>
      </c>
      <c r="I257" s="7" t="s">
        <v>82</v>
      </c>
      <c r="J257" s="10"/>
      <c r="K257" s="10"/>
      <c r="L257" s="10"/>
      <c r="M257" s="10"/>
      <c r="N257" s="66" t="s">
        <v>18</v>
      </c>
      <c r="O257" s="10"/>
    </row>
    <row r="258">
      <c r="A258" s="6">
        <v>45705.0</v>
      </c>
      <c r="B258" s="10"/>
      <c r="C258" s="7">
        <v>83922.0</v>
      </c>
      <c r="D258" s="7" t="s">
        <v>106</v>
      </c>
      <c r="E258" s="6">
        <v>44197.0</v>
      </c>
      <c r="F258" s="79">
        <f t="shared" si="1"/>
        <v>49</v>
      </c>
      <c r="G258" s="6">
        <v>44313.0</v>
      </c>
      <c r="H258" s="79">
        <f t="shared" si="2"/>
        <v>45</v>
      </c>
      <c r="I258" s="7" t="s">
        <v>120</v>
      </c>
      <c r="J258" s="10"/>
      <c r="K258" s="10"/>
      <c r="L258" s="10"/>
      <c r="M258" s="10"/>
      <c r="N258" s="66" t="s">
        <v>18</v>
      </c>
      <c r="O258" s="10"/>
    </row>
    <row r="259">
      <c r="A259" s="6">
        <v>45705.0</v>
      </c>
      <c r="B259" s="10"/>
      <c r="C259" s="7">
        <v>101587.0</v>
      </c>
      <c r="D259" s="7" t="s">
        <v>99</v>
      </c>
      <c r="E259" s="6">
        <v>44166.0</v>
      </c>
      <c r="F259" s="79">
        <f t="shared" si="1"/>
        <v>50</v>
      </c>
      <c r="G259" s="6">
        <v>44468.0</v>
      </c>
      <c r="H259" s="79">
        <f t="shared" si="2"/>
        <v>40</v>
      </c>
      <c r="I259" s="7" t="s">
        <v>120</v>
      </c>
      <c r="J259" s="10"/>
      <c r="K259" s="10"/>
      <c r="L259" s="10"/>
      <c r="M259" s="10"/>
      <c r="N259" s="66" t="s">
        <v>18</v>
      </c>
      <c r="O259" s="10"/>
    </row>
    <row r="260">
      <c r="A260" s="6">
        <v>45705.0</v>
      </c>
      <c r="B260" s="10"/>
      <c r="C260" s="7">
        <v>5712.0</v>
      </c>
      <c r="D260" s="7" t="s">
        <v>64</v>
      </c>
      <c r="E260" s="6">
        <v>43256.0</v>
      </c>
      <c r="F260" s="79">
        <f t="shared" si="1"/>
        <v>80</v>
      </c>
      <c r="G260" s="9">
        <v>43446.0</v>
      </c>
      <c r="H260" s="79">
        <f t="shared" si="2"/>
        <v>74</v>
      </c>
      <c r="I260" s="7" t="s">
        <v>48</v>
      </c>
      <c r="J260" s="10"/>
      <c r="K260" s="10"/>
      <c r="L260" s="10"/>
      <c r="M260" s="10"/>
      <c r="N260" s="66" t="s">
        <v>18</v>
      </c>
      <c r="O260" s="10"/>
    </row>
    <row r="261">
      <c r="A261" s="6">
        <v>45705.0</v>
      </c>
      <c r="B261" s="10"/>
      <c r="C261" s="7">
        <v>12939.0</v>
      </c>
      <c r="D261" s="7" t="s">
        <v>99</v>
      </c>
      <c r="E261" s="6">
        <v>43556.0</v>
      </c>
      <c r="F261" s="79">
        <f t="shared" si="1"/>
        <v>70</v>
      </c>
      <c r="G261" s="6">
        <v>43668.0</v>
      </c>
      <c r="H261" s="79">
        <f t="shared" si="2"/>
        <v>66</v>
      </c>
      <c r="I261" s="7" t="s">
        <v>218</v>
      </c>
      <c r="J261" s="10"/>
      <c r="K261" s="10"/>
      <c r="L261" s="10"/>
      <c r="M261" s="10"/>
      <c r="N261" s="66" t="s">
        <v>18</v>
      </c>
      <c r="O261" s="10"/>
    </row>
    <row r="262">
      <c r="A262" s="6">
        <v>45705.0</v>
      </c>
      <c r="B262" s="10"/>
      <c r="C262" s="7">
        <v>8467.0</v>
      </c>
      <c r="D262" s="7" t="s">
        <v>42</v>
      </c>
      <c r="E262" s="6">
        <v>42955.0</v>
      </c>
      <c r="F262" s="79">
        <f t="shared" si="1"/>
        <v>90</v>
      </c>
      <c r="G262" s="6">
        <v>43497.0</v>
      </c>
      <c r="H262" s="79">
        <f t="shared" si="2"/>
        <v>72</v>
      </c>
      <c r="I262" s="7" t="s">
        <v>226</v>
      </c>
      <c r="J262" s="10"/>
      <c r="K262" s="10"/>
      <c r="L262" s="10"/>
      <c r="M262" s="10"/>
      <c r="N262" s="66" t="s">
        <v>18</v>
      </c>
      <c r="O262" s="10"/>
    </row>
    <row r="263">
      <c r="A263" s="6">
        <v>45705.0</v>
      </c>
      <c r="B263" s="10"/>
      <c r="C263" s="7">
        <v>2145.0</v>
      </c>
      <c r="D263" s="7" t="s">
        <v>62</v>
      </c>
      <c r="E263" s="6">
        <v>43009.0</v>
      </c>
      <c r="F263" s="79">
        <f t="shared" si="1"/>
        <v>88</v>
      </c>
      <c r="G263" s="9">
        <v>43097.0</v>
      </c>
      <c r="H263" s="79">
        <f t="shared" si="2"/>
        <v>85</v>
      </c>
      <c r="I263" s="7" t="s">
        <v>151</v>
      </c>
      <c r="J263" s="10"/>
      <c r="K263" s="10"/>
      <c r="L263" s="10"/>
      <c r="M263" s="10"/>
      <c r="N263" s="66" t="s">
        <v>18</v>
      </c>
      <c r="O263" s="10"/>
    </row>
    <row r="264">
      <c r="A264" s="6">
        <v>45705.0</v>
      </c>
      <c r="B264" s="10"/>
      <c r="C264" s="7">
        <v>3553.0</v>
      </c>
      <c r="D264" s="7" t="s">
        <v>93</v>
      </c>
      <c r="E264" s="6">
        <v>43234.0</v>
      </c>
      <c r="F264" s="79">
        <f t="shared" si="1"/>
        <v>81</v>
      </c>
      <c r="G264" s="6">
        <v>43528.0</v>
      </c>
      <c r="H264" s="79">
        <f t="shared" si="2"/>
        <v>71</v>
      </c>
      <c r="I264" s="7" t="s">
        <v>66</v>
      </c>
      <c r="J264" s="10"/>
      <c r="K264" s="10"/>
      <c r="L264" s="10"/>
      <c r="M264" s="10"/>
      <c r="N264" s="66" t="s">
        <v>18</v>
      </c>
      <c r="O264" s="10"/>
    </row>
    <row r="265">
      <c r="A265" s="6">
        <v>45705.0</v>
      </c>
      <c r="B265" s="10"/>
      <c r="C265" s="7">
        <v>13338.0</v>
      </c>
      <c r="D265" s="7" t="s">
        <v>110</v>
      </c>
      <c r="E265" s="6">
        <v>43506.0</v>
      </c>
      <c r="F265" s="79">
        <f t="shared" si="1"/>
        <v>72</v>
      </c>
      <c r="G265" s="6">
        <v>43614.0</v>
      </c>
      <c r="H265" s="79">
        <f t="shared" si="2"/>
        <v>68</v>
      </c>
      <c r="I265" s="7" t="s">
        <v>48</v>
      </c>
      <c r="J265" s="10"/>
      <c r="K265" s="10"/>
      <c r="L265" s="10"/>
      <c r="M265" s="10"/>
      <c r="N265" s="66" t="s">
        <v>18</v>
      </c>
      <c r="O265" s="10"/>
    </row>
    <row r="266">
      <c r="A266" s="6">
        <v>45705.0</v>
      </c>
      <c r="B266" s="10"/>
      <c r="C266" s="7">
        <v>1226.0</v>
      </c>
      <c r="D266" s="7" t="s">
        <v>75</v>
      </c>
      <c r="E266" s="6">
        <v>42736.0</v>
      </c>
      <c r="F266" s="79">
        <f t="shared" si="1"/>
        <v>97</v>
      </c>
      <c r="G266" s="6">
        <v>43111.0</v>
      </c>
      <c r="H266" s="79">
        <f t="shared" si="2"/>
        <v>85</v>
      </c>
      <c r="I266" s="7" t="s">
        <v>227</v>
      </c>
      <c r="J266" s="10"/>
      <c r="K266" s="10"/>
      <c r="L266" s="10"/>
      <c r="M266" s="10"/>
      <c r="N266" s="66" t="s">
        <v>18</v>
      </c>
      <c r="O266" s="10"/>
    </row>
    <row r="267">
      <c r="A267" s="6">
        <v>45705.0</v>
      </c>
      <c r="B267" s="10"/>
      <c r="C267" s="7">
        <v>12769.0</v>
      </c>
      <c r="D267" s="7" t="s">
        <v>65</v>
      </c>
      <c r="E267" s="6">
        <v>43543.0</v>
      </c>
      <c r="F267" s="79">
        <f t="shared" si="1"/>
        <v>70</v>
      </c>
      <c r="G267" s="6">
        <v>43600.0</v>
      </c>
      <c r="H267" s="79">
        <f t="shared" si="2"/>
        <v>69</v>
      </c>
      <c r="I267" s="7" t="s">
        <v>66</v>
      </c>
      <c r="J267" s="10"/>
      <c r="K267" s="10"/>
      <c r="L267" s="10"/>
      <c r="M267" s="10"/>
      <c r="N267" s="66" t="s">
        <v>18</v>
      </c>
      <c r="O267" s="10"/>
    </row>
    <row r="268">
      <c r="A268" s="6">
        <v>45705.0</v>
      </c>
      <c r="B268" s="10"/>
      <c r="C268" s="7">
        <v>9477.0</v>
      </c>
      <c r="D268" s="7" t="s">
        <v>152</v>
      </c>
      <c r="E268" s="9">
        <v>43464.0</v>
      </c>
      <c r="F268" s="79">
        <f t="shared" si="1"/>
        <v>73</v>
      </c>
      <c r="G268" s="6">
        <v>43546.0</v>
      </c>
      <c r="H268" s="79">
        <f t="shared" si="2"/>
        <v>70</v>
      </c>
      <c r="I268" s="7" t="s">
        <v>227</v>
      </c>
      <c r="J268" s="10"/>
      <c r="K268" s="10"/>
      <c r="L268" s="10"/>
      <c r="M268" s="10"/>
      <c r="N268" s="66" t="s">
        <v>18</v>
      </c>
      <c r="O268" s="10"/>
    </row>
    <row r="269">
      <c r="A269" s="6">
        <v>45705.0</v>
      </c>
      <c r="B269" s="10"/>
      <c r="C269" s="7">
        <v>159123.0</v>
      </c>
      <c r="D269" s="7" t="s">
        <v>117</v>
      </c>
      <c r="E269" s="6">
        <v>44835.0</v>
      </c>
      <c r="F269" s="79">
        <f t="shared" si="1"/>
        <v>28</v>
      </c>
      <c r="G269" s="6">
        <v>44959.0</v>
      </c>
      <c r="H269" s="79">
        <f t="shared" si="2"/>
        <v>24</v>
      </c>
      <c r="I269" s="7" t="s">
        <v>43</v>
      </c>
      <c r="J269" s="10"/>
      <c r="K269" s="10"/>
      <c r="L269" s="10"/>
      <c r="M269" s="10"/>
      <c r="N269" s="66" t="s">
        <v>18</v>
      </c>
      <c r="O269" s="10"/>
    </row>
    <row r="270">
      <c r="A270" s="6">
        <v>45705.0</v>
      </c>
      <c r="B270" s="10"/>
      <c r="C270" s="7">
        <v>218104.0</v>
      </c>
      <c r="D270" s="7" t="s">
        <v>75</v>
      </c>
      <c r="E270" s="6">
        <v>45444.0</v>
      </c>
      <c r="F270" s="79">
        <f t="shared" si="1"/>
        <v>8</v>
      </c>
      <c r="G270" s="6">
        <v>45457.0</v>
      </c>
      <c r="H270" s="79">
        <f t="shared" si="2"/>
        <v>8</v>
      </c>
      <c r="I270" s="7" t="s">
        <v>52</v>
      </c>
      <c r="J270" s="10"/>
      <c r="K270" s="10"/>
      <c r="L270" s="10"/>
      <c r="M270" s="10"/>
      <c r="N270" s="66" t="s">
        <v>18</v>
      </c>
      <c r="O270" s="10"/>
    </row>
    <row r="271">
      <c r="A271" s="6">
        <v>45705.0</v>
      </c>
      <c r="B271" s="10"/>
      <c r="C271" s="7">
        <v>159713.0</v>
      </c>
      <c r="D271" s="7" t="s">
        <v>42</v>
      </c>
      <c r="E271" s="6">
        <v>44896.0</v>
      </c>
      <c r="F271" s="79">
        <f t="shared" si="1"/>
        <v>26</v>
      </c>
      <c r="G271" s="6">
        <v>44964.0</v>
      </c>
      <c r="H271" s="79">
        <f t="shared" si="2"/>
        <v>24</v>
      </c>
      <c r="I271" s="7" t="s">
        <v>48</v>
      </c>
      <c r="J271" s="10"/>
      <c r="K271" s="10"/>
      <c r="L271" s="10"/>
      <c r="M271" s="10"/>
      <c r="N271" s="66" t="s">
        <v>18</v>
      </c>
      <c r="O271" s="10"/>
    </row>
    <row r="272">
      <c r="A272" s="6">
        <v>45705.0</v>
      </c>
      <c r="B272" s="10"/>
      <c r="C272" s="7">
        <v>192810.0</v>
      </c>
      <c r="D272" s="7" t="s">
        <v>42</v>
      </c>
      <c r="E272" s="6">
        <v>44986.0</v>
      </c>
      <c r="F272" s="79">
        <f t="shared" si="1"/>
        <v>23</v>
      </c>
      <c r="G272" s="9">
        <v>45244.0</v>
      </c>
      <c r="H272" s="79">
        <f t="shared" si="2"/>
        <v>15</v>
      </c>
      <c r="I272" s="7" t="s">
        <v>52</v>
      </c>
      <c r="J272" s="10"/>
      <c r="K272" s="10"/>
      <c r="L272" s="10"/>
      <c r="M272" s="10"/>
      <c r="N272" s="66" t="s">
        <v>18</v>
      </c>
      <c r="O272" s="10"/>
    </row>
    <row r="273">
      <c r="A273" s="6">
        <v>45705.0</v>
      </c>
      <c r="B273" s="10"/>
      <c r="C273" s="7">
        <v>205968.0</v>
      </c>
      <c r="D273" s="7" t="s">
        <v>110</v>
      </c>
      <c r="E273" s="6">
        <v>45323.0</v>
      </c>
      <c r="F273" s="79">
        <f t="shared" si="1"/>
        <v>12</v>
      </c>
      <c r="G273" s="6">
        <v>45363.0</v>
      </c>
      <c r="H273" s="79">
        <f t="shared" si="2"/>
        <v>11</v>
      </c>
      <c r="I273" s="7" t="s">
        <v>52</v>
      </c>
      <c r="J273" s="10"/>
      <c r="K273" s="10"/>
      <c r="L273" s="10"/>
      <c r="M273" s="10"/>
      <c r="N273" s="66" t="s">
        <v>18</v>
      </c>
      <c r="O273" s="10"/>
    </row>
    <row r="274">
      <c r="A274" s="6">
        <v>45705.0</v>
      </c>
      <c r="B274" s="10"/>
      <c r="C274" s="7">
        <v>147232.0</v>
      </c>
      <c r="D274" s="7" t="s">
        <v>110</v>
      </c>
      <c r="E274" s="6">
        <v>44835.0</v>
      </c>
      <c r="F274" s="79">
        <f t="shared" si="1"/>
        <v>28</v>
      </c>
      <c r="G274" s="9">
        <v>44847.0</v>
      </c>
      <c r="H274" s="79">
        <f t="shared" si="2"/>
        <v>28</v>
      </c>
      <c r="I274" s="7" t="s">
        <v>43</v>
      </c>
      <c r="J274" s="10"/>
      <c r="K274" s="10"/>
      <c r="L274" s="10"/>
      <c r="M274" s="10"/>
      <c r="N274" s="66" t="s">
        <v>18</v>
      </c>
      <c r="O274" s="10"/>
    </row>
    <row r="275">
      <c r="A275" s="6">
        <v>45705.0</v>
      </c>
      <c r="B275" s="6">
        <v>45705.0</v>
      </c>
      <c r="C275" s="7">
        <v>213631.0</v>
      </c>
      <c r="D275" s="7" t="s">
        <v>110</v>
      </c>
      <c r="E275" s="6">
        <v>45017.0</v>
      </c>
      <c r="F275" s="79">
        <f t="shared" si="1"/>
        <v>22</v>
      </c>
      <c r="G275" s="6">
        <v>45426.0</v>
      </c>
      <c r="H275" s="79">
        <f t="shared" si="2"/>
        <v>9</v>
      </c>
      <c r="I275" s="7" t="s">
        <v>52</v>
      </c>
      <c r="J275" s="7" t="s">
        <v>250</v>
      </c>
      <c r="K275" s="104" t="s">
        <v>251</v>
      </c>
      <c r="L275" s="7" t="s">
        <v>68</v>
      </c>
      <c r="M275" s="6">
        <v>45678.0</v>
      </c>
      <c r="N275" s="57" t="s">
        <v>22</v>
      </c>
      <c r="O275" s="7" t="s">
        <v>252</v>
      </c>
    </row>
    <row r="276">
      <c r="A276" s="6">
        <v>45705.0</v>
      </c>
      <c r="B276" s="10"/>
      <c r="C276" s="7">
        <v>100169.0</v>
      </c>
      <c r="D276" s="7" t="s">
        <v>62</v>
      </c>
      <c r="E276" s="6">
        <v>44378.0</v>
      </c>
      <c r="F276" s="79">
        <f t="shared" si="1"/>
        <v>43</v>
      </c>
      <c r="G276" s="6">
        <v>44454.0</v>
      </c>
      <c r="H276" s="79">
        <f t="shared" si="2"/>
        <v>41</v>
      </c>
      <c r="I276" s="7" t="s">
        <v>48</v>
      </c>
      <c r="J276" s="10"/>
      <c r="K276" s="10"/>
      <c r="L276" s="10"/>
      <c r="M276" s="10"/>
      <c r="N276" s="66" t="s">
        <v>18</v>
      </c>
      <c r="O276" s="10"/>
    </row>
    <row r="277">
      <c r="A277" s="6">
        <v>45705.0</v>
      </c>
      <c r="B277" s="10"/>
      <c r="C277" s="7">
        <v>199427.0</v>
      </c>
      <c r="D277" s="7" t="s">
        <v>99</v>
      </c>
      <c r="E277" s="6">
        <v>45292.0</v>
      </c>
      <c r="F277" s="79">
        <f t="shared" si="1"/>
        <v>13</v>
      </c>
      <c r="G277" s="6">
        <v>45311.0</v>
      </c>
      <c r="H277" s="79">
        <f t="shared" si="2"/>
        <v>12</v>
      </c>
      <c r="I277" s="7" t="s">
        <v>48</v>
      </c>
      <c r="J277" s="10"/>
      <c r="K277" s="10"/>
      <c r="L277" s="10"/>
      <c r="M277" s="10"/>
      <c r="N277" s="66" t="s">
        <v>18</v>
      </c>
      <c r="O277" s="10"/>
    </row>
    <row r="278">
      <c r="A278" s="6">
        <v>45705.0</v>
      </c>
      <c r="B278" s="10"/>
      <c r="C278" s="7">
        <v>231109.0</v>
      </c>
      <c r="D278" s="7" t="s">
        <v>87</v>
      </c>
      <c r="E278" s="6">
        <v>45536.0</v>
      </c>
      <c r="F278" s="79">
        <f t="shared" si="1"/>
        <v>5</v>
      </c>
      <c r="G278" s="9">
        <v>45580.0</v>
      </c>
      <c r="H278" s="79">
        <f t="shared" si="2"/>
        <v>4</v>
      </c>
      <c r="I278" s="7" t="s">
        <v>48</v>
      </c>
      <c r="J278" s="10"/>
      <c r="K278" s="10"/>
      <c r="L278" s="10"/>
      <c r="M278" s="10"/>
      <c r="N278" s="66" t="s">
        <v>18</v>
      </c>
      <c r="O278" s="10"/>
    </row>
    <row r="279">
      <c r="A279" s="6">
        <v>45705.0</v>
      </c>
      <c r="B279" s="10"/>
      <c r="C279" s="7">
        <v>182793.0</v>
      </c>
      <c r="D279" s="7" t="s">
        <v>75</v>
      </c>
      <c r="E279" s="6">
        <v>45139.0</v>
      </c>
      <c r="F279" s="79">
        <f t="shared" si="1"/>
        <v>18</v>
      </c>
      <c r="G279" s="6">
        <v>45156.0</v>
      </c>
      <c r="H279" s="79">
        <f t="shared" si="2"/>
        <v>18</v>
      </c>
      <c r="I279" s="7" t="s">
        <v>48</v>
      </c>
      <c r="J279" s="10"/>
      <c r="K279" s="10"/>
      <c r="L279" s="10"/>
      <c r="M279" s="10"/>
      <c r="N279" s="66" t="s">
        <v>18</v>
      </c>
      <c r="O279" s="10"/>
    </row>
    <row r="280">
      <c r="A280" s="6">
        <v>45705.0</v>
      </c>
      <c r="B280" s="10"/>
      <c r="C280" s="7">
        <v>185507.0</v>
      </c>
      <c r="D280" s="7" t="s">
        <v>117</v>
      </c>
      <c r="E280" s="6">
        <v>45139.0</v>
      </c>
      <c r="F280" s="79">
        <f t="shared" si="1"/>
        <v>18</v>
      </c>
      <c r="G280" s="6">
        <v>45183.0</v>
      </c>
      <c r="H280" s="79">
        <f t="shared" si="2"/>
        <v>17</v>
      </c>
      <c r="I280" s="7" t="s">
        <v>48</v>
      </c>
      <c r="J280" s="10"/>
      <c r="K280" s="10"/>
      <c r="L280" s="10"/>
      <c r="M280" s="10"/>
      <c r="N280" s="66" t="s">
        <v>18</v>
      </c>
      <c r="O280" s="10"/>
    </row>
    <row r="281">
      <c r="A281" s="6">
        <v>45705.0</v>
      </c>
      <c r="B281" s="10"/>
      <c r="C281" s="7">
        <v>190530.0</v>
      </c>
      <c r="D281" s="7" t="s">
        <v>42</v>
      </c>
      <c r="E281" s="6">
        <v>44986.0</v>
      </c>
      <c r="F281" s="79">
        <f t="shared" si="1"/>
        <v>23</v>
      </c>
      <c r="G281" s="9">
        <v>45223.0</v>
      </c>
      <c r="H281" s="79">
        <f t="shared" si="2"/>
        <v>15</v>
      </c>
      <c r="I281" s="7" t="s">
        <v>48</v>
      </c>
      <c r="J281" s="10"/>
      <c r="K281" s="10"/>
      <c r="L281" s="10"/>
      <c r="M281" s="10"/>
      <c r="N281" s="66" t="s">
        <v>18</v>
      </c>
      <c r="O281" s="10"/>
    </row>
    <row r="282">
      <c r="A282" s="6">
        <v>45705.0</v>
      </c>
      <c r="B282" s="10"/>
      <c r="C282" s="7">
        <v>164762.0</v>
      </c>
      <c r="D282" s="7" t="s">
        <v>64</v>
      </c>
      <c r="E282" s="6">
        <v>44958.0</v>
      </c>
      <c r="F282" s="79">
        <f t="shared" si="1"/>
        <v>24</v>
      </c>
      <c r="G282" s="6">
        <v>45006.0</v>
      </c>
      <c r="H282" s="79">
        <f t="shared" si="2"/>
        <v>22</v>
      </c>
      <c r="I282" s="7" t="s">
        <v>48</v>
      </c>
      <c r="J282" s="10"/>
      <c r="K282" s="10"/>
      <c r="L282" s="10"/>
      <c r="M282" s="10"/>
      <c r="N282" s="66" t="s">
        <v>18</v>
      </c>
      <c r="O282" s="10"/>
    </row>
    <row r="283">
      <c r="A283" s="6">
        <v>45705.0</v>
      </c>
      <c r="B283" s="10"/>
      <c r="C283" s="7">
        <v>88461.0</v>
      </c>
      <c r="D283" s="7" t="s">
        <v>110</v>
      </c>
      <c r="E283" s="6">
        <v>44317.0</v>
      </c>
      <c r="F283" s="79">
        <f t="shared" si="1"/>
        <v>45</v>
      </c>
      <c r="G283" s="6">
        <v>44338.0</v>
      </c>
      <c r="H283" s="79">
        <f t="shared" si="2"/>
        <v>44</v>
      </c>
      <c r="I283" s="7" t="s">
        <v>48</v>
      </c>
      <c r="J283" s="10"/>
      <c r="K283" s="10"/>
      <c r="L283" s="10"/>
      <c r="M283" s="10"/>
      <c r="N283" s="66" t="s">
        <v>18</v>
      </c>
      <c r="O283" s="10"/>
    </row>
    <row r="284">
      <c r="A284" s="6">
        <v>45705.0</v>
      </c>
      <c r="B284" s="6">
        <v>45705.0</v>
      </c>
      <c r="C284" s="7">
        <v>213620.0</v>
      </c>
      <c r="D284" s="7" t="s">
        <v>110</v>
      </c>
      <c r="E284" s="6">
        <v>45017.0</v>
      </c>
      <c r="F284" s="79">
        <f t="shared" si="1"/>
        <v>22</v>
      </c>
      <c r="G284" s="6">
        <v>45426.0</v>
      </c>
      <c r="H284" s="79">
        <f t="shared" si="2"/>
        <v>9</v>
      </c>
      <c r="I284" s="7" t="s">
        <v>52</v>
      </c>
      <c r="J284" s="7" t="s">
        <v>250</v>
      </c>
      <c r="K284" s="104" t="s">
        <v>251</v>
      </c>
      <c r="L284" s="7" t="s">
        <v>68</v>
      </c>
      <c r="M284" s="6">
        <v>45678.0</v>
      </c>
      <c r="N284" s="57" t="s">
        <v>22</v>
      </c>
      <c r="O284" s="7" t="s">
        <v>252</v>
      </c>
    </row>
    <row r="285">
      <c r="A285" s="6">
        <v>45705.0</v>
      </c>
      <c r="B285" s="10"/>
      <c r="C285" s="7">
        <v>235117.0</v>
      </c>
      <c r="D285" s="7" t="s">
        <v>114</v>
      </c>
      <c r="E285" s="6">
        <v>45566.0</v>
      </c>
      <c r="F285" s="79">
        <f t="shared" si="1"/>
        <v>4</v>
      </c>
      <c r="G285" s="9">
        <v>45618.0</v>
      </c>
      <c r="H285" s="79">
        <f t="shared" si="2"/>
        <v>2</v>
      </c>
      <c r="I285" s="7" t="s">
        <v>52</v>
      </c>
      <c r="J285" s="10"/>
      <c r="K285" s="10"/>
      <c r="L285" s="10"/>
      <c r="M285" s="10"/>
      <c r="N285" s="66" t="s">
        <v>18</v>
      </c>
      <c r="O285" s="10"/>
    </row>
    <row r="286">
      <c r="A286" s="6">
        <v>45705.0</v>
      </c>
      <c r="B286" s="10"/>
      <c r="C286" s="7">
        <v>61670.0</v>
      </c>
      <c r="D286" s="7" t="s">
        <v>253</v>
      </c>
      <c r="E286" s="6">
        <v>44044.0</v>
      </c>
      <c r="F286" s="79">
        <f t="shared" si="1"/>
        <v>54</v>
      </c>
      <c r="G286" s="6">
        <v>44044.0</v>
      </c>
      <c r="H286" s="79">
        <f t="shared" si="2"/>
        <v>54</v>
      </c>
      <c r="I286" s="7" t="s">
        <v>48</v>
      </c>
      <c r="J286" s="10"/>
      <c r="K286" s="10"/>
      <c r="L286" s="10"/>
      <c r="M286" s="10"/>
      <c r="N286" s="66" t="s">
        <v>18</v>
      </c>
      <c r="O286" s="10"/>
    </row>
    <row r="287">
      <c r="A287" s="6">
        <v>45705.0</v>
      </c>
      <c r="B287" s="10"/>
      <c r="C287" s="7">
        <v>159540.0</v>
      </c>
      <c r="D287" s="7" t="s">
        <v>110</v>
      </c>
      <c r="E287" s="6">
        <v>44713.0</v>
      </c>
      <c r="F287" s="79">
        <f t="shared" si="1"/>
        <v>32</v>
      </c>
      <c r="G287" s="6">
        <v>44963.0</v>
      </c>
      <c r="H287" s="79">
        <f t="shared" si="2"/>
        <v>24</v>
      </c>
      <c r="I287" s="7" t="s">
        <v>60</v>
      </c>
      <c r="J287" s="10"/>
      <c r="K287" s="10"/>
      <c r="L287" s="10"/>
      <c r="M287" s="10"/>
      <c r="N287" s="66" t="s">
        <v>18</v>
      </c>
      <c r="O287" s="10"/>
    </row>
    <row r="288">
      <c r="A288" s="6">
        <v>45705.0</v>
      </c>
      <c r="B288" s="10"/>
      <c r="C288" s="7">
        <v>210212.0</v>
      </c>
      <c r="D288" s="7" t="s">
        <v>157</v>
      </c>
      <c r="E288" s="6">
        <v>45323.0</v>
      </c>
      <c r="F288" s="82">
        <f t="shared" si="1"/>
        <v>12</v>
      </c>
      <c r="G288" s="6">
        <v>45393.0</v>
      </c>
      <c r="H288" s="82">
        <f t="shared" si="2"/>
        <v>10</v>
      </c>
      <c r="I288" s="7" t="s">
        <v>85</v>
      </c>
      <c r="J288" s="10"/>
      <c r="K288" s="10"/>
      <c r="L288" s="10"/>
      <c r="M288" s="10"/>
      <c r="N288" s="66" t="s">
        <v>18</v>
      </c>
      <c r="O288" s="10"/>
    </row>
    <row r="289">
      <c r="A289" s="6">
        <v>45705.0</v>
      </c>
      <c r="B289" s="10"/>
      <c r="C289" s="7">
        <v>201466.0</v>
      </c>
      <c r="D289" s="7" t="s">
        <v>70</v>
      </c>
      <c r="E289" s="6">
        <v>45292.0</v>
      </c>
      <c r="F289" s="82">
        <f t="shared" si="1"/>
        <v>13</v>
      </c>
      <c r="G289" s="6">
        <v>45328.0</v>
      </c>
      <c r="H289" s="82">
        <f t="shared" si="2"/>
        <v>12</v>
      </c>
      <c r="I289" s="7" t="s">
        <v>85</v>
      </c>
      <c r="J289" s="10"/>
      <c r="K289" s="10"/>
      <c r="L289" s="10"/>
      <c r="M289" s="10"/>
      <c r="N289" s="66" t="s">
        <v>18</v>
      </c>
      <c r="O289" s="10"/>
    </row>
    <row r="290">
      <c r="A290" s="6">
        <v>45705.0</v>
      </c>
      <c r="B290" s="10"/>
      <c r="C290" s="7">
        <v>191644.0</v>
      </c>
      <c r="D290" s="7" t="s">
        <v>171</v>
      </c>
      <c r="E290" s="6">
        <v>45170.0</v>
      </c>
      <c r="F290" s="82">
        <f t="shared" si="1"/>
        <v>17</v>
      </c>
      <c r="G290" s="6">
        <v>45236.0</v>
      </c>
      <c r="H290" s="82">
        <f t="shared" si="2"/>
        <v>15</v>
      </c>
      <c r="I290" s="7" t="s">
        <v>52</v>
      </c>
      <c r="J290" s="10"/>
      <c r="K290" s="10"/>
      <c r="L290" s="10"/>
      <c r="M290" s="10"/>
      <c r="N290" s="66" t="s">
        <v>18</v>
      </c>
      <c r="O290" s="10"/>
    </row>
    <row r="291">
      <c r="A291" s="6">
        <v>45705.0</v>
      </c>
      <c r="B291" s="10"/>
      <c r="C291" s="7">
        <v>219397.0</v>
      </c>
      <c r="D291" s="7" t="s">
        <v>156</v>
      </c>
      <c r="E291" s="6">
        <v>45323.0</v>
      </c>
      <c r="F291" s="82">
        <f t="shared" si="1"/>
        <v>12</v>
      </c>
      <c r="G291" s="6">
        <v>45469.0</v>
      </c>
      <c r="H291" s="82">
        <f t="shared" si="2"/>
        <v>7</v>
      </c>
      <c r="I291" s="7" t="s">
        <v>48</v>
      </c>
      <c r="J291" s="10"/>
      <c r="K291" s="10"/>
      <c r="L291" s="10"/>
      <c r="M291" s="10"/>
      <c r="N291" s="66" t="s">
        <v>18</v>
      </c>
      <c r="O291" s="10"/>
    </row>
    <row r="292">
      <c r="A292" s="6">
        <v>45705.0</v>
      </c>
      <c r="B292" s="10"/>
      <c r="C292" s="7">
        <v>99535.0</v>
      </c>
      <c r="D292" s="7" t="s">
        <v>154</v>
      </c>
      <c r="E292" s="6">
        <v>44378.0</v>
      </c>
      <c r="F292" s="82">
        <f t="shared" si="1"/>
        <v>43</v>
      </c>
      <c r="G292" s="6">
        <v>44449.0</v>
      </c>
      <c r="H292" s="82">
        <f t="shared" si="2"/>
        <v>41</v>
      </c>
      <c r="I292" s="7" t="s">
        <v>54</v>
      </c>
      <c r="J292" s="10"/>
      <c r="K292" s="10"/>
      <c r="L292" s="10"/>
      <c r="M292" s="10"/>
      <c r="N292" s="66" t="s">
        <v>18</v>
      </c>
      <c r="O292" s="10"/>
    </row>
    <row r="293">
      <c r="A293" s="6">
        <v>45705.0</v>
      </c>
      <c r="B293" s="10"/>
      <c r="C293" s="7">
        <v>233612.0</v>
      </c>
      <c r="D293" s="7" t="s">
        <v>154</v>
      </c>
      <c r="E293" s="6">
        <v>45597.0</v>
      </c>
      <c r="F293" s="82">
        <f t="shared" si="1"/>
        <v>3</v>
      </c>
      <c r="G293" s="6">
        <v>45603.0</v>
      </c>
      <c r="H293" s="82">
        <f t="shared" si="2"/>
        <v>3</v>
      </c>
      <c r="I293" s="7" t="s">
        <v>60</v>
      </c>
      <c r="J293" s="10"/>
      <c r="K293" s="10"/>
      <c r="L293" s="10"/>
      <c r="M293" s="10"/>
      <c r="N293" s="66" t="s">
        <v>18</v>
      </c>
      <c r="O293" s="10"/>
    </row>
    <row r="294">
      <c r="A294" s="6">
        <v>45705.0</v>
      </c>
      <c r="B294" s="10"/>
      <c r="C294" s="7">
        <v>210967.0</v>
      </c>
      <c r="D294" s="7" t="s">
        <v>154</v>
      </c>
      <c r="E294" s="6">
        <v>45323.0</v>
      </c>
      <c r="F294" s="82">
        <f t="shared" si="1"/>
        <v>12</v>
      </c>
      <c r="G294" s="6">
        <v>45400.0</v>
      </c>
      <c r="H294" s="82">
        <f t="shared" si="2"/>
        <v>10</v>
      </c>
      <c r="I294" s="7" t="s">
        <v>136</v>
      </c>
      <c r="J294" s="10"/>
      <c r="K294" s="10"/>
      <c r="L294" s="10"/>
      <c r="M294" s="10"/>
      <c r="N294" s="66" t="s">
        <v>18</v>
      </c>
      <c r="O294" s="10"/>
    </row>
    <row r="295">
      <c r="A295" s="6">
        <v>45705.0</v>
      </c>
      <c r="B295" s="10"/>
      <c r="C295" s="7">
        <v>229102.0</v>
      </c>
      <c r="D295" s="7" t="s">
        <v>154</v>
      </c>
      <c r="E295" s="6">
        <v>45505.0</v>
      </c>
      <c r="F295" s="82">
        <f t="shared" si="1"/>
        <v>6</v>
      </c>
      <c r="G295" s="6">
        <v>45560.0</v>
      </c>
      <c r="H295" s="82">
        <f t="shared" si="2"/>
        <v>4</v>
      </c>
      <c r="I295" s="7" t="s">
        <v>54</v>
      </c>
      <c r="J295" s="10"/>
      <c r="K295" s="10"/>
      <c r="L295" s="10"/>
      <c r="M295" s="10"/>
      <c r="N295" s="66" t="s">
        <v>18</v>
      </c>
      <c r="O295" s="10"/>
    </row>
    <row r="296">
      <c r="A296" s="6">
        <v>45705.0</v>
      </c>
      <c r="B296" s="10"/>
      <c r="C296" s="7">
        <v>235194.0</v>
      </c>
      <c r="D296" s="7" t="s">
        <v>154</v>
      </c>
      <c r="E296" s="6">
        <v>45261.0</v>
      </c>
      <c r="F296" s="82">
        <f t="shared" si="1"/>
        <v>14</v>
      </c>
      <c r="G296" s="9">
        <v>45621.0</v>
      </c>
      <c r="H296" s="82">
        <f t="shared" si="2"/>
        <v>2</v>
      </c>
      <c r="I296" s="7" t="s">
        <v>48</v>
      </c>
      <c r="J296" s="10"/>
      <c r="K296" s="10"/>
      <c r="L296" s="10"/>
      <c r="M296" s="10"/>
      <c r="N296" s="66" t="s">
        <v>18</v>
      </c>
      <c r="O296" s="10"/>
    </row>
    <row r="297">
      <c r="A297" s="6">
        <v>45705.0</v>
      </c>
      <c r="B297" s="10"/>
      <c r="C297" s="7">
        <v>238114.0</v>
      </c>
      <c r="D297" s="7" t="s">
        <v>154</v>
      </c>
      <c r="E297" s="6">
        <v>45597.0</v>
      </c>
      <c r="F297" s="82">
        <f t="shared" si="1"/>
        <v>3</v>
      </c>
      <c r="G297" s="6">
        <v>45661.0</v>
      </c>
      <c r="H297" s="82">
        <f t="shared" si="2"/>
        <v>1</v>
      </c>
      <c r="I297" s="7" t="s">
        <v>54</v>
      </c>
      <c r="J297" s="10"/>
      <c r="K297" s="10"/>
      <c r="L297" s="10"/>
      <c r="M297" s="10"/>
      <c r="N297" s="66" t="s">
        <v>18</v>
      </c>
      <c r="O297" s="10"/>
    </row>
    <row r="298">
      <c r="A298" s="6">
        <v>45705.0</v>
      </c>
      <c r="B298" s="10"/>
      <c r="C298" s="7">
        <v>241596.0</v>
      </c>
      <c r="D298" s="7" t="s">
        <v>154</v>
      </c>
      <c r="E298" s="6">
        <v>45627.0</v>
      </c>
      <c r="F298" s="82">
        <f t="shared" si="1"/>
        <v>2</v>
      </c>
      <c r="G298" s="6">
        <v>45691.0</v>
      </c>
      <c r="H298" s="82">
        <f t="shared" si="2"/>
        <v>0</v>
      </c>
      <c r="I298" s="7" t="s">
        <v>43</v>
      </c>
      <c r="J298" s="10"/>
      <c r="K298" s="10"/>
      <c r="L298" s="10"/>
      <c r="M298" s="10"/>
      <c r="N298" s="66" t="s">
        <v>18</v>
      </c>
      <c r="O298" s="10"/>
    </row>
    <row r="299">
      <c r="A299" s="6">
        <v>45705.0</v>
      </c>
      <c r="B299" s="10"/>
      <c r="C299" s="7">
        <v>60593.0</v>
      </c>
      <c r="D299" s="7" t="s">
        <v>157</v>
      </c>
      <c r="E299" s="6">
        <v>44013.0</v>
      </c>
      <c r="F299" s="82">
        <f t="shared" si="1"/>
        <v>55</v>
      </c>
      <c r="G299" s="6">
        <v>44055.0</v>
      </c>
      <c r="H299" s="82">
        <f t="shared" si="2"/>
        <v>54</v>
      </c>
      <c r="I299" s="7" t="s">
        <v>136</v>
      </c>
      <c r="J299" s="10"/>
      <c r="K299" s="10"/>
      <c r="L299" s="10"/>
      <c r="M299" s="10"/>
      <c r="N299" s="66" t="s">
        <v>18</v>
      </c>
      <c r="O299" s="10"/>
    </row>
    <row r="300">
      <c r="A300" s="6">
        <v>45705.0</v>
      </c>
      <c r="B300" s="10"/>
      <c r="C300" s="7">
        <v>234854.0</v>
      </c>
      <c r="D300" s="7" t="s">
        <v>157</v>
      </c>
      <c r="E300" s="6">
        <v>45505.0</v>
      </c>
      <c r="F300" s="82">
        <f t="shared" si="1"/>
        <v>6</v>
      </c>
      <c r="G300" s="9">
        <v>45617.0</v>
      </c>
      <c r="H300" s="82">
        <f t="shared" si="2"/>
        <v>2</v>
      </c>
      <c r="I300" s="7" t="s">
        <v>54</v>
      </c>
      <c r="J300" s="10"/>
      <c r="K300" s="10"/>
      <c r="L300" s="10"/>
      <c r="M300" s="10"/>
      <c r="N300" s="66" t="s">
        <v>18</v>
      </c>
      <c r="O300" s="10"/>
    </row>
    <row r="301">
      <c r="A301" s="6">
        <v>45705.0</v>
      </c>
      <c r="B301" s="10"/>
      <c r="C301" s="7">
        <v>181506.0</v>
      </c>
      <c r="D301" s="7" t="s">
        <v>157</v>
      </c>
      <c r="E301" s="6">
        <v>45108.0</v>
      </c>
      <c r="F301" s="82">
        <f t="shared" si="1"/>
        <v>19</v>
      </c>
      <c r="G301" s="6">
        <v>45146.0</v>
      </c>
      <c r="H301" s="82">
        <f t="shared" si="2"/>
        <v>18</v>
      </c>
      <c r="I301" s="7" t="s">
        <v>60</v>
      </c>
      <c r="J301" s="10"/>
      <c r="K301" s="10"/>
      <c r="L301" s="10"/>
      <c r="M301" s="10"/>
      <c r="N301" s="66" t="s">
        <v>18</v>
      </c>
      <c r="O301" s="10"/>
    </row>
    <row r="302">
      <c r="A302" s="6">
        <v>45705.0</v>
      </c>
      <c r="B302" s="10"/>
      <c r="C302" s="7">
        <v>195172.0</v>
      </c>
      <c r="D302" s="7" t="s">
        <v>157</v>
      </c>
      <c r="E302" s="6">
        <v>45200.0</v>
      </c>
      <c r="F302" s="82">
        <f t="shared" si="1"/>
        <v>16</v>
      </c>
      <c r="G302" s="6">
        <v>45267.0</v>
      </c>
      <c r="H302" s="82">
        <f t="shared" si="2"/>
        <v>14</v>
      </c>
      <c r="I302" s="7" t="s">
        <v>136</v>
      </c>
      <c r="J302" s="10"/>
      <c r="K302" s="10"/>
      <c r="L302" s="10"/>
      <c r="M302" s="10"/>
      <c r="N302" s="66" t="s">
        <v>18</v>
      </c>
      <c r="O302" s="10"/>
    </row>
    <row r="303">
      <c r="A303" s="6">
        <v>45705.0</v>
      </c>
      <c r="B303" s="10"/>
      <c r="C303" s="7">
        <v>205934.0</v>
      </c>
      <c r="D303" s="7" t="s">
        <v>157</v>
      </c>
      <c r="E303" s="6">
        <v>45292.0</v>
      </c>
      <c r="F303" s="82">
        <f t="shared" si="1"/>
        <v>13</v>
      </c>
      <c r="G303" s="6">
        <v>45363.0</v>
      </c>
      <c r="H303" s="82">
        <f t="shared" si="2"/>
        <v>11</v>
      </c>
      <c r="I303" s="7" t="s">
        <v>136</v>
      </c>
      <c r="J303" s="10"/>
      <c r="K303" s="10"/>
      <c r="L303" s="10"/>
      <c r="M303" s="10"/>
      <c r="N303" s="66" t="s">
        <v>18</v>
      </c>
      <c r="O303" s="10"/>
    </row>
    <row r="304">
      <c r="A304" s="6">
        <v>45705.0</v>
      </c>
      <c r="B304" s="10"/>
      <c r="C304" s="7">
        <v>214433.0</v>
      </c>
      <c r="D304" s="7" t="s">
        <v>157</v>
      </c>
      <c r="E304" s="6">
        <v>45383.0</v>
      </c>
      <c r="F304" s="82">
        <f t="shared" si="1"/>
        <v>10</v>
      </c>
      <c r="G304" s="6">
        <v>45432.0</v>
      </c>
      <c r="H304" s="82">
        <f t="shared" si="2"/>
        <v>8</v>
      </c>
      <c r="I304" s="7" t="s">
        <v>54</v>
      </c>
      <c r="J304" s="10"/>
      <c r="K304" s="10"/>
      <c r="L304" s="10"/>
      <c r="M304" s="10"/>
      <c r="N304" s="66" t="s">
        <v>18</v>
      </c>
      <c r="O304" s="10"/>
    </row>
    <row r="305">
      <c r="A305" s="6">
        <v>45705.0</v>
      </c>
      <c r="B305" s="10"/>
      <c r="C305" s="7">
        <v>224134.0</v>
      </c>
      <c r="D305" s="7" t="s">
        <v>157</v>
      </c>
      <c r="E305" s="6">
        <v>45352.0</v>
      </c>
      <c r="F305" s="82">
        <f t="shared" si="1"/>
        <v>11</v>
      </c>
      <c r="G305" s="6">
        <v>45511.0</v>
      </c>
      <c r="H305" s="82">
        <f t="shared" si="2"/>
        <v>6</v>
      </c>
      <c r="I305" s="7" t="s">
        <v>48</v>
      </c>
      <c r="J305" s="10"/>
      <c r="K305" s="10"/>
      <c r="L305" s="10"/>
      <c r="M305" s="10"/>
      <c r="N305" s="66" t="s">
        <v>18</v>
      </c>
      <c r="O305" s="10"/>
    </row>
    <row r="306">
      <c r="A306" s="6">
        <v>45705.0</v>
      </c>
      <c r="B306" s="10"/>
      <c r="C306" s="7">
        <v>169856.0</v>
      </c>
      <c r="D306" s="7" t="s">
        <v>157</v>
      </c>
      <c r="E306" s="6">
        <v>44986.0</v>
      </c>
      <c r="F306" s="82">
        <f t="shared" si="1"/>
        <v>23</v>
      </c>
      <c r="G306" s="6">
        <v>45051.0</v>
      </c>
      <c r="H306" s="82">
        <f t="shared" si="2"/>
        <v>21</v>
      </c>
      <c r="I306" s="7" t="s">
        <v>82</v>
      </c>
      <c r="J306" s="10"/>
      <c r="K306" s="10"/>
      <c r="L306" s="10"/>
      <c r="M306" s="10"/>
      <c r="N306" s="66" t="s">
        <v>18</v>
      </c>
      <c r="O306" s="10"/>
    </row>
    <row r="307">
      <c r="A307" s="6">
        <v>45705.0</v>
      </c>
      <c r="B307" s="10"/>
      <c r="C307" s="7">
        <v>231678.0</v>
      </c>
      <c r="D307" s="7" t="s">
        <v>157</v>
      </c>
      <c r="E307" s="6">
        <v>45566.0</v>
      </c>
      <c r="F307" s="82">
        <f t="shared" si="1"/>
        <v>4</v>
      </c>
      <c r="G307" s="9">
        <v>45589.0</v>
      </c>
      <c r="H307" s="82">
        <f t="shared" si="2"/>
        <v>3</v>
      </c>
      <c r="I307" s="7" t="s">
        <v>43</v>
      </c>
      <c r="J307" s="10"/>
      <c r="K307" s="10"/>
      <c r="L307" s="10"/>
      <c r="M307" s="10"/>
      <c r="N307" s="66" t="s">
        <v>18</v>
      </c>
      <c r="O307" s="10"/>
    </row>
    <row r="308">
      <c r="A308" s="6">
        <v>45705.0</v>
      </c>
      <c r="B308" s="10"/>
      <c r="C308" s="7">
        <v>238023.0</v>
      </c>
      <c r="D308" s="7" t="s">
        <v>157</v>
      </c>
      <c r="E308" s="6">
        <v>45505.0</v>
      </c>
      <c r="F308" s="82">
        <f t="shared" si="1"/>
        <v>6</v>
      </c>
      <c r="G308" s="6">
        <v>45661.0</v>
      </c>
      <c r="H308" s="82">
        <f t="shared" si="2"/>
        <v>1</v>
      </c>
      <c r="I308" s="7" t="s">
        <v>60</v>
      </c>
      <c r="J308" s="10"/>
      <c r="K308" s="10"/>
      <c r="L308" s="10"/>
      <c r="M308" s="10"/>
      <c r="N308" s="66" t="s">
        <v>18</v>
      </c>
      <c r="O308" s="10"/>
    </row>
    <row r="309">
      <c r="A309" s="6">
        <v>45705.0</v>
      </c>
      <c r="B309" s="10"/>
      <c r="C309" s="7">
        <v>241066.0</v>
      </c>
      <c r="D309" s="7" t="s">
        <v>157</v>
      </c>
      <c r="E309" s="6">
        <v>45658.0</v>
      </c>
      <c r="F309" s="82">
        <f t="shared" si="1"/>
        <v>1</v>
      </c>
      <c r="G309" s="6">
        <v>45686.0</v>
      </c>
      <c r="H309" s="82">
        <f t="shared" si="2"/>
        <v>0</v>
      </c>
      <c r="I309" s="7" t="s">
        <v>54</v>
      </c>
      <c r="J309" s="10"/>
      <c r="K309" s="10"/>
      <c r="L309" s="10"/>
      <c r="M309" s="10"/>
      <c r="N309" s="66" t="s">
        <v>18</v>
      </c>
      <c r="O309" s="10"/>
    </row>
    <row r="310">
      <c r="A310" s="6">
        <v>45705.0</v>
      </c>
      <c r="B310" s="10"/>
      <c r="C310" s="7">
        <v>200754.0</v>
      </c>
      <c r="D310" s="7" t="s">
        <v>160</v>
      </c>
      <c r="E310" s="6">
        <v>45292.0</v>
      </c>
      <c r="F310" s="82">
        <f t="shared" si="1"/>
        <v>13</v>
      </c>
      <c r="G310" s="6">
        <v>45323.0</v>
      </c>
      <c r="H310" s="82">
        <f t="shared" si="2"/>
        <v>12</v>
      </c>
      <c r="I310" s="7" t="s">
        <v>60</v>
      </c>
      <c r="J310" s="10"/>
      <c r="K310" s="10"/>
      <c r="L310" s="10"/>
      <c r="M310" s="10"/>
      <c r="N310" s="66" t="s">
        <v>18</v>
      </c>
      <c r="O310" s="10"/>
    </row>
    <row r="311">
      <c r="A311" s="6">
        <v>45705.0</v>
      </c>
      <c r="B311" s="10"/>
      <c r="C311" s="7">
        <v>193941.0</v>
      </c>
      <c r="D311" s="7" t="s">
        <v>160</v>
      </c>
      <c r="E311" s="6">
        <v>44317.0</v>
      </c>
      <c r="F311" s="82">
        <f t="shared" si="1"/>
        <v>45</v>
      </c>
      <c r="G311" s="9">
        <v>45254.0</v>
      </c>
      <c r="H311" s="82">
        <f t="shared" si="2"/>
        <v>14</v>
      </c>
      <c r="I311" s="7" t="s">
        <v>60</v>
      </c>
      <c r="J311" s="10"/>
      <c r="K311" s="10"/>
      <c r="L311" s="10"/>
      <c r="M311" s="10"/>
      <c r="N311" s="66" t="s">
        <v>18</v>
      </c>
      <c r="O311" s="10"/>
    </row>
    <row r="312">
      <c r="A312" s="6">
        <v>45705.0</v>
      </c>
      <c r="B312" s="10"/>
      <c r="C312" s="7">
        <v>216656.0</v>
      </c>
      <c r="D312" s="7" t="s">
        <v>160</v>
      </c>
      <c r="E312" s="6">
        <v>45413.0</v>
      </c>
      <c r="F312" s="82">
        <f t="shared" si="1"/>
        <v>9</v>
      </c>
      <c r="G312" s="6">
        <v>45446.0</v>
      </c>
      <c r="H312" s="82">
        <f t="shared" si="2"/>
        <v>8</v>
      </c>
      <c r="I312" s="7" t="s">
        <v>60</v>
      </c>
      <c r="J312" s="10"/>
      <c r="K312" s="10"/>
      <c r="L312" s="10"/>
      <c r="M312" s="10"/>
      <c r="N312" s="66" t="s">
        <v>18</v>
      </c>
      <c r="O312" s="10"/>
    </row>
    <row r="313">
      <c r="A313" s="6">
        <v>45705.0</v>
      </c>
      <c r="B313" s="10"/>
      <c r="C313" s="7">
        <v>227545.0</v>
      </c>
      <c r="D313" s="7" t="s">
        <v>160</v>
      </c>
      <c r="E313" s="6">
        <v>45474.0</v>
      </c>
      <c r="F313" s="82">
        <f t="shared" si="1"/>
        <v>7</v>
      </c>
      <c r="G313" s="6">
        <v>45545.0</v>
      </c>
      <c r="H313" s="82">
        <f t="shared" si="2"/>
        <v>5</v>
      </c>
      <c r="I313" s="7" t="s">
        <v>48</v>
      </c>
      <c r="J313" s="10"/>
      <c r="K313" s="10"/>
      <c r="L313" s="10"/>
      <c r="M313" s="10"/>
      <c r="N313" s="66" t="s">
        <v>18</v>
      </c>
      <c r="O313" s="10"/>
    </row>
    <row r="314">
      <c r="A314" s="6">
        <v>45705.0</v>
      </c>
      <c r="B314" s="6">
        <v>45706.0</v>
      </c>
      <c r="C314" s="7">
        <v>234653.0</v>
      </c>
      <c r="D314" s="7" t="s">
        <v>160</v>
      </c>
      <c r="E314" s="6">
        <v>45536.0</v>
      </c>
      <c r="F314" s="82">
        <f t="shared" si="1"/>
        <v>5</v>
      </c>
      <c r="G314" s="9">
        <v>45615.0</v>
      </c>
      <c r="H314" s="82">
        <f t="shared" si="2"/>
        <v>2</v>
      </c>
      <c r="I314" s="7" t="s">
        <v>48</v>
      </c>
      <c r="J314" s="7" t="s">
        <v>254</v>
      </c>
      <c r="K314" s="7">
        <v>0.0</v>
      </c>
      <c r="L314" s="10"/>
      <c r="M314" s="7" t="s">
        <v>255</v>
      </c>
      <c r="N314" s="57" t="s">
        <v>16</v>
      </c>
      <c r="O314" s="10"/>
    </row>
    <row r="315">
      <c r="A315" s="6">
        <v>45705.0</v>
      </c>
      <c r="B315" s="10"/>
      <c r="C315" s="7">
        <v>238239.0</v>
      </c>
      <c r="D315" s="7" t="s">
        <v>160</v>
      </c>
      <c r="E315" s="6">
        <v>45536.0</v>
      </c>
      <c r="F315" s="82">
        <f t="shared" si="1"/>
        <v>5</v>
      </c>
      <c r="G315" s="6">
        <v>45664.0</v>
      </c>
      <c r="H315" s="82">
        <f t="shared" si="2"/>
        <v>1</v>
      </c>
      <c r="I315" s="7" t="s">
        <v>60</v>
      </c>
      <c r="J315" s="10"/>
      <c r="K315" s="10"/>
      <c r="L315" s="10"/>
      <c r="M315" s="10"/>
      <c r="N315" s="66" t="s">
        <v>18</v>
      </c>
      <c r="O315" s="10"/>
    </row>
    <row r="316">
      <c r="A316" s="6">
        <v>45705.0</v>
      </c>
      <c r="B316" s="10"/>
      <c r="C316" s="7">
        <v>214171.0</v>
      </c>
      <c r="D316" s="7" t="s">
        <v>160</v>
      </c>
      <c r="E316" s="6">
        <v>45292.0</v>
      </c>
      <c r="F316" s="82">
        <f t="shared" si="1"/>
        <v>13</v>
      </c>
      <c r="G316" s="6">
        <v>45426.0</v>
      </c>
      <c r="H316" s="82">
        <f t="shared" si="2"/>
        <v>9</v>
      </c>
      <c r="I316" s="7" t="s">
        <v>54</v>
      </c>
      <c r="J316" s="10"/>
      <c r="K316" s="10"/>
      <c r="L316" s="10"/>
      <c r="M316" s="10"/>
      <c r="N316" s="66" t="s">
        <v>18</v>
      </c>
      <c r="O316" s="10"/>
    </row>
    <row r="317">
      <c r="A317" s="6">
        <v>45705.0</v>
      </c>
      <c r="B317" s="10"/>
      <c r="C317" s="7">
        <v>156720.0</v>
      </c>
      <c r="D317" s="7" t="s">
        <v>160</v>
      </c>
      <c r="E317" s="6">
        <v>44835.0</v>
      </c>
      <c r="F317" s="82">
        <f t="shared" si="1"/>
        <v>28</v>
      </c>
      <c r="G317" s="6">
        <v>44943.0</v>
      </c>
      <c r="H317" s="82">
        <f t="shared" si="2"/>
        <v>25</v>
      </c>
      <c r="I317" s="7" t="s">
        <v>136</v>
      </c>
      <c r="J317" s="10"/>
      <c r="K317" s="10"/>
      <c r="L317" s="10"/>
      <c r="M317" s="10"/>
      <c r="N317" s="66" t="s">
        <v>18</v>
      </c>
      <c r="O317" s="10"/>
    </row>
    <row r="318">
      <c r="A318" s="6">
        <v>45705.0</v>
      </c>
      <c r="B318" s="10"/>
      <c r="C318" s="7">
        <v>239970.0</v>
      </c>
      <c r="D318" s="7" t="s">
        <v>160</v>
      </c>
      <c r="E318" s="6">
        <v>45597.0</v>
      </c>
      <c r="F318" s="82">
        <f t="shared" si="1"/>
        <v>3</v>
      </c>
      <c r="G318" s="6">
        <v>44943.0</v>
      </c>
      <c r="H318" s="82">
        <f t="shared" si="2"/>
        <v>25</v>
      </c>
      <c r="I318" s="7" t="s">
        <v>54</v>
      </c>
      <c r="J318" s="10"/>
      <c r="K318" s="10"/>
      <c r="L318" s="10"/>
      <c r="M318" s="10"/>
      <c r="N318" s="66" t="s">
        <v>18</v>
      </c>
      <c r="O318" s="10"/>
    </row>
    <row r="319">
      <c r="A319" s="6">
        <v>45705.0</v>
      </c>
      <c r="B319" s="10"/>
      <c r="C319" s="7">
        <v>122844.0</v>
      </c>
      <c r="D319" s="7" t="s">
        <v>160</v>
      </c>
      <c r="E319" s="6">
        <v>44562.0</v>
      </c>
      <c r="F319" s="82">
        <f t="shared" si="1"/>
        <v>37</v>
      </c>
      <c r="G319" s="9">
        <v>45243.0</v>
      </c>
      <c r="H319" s="82">
        <f t="shared" si="2"/>
        <v>15</v>
      </c>
      <c r="I319" s="7" t="s">
        <v>54</v>
      </c>
      <c r="J319" s="10"/>
      <c r="K319" s="10"/>
      <c r="L319" s="10"/>
      <c r="M319" s="10"/>
      <c r="N319" s="66" t="s">
        <v>18</v>
      </c>
      <c r="O319" s="10"/>
    </row>
    <row r="320">
      <c r="A320" s="6">
        <v>45705.0</v>
      </c>
      <c r="B320" s="10"/>
      <c r="C320" s="7">
        <v>208025.0</v>
      </c>
      <c r="D320" s="7" t="s">
        <v>160</v>
      </c>
      <c r="E320" s="6">
        <v>45078.0</v>
      </c>
      <c r="F320" s="82">
        <f t="shared" si="1"/>
        <v>20</v>
      </c>
      <c r="G320" s="6">
        <v>45379.0</v>
      </c>
      <c r="H320" s="82">
        <f t="shared" si="2"/>
        <v>10</v>
      </c>
      <c r="I320" s="7" t="s">
        <v>54</v>
      </c>
      <c r="J320" s="10"/>
      <c r="K320" s="10"/>
      <c r="L320" s="10"/>
      <c r="M320" s="10"/>
      <c r="N320" s="66" t="s">
        <v>18</v>
      </c>
      <c r="O320" s="10"/>
    </row>
    <row r="321">
      <c r="A321" s="6">
        <v>45705.0</v>
      </c>
      <c r="B321" s="10"/>
      <c r="C321" s="7">
        <v>224656.0</v>
      </c>
      <c r="D321" s="7" t="s">
        <v>160</v>
      </c>
      <c r="E321" s="6">
        <v>45474.0</v>
      </c>
      <c r="F321" s="82">
        <f t="shared" si="1"/>
        <v>7</v>
      </c>
      <c r="G321" s="6">
        <v>45541.0</v>
      </c>
      <c r="H321" s="82">
        <f t="shared" si="2"/>
        <v>5</v>
      </c>
      <c r="I321" s="7" t="s">
        <v>54</v>
      </c>
      <c r="J321" s="10"/>
      <c r="K321" s="10"/>
      <c r="L321" s="10"/>
      <c r="M321" s="10"/>
      <c r="N321" s="66" t="s">
        <v>18</v>
      </c>
      <c r="O321" s="10"/>
    </row>
    <row r="322">
      <c r="A322" s="6">
        <v>45705.0</v>
      </c>
      <c r="B322" s="10"/>
      <c r="C322" s="7">
        <v>233527.0</v>
      </c>
      <c r="D322" s="7" t="s">
        <v>160</v>
      </c>
      <c r="E322" s="6">
        <v>45566.0</v>
      </c>
      <c r="F322" s="82">
        <f t="shared" si="1"/>
        <v>4</v>
      </c>
      <c r="G322" s="6">
        <v>45543.0</v>
      </c>
      <c r="H322" s="82">
        <f t="shared" si="2"/>
        <v>5</v>
      </c>
      <c r="I322" s="7" t="s">
        <v>54</v>
      </c>
      <c r="J322" s="10"/>
      <c r="K322" s="10"/>
      <c r="L322" s="10"/>
      <c r="M322" s="10"/>
      <c r="N322" s="66" t="s">
        <v>18</v>
      </c>
      <c r="O322" s="10"/>
    </row>
    <row r="323">
      <c r="A323" s="6">
        <v>45705.0</v>
      </c>
      <c r="B323" s="10"/>
      <c r="C323" s="7">
        <v>238022.0</v>
      </c>
      <c r="D323" s="7" t="s">
        <v>160</v>
      </c>
      <c r="E323" s="6">
        <v>45597.0</v>
      </c>
      <c r="F323" s="82">
        <f t="shared" si="1"/>
        <v>3</v>
      </c>
      <c r="G323" s="6">
        <v>45661.0</v>
      </c>
      <c r="H323" s="82">
        <f t="shared" si="2"/>
        <v>1</v>
      </c>
      <c r="I323" s="7" t="s">
        <v>60</v>
      </c>
      <c r="J323" s="10"/>
      <c r="K323" s="10"/>
      <c r="L323" s="10"/>
      <c r="M323" s="10"/>
      <c r="N323" s="66" t="s">
        <v>18</v>
      </c>
      <c r="O323" s="10"/>
    </row>
    <row r="324">
      <c r="A324" s="6">
        <v>45705.0</v>
      </c>
      <c r="B324" s="10"/>
      <c r="C324" s="7">
        <v>240829.0</v>
      </c>
      <c r="D324" s="7" t="s">
        <v>160</v>
      </c>
      <c r="E324" s="6">
        <v>45627.0</v>
      </c>
      <c r="F324" s="82">
        <f t="shared" si="1"/>
        <v>2</v>
      </c>
      <c r="G324" s="6">
        <v>45684.0</v>
      </c>
      <c r="H324" s="82">
        <f t="shared" si="2"/>
        <v>0</v>
      </c>
      <c r="I324" s="7" t="s">
        <v>60</v>
      </c>
      <c r="J324" s="10"/>
      <c r="K324" s="10"/>
      <c r="L324" s="10"/>
      <c r="M324" s="10"/>
      <c r="N324" s="66" t="s">
        <v>18</v>
      </c>
      <c r="O324" s="10"/>
    </row>
    <row r="325">
      <c r="A325" s="6">
        <v>45705.0</v>
      </c>
      <c r="B325" s="10"/>
      <c r="C325" s="7">
        <v>241821.0</v>
      </c>
      <c r="D325" s="7" t="s">
        <v>160</v>
      </c>
      <c r="E325" s="6">
        <v>45597.0</v>
      </c>
      <c r="F325" s="82">
        <f t="shared" si="1"/>
        <v>3</v>
      </c>
      <c r="G325" s="6">
        <v>45333.0</v>
      </c>
      <c r="H325" s="82">
        <f t="shared" si="2"/>
        <v>12</v>
      </c>
      <c r="I325" s="7" t="s">
        <v>60</v>
      </c>
      <c r="J325" s="10"/>
      <c r="K325" s="10"/>
      <c r="L325" s="10"/>
      <c r="M325" s="10"/>
      <c r="N325" s="66" t="s">
        <v>18</v>
      </c>
      <c r="O325" s="10"/>
    </row>
    <row r="326">
      <c r="A326" s="6">
        <v>45705.0</v>
      </c>
      <c r="B326" s="10"/>
      <c r="C326" s="7">
        <v>220705.0</v>
      </c>
      <c r="D326" s="7" t="s">
        <v>70</v>
      </c>
      <c r="E326" s="6">
        <v>45474.0</v>
      </c>
      <c r="F326" s="82">
        <f t="shared" si="1"/>
        <v>7</v>
      </c>
      <c r="G326" s="6">
        <v>45489.0</v>
      </c>
      <c r="H326" s="82">
        <f t="shared" si="2"/>
        <v>7</v>
      </c>
      <c r="I326" s="7" t="s">
        <v>60</v>
      </c>
      <c r="J326" s="10"/>
      <c r="K326" s="10"/>
      <c r="L326" s="10"/>
      <c r="M326" s="10"/>
      <c r="N326" s="66" t="s">
        <v>18</v>
      </c>
      <c r="O326" s="10"/>
    </row>
    <row r="327">
      <c r="A327" s="6">
        <v>45705.0</v>
      </c>
      <c r="B327" s="10"/>
      <c r="C327" s="7">
        <v>208039.0</v>
      </c>
      <c r="D327" s="7" t="s">
        <v>70</v>
      </c>
      <c r="E327" s="6">
        <v>45352.0</v>
      </c>
      <c r="F327" s="82">
        <f t="shared" si="1"/>
        <v>11</v>
      </c>
      <c r="G327" s="6">
        <v>45384.0</v>
      </c>
      <c r="H327" s="82">
        <f t="shared" si="2"/>
        <v>10</v>
      </c>
      <c r="I327" s="7" t="s">
        <v>85</v>
      </c>
      <c r="J327" s="10"/>
      <c r="K327" s="10"/>
      <c r="L327" s="10"/>
      <c r="M327" s="10"/>
      <c r="N327" s="66" t="s">
        <v>18</v>
      </c>
      <c r="O327" s="10"/>
    </row>
    <row r="328">
      <c r="A328" s="6">
        <v>45705.0</v>
      </c>
      <c r="B328" s="10"/>
      <c r="C328" s="7">
        <v>216967.0</v>
      </c>
      <c r="D328" s="7" t="s">
        <v>70</v>
      </c>
      <c r="E328" s="6">
        <v>45444.0</v>
      </c>
      <c r="F328" s="82">
        <f t="shared" si="1"/>
        <v>8</v>
      </c>
      <c r="G328" s="6">
        <v>45463.0</v>
      </c>
      <c r="H328" s="82">
        <f t="shared" si="2"/>
        <v>7</v>
      </c>
      <c r="I328" s="7" t="s">
        <v>85</v>
      </c>
      <c r="J328" s="10"/>
      <c r="K328" s="10"/>
      <c r="L328" s="10"/>
      <c r="M328" s="10"/>
      <c r="N328" s="66" t="s">
        <v>18</v>
      </c>
      <c r="O328" s="10"/>
    </row>
    <row r="329">
      <c r="A329" s="6">
        <v>45705.0</v>
      </c>
      <c r="B329" s="10"/>
      <c r="C329" s="7">
        <v>227212.0</v>
      </c>
      <c r="D329" s="7" t="s">
        <v>70</v>
      </c>
      <c r="E329" s="6">
        <v>45505.0</v>
      </c>
      <c r="F329" s="82">
        <f t="shared" si="1"/>
        <v>6</v>
      </c>
      <c r="G329" s="6">
        <v>45541.0</v>
      </c>
      <c r="H329" s="82">
        <f t="shared" si="2"/>
        <v>5</v>
      </c>
      <c r="I329" s="7" t="s">
        <v>60</v>
      </c>
      <c r="J329" s="10"/>
      <c r="K329" s="10"/>
      <c r="L329" s="10"/>
      <c r="M329" s="10"/>
      <c r="N329" s="66" t="s">
        <v>18</v>
      </c>
      <c r="O329" s="10"/>
    </row>
    <row r="330">
      <c r="A330" s="6">
        <v>45705.0</v>
      </c>
      <c r="B330" s="10"/>
      <c r="C330" s="7">
        <v>238703.0</v>
      </c>
      <c r="D330" s="7" t="s">
        <v>70</v>
      </c>
      <c r="E330" s="6">
        <v>45597.0</v>
      </c>
      <c r="F330" s="82">
        <f t="shared" si="1"/>
        <v>3</v>
      </c>
      <c r="G330" s="6">
        <v>45670.0</v>
      </c>
      <c r="H330" s="82">
        <f t="shared" si="2"/>
        <v>1</v>
      </c>
      <c r="I330" s="7" t="s">
        <v>54</v>
      </c>
      <c r="J330" s="10"/>
      <c r="K330" s="10"/>
      <c r="L330" s="10"/>
      <c r="M330" s="10"/>
      <c r="N330" s="66" t="s">
        <v>18</v>
      </c>
      <c r="O330" s="10"/>
    </row>
    <row r="331">
      <c r="A331" s="6">
        <v>45705.0</v>
      </c>
      <c r="B331" s="10"/>
      <c r="C331" s="7">
        <v>180838.0</v>
      </c>
      <c r="D331" s="7" t="s">
        <v>70</v>
      </c>
      <c r="E331" s="6">
        <v>45108.0</v>
      </c>
      <c r="F331" s="82">
        <f t="shared" si="1"/>
        <v>19</v>
      </c>
      <c r="G331" s="6">
        <v>45141.0</v>
      </c>
      <c r="H331" s="82">
        <f t="shared" si="2"/>
        <v>18</v>
      </c>
      <c r="I331" s="7" t="s">
        <v>54</v>
      </c>
      <c r="J331" s="10"/>
      <c r="K331" s="10"/>
      <c r="L331" s="10"/>
      <c r="M331" s="10"/>
      <c r="N331" s="66" t="s">
        <v>18</v>
      </c>
      <c r="O331" s="10"/>
    </row>
    <row r="332">
      <c r="A332" s="6">
        <v>45705.0</v>
      </c>
      <c r="B332" s="10"/>
      <c r="C332" s="7">
        <v>195066.0</v>
      </c>
      <c r="D332" s="7" t="s">
        <v>70</v>
      </c>
      <c r="E332" s="6">
        <v>45170.0</v>
      </c>
      <c r="F332" s="82">
        <f t="shared" si="1"/>
        <v>17</v>
      </c>
      <c r="G332" s="9">
        <v>45278.0</v>
      </c>
      <c r="H332" s="82">
        <f t="shared" si="2"/>
        <v>14</v>
      </c>
      <c r="I332" s="7" t="s">
        <v>136</v>
      </c>
      <c r="J332" s="10"/>
      <c r="K332" s="10"/>
      <c r="L332" s="10"/>
      <c r="M332" s="10"/>
      <c r="N332" s="66" t="s">
        <v>18</v>
      </c>
      <c r="O332" s="10"/>
    </row>
    <row r="333">
      <c r="A333" s="6">
        <v>45705.0</v>
      </c>
      <c r="B333" s="10"/>
      <c r="C333" s="7">
        <v>208525.0</v>
      </c>
      <c r="D333" s="7" t="s">
        <v>70</v>
      </c>
      <c r="E333" s="6">
        <v>45292.0</v>
      </c>
      <c r="F333" s="82">
        <f t="shared" si="1"/>
        <v>13</v>
      </c>
      <c r="G333" s="6">
        <v>45383.0</v>
      </c>
      <c r="H333" s="82">
        <f t="shared" si="2"/>
        <v>10</v>
      </c>
      <c r="I333" s="7" t="s">
        <v>54</v>
      </c>
      <c r="J333" s="10"/>
      <c r="K333" s="10"/>
      <c r="L333" s="10"/>
      <c r="M333" s="10"/>
      <c r="N333" s="66" t="s">
        <v>18</v>
      </c>
      <c r="O333" s="10"/>
    </row>
    <row r="334">
      <c r="A334" s="6">
        <v>45705.0</v>
      </c>
      <c r="B334" s="10"/>
      <c r="C334" s="7">
        <v>216630.0</v>
      </c>
      <c r="D334" s="7" t="s">
        <v>70</v>
      </c>
      <c r="E334" s="6">
        <v>45352.0</v>
      </c>
      <c r="F334" s="82">
        <f t="shared" si="1"/>
        <v>11</v>
      </c>
      <c r="G334" s="6">
        <v>45446.0</v>
      </c>
      <c r="H334" s="82">
        <f t="shared" si="2"/>
        <v>8</v>
      </c>
      <c r="I334" s="7" t="s">
        <v>54</v>
      </c>
      <c r="J334" s="10"/>
      <c r="K334" s="10"/>
      <c r="L334" s="10"/>
      <c r="M334" s="10"/>
      <c r="N334" s="66" t="s">
        <v>18</v>
      </c>
      <c r="O334" s="10"/>
    </row>
    <row r="335">
      <c r="A335" s="6">
        <v>45705.0</v>
      </c>
      <c r="B335" s="10"/>
      <c r="C335" s="7">
        <v>225687.0</v>
      </c>
      <c r="D335" s="7" t="s">
        <v>70</v>
      </c>
      <c r="E335" s="6">
        <v>45505.0</v>
      </c>
      <c r="F335" s="82">
        <f t="shared" si="1"/>
        <v>6</v>
      </c>
      <c r="G335" s="6">
        <v>45533.0</v>
      </c>
      <c r="H335" s="82">
        <f t="shared" si="2"/>
        <v>5</v>
      </c>
      <c r="I335" s="7" t="s">
        <v>54</v>
      </c>
      <c r="J335" s="10"/>
      <c r="K335" s="10"/>
      <c r="L335" s="10"/>
      <c r="M335" s="10"/>
      <c r="N335" s="66" t="s">
        <v>18</v>
      </c>
      <c r="O335" s="10"/>
    </row>
    <row r="336">
      <c r="A336" s="6">
        <v>45705.0</v>
      </c>
      <c r="B336" s="10"/>
      <c r="C336" s="7">
        <v>236558.0</v>
      </c>
      <c r="D336" s="7" t="s">
        <v>70</v>
      </c>
      <c r="E336" s="6">
        <v>45413.0</v>
      </c>
      <c r="F336" s="82">
        <f t="shared" si="1"/>
        <v>9</v>
      </c>
      <c r="G336" s="9">
        <v>45644.0</v>
      </c>
      <c r="H336" s="82">
        <f t="shared" si="2"/>
        <v>2</v>
      </c>
      <c r="I336" s="7" t="s">
        <v>54</v>
      </c>
      <c r="J336" s="10"/>
      <c r="K336" s="10"/>
      <c r="L336" s="10"/>
      <c r="M336" s="10"/>
      <c r="N336" s="66" t="s">
        <v>18</v>
      </c>
      <c r="O336" s="10"/>
    </row>
    <row r="337">
      <c r="A337" s="6">
        <v>45705.0</v>
      </c>
      <c r="B337" s="10"/>
      <c r="C337" s="7">
        <v>241384.0</v>
      </c>
      <c r="D337" s="7" t="s">
        <v>70</v>
      </c>
      <c r="E337" s="6">
        <v>45627.0</v>
      </c>
      <c r="F337" s="82">
        <f t="shared" si="1"/>
        <v>2</v>
      </c>
      <c r="G337" s="6">
        <v>45688.0</v>
      </c>
      <c r="H337" s="82">
        <f t="shared" si="2"/>
        <v>0</v>
      </c>
      <c r="I337" s="7" t="s">
        <v>48</v>
      </c>
      <c r="J337" s="10"/>
      <c r="K337" s="10"/>
      <c r="L337" s="10"/>
      <c r="M337" s="10"/>
      <c r="N337" s="66" t="s">
        <v>18</v>
      </c>
      <c r="O337" s="10"/>
    </row>
    <row r="338">
      <c r="A338" s="6">
        <v>45705.0</v>
      </c>
      <c r="B338" s="10"/>
      <c r="C338" s="7">
        <v>221020.0</v>
      </c>
      <c r="D338" s="7" t="s">
        <v>161</v>
      </c>
      <c r="E338" s="6">
        <v>45413.0</v>
      </c>
      <c r="F338" s="82">
        <f t="shared" si="1"/>
        <v>9</v>
      </c>
      <c r="G338" s="6">
        <v>45484.0</v>
      </c>
      <c r="H338" s="82">
        <f t="shared" si="2"/>
        <v>7</v>
      </c>
      <c r="I338" s="7" t="s">
        <v>60</v>
      </c>
      <c r="J338" s="10"/>
      <c r="K338" s="10"/>
      <c r="L338" s="10"/>
      <c r="M338" s="10"/>
      <c r="N338" s="66" t="s">
        <v>18</v>
      </c>
      <c r="O338" s="10"/>
    </row>
    <row r="339">
      <c r="A339" s="6">
        <v>45705.0</v>
      </c>
      <c r="B339" s="10"/>
      <c r="C339" s="7">
        <v>232087.0</v>
      </c>
      <c r="D339" s="7" t="s">
        <v>161</v>
      </c>
      <c r="E339" s="6">
        <v>45413.0</v>
      </c>
      <c r="F339" s="82">
        <f t="shared" si="1"/>
        <v>9</v>
      </c>
      <c r="G339" s="6">
        <v>45601.0</v>
      </c>
      <c r="H339" s="82">
        <f t="shared" si="2"/>
        <v>3</v>
      </c>
      <c r="I339" s="7" t="s">
        <v>60</v>
      </c>
      <c r="J339" s="10"/>
      <c r="K339" s="10"/>
      <c r="L339" s="10"/>
      <c r="M339" s="10"/>
      <c r="N339" s="66" t="s">
        <v>18</v>
      </c>
      <c r="O339" s="10"/>
    </row>
    <row r="340">
      <c r="A340" s="6">
        <v>45705.0</v>
      </c>
      <c r="B340" s="10"/>
      <c r="C340" s="7">
        <v>241512.0</v>
      </c>
      <c r="D340" s="7" t="s">
        <v>161</v>
      </c>
      <c r="E340" s="6">
        <v>45627.0</v>
      </c>
      <c r="F340" s="82">
        <f t="shared" si="1"/>
        <v>2</v>
      </c>
      <c r="G340" s="6">
        <v>45688.0</v>
      </c>
      <c r="H340" s="82">
        <f t="shared" si="2"/>
        <v>0</v>
      </c>
      <c r="I340" s="7" t="s">
        <v>48</v>
      </c>
      <c r="J340" s="10"/>
      <c r="K340" s="10"/>
      <c r="L340" s="10"/>
      <c r="M340" s="10"/>
      <c r="N340" s="66" t="s">
        <v>18</v>
      </c>
      <c r="O340" s="10"/>
    </row>
    <row r="341">
      <c r="A341" s="6">
        <v>45705.0</v>
      </c>
      <c r="B341" s="10"/>
      <c r="C341" s="7">
        <v>220848.0</v>
      </c>
      <c r="D341" s="7" t="s">
        <v>161</v>
      </c>
      <c r="E341" s="6">
        <v>45444.0</v>
      </c>
      <c r="F341" s="82">
        <f t="shared" si="1"/>
        <v>8</v>
      </c>
      <c r="G341" s="6">
        <v>45482.0</v>
      </c>
      <c r="H341" s="82">
        <f t="shared" si="2"/>
        <v>7</v>
      </c>
      <c r="I341" s="7" t="s">
        <v>54</v>
      </c>
      <c r="J341" s="10"/>
      <c r="K341" s="10"/>
      <c r="L341" s="10"/>
      <c r="M341" s="10"/>
      <c r="N341" s="66" t="s">
        <v>18</v>
      </c>
      <c r="O341" s="10"/>
    </row>
    <row r="342">
      <c r="A342" s="6">
        <v>45705.0</v>
      </c>
      <c r="B342" s="10"/>
      <c r="C342" s="7">
        <v>230117.0</v>
      </c>
      <c r="D342" s="7" t="s">
        <v>161</v>
      </c>
      <c r="E342" s="6">
        <v>45536.0</v>
      </c>
      <c r="F342" s="82">
        <f t="shared" si="1"/>
        <v>5</v>
      </c>
      <c r="G342" s="9">
        <v>45593.0</v>
      </c>
      <c r="H342" s="82">
        <f t="shared" si="2"/>
        <v>3</v>
      </c>
      <c r="I342" s="7" t="s">
        <v>113</v>
      </c>
      <c r="J342" s="10"/>
      <c r="K342" s="105">
        <v>0.8</v>
      </c>
      <c r="L342" s="10"/>
      <c r="M342" s="10"/>
      <c r="N342" s="57" t="s">
        <v>19</v>
      </c>
      <c r="O342" s="10"/>
    </row>
    <row r="343">
      <c r="A343" s="6">
        <v>45705.0</v>
      </c>
      <c r="B343" s="10"/>
      <c r="C343" s="7">
        <v>240028.0</v>
      </c>
      <c r="D343" s="7" t="s">
        <v>161</v>
      </c>
      <c r="E343" s="6">
        <v>45536.0</v>
      </c>
      <c r="F343" s="82">
        <f t="shared" si="1"/>
        <v>5</v>
      </c>
      <c r="G343" s="6">
        <v>45679.0</v>
      </c>
      <c r="H343" s="82">
        <f t="shared" si="2"/>
        <v>0</v>
      </c>
      <c r="I343" s="7" t="s">
        <v>54</v>
      </c>
      <c r="J343" s="10"/>
      <c r="K343" s="10"/>
      <c r="L343" s="10"/>
      <c r="M343" s="10"/>
      <c r="N343" s="66" t="s">
        <v>18</v>
      </c>
      <c r="O343" s="10"/>
    </row>
    <row r="344">
      <c r="A344" s="6">
        <v>45705.0</v>
      </c>
      <c r="B344" s="10"/>
      <c r="C344" s="7">
        <v>88527.0</v>
      </c>
      <c r="D344" s="7" t="s">
        <v>256</v>
      </c>
      <c r="E344" s="6">
        <v>44228.0</v>
      </c>
      <c r="F344" s="82">
        <f t="shared" si="1"/>
        <v>48</v>
      </c>
      <c r="G344" s="6">
        <v>44341.0</v>
      </c>
      <c r="H344" s="82">
        <f t="shared" si="2"/>
        <v>44</v>
      </c>
      <c r="I344" s="7" t="s">
        <v>60</v>
      </c>
      <c r="J344" s="10"/>
      <c r="K344" s="10"/>
      <c r="L344" s="10"/>
      <c r="M344" s="10"/>
      <c r="N344" s="66" t="s">
        <v>18</v>
      </c>
      <c r="O344" s="10"/>
    </row>
    <row r="345">
      <c r="A345" s="6">
        <v>45705.0</v>
      </c>
      <c r="B345" s="10"/>
      <c r="C345" s="7">
        <v>159986.0</v>
      </c>
      <c r="D345" s="7" t="s">
        <v>163</v>
      </c>
      <c r="E345" s="6">
        <v>44927.0</v>
      </c>
      <c r="F345" s="82">
        <f t="shared" si="1"/>
        <v>25</v>
      </c>
      <c r="G345" s="6">
        <v>44966.0</v>
      </c>
      <c r="H345" s="82">
        <f t="shared" si="2"/>
        <v>24</v>
      </c>
      <c r="I345" s="7" t="s">
        <v>60</v>
      </c>
      <c r="J345" s="10"/>
      <c r="K345" s="10"/>
      <c r="L345" s="10"/>
      <c r="M345" s="10"/>
      <c r="N345" s="66" t="s">
        <v>18</v>
      </c>
      <c r="O345" s="10"/>
    </row>
    <row r="346">
      <c r="A346" s="6">
        <v>45705.0</v>
      </c>
      <c r="B346" s="6">
        <v>45706.0</v>
      </c>
      <c r="C346" s="7">
        <v>194327.0</v>
      </c>
      <c r="D346" s="7" t="s">
        <v>163</v>
      </c>
      <c r="E346" s="6">
        <v>45078.0</v>
      </c>
      <c r="F346" s="82">
        <f t="shared" si="1"/>
        <v>20</v>
      </c>
      <c r="G346" s="9">
        <v>45259.0</v>
      </c>
      <c r="H346" s="82">
        <f t="shared" si="2"/>
        <v>14</v>
      </c>
      <c r="I346" s="7" t="s">
        <v>60</v>
      </c>
      <c r="J346" s="7">
        <v>112.0</v>
      </c>
      <c r="K346" s="102">
        <v>2000.0</v>
      </c>
      <c r="L346" s="7" t="s">
        <v>46</v>
      </c>
      <c r="M346" s="6">
        <v>45678.0</v>
      </c>
      <c r="N346" s="57" t="s">
        <v>17</v>
      </c>
      <c r="O346" s="7" t="s">
        <v>248</v>
      </c>
    </row>
    <row r="347">
      <c r="A347" s="6">
        <v>45705.0</v>
      </c>
      <c r="B347" s="10"/>
      <c r="C347" s="7">
        <v>205565.0</v>
      </c>
      <c r="D347" s="7" t="s">
        <v>163</v>
      </c>
      <c r="E347" s="6">
        <v>45292.0</v>
      </c>
      <c r="F347" s="82">
        <f t="shared" si="1"/>
        <v>13</v>
      </c>
      <c r="G347" s="6">
        <v>45359.0</v>
      </c>
      <c r="H347" s="82">
        <f t="shared" si="2"/>
        <v>11</v>
      </c>
      <c r="I347" s="7" t="s">
        <v>60</v>
      </c>
      <c r="J347" s="10"/>
      <c r="K347" s="10"/>
      <c r="L347" s="10"/>
      <c r="M347" s="10"/>
      <c r="N347" s="66" t="s">
        <v>18</v>
      </c>
      <c r="O347" s="10"/>
    </row>
    <row r="348">
      <c r="A348" s="6">
        <v>45705.0</v>
      </c>
      <c r="B348" s="10"/>
      <c r="C348" s="7">
        <v>218922.0</v>
      </c>
      <c r="D348" s="7" t="s">
        <v>163</v>
      </c>
      <c r="E348" s="6">
        <v>45413.0</v>
      </c>
      <c r="F348" s="82">
        <f t="shared" si="1"/>
        <v>9</v>
      </c>
      <c r="G348" s="6">
        <v>45519.0</v>
      </c>
      <c r="H348" s="82">
        <f t="shared" si="2"/>
        <v>6</v>
      </c>
      <c r="I348" s="7" t="s">
        <v>60</v>
      </c>
      <c r="J348" s="10"/>
      <c r="K348" s="10"/>
      <c r="L348" s="10"/>
      <c r="M348" s="10"/>
      <c r="N348" s="66" t="s">
        <v>18</v>
      </c>
      <c r="O348" s="10"/>
    </row>
    <row r="349">
      <c r="A349" s="6">
        <v>45705.0</v>
      </c>
      <c r="B349" s="10"/>
      <c r="C349" s="7">
        <v>230681.0</v>
      </c>
      <c r="D349" s="7" t="s">
        <v>163</v>
      </c>
      <c r="E349" s="6">
        <v>45536.0</v>
      </c>
      <c r="F349" s="82">
        <f t="shared" si="1"/>
        <v>5</v>
      </c>
      <c r="G349" s="9">
        <v>45575.0</v>
      </c>
      <c r="H349" s="82">
        <f t="shared" si="2"/>
        <v>4</v>
      </c>
      <c r="I349" s="7" t="s">
        <v>82</v>
      </c>
      <c r="J349" s="10"/>
      <c r="K349" s="10"/>
      <c r="L349" s="10"/>
      <c r="M349" s="10"/>
      <c r="N349" s="66" t="s">
        <v>18</v>
      </c>
      <c r="O349" s="10"/>
    </row>
    <row r="350">
      <c r="A350" s="6">
        <v>45705.0</v>
      </c>
      <c r="B350" s="10"/>
      <c r="C350" s="7">
        <v>237138.0</v>
      </c>
      <c r="D350" s="7" t="s">
        <v>163</v>
      </c>
      <c r="E350" s="6">
        <v>45566.0</v>
      </c>
      <c r="F350" s="82">
        <f t="shared" si="1"/>
        <v>4</v>
      </c>
      <c r="G350" s="9">
        <v>45639.0</v>
      </c>
      <c r="H350" s="82">
        <f t="shared" si="2"/>
        <v>2</v>
      </c>
      <c r="I350" s="7" t="s">
        <v>54</v>
      </c>
      <c r="J350" s="10"/>
      <c r="K350" s="10"/>
      <c r="L350" s="10"/>
      <c r="M350" s="10"/>
      <c r="N350" s="66" t="s">
        <v>18</v>
      </c>
      <c r="O350" s="10"/>
    </row>
    <row r="351">
      <c r="A351" s="6">
        <v>45705.0</v>
      </c>
      <c r="B351" s="10"/>
      <c r="C351" s="7">
        <v>91582.0</v>
      </c>
      <c r="D351" s="7" t="s">
        <v>163</v>
      </c>
      <c r="E351" s="6">
        <v>44287.0</v>
      </c>
      <c r="F351" s="82">
        <f t="shared" si="1"/>
        <v>46</v>
      </c>
      <c r="G351" s="6">
        <v>44366.0</v>
      </c>
      <c r="H351" s="82">
        <f t="shared" si="2"/>
        <v>43</v>
      </c>
      <c r="I351" s="7" t="s">
        <v>54</v>
      </c>
      <c r="J351" s="10"/>
      <c r="K351" s="10"/>
      <c r="L351" s="10"/>
      <c r="M351" s="10"/>
      <c r="N351" s="66" t="s">
        <v>18</v>
      </c>
      <c r="O351" s="10"/>
    </row>
    <row r="352">
      <c r="A352" s="6">
        <v>45705.0</v>
      </c>
      <c r="B352" s="10"/>
      <c r="C352" s="7">
        <v>195158.0</v>
      </c>
      <c r="D352" s="7" t="s">
        <v>163</v>
      </c>
      <c r="E352" s="6">
        <v>45231.0</v>
      </c>
      <c r="F352" s="82">
        <f t="shared" si="1"/>
        <v>15</v>
      </c>
      <c r="G352" s="6">
        <v>45268.0</v>
      </c>
      <c r="H352" s="82">
        <f t="shared" si="2"/>
        <v>14</v>
      </c>
      <c r="I352" s="7" t="s">
        <v>54</v>
      </c>
      <c r="J352" s="10"/>
      <c r="K352" s="10"/>
      <c r="L352" s="10"/>
      <c r="M352" s="10"/>
      <c r="N352" s="66" t="s">
        <v>18</v>
      </c>
      <c r="O352" s="10"/>
    </row>
    <row r="353">
      <c r="A353" s="6">
        <v>45705.0</v>
      </c>
      <c r="B353" s="10"/>
      <c r="C353" s="7">
        <v>180273.0</v>
      </c>
      <c r="D353" s="7" t="s">
        <v>163</v>
      </c>
      <c r="E353" s="6">
        <v>45047.0</v>
      </c>
      <c r="F353" s="82">
        <f t="shared" si="1"/>
        <v>21</v>
      </c>
      <c r="G353" s="6">
        <v>45141.0</v>
      </c>
      <c r="H353" s="82">
        <f t="shared" si="2"/>
        <v>18</v>
      </c>
      <c r="I353" s="7" t="s">
        <v>54</v>
      </c>
      <c r="J353" s="10"/>
      <c r="K353" s="10"/>
      <c r="L353" s="10"/>
      <c r="M353" s="10"/>
      <c r="N353" s="66" t="s">
        <v>18</v>
      </c>
      <c r="O353" s="10"/>
    </row>
    <row r="354">
      <c r="A354" s="6">
        <v>45705.0</v>
      </c>
      <c r="B354" s="10"/>
      <c r="C354" s="7">
        <v>203678.0</v>
      </c>
      <c r="D354" s="7" t="s">
        <v>163</v>
      </c>
      <c r="E354" s="6">
        <v>45231.0</v>
      </c>
      <c r="F354" s="82">
        <f t="shared" si="1"/>
        <v>15</v>
      </c>
      <c r="G354" s="6">
        <v>45350.0</v>
      </c>
      <c r="H354" s="82">
        <f t="shared" si="2"/>
        <v>11</v>
      </c>
      <c r="I354" s="7" t="s">
        <v>54</v>
      </c>
      <c r="J354" s="10"/>
      <c r="K354" s="10"/>
      <c r="L354" s="10"/>
      <c r="M354" s="10"/>
      <c r="N354" s="66" t="s">
        <v>18</v>
      </c>
      <c r="O354" s="10"/>
    </row>
    <row r="355">
      <c r="A355" s="6">
        <v>45705.0</v>
      </c>
      <c r="B355" s="10"/>
      <c r="C355" s="7">
        <v>224439.0</v>
      </c>
      <c r="D355" s="7" t="s">
        <v>163</v>
      </c>
      <c r="E355" s="6">
        <v>45323.0</v>
      </c>
      <c r="F355" s="82">
        <f t="shared" si="1"/>
        <v>12</v>
      </c>
      <c r="G355" s="6">
        <v>45518.0</v>
      </c>
      <c r="H355" s="82">
        <f t="shared" si="2"/>
        <v>6</v>
      </c>
      <c r="I355" s="7" t="s">
        <v>54</v>
      </c>
      <c r="J355" s="10"/>
      <c r="K355" s="10"/>
      <c r="L355" s="10"/>
      <c r="M355" s="10"/>
      <c r="N355" s="66" t="s">
        <v>18</v>
      </c>
      <c r="O355" s="10"/>
    </row>
    <row r="356">
      <c r="A356" s="6">
        <v>45705.0</v>
      </c>
      <c r="B356" s="10"/>
      <c r="C356" s="7">
        <v>236472.0</v>
      </c>
      <c r="D356" s="7" t="s">
        <v>163</v>
      </c>
      <c r="E356" s="6">
        <v>45474.0</v>
      </c>
      <c r="F356" s="82">
        <f t="shared" si="1"/>
        <v>7</v>
      </c>
      <c r="G356" s="9">
        <v>45639.0</v>
      </c>
      <c r="H356" s="82">
        <f t="shared" si="2"/>
        <v>2</v>
      </c>
      <c r="I356" s="7" t="s">
        <v>54</v>
      </c>
      <c r="J356" s="10"/>
      <c r="K356" s="10"/>
      <c r="L356" s="10"/>
      <c r="M356" s="10"/>
      <c r="N356" s="66" t="s">
        <v>18</v>
      </c>
      <c r="O356" s="10"/>
    </row>
    <row r="357">
      <c r="A357" s="6">
        <v>45705.0</v>
      </c>
      <c r="B357" s="10"/>
      <c r="C357" s="7">
        <v>242287.0</v>
      </c>
      <c r="D357" s="7" t="s">
        <v>163</v>
      </c>
      <c r="E357" s="6">
        <v>45627.0</v>
      </c>
      <c r="F357" s="82">
        <f t="shared" si="1"/>
        <v>2</v>
      </c>
      <c r="G357" s="6">
        <v>45698.0</v>
      </c>
      <c r="H357" s="82">
        <f t="shared" si="2"/>
        <v>0</v>
      </c>
      <c r="I357" s="7" t="s">
        <v>60</v>
      </c>
      <c r="J357" s="10"/>
      <c r="K357" s="10"/>
      <c r="L357" s="10"/>
      <c r="M357" s="10"/>
      <c r="N357" s="66" t="s">
        <v>18</v>
      </c>
      <c r="O357" s="10"/>
    </row>
    <row r="358">
      <c r="A358" s="6">
        <v>45705.0</v>
      </c>
      <c r="B358" s="10"/>
      <c r="C358" s="7">
        <v>198732.0</v>
      </c>
      <c r="D358" s="7" t="s">
        <v>165</v>
      </c>
      <c r="E358" s="6">
        <v>45261.0</v>
      </c>
      <c r="F358" s="82">
        <f t="shared" si="1"/>
        <v>14</v>
      </c>
      <c r="G358" s="6">
        <v>45307.0</v>
      </c>
      <c r="H358" s="82">
        <f t="shared" si="2"/>
        <v>13</v>
      </c>
      <c r="I358" s="7" t="s">
        <v>54</v>
      </c>
      <c r="J358" s="10"/>
      <c r="K358" s="10"/>
      <c r="L358" s="10"/>
      <c r="M358" s="10"/>
      <c r="N358" s="66" t="s">
        <v>18</v>
      </c>
      <c r="O358" s="10"/>
    </row>
    <row r="359">
      <c r="A359" s="6">
        <v>45705.0</v>
      </c>
      <c r="B359" s="10"/>
      <c r="C359" s="7">
        <v>158207.0</v>
      </c>
      <c r="D359" s="7" t="s">
        <v>166</v>
      </c>
      <c r="E359" s="6">
        <v>44927.0</v>
      </c>
      <c r="F359" s="82">
        <f t="shared" si="1"/>
        <v>25</v>
      </c>
      <c r="G359" s="6">
        <v>44951.0</v>
      </c>
      <c r="H359" s="82">
        <f t="shared" si="2"/>
        <v>24</v>
      </c>
      <c r="I359" s="7" t="s">
        <v>60</v>
      </c>
      <c r="J359" s="10"/>
      <c r="K359" s="10"/>
      <c r="L359" s="10"/>
      <c r="M359" s="10"/>
      <c r="N359" s="66" t="s">
        <v>18</v>
      </c>
      <c r="O359" s="10"/>
    </row>
    <row r="360">
      <c r="A360" s="6">
        <v>45705.0</v>
      </c>
      <c r="B360" s="10"/>
      <c r="C360" s="7">
        <v>116379.0</v>
      </c>
      <c r="D360" s="7" t="s">
        <v>166</v>
      </c>
      <c r="E360" s="6">
        <v>44562.0</v>
      </c>
      <c r="F360" s="82">
        <f t="shared" si="1"/>
        <v>37</v>
      </c>
      <c r="G360" s="6">
        <v>44609.0</v>
      </c>
      <c r="H360" s="82">
        <f t="shared" si="2"/>
        <v>36</v>
      </c>
      <c r="I360" s="7" t="s">
        <v>82</v>
      </c>
      <c r="J360" s="10"/>
      <c r="K360" s="10"/>
      <c r="L360" s="10"/>
      <c r="M360" s="10"/>
      <c r="N360" s="66" t="s">
        <v>18</v>
      </c>
      <c r="O360" s="10"/>
    </row>
    <row r="361">
      <c r="A361" s="6">
        <v>45705.0</v>
      </c>
      <c r="B361" s="10"/>
      <c r="C361" s="7">
        <v>222935.0</v>
      </c>
      <c r="D361" s="7" t="s">
        <v>167</v>
      </c>
      <c r="E361" s="6">
        <v>45413.0</v>
      </c>
      <c r="F361" s="82">
        <f t="shared" si="1"/>
        <v>9</v>
      </c>
      <c r="G361" s="6">
        <v>45499.0</v>
      </c>
      <c r="H361" s="82">
        <f t="shared" si="2"/>
        <v>6</v>
      </c>
      <c r="I361" s="7" t="s">
        <v>52</v>
      </c>
      <c r="J361" s="10"/>
      <c r="K361" s="10"/>
      <c r="L361" s="10"/>
      <c r="M361" s="10"/>
      <c r="N361" s="66" t="s">
        <v>18</v>
      </c>
      <c r="O361" s="10"/>
    </row>
    <row r="362">
      <c r="A362" s="6">
        <v>45705.0</v>
      </c>
      <c r="B362" s="10"/>
      <c r="C362" s="7">
        <v>71322.0</v>
      </c>
      <c r="D362" s="7" t="s">
        <v>167</v>
      </c>
      <c r="E362" s="6">
        <v>44136.0</v>
      </c>
      <c r="F362" s="82">
        <f t="shared" si="1"/>
        <v>51</v>
      </c>
      <c r="G362" s="9">
        <v>44165.0</v>
      </c>
      <c r="H362" s="82">
        <f t="shared" si="2"/>
        <v>50</v>
      </c>
      <c r="I362" s="7" t="s">
        <v>54</v>
      </c>
      <c r="J362" s="10"/>
      <c r="K362" s="10"/>
      <c r="L362" s="10"/>
      <c r="M362" s="10"/>
      <c r="N362" s="66" t="s">
        <v>18</v>
      </c>
      <c r="O362" s="10"/>
    </row>
    <row r="363">
      <c r="A363" s="6">
        <v>45705.0</v>
      </c>
      <c r="B363" s="10"/>
      <c r="C363" s="7">
        <v>143755.0</v>
      </c>
      <c r="D363" s="7" t="s">
        <v>167</v>
      </c>
      <c r="E363" s="6">
        <v>44743.0</v>
      </c>
      <c r="F363" s="82">
        <f t="shared" si="1"/>
        <v>31</v>
      </c>
      <c r="G363" s="6">
        <v>44813.0</v>
      </c>
      <c r="H363" s="82">
        <f t="shared" si="2"/>
        <v>29</v>
      </c>
      <c r="I363" s="7" t="s">
        <v>48</v>
      </c>
      <c r="J363" s="10"/>
      <c r="K363" s="10"/>
      <c r="L363" s="10"/>
      <c r="M363" s="10"/>
      <c r="N363" s="66" t="s">
        <v>18</v>
      </c>
      <c r="O363" s="10"/>
    </row>
    <row r="364">
      <c r="A364" s="6">
        <v>45705.0</v>
      </c>
      <c r="B364" s="10"/>
      <c r="C364" s="7">
        <v>240412.0</v>
      </c>
      <c r="D364" s="7" t="s">
        <v>167</v>
      </c>
      <c r="E364" s="6">
        <v>45658.0</v>
      </c>
      <c r="F364" s="82">
        <f t="shared" si="1"/>
        <v>1</v>
      </c>
      <c r="G364" s="6">
        <v>45680.0</v>
      </c>
      <c r="H364" s="82">
        <f t="shared" si="2"/>
        <v>0</v>
      </c>
      <c r="I364" s="7" t="s">
        <v>60</v>
      </c>
      <c r="J364" s="10"/>
      <c r="K364" s="10"/>
      <c r="L364" s="10"/>
      <c r="M364" s="10"/>
      <c r="N364" s="66" t="s">
        <v>18</v>
      </c>
      <c r="O364" s="10"/>
    </row>
    <row r="365">
      <c r="A365" s="6">
        <v>45705.0</v>
      </c>
      <c r="B365" s="10"/>
      <c r="C365" s="7">
        <v>205728.0</v>
      </c>
      <c r="D365" s="7" t="s">
        <v>167</v>
      </c>
      <c r="E365" s="6">
        <v>45323.0</v>
      </c>
      <c r="F365" s="82">
        <f t="shared" si="1"/>
        <v>12</v>
      </c>
      <c r="G365" s="6">
        <v>45365.0</v>
      </c>
      <c r="H365" s="82">
        <f t="shared" si="2"/>
        <v>11</v>
      </c>
      <c r="I365" s="7" t="s">
        <v>43</v>
      </c>
      <c r="J365" s="10"/>
      <c r="K365" s="10"/>
      <c r="L365" s="10"/>
      <c r="M365" s="10"/>
      <c r="N365" s="66" t="s">
        <v>18</v>
      </c>
      <c r="O365" s="10"/>
    </row>
    <row r="366">
      <c r="A366" s="6">
        <v>45705.0</v>
      </c>
      <c r="B366" s="10"/>
      <c r="C366" s="7">
        <v>200325.0</v>
      </c>
      <c r="D366" s="7" t="s">
        <v>167</v>
      </c>
      <c r="E366" s="6">
        <v>45200.0</v>
      </c>
      <c r="F366" s="82">
        <f t="shared" si="1"/>
        <v>16</v>
      </c>
      <c r="G366" s="6">
        <v>45317.0</v>
      </c>
      <c r="H366" s="82">
        <f t="shared" si="2"/>
        <v>12</v>
      </c>
      <c r="I366" s="7" t="s">
        <v>54</v>
      </c>
      <c r="J366" s="10"/>
      <c r="K366" s="10"/>
      <c r="L366" s="10"/>
      <c r="M366" s="10"/>
      <c r="N366" s="66" t="s">
        <v>18</v>
      </c>
      <c r="O366" s="10"/>
    </row>
    <row r="367">
      <c r="A367" s="6">
        <v>45705.0</v>
      </c>
      <c r="B367" s="10"/>
      <c r="C367" s="7">
        <v>211445.0</v>
      </c>
      <c r="D367" s="7" t="s">
        <v>167</v>
      </c>
      <c r="E367" s="6">
        <v>44287.0</v>
      </c>
      <c r="F367" s="82">
        <f t="shared" si="1"/>
        <v>46</v>
      </c>
      <c r="G367" s="6">
        <v>45373.0</v>
      </c>
      <c r="H367" s="82">
        <f t="shared" si="2"/>
        <v>10</v>
      </c>
      <c r="I367" s="7" t="s">
        <v>60</v>
      </c>
      <c r="J367" s="10"/>
      <c r="K367" s="10"/>
      <c r="L367" s="10"/>
      <c r="M367" s="10"/>
      <c r="N367" s="66" t="s">
        <v>18</v>
      </c>
      <c r="O367" s="10"/>
    </row>
    <row r="368">
      <c r="A368" s="6">
        <v>45705.0</v>
      </c>
      <c r="B368" s="10"/>
      <c r="C368" s="7">
        <v>222862.0</v>
      </c>
      <c r="D368" s="7" t="s">
        <v>167</v>
      </c>
      <c r="E368" s="6">
        <v>45474.0</v>
      </c>
      <c r="F368" s="82">
        <f t="shared" si="1"/>
        <v>7</v>
      </c>
      <c r="G368" s="6">
        <v>45499.0</v>
      </c>
      <c r="H368" s="82">
        <f t="shared" si="2"/>
        <v>6</v>
      </c>
      <c r="I368" s="7" t="s">
        <v>54</v>
      </c>
      <c r="J368" s="10"/>
      <c r="K368" s="10"/>
      <c r="L368" s="10"/>
      <c r="M368" s="10"/>
      <c r="N368" s="66" t="s">
        <v>18</v>
      </c>
      <c r="O368" s="10"/>
    </row>
    <row r="369">
      <c r="A369" s="6">
        <v>45705.0</v>
      </c>
      <c r="B369" s="10"/>
      <c r="C369" s="7">
        <v>224551.0</v>
      </c>
      <c r="D369" s="7" t="s">
        <v>167</v>
      </c>
      <c r="E369" s="6">
        <v>45413.0</v>
      </c>
      <c r="F369" s="82">
        <f t="shared" si="1"/>
        <v>9</v>
      </c>
      <c r="G369" s="6">
        <v>45516.0</v>
      </c>
      <c r="H369" s="82">
        <f t="shared" si="2"/>
        <v>6</v>
      </c>
      <c r="I369" s="7" t="s">
        <v>54</v>
      </c>
      <c r="J369" s="10"/>
      <c r="K369" s="10"/>
      <c r="L369" s="10"/>
      <c r="M369" s="10"/>
      <c r="N369" s="66" t="s">
        <v>18</v>
      </c>
      <c r="O369" s="10"/>
    </row>
    <row r="370">
      <c r="A370" s="6">
        <v>45705.0</v>
      </c>
      <c r="B370" s="10"/>
      <c r="C370" s="7">
        <v>230855.0</v>
      </c>
      <c r="D370" s="7" t="s">
        <v>167</v>
      </c>
      <c r="E370" s="6">
        <v>45413.0</v>
      </c>
      <c r="F370" s="82">
        <f t="shared" si="1"/>
        <v>9</v>
      </c>
      <c r="G370" s="9">
        <v>45576.0</v>
      </c>
      <c r="H370" s="82">
        <f t="shared" si="2"/>
        <v>4</v>
      </c>
      <c r="I370" s="7" t="s">
        <v>54</v>
      </c>
      <c r="J370" s="10"/>
      <c r="K370" s="10"/>
      <c r="L370" s="10"/>
      <c r="M370" s="10"/>
      <c r="N370" s="66" t="s">
        <v>18</v>
      </c>
      <c r="O370" s="10"/>
    </row>
    <row r="371">
      <c r="A371" s="6">
        <v>45705.0</v>
      </c>
      <c r="B371" s="10"/>
      <c r="C371" s="7">
        <v>172165.0</v>
      </c>
      <c r="D371" s="7" t="s">
        <v>167</v>
      </c>
      <c r="E371" s="6">
        <v>44835.0</v>
      </c>
      <c r="F371" s="82">
        <f t="shared" si="1"/>
        <v>28</v>
      </c>
      <c r="G371" s="6">
        <v>45070.0</v>
      </c>
      <c r="H371" s="82">
        <f t="shared" si="2"/>
        <v>20</v>
      </c>
      <c r="I371" s="7" t="s">
        <v>48</v>
      </c>
      <c r="J371" s="10"/>
      <c r="K371" s="10"/>
      <c r="L371" s="10"/>
      <c r="M371" s="10"/>
      <c r="N371" s="66" t="s">
        <v>18</v>
      </c>
      <c r="O371" s="10"/>
    </row>
    <row r="372">
      <c r="A372" s="6">
        <v>45705.0</v>
      </c>
      <c r="B372" s="10"/>
      <c r="C372" s="7">
        <v>238549.0</v>
      </c>
      <c r="D372" s="7" t="s">
        <v>167</v>
      </c>
      <c r="E372" s="6">
        <v>45566.0</v>
      </c>
      <c r="F372" s="82">
        <f t="shared" si="1"/>
        <v>4</v>
      </c>
      <c r="G372" s="6">
        <v>45665.0</v>
      </c>
      <c r="H372" s="82">
        <f t="shared" si="2"/>
        <v>1</v>
      </c>
      <c r="I372" s="7" t="s">
        <v>54</v>
      </c>
      <c r="J372" s="10"/>
      <c r="K372" s="10"/>
      <c r="L372" s="10"/>
      <c r="M372" s="10"/>
      <c r="N372" s="66" t="s">
        <v>18</v>
      </c>
      <c r="O372" s="10"/>
    </row>
    <row r="373">
      <c r="A373" s="6">
        <v>45705.0</v>
      </c>
      <c r="B373" s="10"/>
      <c r="C373" s="7">
        <v>240478.0</v>
      </c>
      <c r="D373" s="7" t="s">
        <v>167</v>
      </c>
      <c r="E373" s="6">
        <v>45597.0</v>
      </c>
      <c r="F373" s="82">
        <f t="shared" si="1"/>
        <v>3</v>
      </c>
      <c r="G373" s="6">
        <v>45680.0</v>
      </c>
      <c r="H373" s="82">
        <f t="shared" si="2"/>
        <v>0</v>
      </c>
      <c r="I373" s="7" t="s">
        <v>54</v>
      </c>
      <c r="J373" s="10"/>
      <c r="K373" s="10"/>
      <c r="L373" s="10"/>
      <c r="M373" s="10"/>
      <c r="N373" s="66" t="s">
        <v>18</v>
      </c>
      <c r="O373" s="10"/>
    </row>
    <row r="374">
      <c r="A374" s="6">
        <v>45705.0</v>
      </c>
      <c r="B374" s="10"/>
      <c r="C374" s="7">
        <v>242387.0</v>
      </c>
      <c r="D374" s="7" t="s">
        <v>167</v>
      </c>
      <c r="E374" s="6">
        <v>45566.0</v>
      </c>
      <c r="F374" s="82">
        <f t="shared" si="1"/>
        <v>4</v>
      </c>
      <c r="G374" s="6">
        <v>45698.0</v>
      </c>
      <c r="H374" s="82">
        <f t="shared" si="2"/>
        <v>0</v>
      </c>
      <c r="I374" s="7" t="s">
        <v>54</v>
      </c>
      <c r="J374" s="10"/>
      <c r="K374" s="10"/>
      <c r="L374" s="10"/>
      <c r="M374" s="10"/>
      <c r="N374" s="66" t="s">
        <v>18</v>
      </c>
      <c r="O374" s="10"/>
    </row>
    <row r="375">
      <c r="A375" s="6">
        <v>45705.0</v>
      </c>
      <c r="B375" s="10"/>
      <c r="C375" s="7">
        <v>223140.0</v>
      </c>
      <c r="D375" s="7" t="s">
        <v>168</v>
      </c>
      <c r="E375" s="6">
        <v>45444.0</v>
      </c>
      <c r="F375" s="82">
        <f t="shared" si="1"/>
        <v>8</v>
      </c>
      <c r="G375" s="6">
        <v>45502.0</v>
      </c>
      <c r="H375" s="82">
        <f t="shared" si="2"/>
        <v>6</v>
      </c>
      <c r="I375" s="7" t="s">
        <v>43</v>
      </c>
      <c r="J375" s="10"/>
      <c r="K375" s="10"/>
      <c r="L375" s="10"/>
      <c r="M375" s="10"/>
      <c r="N375" s="66" t="s">
        <v>18</v>
      </c>
      <c r="O375" s="10"/>
    </row>
    <row r="376">
      <c r="A376" s="6">
        <v>45705.0</v>
      </c>
      <c r="B376" s="10"/>
      <c r="C376" s="7">
        <v>177485.0</v>
      </c>
      <c r="D376" s="7" t="s">
        <v>168</v>
      </c>
      <c r="E376" s="6">
        <v>45078.0</v>
      </c>
      <c r="F376" s="82">
        <f t="shared" si="1"/>
        <v>20</v>
      </c>
      <c r="G376" s="6">
        <v>45114.0</v>
      </c>
      <c r="H376" s="82">
        <f t="shared" si="2"/>
        <v>19</v>
      </c>
      <c r="I376" s="7" t="s">
        <v>60</v>
      </c>
      <c r="J376" s="10"/>
      <c r="K376" s="10"/>
      <c r="L376" s="10"/>
      <c r="M376" s="10"/>
      <c r="N376" s="66" t="s">
        <v>18</v>
      </c>
      <c r="O376" s="10"/>
    </row>
    <row r="377">
      <c r="A377" s="6">
        <v>45705.0</v>
      </c>
      <c r="B377" s="10"/>
      <c r="C377" s="7">
        <v>189124.0</v>
      </c>
      <c r="D377" s="7" t="s">
        <v>168</v>
      </c>
      <c r="E377" s="6">
        <v>45170.0</v>
      </c>
      <c r="F377" s="82">
        <f t="shared" si="1"/>
        <v>17</v>
      </c>
      <c r="G377" s="9">
        <v>45210.0</v>
      </c>
      <c r="H377" s="82">
        <f t="shared" si="2"/>
        <v>16</v>
      </c>
      <c r="I377" s="7" t="s">
        <v>48</v>
      </c>
      <c r="J377" s="10"/>
      <c r="K377" s="10"/>
      <c r="L377" s="10"/>
      <c r="M377" s="10"/>
      <c r="N377" s="66" t="s">
        <v>18</v>
      </c>
      <c r="O377" s="10"/>
    </row>
    <row r="378">
      <c r="A378" s="6">
        <v>45705.0</v>
      </c>
      <c r="B378" s="10"/>
      <c r="C378" s="7">
        <v>207639.0</v>
      </c>
      <c r="D378" s="7" t="s">
        <v>168</v>
      </c>
      <c r="E378" s="6">
        <v>45231.0</v>
      </c>
      <c r="F378" s="82">
        <f t="shared" si="1"/>
        <v>15</v>
      </c>
      <c r="G378" s="6">
        <v>45376.0</v>
      </c>
      <c r="H378" s="82">
        <f t="shared" si="2"/>
        <v>10</v>
      </c>
      <c r="I378" s="7" t="s">
        <v>60</v>
      </c>
      <c r="J378" s="10"/>
      <c r="K378" s="10"/>
      <c r="L378" s="10"/>
      <c r="M378" s="10"/>
      <c r="N378" s="66" t="s">
        <v>18</v>
      </c>
      <c r="O378" s="10"/>
    </row>
    <row r="379">
      <c r="A379" s="6">
        <v>45705.0</v>
      </c>
      <c r="B379" s="10"/>
      <c r="C379" s="7">
        <v>208092.0</v>
      </c>
      <c r="D379" s="7" t="s">
        <v>168</v>
      </c>
      <c r="E379" s="6">
        <v>45323.0</v>
      </c>
      <c r="F379" s="82">
        <f t="shared" si="1"/>
        <v>12</v>
      </c>
      <c r="G379" s="6">
        <v>45378.0</v>
      </c>
      <c r="H379" s="82">
        <f t="shared" si="2"/>
        <v>10</v>
      </c>
      <c r="I379" s="7" t="s">
        <v>129</v>
      </c>
      <c r="J379" s="10"/>
      <c r="K379" s="10"/>
      <c r="L379" s="10"/>
      <c r="M379" s="10"/>
      <c r="N379" s="66" t="s">
        <v>18</v>
      </c>
      <c r="O379" s="10"/>
    </row>
    <row r="380">
      <c r="A380" s="6">
        <v>45705.0</v>
      </c>
      <c r="B380" s="10"/>
      <c r="C380" s="7">
        <v>216743.0</v>
      </c>
      <c r="D380" s="7" t="s">
        <v>168</v>
      </c>
      <c r="E380" s="6">
        <v>45413.0</v>
      </c>
      <c r="F380" s="82">
        <f t="shared" si="1"/>
        <v>9</v>
      </c>
      <c r="G380" s="6">
        <v>45447.0</v>
      </c>
      <c r="H380" s="82">
        <f t="shared" si="2"/>
        <v>8</v>
      </c>
      <c r="I380" s="7" t="s">
        <v>60</v>
      </c>
      <c r="J380" s="10"/>
      <c r="K380" s="10"/>
      <c r="L380" s="10"/>
      <c r="M380" s="10"/>
      <c r="N380" s="66" t="s">
        <v>18</v>
      </c>
      <c r="O380" s="10"/>
    </row>
    <row r="381">
      <c r="A381" s="6">
        <v>45705.0</v>
      </c>
      <c r="B381" s="10"/>
      <c r="C381" s="7">
        <v>226809.0</v>
      </c>
      <c r="D381" s="7" t="s">
        <v>168</v>
      </c>
      <c r="E381" s="6">
        <v>45505.0</v>
      </c>
      <c r="F381" s="82">
        <f t="shared" si="1"/>
        <v>6</v>
      </c>
      <c r="G381" s="6">
        <v>45538.0</v>
      </c>
      <c r="H381" s="82">
        <f t="shared" si="2"/>
        <v>5</v>
      </c>
      <c r="I381" s="7" t="s">
        <v>52</v>
      </c>
      <c r="J381" s="10"/>
      <c r="K381" s="10"/>
      <c r="L381" s="10"/>
      <c r="M381" s="10"/>
      <c r="N381" s="66" t="s">
        <v>18</v>
      </c>
      <c r="O381" s="10"/>
    </row>
    <row r="382">
      <c r="A382" s="6">
        <v>45705.0</v>
      </c>
      <c r="B382" s="10"/>
      <c r="C382" s="7">
        <v>233058.0</v>
      </c>
      <c r="D382" s="7" t="s">
        <v>168</v>
      </c>
      <c r="E382" s="6">
        <v>45413.0</v>
      </c>
      <c r="F382" s="82">
        <f t="shared" si="1"/>
        <v>9</v>
      </c>
      <c r="G382" s="6">
        <v>45597.0</v>
      </c>
      <c r="H382" s="82">
        <f t="shared" si="2"/>
        <v>3</v>
      </c>
      <c r="I382" s="7" t="s">
        <v>54</v>
      </c>
      <c r="J382" s="10"/>
      <c r="K382" s="10"/>
      <c r="L382" s="10"/>
      <c r="M382" s="10"/>
      <c r="N382" s="66" t="s">
        <v>18</v>
      </c>
      <c r="O382" s="10"/>
    </row>
    <row r="383">
      <c r="A383" s="65">
        <v>45699.0</v>
      </c>
      <c r="B383" s="10"/>
      <c r="C383" s="7">
        <v>232658.0</v>
      </c>
      <c r="D383" s="7" t="s">
        <v>168</v>
      </c>
      <c r="E383" s="6">
        <v>45566.0</v>
      </c>
      <c r="F383" s="82">
        <f t="shared" si="1"/>
        <v>4</v>
      </c>
      <c r="G383" s="9">
        <v>45594.0</v>
      </c>
      <c r="H383" s="82">
        <f t="shared" si="2"/>
        <v>3</v>
      </c>
      <c r="I383" s="7" t="s">
        <v>43</v>
      </c>
      <c r="J383" s="10"/>
      <c r="K383" s="10"/>
      <c r="L383" s="10"/>
      <c r="M383" s="10"/>
      <c r="N383" s="57" t="s">
        <v>19</v>
      </c>
      <c r="O383" s="10"/>
    </row>
    <row r="384">
      <c r="A384" s="6">
        <v>45705.0</v>
      </c>
      <c r="B384" s="10"/>
      <c r="C384" s="7">
        <v>238098.0</v>
      </c>
      <c r="D384" s="7" t="s">
        <v>168</v>
      </c>
      <c r="E384" s="6">
        <v>45566.0</v>
      </c>
      <c r="F384" s="82">
        <f t="shared" si="1"/>
        <v>4</v>
      </c>
      <c r="G384" s="6">
        <v>45661.0</v>
      </c>
      <c r="H384" s="82">
        <f t="shared" si="2"/>
        <v>1</v>
      </c>
      <c r="I384" s="7" t="s">
        <v>60</v>
      </c>
      <c r="J384" s="10"/>
      <c r="K384" s="10"/>
      <c r="L384" s="10"/>
      <c r="M384" s="10"/>
      <c r="N384" s="66" t="s">
        <v>18</v>
      </c>
      <c r="O384" s="10"/>
    </row>
    <row r="385">
      <c r="A385" s="6">
        <v>45705.0</v>
      </c>
      <c r="B385" s="10"/>
      <c r="C385" s="7">
        <v>237156.0</v>
      </c>
      <c r="D385" s="7" t="s">
        <v>168</v>
      </c>
      <c r="E385" s="6">
        <v>45597.0</v>
      </c>
      <c r="F385" s="82">
        <f t="shared" si="1"/>
        <v>3</v>
      </c>
      <c r="G385" s="9">
        <v>45639.0</v>
      </c>
      <c r="H385" s="82">
        <f t="shared" si="2"/>
        <v>2</v>
      </c>
      <c r="I385" s="7" t="s">
        <v>60</v>
      </c>
      <c r="J385" s="10"/>
      <c r="K385" s="10"/>
      <c r="L385" s="10"/>
      <c r="M385" s="10"/>
      <c r="N385" s="66" t="s">
        <v>18</v>
      </c>
      <c r="O385" s="10"/>
    </row>
    <row r="386">
      <c r="A386" s="6">
        <v>45705.0</v>
      </c>
      <c r="B386" s="10"/>
      <c r="C386" s="7">
        <v>111878.0</v>
      </c>
      <c r="D386" s="7" t="s">
        <v>155</v>
      </c>
      <c r="E386" s="6">
        <v>44562.0</v>
      </c>
      <c r="F386" s="82">
        <f t="shared" si="1"/>
        <v>37</v>
      </c>
      <c r="G386" s="6">
        <v>44576.0</v>
      </c>
      <c r="H386" s="82">
        <f t="shared" si="2"/>
        <v>37</v>
      </c>
      <c r="I386" s="7" t="s">
        <v>54</v>
      </c>
      <c r="J386" s="10"/>
      <c r="K386" s="10"/>
      <c r="L386" s="10"/>
      <c r="M386" s="10"/>
      <c r="N386" s="66" t="s">
        <v>18</v>
      </c>
      <c r="O386" s="10"/>
    </row>
    <row r="387">
      <c r="A387" s="6">
        <v>45705.0</v>
      </c>
      <c r="B387" s="10"/>
      <c r="C387" s="7">
        <v>188108.0</v>
      </c>
      <c r="D387" s="7" t="s">
        <v>155</v>
      </c>
      <c r="E387" s="6">
        <v>45108.0</v>
      </c>
      <c r="F387" s="82">
        <f t="shared" si="1"/>
        <v>19</v>
      </c>
      <c r="G387" s="6">
        <v>45204.0</v>
      </c>
      <c r="H387" s="82">
        <f t="shared" si="2"/>
        <v>16</v>
      </c>
      <c r="I387" s="7" t="s">
        <v>54</v>
      </c>
      <c r="J387" s="10"/>
      <c r="K387" s="10"/>
      <c r="L387" s="10"/>
      <c r="M387" s="10"/>
      <c r="N387" s="66" t="s">
        <v>18</v>
      </c>
      <c r="O387" s="10"/>
    </row>
    <row r="388">
      <c r="A388" s="6">
        <v>45705.0</v>
      </c>
      <c r="B388" s="10"/>
      <c r="C388" s="7">
        <v>177963.0</v>
      </c>
      <c r="D388" s="7" t="s">
        <v>155</v>
      </c>
      <c r="E388" s="6">
        <v>44927.0</v>
      </c>
      <c r="F388" s="82">
        <f t="shared" si="1"/>
        <v>25</v>
      </c>
      <c r="G388" s="6">
        <v>45118.0</v>
      </c>
      <c r="H388" s="82">
        <f t="shared" si="2"/>
        <v>19</v>
      </c>
      <c r="I388" s="7" t="s">
        <v>136</v>
      </c>
      <c r="J388" s="10"/>
      <c r="K388" s="10"/>
      <c r="L388" s="10"/>
      <c r="M388" s="10"/>
      <c r="N388" s="66" t="s">
        <v>18</v>
      </c>
      <c r="O388" s="10"/>
    </row>
    <row r="389">
      <c r="A389" s="6">
        <v>45705.0</v>
      </c>
      <c r="B389" s="10"/>
      <c r="C389" s="7">
        <v>196161.0</v>
      </c>
      <c r="D389" s="7" t="s">
        <v>155</v>
      </c>
      <c r="E389" s="6">
        <v>45261.0</v>
      </c>
      <c r="F389" s="82">
        <f t="shared" si="1"/>
        <v>14</v>
      </c>
      <c r="G389" s="9">
        <v>45287.0</v>
      </c>
      <c r="H389" s="82">
        <f t="shared" si="2"/>
        <v>13</v>
      </c>
      <c r="I389" s="7" t="s">
        <v>48</v>
      </c>
      <c r="J389" s="10"/>
      <c r="K389" s="10"/>
      <c r="L389" s="10"/>
      <c r="M389" s="10"/>
      <c r="N389" s="66" t="s">
        <v>18</v>
      </c>
      <c r="O389" s="10"/>
    </row>
    <row r="390">
      <c r="A390" s="6">
        <v>45705.0</v>
      </c>
      <c r="B390" s="10"/>
      <c r="C390" s="7">
        <v>181092.0</v>
      </c>
      <c r="D390" s="7" t="s">
        <v>155</v>
      </c>
      <c r="E390" s="6">
        <v>45047.0</v>
      </c>
      <c r="F390" s="82">
        <f t="shared" si="1"/>
        <v>21</v>
      </c>
      <c r="G390" s="6">
        <v>45150.0</v>
      </c>
      <c r="H390" s="82">
        <f t="shared" si="2"/>
        <v>18</v>
      </c>
      <c r="I390" s="7" t="s">
        <v>48</v>
      </c>
      <c r="J390" s="10"/>
      <c r="K390" s="10"/>
      <c r="L390" s="10"/>
      <c r="M390" s="10"/>
      <c r="N390" s="66" t="s">
        <v>18</v>
      </c>
      <c r="O390" s="10"/>
    </row>
    <row r="391">
      <c r="A391" s="6">
        <v>45705.0</v>
      </c>
      <c r="B391" s="10"/>
      <c r="C391" s="7">
        <v>175682.0</v>
      </c>
      <c r="D391" s="7" t="s">
        <v>155</v>
      </c>
      <c r="E391" s="6">
        <v>45108.0</v>
      </c>
      <c r="F391" s="82">
        <f t="shared" si="1"/>
        <v>19</v>
      </c>
      <c r="G391" s="6">
        <v>45102.0</v>
      </c>
      <c r="H391" s="82">
        <f t="shared" si="2"/>
        <v>19</v>
      </c>
      <c r="I391" s="7" t="s">
        <v>136</v>
      </c>
      <c r="J391" s="10"/>
      <c r="K391" s="10"/>
      <c r="L391" s="10"/>
      <c r="M391" s="10"/>
      <c r="N391" s="66" t="s">
        <v>18</v>
      </c>
      <c r="O391" s="10"/>
    </row>
    <row r="392">
      <c r="A392" s="6">
        <v>45705.0</v>
      </c>
      <c r="B392" s="10"/>
      <c r="C392" s="7">
        <v>209730.0</v>
      </c>
      <c r="D392" s="7" t="s">
        <v>155</v>
      </c>
      <c r="E392" s="6">
        <v>45383.0</v>
      </c>
      <c r="F392" s="82">
        <f t="shared" si="1"/>
        <v>10</v>
      </c>
      <c r="G392" s="6">
        <v>45394.0</v>
      </c>
      <c r="H392" s="82">
        <f t="shared" si="2"/>
        <v>10</v>
      </c>
      <c r="I392" s="7" t="s">
        <v>60</v>
      </c>
      <c r="J392" s="10"/>
      <c r="K392" s="10"/>
      <c r="L392" s="10"/>
      <c r="M392" s="10"/>
      <c r="N392" s="66" t="s">
        <v>18</v>
      </c>
      <c r="O392" s="10"/>
    </row>
    <row r="393">
      <c r="A393" s="6">
        <v>45705.0</v>
      </c>
      <c r="B393" s="10"/>
      <c r="C393" s="7">
        <v>212401.0</v>
      </c>
      <c r="D393" s="7" t="s">
        <v>155</v>
      </c>
      <c r="E393" s="6">
        <v>45292.0</v>
      </c>
      <c r="F393" s="82">
        <f t="shared" si="1"/>
        <v>13</v>
      </c>
      <c r="G393" s="6">
        <v>45411.0</v>
      </c>
      <c r="H393" s="82">
        <f t="shared" si="2"/>
        <v>9</v>
      </c>
      <c r="I393" s="7" t="s">
        <v>54</v>
      </c>
      <c r="J393" s="10"/>
      <c r="K393" s="10"/>
      <c r="L393" s="10"/>
      <c r="M393" s="10"/>
      <c r="N393" s="66" t="s">
        <v>18</v>
      </c>
      <c r="O393" s="10"/>
    </row>
    <row r="394">
      <c r="A394" s="6">
        <v>45705.0</v>
      </c>
      <c r="B394" s="10"/>
      <c r="C394" s="7">
        <v>188867.0</v>
      </c>
      <c r="D394" s="7" t="s">
        <v>155</v>
      </c>
      <c r="E394" s="6">
        <v>45170.0</v>
      </c>
      <c r="F394" s="82">
        <f t="shared" si="1"/>
        <v>17</v>
      </c>
      <c r="G394" s="9">
        <v>45222.0</v>
      </c>
      <c r="H394" s="82">
        <f t="shared" si="2"/>
        <v>15</v>
      </c>
      <c r="I394" s="7" t="s">
        <v>136</v>
      </c>
      <c r="J394" s="10"/>
      <c r="K394" s="10"/>
      <c r="L394" s="10"/>
      <c r="M394" s="10"/>
      <c r="N394" s="66" t="s">
        <v>18</v>
      </c>
      <c r="O394" s="10"/>
    </row>
    <row r="395">
      <c r="A395" s="6">
        <v>45705.0</v>
      </c>
      <c r="B395" s="10"/>
      <c r="C395" s="7">
        <v>192841.0</v>
      </c>
      <c r="D395" s="7" t="s">
        <v>155</v>
      </c>
      <c r="E395" s="6">
        <v>45139.0</v>
      </c>
      <c r="F395" s="82">
        <f t="shared" si="1"/>
        <v>18</v>
      </c>
      <c r="G395" s="9">
        <v>45246.0</v>
      </c>
      <c r="H395" s="82">
        <f t="shared" si="2"/>
        <v>15</v>
      </c>
      <c r="I395" s="7" t="s">
        <v>136</v>
      </c>
      <c r="J395" s="10"/>
      <c r="K395" s="10"/>
      <c r="L395" s="10"/>
      <c r="M395" s="10"/>
      <c r="N395" s="66" t="s">
        <v>18</v>
      </c>
      <c r="O395" s="10"/>
    </row>
    <row r="396">
      <c r="A396" s="6">
        <v>45705.0</v>
      </c>
      <c r="B396" s="6">
        <v>45340.0</v>
      </c>
      <c r="C396" s="7">
        <v>167922.0</v>
      </c>
      <c r="D396" s="7" t="s">
        <v>155</v>
      </c>
      <c r="E396" s="6">
        <v>45170.0</v>
      </c>
      <c r="F396" s="82">
        <f t="shared" si="1"/>
        <v>17</v>
      </c>
      <c r="G396" s="9">
        <v>45219.0</v>
      </c>
      <c r="H396" s="82">
        <f t="shared" si="2"/>
        <v>15</v>
      </c>
      <c r="I396" s="7" t="s">
        <v>60</v>
      </c>
      <c r="J396" s="7">
        <v>105.0</v>
      </c>
      <c r="K396" s="102">
        <v>13500.0</v>
      </c>
      <c r="L396" s="7" t="s">
        <v>46</v>
      </c>
      <c r="M396" s="6">
        <v>45674.0</v>
      </c>
      <c r="N396" s="57" t="s">
        <v>21</v>
      </c>
      <c r="O396" s="10"/>
    </row>
    <row r="397">
      <c r="A397" s="6">
        <v>45705.0</v>
      </c>
      <c r="B397" s="10"/>
      <c r="C397" s="7">
        <v>201223.0</v>
      </c>
      <c r="D397" s="7" t="s">
        <v>155</v>
      </c>
      <c r="E397" s="6">
        <v>45292.0</v>
      </c>
      <c r="F397" s="82">
        <f t="shared" si="1"/>
        <v>13</v>
      </c>
      <c r="G397" s="6">
        <v>45327.0</v>
      </c>
      <c r="H397" s="82">
        <f t="shared" si="2"/>
        <v>12</v>
      </c>
      <c r="I397" s="7" t="s">
        <v>136</v>
      </c>
      <c r="J397" s="10"/>
      <c r="K397" s="10"/>
      <c r="L397" s="10"/>
      <c r="M397" s="10"/>
      <c r="N397" s="66" t="s">
        <v>18</v>
      </c>
      <c r="O397" s="10"/>
    </row>
    <row r="398">
      <c r="A398" s="6">
        <v>45705.0</v>
      </c>
      <c r="B398" s="10"/>
      <c r="C398" s="7">
        <v>160454.0</v>
      </c>
      <c r="D398" s="7" t="s">
        <v>155</v>
      </c>
      <c r="E398" s="6">
        <v>45413.0</v>
      </c>
      <c r="F398" s="82">
        <f t="shared" si="1"/>
        <v>9</v>
      </c>
      <c r="G398" s="6">
        <v>45462.0</v>
      </c>
      <c r="H398" s="82">
        <f t="shared" si="2"/>
        <v>7</v>
      </c>
      <c r="I398" s="7" t="s">
        <v>54</v>
      </c>
      <c r="J398" s="10"/>
      <c r="K398" s="10"/>
      <c r="L398" s="10"/>
      <c r="M398" s="10"/>
      <c r="N398" s="66" t="s">
        <v>18</v>
      </c>
      <c r="O398" s="10"/>
    </row>
    <row r="399">
      <c r="A399" s="6">
        <v>45705.0</v>
      </c>
      <c r="B399" s="10"/>
      <c r="C399" s="7">
        <v>204765.0</v>
      </c>
      <c r="D399" s="7" t="s">
        <v>155</v>
      </c>
      <c r="E399" s="6">
        <v>45323.0</v>
      </c>
      <c r="F399" s="82">
        <f t="shared" si="1"/>
        <v>12</v>
      </c>
      <c r="G399" s="6">
        <v>45355.0</v>
      </c>
      <c r="H399" s="82">
        <f t="shared" si="2"/>
        <v>11</v>
      </c>
      <c r="I399" s="7" t="s">
        <v>60</v>
      </c>
      <c r="J399" s="10"/>
      <c r="K399" s="10"/>
      <c r="L399" s="10"/>
      <c r="M399" s="10"/>
      <c r="N399" s="66" t="s">
        <v>18</v>
      </c>
      <c r="O399" s="10"/>
    </row>
    <row r="400">
      <c r="A400" s="6">
        <v>45705.0</v>
      </c>
      <c r="B400" s="10"/>
      <c r="C400" s="7">
        <v>206186.0</v>
      </c>
      <c r="D400" s="7" t="s">
        <v>169</v>
      </c>
      <c r="E400" s="6">
        <v>45323.0</v>
      </c>
      <c r="F400" s="82">
        <f t="shared" si="1"/>
        <v>12</v>
      </c>
      <c r="G400" s="6">
        <v>45365.0</v>
      </c>
      <c r="H400" s="82">
        <f t="shared" si="2"/>
        <v>11</v>
      </c>
      <c r="I400" s="7" t="s">
        <v>136</v>
      </c>
      <c r="J400" s="10"/>
      <c r="K400" s="10"/>
      <c r="L400" s="10"/>
      <c r="M400" s="10"/>
      <c r="N400" s="66" t="s">
        <v>18</v>
      </c>
      <c r="O400" s="10"/>
    </row>
    <row r="401">
      <c r="A401" s="6">
        <v>45705.0</v>
      </c>
      <c r="B401" s="10"/>
      <c r="C401" s="7">
        <v>205431.0</v>
      </c>
      <c r="D401" s="7" t="s">
        <v>169</v>
      </c>
      <c r="E401" s="6">
        <v>45200.0</v>
      </c>
      <c r="F401" s="82">
        <f t="shared" si="1"/>
        <v>16</v>
      </c>
      <c r="G401" s="6">
        <v>45363.0</v>
      </c>
      <c r="H401" s="82">
        <f t="shared" si="2"/>
        <v>11</v>
      </c>
      <c r="I401" s="7" t="s">
        <v>60</v>
      </c>
      <c r="J401" s="10"/>
      <c r="K401" s="10"/>
      <c r="L401" s="10"/>
      <c r="M401" s="10"/>
      <c r="N401" s="66" t="s">
        <v>18</v>
      </c>
      <c r="O401" s="10"/>
    </row>
    <row r="402">
      <c r="A402" s="6">
        <v>45705.0</v>
      </c>
      <c r="B402" s="10"/>
      <c r="C402" s="7">
        <v>207311.0</v>
      </c>
      <c r="D402" s="7" t="s">
        <v>169</v>
      </c>
      <c r="E402" s="6">
        <v>45323.0</v>
      </c>
      <c r="F402" s="82">
        <f t="shared" si="1"/>
        <v>12</v>
      </c>
      <c r="G402" s="6">
        <v>45376.0</v>
      </c>
      <c r="H402" s="82">
        <f t="shared" si="2"/>
        <v>10</v>
      </c>
      <c r="I402" s="7" t="s">
        <v>43</v>
      </c>
      <c r="J402" s="10"/>
      <c r="K402" s="10"/>
      <c r="L402" s="10"/>
      <c r="M402" s="10"/>
      <c r="N402" s="66" t="s">
        <v>18</v>
      </c>
      <c r="O402" s="10"/>
    </row>
    <row r="403">
      <c r="A403" s="6">
        <v>45705.0</v>
      </c>
      <c r="B403" s="10"/>
      <c r="C403" s="7">
        <v>213782.0</v>
      </c>
      <c r="D403" s="7" t="s">
        <v>169</v>
      </c>
      <c r="E403" s="6">
        <v>45383.0</v>
      </c>
      <c r="F403" s="82">
        <f t="shared" si="1"/>
        <v>10</v>
      </c>
      <c r="G403" s="6">
        <v>45436.0</v>
      </c>
      <c r="H403" s="82">
        <f t="shared" si="2"/>
        <v>8</v>
      </c>
      <c r="I403" s="7" t="s">
        <v>54</v>
      </c>
      <c r="J403" s="10"/>
      <c r="K403" s="10"/>
      <c r="L403" s="10"/>
      <c r="M403" s="10"/>
      <c r="N403" s="66" t="s">
        <v>18</v>
      </c>
      <c r="O403" s="10"/>
    </row>
    <row r="404">
      <c r="A404" s="6">
        <v>45705.0</v>
      </c>
      <c r="B404" s="10"/>
      <c r="C404" s="7">
        <v>218074.0</v>
      </c>
      <c r="D404" s="7" t="s">
        <v>169</v>
      </c>
      <c r="E404" s="6">
        <v>45383.0</v>
      </c>
      <c r="F404" s="82">
        <f t="shared" si="1"/>
        <v>10</v>
      </c>
      <c r="G404" s="6">
        <v>45460.0</v>
      </c>
      <c r="H404" s="82">
        <f t="shared" si="2"/>
        <v>8</v>
      </c>
      <c r="I404" s="7" t="s">
        <v>60</v>
      </c>
      <c r="J404" s="10"/>
      <c r="K404" s="10"/>
      <c r="L404" s="10"/>
      <c r="M404" s="10"/>
      <c r="N404" s="66" t="s">
        <v>18</v>
      </c>
      <c r="O404" s="10"/>
    </row>
    <row r="405">
      <c r="A405" s="6">
        <v>45705.0</v>
      </c>
      <c r="B405" s="10"/>
      <c r="C405" s="7">
        <v>220005.0</v>
      </c>
      <c r="D405" s="7" t="s">
        <v>169</v>
      </c>
      <c r="E405" s="6">
        <v>45444.0</v>
      </c>
      <c r="F405" s="82">
        <f t="shared" si="1"/>
        <v>8</v>
      </c>
      <c r="G405" s="6">
        <v>45475.0</v>
      </c>
      <c r="H405" s="82">
        <f t="shared" si="2"/>
        <v>7</v>
      </c>
      <c r="I405" s="7" t="s">
        <v>60</v>
      </c>
      <c r="J405" s="10"/>
      <c r="K405" s="10"/>
      <c r="L405" s="10"/>
      <c r="M405" s="10"/>
      <c r="N405" s="66" t="s">
        <v>18</v>
      </c>
      <c r="O405" s="10"/>
    </row>
    <row r="406">
      <c r="A406" s="6">
        <v>45705.0</v>
      </c>
      <c r="B406" s="10"/>
      <c r="C406" s="7">
        <v>221487.0</v>
      </c>
      <c r="D406" s="7" t="s">
        <v>169</v>
      </c>
      <c r="E406" s="6">
        <v>45413.0</v>
      </c>
      <c r="F406" s="82">
        <f t="shared" si="1"/>
        <v>9</v>
      </c>
      <c r="G406" s="6">
        <v>45490.0</v>
      </c>
      <c r="H406" s="82">
        <f t="shared" si="2"/>
        <v>7</v>
      </c>
      <c r="I406" s="7" t="s">
        <v>54</v>
      </c>
      <c r="J406" s="10"/>
      <c r="K406" s="10"/>
      <c r="L406" s="10"/>
      <c r="M406" s="10"/>
      <c r="N406" s="66" t="s">
        <v>18</v>
      </c>
      <c r="O406" s="10"/>
    </row>
    <row r="407">
      <c r="A407" s="6">
        <v>45705.0</v>
      </c>
      <c r="B407" s="10"/>
      <c r="C407" s="7">
        <v>176093.0</v>
      </c>
      <c r="D407" s="7" t="s">
        <v>169</v>
      </c>
      <c r="E407" s="6">
        <v>45474.0</v>
      </c>
      <c r="F407" s="82">
        <f t="shared" si="1"/>
        <v>7</v>
      </c>
      <c r="G407" s="6">
        <v>45513.0</v>
      </c>
      <c r="H407" s="82">
        <f t="shared" si="2"/>
        <v>6</v>
      </c>
      <c r="I407" s="7" t="s">
        <v>48</v>
      </c>
      <c r="J407" s="10"/>
      <c r="K407" s="10"/>
      <c r="L407" s="10"/>
      <c r="M407" s="10"/>
      <c r="N407" s="66" t="s">
        <v>18</v>
      </c>
      <c r="O407" s="10"/>
    </row>
    <row r="408">
      <c r="A408" s="6">
        <v>45705.0</v>
      </c>
      <c r="B408" s="10"/>
      <c r="C408" s="7">
        <v>225673.0</v>
      </c>
      <c r="D408" s="7" t="s">
        <v>169</v>
      </c>
      <c r="E408" s="6">
        <v>45505.0</v>
      </c>
      <c r="F408" s="82">
        <f t="shared" si="1"/>
        <v>6</v>
      </c>
      <c r="G408" s="6">
        <v>45527.0</v>
      </c>
      <c r="H408" s="82">
        <f t="shared" si="2"/>
        <v>5</v>
      </c>
      <c r="I408" s="7" t="s">
        <v>48</v>
      </c>
      <c r="J408" s="10"/>
      <c r="K408" s="10"/>
      <c r="L408" s="10"/>
      <c r="M408" s="10"/>
      <c r="N408" s="66" t="s">
        <v>18</v>
      </c>
      <c r="O408" s="10"/>
    </row>
    <row r="409">
      <c r="A409" s="6">
        <v>45705.0</v>
      </c>
      <c r="B409" s="10"/>
      <c r="C409" s="7">
        <v>225383.0</v>
      </c>
      <c r="D409" s="7" t="s">
        <v>169</v>
      </c>
      <c r="E409" s="6">
        <v>45413.0</v>
      </c>
      <c r="F409" s="82">
        <f t="shared" si="1"/>
        <v>9</v>
      </c>
      <c r="G409" s="6">
        <v>45537.0</v>
      </c>
      <c r="H409" s="82">
        <f t="shared" si="2"/>
        <v>5</v>
      </c>
      <c r="I409" s="7" t="s">
        <v>54</v>
      </c>
      <c r="J409" s="10"/>
      <c r="K409" s="10"/>
      <c r="L409" s="10"/>
      <c r="M409" s="10"/>
      <c r="N409" s="66" t="s">
        <v>18</v>
      </c>
      <c r="O409" s="10"/>
    </row>
    <row r="410">
      <c r="A410" s="6">
        <v>45705.0</v>
      </c>
      <c r="B410" s="10"/>
      <c r="C410" s="7">
        <v>226490.0</v>
      </c>
      <c r="D410" s="7" t="s">
        <v>169</v>
      </c>
      <c r="E410" s="6">
        <v>45444.0</v>
      </c>
      <c r="F410" s="82">
        <f t="shared" si="1"/>
        <v>8</v>
      </c>
      <c r="G410" s="6">
        <v>45544.0</v>
      </c>
      <c r="H410" s="82">
        <f t="shared" si="2"/>
        <v>5</v>
      </c>
      <c r="I410" s="7" t="s">
        <v>82</v>
      </c>
      <c r="J410" s="10"/>
      <c r="K410" s="10"/>
      <c r="L410" s="10"/>
      <c r="M410" s="10"/>
      <c r="N410" s="66" t="s">
        <v>18</v>
      </c>
      <c r="O410" s="10"/>
    </row>
    <row r="411">
      <c r="A411" s="6">
        <v>45705.0</v>
      </c>
      <c r="B411" s="10"/>
      <c r="C411" s="7">
        <v>220754.0</v>
      </c>
      <c r="D411" s="7" t="s">
        <v>169</v>
      </c>
      <c r="E411" s="6">
        <v>45444.0</v>
      </c>
      <c r="F411" s="82">
        <f t="shared" si="1"/>
        <v>8</v>
      </c>
      <c r="G411" s="6">
        <v>45483.0</v>
      </c>
      <c r="H411" s="82">
        <f t="shared" si="2"/>
        <v>7</v>
      </c>
      <c r="I411" s="7" t="s">
        <v>60</v>
      </c>
      <c r="J411" s="10"/>
      <c r="K411" s="10"/>
      <c r="L411" s="10"/>
      <c r="M411" s="10"/>
      <c r="N411" s="66" t="s">
        <v>18</v>
      </c>
      <c r="O411" s="10"/>
    </row>
    <row r="412">
      <c r="A412" s="6">
        <v>45705.0</v>
      </c>
      <c r="B412" s="10"/>
      <c r="C412" s="7">
        <v>228993.0</v>
      </c>
      <c r="D412" s="7" t="s">
        <v>169</v>
      </c>
      <c r="E412" s="6">
        <v>45505.0</v>
      </c>
      <c r="F412" s="82">
        <f t="shared" si="1"/>
        <v>6</v>
      </c>
      <c r="G412" s="6">
        <v>45560.0</v>
      </c>
      <c r="H412" s="82">
        <f t="shared" si="2"/>
        <v>4</v>
      </c>
      <c r="I412" s="7" t="s">
        <v>54</v>
      </c>
      <c r="J412" s="10"/>
      <c r="K412" s="10"/>
      <c r="L412" s="10"/>
      <c r="M412" s="10"/>
      <c r="N412" s="66" t="s">
        <v>18</v>
      </c>
      <c r="O412" s="10"/>
    </row>
    <row r="413">
      <c r="A413" s="6">
        <v>45705.0</v>
      </c>
      <c r="B413" s="10"/>
      <c r="C413" s="7">
        <v>229844.0</v>
      </c>
      <c r="D413" s="7" t="s">
        <v>169</v>
      </c>
      <c r="E413" s="6">
        <v>45536.0</v>
      </c>
      <c r="F413" s="82">
        <f t="shared" si="1"/>
        <v>5</v>
      </c>
      <c r="G413" s="6">
        <v>45568.0</v>
      </c>
      <c r="H413" s="82">
        <f t="shared" si="2"/>
        <v>4</v>
      </c>
      <c r="I413" s="7" t="s">
        <v>54</v>
      </c>
      <c r="J413" s="10"/>
      <c r="K413" s="10"/>
      <c r="L413" s="10"/>
      <c r="M413" s="10"/>
      <c r="N413" s="66" t="s">
        <v>18</v>
      </c>
      <c r="O413" s="10"/>
    </row>
    <row r="414">
      <c r="A414" s="6">
        <v>45705.0</v>
      </c>
      <c r="B414" s="10"/>
      <c r="C414" s="7">
        <v>232967.0</v>
      </c>
      <c r="D414" s="7" t="s">
        <v>170</v>
      </c>
      <c r="E414" s="6">
        <v>45566.0</v>
      </c>
      <c r="F414" s="82">
        <f t="shared" si="1"/>
        <v>4</v>
      </c>
      <c r="G414" s="6">
        <v>45543.0</v>
      </c>
      <c r="H414" s="82">
        <f t="shared" si="2"/>
        <v>5</v>
      </c>
      <c r="I414" s="7" t="s">
        <v>48</v>
      </c>
      <c r="J414" s="10"/>
      <c r="K414" s="10"/>
      <c r="L414" s="10"/>
      <c r="M414" s="10"/>
      <c r="N414" s="66" t="s">
        <v>18</v>
      </c>
      <c r="O414" s="10"/>
    </row>
    <row r="415">
      <c r="A415" s="6">
        <v>45705.0</v>
      </c>
      <c r="B415" s="10"/>
      <c r="C415" s="7">
        <v>239606.0</v>
      </c>
      <c r="D415" s="7" t="s">
        <v>170</v>
      </c>
      <c r="E415" s="6">
        <v>45627.0</v>
      </c>
      <c r="F415" s="82">
        <f t="shared" si="1"/>
        <v>2</v>
      </c>
      <c r="G415" s="6">
        <v>45673.0</v>
      </c>
      <c r="H415" s="82">
        <f t="shared" si="2"/>
        <v>1</v>
      </c>
      <c r="I415" s="7" t="s">
        <v>82</v>
      </c>
      <c r="J415" s="10"/>
      <c r="K415" s="10"/>
      <c r="L415" s="10"/>
      <c r="M415" s="10"/>
      <c r="N415" s="66" t="s">
        <v>18</v>
      </c>
      <c r="O415" s="10"/>
    </row>
    <row r="416">
      <c r="A416" s="6">
        <v>45705.0</v>
      </c>
      <c r="B416" s="10"/>
      <c r="C416" s="7">
        <v>223053.0</v>
      </c>
      <c r="D416" s="7" t="s">
        <v>170</v>
      </c>
      <c r="E416" s="6">
        <v>45444.0</v>
      </c>
      <c r="F416" s="82">
        <f t="shared" si="1"/>
        <v>8</v>
      </c>
      <c r="G416" s="6">
        <v>45503.0</v>
      </c>
      <c r="H416" s="82">
        <f t="shared" si="2"/>
        <v>6</v>
      </c>
      <c r="I416" s="7" t="s">
        <v>60</v>
      </c>
      <c r="J416" s="10"/>
      <c r="K416" s="10"/>
      <c r="L416" s="10"/>
      <c r="M416" s="10"/>
      <c r="N416" s="66" t="s">
        <v>18</v>
      </c>
      <c r="O416" s="10"/>
    </row>
    <row r="417">
      <c r="A417" s="6">
        <v>45705.0</v>
      </c>
      <c r="B417" s="10"/>
      <c r="C417" s="7">
        <v>228685.0</v>
      </c>
      <c r="D417" s="7" t="s">
        <v>170</v>
      </c>
      <c r="E417" s="6">
        <v>45566.0</v>
      </c>
      <c r="F417" s="82">
        <f t="shared" si="1"/>
        <v>4</v>
      </c>
      <c r="G417" s="6">
        <v>45569.0</v>
      </c>
      <c r="H417" s="82">
        <f t="shared" si="2"/>
        <v>4</v>
      </c>
      <c r="I417" s="7" t="s">
        <v>54</v>
      </c>
      <c r="J417" s="10"/>
      <c r="K417" s="10"/>
      <c r="L417" s="10"/>
      <c r="M417" s="10"/>
      <c r="N417" s="66" t="s">
        <v>18</v>
      </c>
      <c r="O417" s="10"/>
    </row>
    <row r="418">
      <c r="A418" s="6">
        <v>45705.0</v>
      </c>
      <c r="B418" s="10"/>
      <c r="C418" s="7">
        <v>231920.0</v>
      </c>
      <c r="D418" s="7" t="s">
        <v>170</v>
      </c>
      <c r="E418" s="6">
        <v>45536.0</v>
      </c>
      <c r="F418" s="82">
        <f t="shared" si="1"/>
        <v>5</v>
      </c>
      <c r="G418" s="9">
        <v>45588.0</v>
      </c>
      <c r="H418" s="82">
        <f t="shared" si="2"/>
        <v>3</v>
      </c>
      <c r="I418" s="7" t="s">
        <v>54</v>
      </c>
      <c r="J418" s="10"/>
      <c r="K418" s="10"/>
      <c r="L418" s="10"/>
      <c r="M418" s="10"/>
      <c r="N418" s="66" t="s">
        <v>18</v>
      </c>
      <c r="O418" s="10"/>
    </row>
    <row r="419">
      <c r="A419" s="6">
        <v>45705.0</v>
      </c>
      <c r="B419" s="10"/>
      <c r="C419" s="7">
        <v>233102.0</v>
      </c>
      <c r="D419" s="7" t="s">
        <v>170</v>
      </c>
      <c r="E419" s="6">
        <v>45566.0</v>
      </c>
      <c r="F419" s="82">
        <f t="shared" si="1"/>
        <v>4</v>
      </c>
      <c r="G419" s="6">
        <v>45597.0</v>
      </c>
      <c r="H419" s="82">
        <f t="shared" si="2"/>
        <v>3</v>
      </c>
      <c r="I419" s="7" t="s">
        <v>54</v>
      </c>
      <c r="J419" s="10"/>
      <c r="K419" s="10"/>
      <c r="L419" s="10"/>
      <c r="M419" s="10"/>
      <c r="N419" s="66" t="s">
        <v>18</v>
      </c>
      <c r="O419" s="10"/>
    </row>
    <row r="420">
      <c r="A420" s="6">
        <v>45705.0</v>
      </c>
      <c r="B420" s="10"/>
      <c r="C420" s="7">
        <v>220952.0</v>
      </c>
      <c r="D420" s="7" t="s">
        <v>170</v>
      </c>
      <c r="E420" s="6">
        <v>45413.0</v>
      </c>
      <c r="F420" s="82">
        <f t="shared" si="1"/>
        <v>9</v>
      </c>
      <c r="G420" s="6">
        <v>45543.0</v>
      </c>
      <c r="H420" s="82">
        <f t="shared" si="2"/>
        <v>5</v>
      </c>
      <c r="I420" s="7" t="s">
        <v>48</v>
      </c>
      <c r="J420" s="10"/>
      <c r="K420" s="10"/>
      <c r="L420" s="10"/>
      <c r="M420" s="10"/>
      <c r="N420" s="66" t="s">
        <v>18</v>
      </c>
      <c r="O420" s="10"/>
    </row>
    <row r="421">
      <c r="A421" s="6">
        <v>45705.0</v>
      </c>
      <c r="B421" s="10"/>
      <c r="C421" s="7">
        <v>227222.0</v>
      </c>
      <c r="D421" s="7" t="s">
        <v>170</v>
      </c>
      <c r="E421" s="6">
        <v>45383.0</v>
      </c>
      <c r="F421" s="82">
        <f t="shared" si="1"/>
        <v>10</v>
      </c>
      <c r="G421" s="9">
        <v>45610.0</v>
      </c>
      <c r="H421" s="82">
        <f t="shared" si="2"/>
        <v>3</v>
      </c>
      <c r="I421" s="7" t="s">
        <v>43</v>
      </c>
      <c r="J421" s="10"/>
      <c r="K421" s="10"/>
      <c r="L421" s="10"/>
      <c r="M421" s="10"/>
      <c r="N421" s="66" t="s">
        <v>18</v>
      </c>
      <c r="O421" s="10"/>
    </row>
    <row r="422">
      <c r="A422" s="6">
        <v>45705.0</v>
      </c>
      <c r="B422" s="10"/>
      <c r="C422" s="7">
        <v>234790.0</v>
      </c>
      <c r="D422" s="7" t="s">
        <v>170</v>
      </c>
      <c r="E422" s="6">
        <v>45597.0</v>
      </c>
      <c r="F422" s="82">
        <f t="shared" si="1"/>
        <v>3</v>
      </c>
      <c r="G422" s="9">
        <v>45618.0</v>
      </c>
      <c r="H422" s="82">
        <f t="shared" si="2"/>
        <v>2</v>
      </c>
      <c r="I422" s="7" t="s">
        <v>43</v>
      </c>
      <c r="J422" s="10"/>
      <c r="K422" s="10"/>
      <c r="L422" s="10"/>
      <c r="M422" s="10"/>
      <c r="N422" s="66" t="s">
        <v>18</v>
      </c>
      <c r="O422" s="10"/>
    </row>
    <row r="423">
      <c r="A423" s="6">
        <v>45705.0</v>
      </c>
      <c r="B423" s="10"/>
      <c r="C423" s="7">
        <v>232013.0</v>
      </c>
      <c r="D423" s="7" t="s">
        <v>170</v>
      </c>
      <c r="E423" s="6">
        <v>45566.0</v>
      </c>
      <c r="F423" s="82">
        <f t="shared" si="1"/>
        <v>4</v>
      </c>
      <c r="G423" s="9">
        <v>45625.0</v>
      </c>
      <c r="H423" s="82">
        <f t="shared" si="2"/>
        <v>2</v>
      </c>
      <c r="I423" s="7" t="s">
        <v>60</v>
      </c>
      <c r="J423" s="10"/>
      <c r="K423" s="10"/>
      <c r="L423" s="10"/>
      <c r="M423" s="10"/>
      <c r="N423" s="66" t="s">
        <v>18</v>
      </c>
      <c r="O423" s="10"/>
    </row>
    <row r="424">
      <c r="A424" s="6">
        <v>45705.0</v>
      </c>
      <c r="B424" s="10"/>
      <c r="C424" s="7">
        <v>230753.0</v>
      </c>
      <c r="D424" s="7" t="s">
        <v>170</v>
      </c>
      <c r="E424" s="6">
        <v>45536.0</v>
      </c>
      <c r="F424" s="82">
        <f t="shared" si="1"/>
        <v>5</v>
      </c>
      <c r="G424" s="9">
        <v>45576.0</v>
      </c>
      <c r="H424" s="82">
        <f t="shared" si="2"/>
        <v>4</v>
      </c>
      <c r="I424" s="7" t="s">
        <v>52</v>
      </c>
      <c r="J424" s="10"/>
      <c r="K424" s="10"/>
      <c r="L424" s="10"/>
      <c r="M424" s="10"/>
      <c r="N424" s="66" t="s">
        <v>18</v>
      </c>
      <c r="O424" s="10"/>
    </row>
    <row r="425">
      <c r="A425" s="6">
        <v>45705.0</v>
      </c>
      <c r="B425" s="10"/>
      <c r="C425" s="7">
        <v>236318.0</v>
      </c>
      <c r="D425" s="7" t="s">
        <v>170</v>
      </c>
      <c r="E425" s="6">
        <v>45597.0</v>
      </c>
      <c r="F425" s="82">
        <f t="shared" si="1"/>
        <v>3</v>
      </c>
      <c r="G425" s="6">
        <v>45632.0</v>
      </c>
      <c r="H425" s="82">
        <f t="shared" si="2"/>
        <v>2</v>
      </c>
      <c r="I425" s="7" t="s">
        <v>54</v>
      </c>
      <c r="J425" s="10"/>
      <c r="K425" s="10"/>
      <c r="L425" s="10"/>
      <c r="M425" s="10"/>
      <c r="N425" s="66" t="s">
        <v>18</v>
      </c>
      <c r="O425" s="10"/>
    </row>
    <row r="426">
      <c r="A426" s="6">
        <v>45705.0</v>
      </c>
      <c r="B426" s="10"/>
      <c r="C426" s="7">
        <v>213773.0</v>
      </c>
      <c r="D426" s="7" t="s">
        <v>170</v>
      </c>
      <c r="E426" s="6">
        <v>45413.0</v>
      </c>
      <c r="F426" s="82">
        <f t="shared" si="1"/>
        <v>9</v>
      </c>
      <c r="G426" s="6">
        <v>45422.0</v>
      </c>
      <c r="H426" s="82">
        <f t="shared" si="2"/>
        <v>9</v>
      </c>
      <c r="I426" s="7" t="s">
        <v>48</v>
      </c>
      <c r="J426" s="10"/>
      <c r="K426" s="10"/>
      <c r="L426" s="10"/>
      <c r="M426" s="10"/>
      <c r="N426" s="66" t="s">
        <v>18</v>
      </c>
      <c r="O426" s="10"/>
    </row>
    <row r="427">
      <c r="A427" s="6">
        <v>45705.0</v>
      </c>
      <c r="B427" s="10"/>
      <c r="C427" s="7">
        <v>237059.0</v>
      </c>
      <c r="D427" s="7" t="s">
        <v>170</v>
      </c>
      <c r="E427" s="6">
        <v>45627.0</v>
      </c>
      <c r="F427" s="82">
        <f t="shared" si="1"/>
        <v>2</v>
      </c>
      <c r="G427" s="9">
        <v>45644.0</v>
      </c>
      <c r="H427" s="82">
        <f t="shared" si="2"/>
        <v>2</v>
      </c>
      <c r="I427" s="7" t="s">
        <v>60</v>
      </c>
      <c r="J427" s="10"/>
      <c r="K427" s="10"/>
      <c r="L427" s="10"/>
      <c r="M427" s="10"/>
      <c r="N427" s="66" t="s">
        <v>18</v>
      </c>
      <c r="O427" s="10"/>
    </row>
    <row r="428">
      <c r="A428" s="6">
        <v>45705.0</v>
      </c>
      <c r="B428" s="10"/>
      <c r="C428" s="7">
        <v>232177.0</v>
      </c>
      <c r="D428" s="7" t="s">
        <v>170</v>
      </c>
      <c r="E428" s="6">
        <v>45627.0</v>
      </c>
      <c r="F428" s="82">
        <f t="shared" si="1"/>
        <v>2</v>
      </c>
      <c r="G428" s="9">
        <v>45654.0</v>
      </c>
      <c r="H428" s="82">
        <f t="shared" si="2"/>
        <v>1</v>
      </c>
      <c r="I428" s="7" t="s">
        <v>43</v>
      </c>
      <c r="J428" s="10"/>
      <c r="K428" s="10"/>
      <c r="L428" s="10"/>
      <c r="M428" s="10"/>
      <c r="N428" s="66" t="s">
        <v>18</v>
      </c>
      <c r="O428" s="10"/>
    </row>
    <row r="429">
      <c r="A429" s="6">
        <v>45705.0</v>
      </c>
      <c r="B429" s="10"/>
      <c r="C429" s="7">
        <v>238418.0</v>
      </c>
      <c r="D429" s="7" t="s">
        <v>170</v>
      </c>
      <c r="E429" s="6">
        <v>45627.0</v>
      </c>
      <c r="F429" s="82">
        <f t="shared" si="1"/>
        <v>2</v>
      </c>
      <c r="G429" s="6">
        <v>45664.0</v>
      </c>
      <c r="H429" s="82">
        <f t="shared" si="2"/>
        <v>1</v>
      </c>
      <c r="I429" s="7" t="s">
        <v>60</v>
      </c>
      <c r="J429" s="10"/>
      <c r="K429" s="10"/>
      <c r="L429" s="10"/>
      <c r="M429" s="10"/>
      <c r="N429" s="66" t="s">
        <v>18</v>
      </c>
      <c r="O429" s="10"/>
    </row>
    <row r="430">
      <c r="A430" s="6">
        <v>45705.0</v>
      </c>
      <c r="B430" s="10"/>
      <c r="C430" s="7">
        <v>238193.0</v>
      </c>
      <c r="D430" s="7" t="s">
        <v>170</v>
      </c>
      <c r="E430" s="6">
        <v>45536.0</v>
      </c>
      <c r="F430" s="82">
        <f t="shared" si="1"/>
        <v>5</v>
      </c>
      <c r="G430" s="6">
        <v>45666.0</v>
      </c>
      <c r="H430" s="82">
        <f t="shared" si="2"/>
        <v>1</v>
      </c>
      <c r="I430" s="7" t="s">
        <v>54</v>
      </c>
      <c r="J430" s="10"/>
      <c r="K430" s="10"/>
      <c r="L430" s="10"/>
      <c r="M430" s="10"/>
      <c r="N430" s="66" t="s">
        <v>18</v>
      </c>
      <c r="O430" s="10"/>
    </row>
    <row r="431">
      <c r="A431" s="6">
        <v>45705.0</v>
      </c>
      <c r="B431" s="10"/>
      <c r="C431" s="7">
        <v>238440.0</v>
      </c>
      <c r="D431" s="7" t="s">
        <v>170</v>
      </c>
      <c r="E431" s="6">
        <v>45627.0</v>
      </c>
      <c r="F431" s="82">
        <f t="shared" si="1"/>
        <v>2</v>
      </c>
      <c r="G431" s="6">
        <v>45672.0</v>
      </c>
      <c r="H431" s="82">
        <f t="shared" si="2"/>
        <v>1</v>
      </c>
      <c r="I431" s="7" t="s">
        <v>60</v>
      </c>
      <c r="J431" s="10"/>
      <c r="K431" s="10"/>
      <c r="L431" s="10"/>
      <c r="M431" s="10"/>
      <c r="N431" s="66" t="s">
        <v>18</v>
      </c>
      <c r="O431" s="10"/>
    </row>
    <row r="432">
      <c r="A432" s="6">
        <v>45705.0</v>
      </c>
      <c r="B432" s="10"/>
      <c r="C432" s="7">
        <v>239091.0</v>
      </c>
      <c r="D432" s="7" t="s">
        <v>170</v>
      </c>
      <c r="E432" s="6">
        <v>45658.0</v>
      </c>
      <c r="F432" s="82">
        <f t="shared" si="1"/>
        <v>1</v>
      </c>
      <c r="G432" s="6">
        <v>45677.0</v>
      </c>
      <c r="H432" s="82">
        <f t="shared" si="2"/>
        <v>0</v>
      </c>
      <c r="I432" s="7" t="s">
        <v>48</v>
      </c>
      <c r="J432" s="10"/>
      <c r="K432" s="10"/>
      <c r="L432" s="10"/>
      <c r="M432" s="10"/>
      <c r="N432" s="66" t="s">
        <v>18</v>
      </c>
      <c r="O432" s="10"/>
    </row>
    <row r="433">
      <c r="A433" s="6">
        <v>45705.0</v>
      </c>
      <c r="B433" s="10"/>
      <c r="C433" s="7">
        <v>240443.0</v>
      </c>
      <c r="D433" s="7" t="s">
        <v>170</v>
      </c>
      <c r="E433" s="6">
        <v>45383.0</v>
      </c>
      <c r="F433" s="82">
        <f t="shared" si="1"/>
        <v>10</v>
      </c>
      <c r="G433" s="6">
        <v>45681.0</v>
      </c>
      <c r="H433" s="82">
        <f t="shared" si="2"/>
        <v>0</v>
      </c>
      <c r="I433" s="7" t="s">
        <v>54</v>
      </c>
      <c r="J433" s="10"/>
      <c r="K433" s="10"/>
      <c r="L433" s="10"/>
      <c r="M433" s="10"/>
      <c r="N433" s="66" t="s">
        <v>18</v>
      </c>
      <c r="O433" s="10"/>
    </row>
    <row r="434">
      <c r="A434" s="6">
        <v>45705.0</v>
      </c>
      <c r="B434" s="10"/>
      <c r="C434" s="7">
        <v>241293.0</v>
      </c>
      <c r="D434" s="7" t="s">
        <v>170</v>
      </c>
      <c r="E434" s="6">
        <v>45658.0</v>
      </c>
      <c r="F434" s="82">
        <f t="shared" si="1"/>
        <v>1</v>
      </c>
      <c r="G434" s="6">
        <v>45688.0</v>
      </c>
      <c r="H434" s="82">
        <f t="shared" si="2"/>
        <v>0</v>
      </c>
      <c r="I434" s="7" t="s">
        <v>60</v>
      </c>
      <c r="J434" s="10"/>
      <c r="K434" s="10"/>
      <c r="L434" s="10"/>
      <c r="M434" s="10"/>
      <c r="N434" s="66" t="s">
        <v>18</v>
      </c>
      <c r="O434" s="10"/>
    </row>
    <row r="435">
      <c r="A435" s="6">
        <v>45705.0</v>
      </c>
      <c r="B435" s="10"/>
      <c r="C435" s="7">
        <v>232479.0</v>
      </c>
      <c r="D435" s="7" t="s">
        <v>170</v>
      </c>
      <c r="E435" s="6">
        <v>45658.0</v>
      </c>
      <c r="F435" s="82">
        <f t="shared" si="1"/>
        <v>1</v>
      </c>
      <c r="G435" s="6">
        <v>45692.0</v>
      </c>
      <c r="H435" s="82">
        <f t="shared" si="2"/>
        <v>0</v>
      </c>
      <c r="I435" s="7" t="s">
        <v>82</v>
      </c>
      <c r="J435" s="10"/>
      <c r="K435" s="10"/>
      <c r="L435" s="10"/>
      <c r="M435" s="10"/>
      <c r="N435" s="66" t="s">
        <v>18</v>
      </c>
      <c r="O435" s="10"/>
    </row>
    <row r="436">
      <c r="A436" s="6">
        <v>45705.0</v>
      </c>
      <c r="B436" s="10"/>
      <c r="C436" s="7">
        <v>241730.0</v>
      </c>
      <c r="D436" s="7" t="s">
        <v>170</v>
      </c>
      <c r="E436" s="6">
        <v>45689.0</v>
      </c>
      <c r="F436" s="82">
        <f t="shared" si="1"/>
        <v>0</v>
      </c>
      <c r="G436" s="6">
        <v>45695.0</v>
      </c>
      <c r="H436" s="82">
        <f t="shared" si="2"/>
        <v>0</v>
      </c>
      <c r="I436" s="7" t="s">
        <v>43</v>
      </c>
      <c r="J436" s="10"/>
      <c r="K436" s="10"/>
      <c r="L436" s="10"/>
      <c r="M436" s="10"/>
      <c r="N436" s="66" t="s">
        <v>18</v>
      </c>
      <c r="O436" s="10"/>
    </row>
    <row r="437">
      <c r="A437" s="6">
        <v>45705.0</v>
      </c>
      <c r="B437" s="10"/>
      <c r="C437" s="7">
        <v>242041.0</v>
      </c>
      <c r="D437" s="7" t="s">
        <v>170</v>
      </c>
      <c r="E437" s="6">
        <v>45627.0</v>
      </c>
      <c r="F437" s="82">
        <f t="shared" si="1"/>
        <v>2</v>
      </c>
      <c r="G437" s="6">
        <v>45699.0</v>
      </c>
      <c r="H437" s="82">
        <f t="shared" si="2"/>
        <v>0</v>
      </c>
      <c r="I437" s="7" t="s">
        <v>60</v>
      </c>
      <c r="J437" s="10"/>
      <c r="K437" s="10"/>
      <c r="L437" s="10"/>
      <c r="M437" s="10"/>
      <c r="N437" s="66" t="s">
        <v>18</v>
      </c>
      <c r="O437" s="10"/>
    </row>
    <row r="438">
      <c r="A438" s="6">
        <v>45705.0</v>
      </c>
      <c r="B438" s="10"/>
      <c r="C438" s="7">
        <v>173796.0</v>
      </c>
      <c r="D438" s="7" t="s">
        <v>171</v>
      </c>
      <c r="E438" s="6">
        <v>45078.0</v>
      </c>
      <c r="F438" s="82">
        <f t="shared" si="1"/>
        <v>20</v>
      </c>
      <c r="G438" s="6">
        <v>45084.0</v>
      </c>
      <c r="H438" s="82">
        <f t="shared" si="2"/>
        <v>20</v>
      </c>
      <c r="I438" s="7" t="s">
        <v>85</v>
      </c>
      <c r="J438" s="10"/>
      <c r="K438" s="10"/>
      <c r="L438" s="10"/>
      <c r="M438" s="10"/>
      <c r="N438" s="66" t="s">
        <v>18</v>
      </c>
      <c r="O438" s="10"/>
    </row>
    <row r="439">
      <c r="A439" s="6">
        <v>45705.0</v>
      </c>
      <c r="B439" s="10"/>
      <c r="C439" s="7">
        <v>220930.0</v>
      </c>
      <c r="D439" s="7" t="s">
        <v>171</v>
      </c>
      <c r="E439" s="6">
        <v>45474.0</v>
      </c>
      <c r="F439" s="82">
        <f t="shared" si="1"/>
        <v>7</v>
      </c>
      <c r="G439" s="6">
        <v>45482.0</v>
      </c>
      <c r="H439" s="82">
        <f t="shared" si="2"/>
        <v>7</v>
      </c>
      <c r="I439" s="7" t="s">
        <v>60</v>
      </c>
      <c r="J439" s="10"/>
      <c r="K439" s="10"/>
      <c r="L439" s="10"/>
      <c r="M439" s="10"/>
      <c r="N439" s="66" t="s">
        <v>18</v>
      </c>
      <c r="O439" s="10"/>
    </row>
    <row r="440">
      <c r="A440" s="6">
        <v>45705.0</v>
      </c>
      <c r="B440" s="10"/>
      <c r="C440" s="7">
        <v>219152.0</v>
      </c>
      <c r="D440" s="7" t="s">
        <v>171</v>
      </c>
      <c r="E440" s="6">
        <v>45413.0</v>
      </c>
      <c r="F440" s="82">
        <f t="shared" si="1"/>
        <v>9</v>
      </c>
      <c r="G440" s="6">
        <v>45468.0</v>
      </c>
      <c r="H440" s="82">
        <f t="shared" si="2"/>
        <v>7</v>
      </c>
      <c r="I440" s="7" t="s">
        <v>54</v>
      </c>
      <c r="J440" s="10"/>
      <c r="K440" s="10"/>
      <c r="L440" s="10"/>
      <c r="M440" s="10"/>
      <c r="N440" s="66" t="s">
        <v>18</v>
      </c>
      <c r="O440" s="10"/>
    </row>
    <row r="441">
      <c r="A441" s="6">
        <v>45705.0</v>
      </c>
      <c r="B441" s="10"/>
      <c r="C441" s="7">
        <v>109252.0</v>
      </c>
      <c r="D441" s="7" t="s">
        <v>133</v>
      </c>
      <c r="E441" s="6">
        <v>44075.0</v>
      </c>
      <c r="F441" s="82">
        <f t="shared" si="1"/>
        <v>53</v>
      </c>
      <c r="G441" s="9">
        <v>44540.0</v>
      </c>
      <c r="H441" s="82">
        <f t="shared" si="2"/>
        <v>38</v>
      </c>
      <c r="I441" s="7" t="s">
        <v>136</v>
      </c>
      <c r="J441" s="10"/>
      <c r="K441" s="10"/>
      <c r="L441" s="10"/>
      <c r="M441" s="10"/>
      <c r="N441" s="66" t="s">
        <v>18</v>
      </c>
      <c r="O441" s="10"/>
    </row>
    <row r="442">
      <c r="A442" s="6">
        <v>45705.0</v>
      </c>
      <c r="B442" s="10"/>
      <c r="C442" s="7">
        <v>186573.0</v>
      </c>
      <c r="D442" s="7" t="s">
        <v>133</v>
      </c>
      <c r="E442" s="6">
        <v>45108.0</v>
      </c>
      <c r="F442" s="82">
        <f t="shared" si="1"/>
        <v>19</v>
      </c>
      <c r="G442" s="6">
        <v>45188.0</v>
      </c>
      <c r="H442" s="82">
        <f t="shared" si="2"/>
        <v>16</v>
      </c>
      <c r="I442" s="7" t="s">
        <v>136</v>
      </c>
      <c r="J442" s="10"/>
      <c r="K442" s="10"/>
      <c r="L442" s="10"/>
      <c r="M442" s="10"/>
      <c r="N442" s="66" t="s">
        <v>18</v>
      </c>
      <c r="O442" s="10"/>
    </row>
    <row r="443">
      <c r="A443" s="65">
        <v>45702.0</v>
      </c>
      <c r="B443" s="10"/>
      <c r="C443" s="7">
        <v>240460.0</v>
      </c>
      <c r="D443" s="7" t="s">
        <v>133</v>
      </c>
      <c r="E443" s="6">
        <v>45658.0</v>
      </c>
      <c r="F443" s="82">
        <f t="shared" si="1"/>
        <v>1</v>
      </c>
      <c r="G443" s="6">
        <v>45680.0</v>
      </c>
      <c r="H443" s="82">
        <f t="shared" si="2"/>
        <v>0</v>
      </c>
      <c r="I443" s="7" t="s">
        <v>60</v>
      </c>
      <c r="J443" s="10"/>
      <c r="K443" s="72">
        <v>19000.0</v>
      </c>
      <c r="L443" s="10"/>
      <c r="M443" s="10"/>
      <c r="N443" s="57" t="s">
        <v>20</v>
      </c>
      <c r="O443" s="10"/>
    </row>
    <row r="444">
      <c r="A444" s="6">
        <v>45705.0</v>
      </c>
      <c r="B444" s="10"/>
      <c r="C444" s="7">
        <v>190985.0</v>
      </c>
      <c r="D444" s="7" t="s">
        <v>133</v>
      </c>
      <c r="E444" s="6">
        <v>45200.0</v>
      </c>
      <c r="F444" s="82">
        <f t="shared" si="1"/>
        <v>16</v>
      </c>
      <c r="G444" s="9">
        <v>45226.0</v>
      </c>
      <c r="H444" s="82">
        <f t="shared" si="2"/>
        <v>15</v>
      </c>
      <c r="I444" s="7" t="s">
        <v>82</v>
      </c>
      <c r="J444" s="10"/>
      <c r="K444" s="10"/>
      <c r="L444" s="10"/>
      <c r="M444" s="10"/>
      <c r="N444" s="66" t="s">
        <v>18</v>
      </c>
      <c r="O444" s="10"/>
    </row>
    <row r="445">
      <c r="A445" s="6">
        <v>45705.0</v>
      </c>
      <c r="B445" s="10"/>
      <c r="C445" s="7">
        <v>197953.0</v>
      </c>
      <c r="D445" s="7" t="s">
        <v>133</v>
      </c>
      <c r="E445" s="6">
        <v>45292.0</v>
      </c>
      <c r="F445" s="82">
        <f t="shared" si="1"/>
        <v>13</v>
      </c>
      <c r="G445" s="6">
        <v>45300.0</v>
      </c>
      <c r="H445" s="82">
        <f t="shared" si="2"/>
        <v>13</v>
      </c>
      <c r="I445" s="7" t="s">
        <v>54</v>
      </c>
      <c r="J445" s="10"/>
      <c r="K445" s="10"/>
      <c r="L445" s="10"/>
      <c r="M445" s="10"/>
      <c r="N445" s="66" t="s">
        <v>18</v>
      </c>
      <c r="O445" s="10"/>
    </row>
    <row r="446">
      <c r="A446" s="6">
        <v>45705.0</v>
      </c>
      <c r="B446" s="10"/>
      <c r="C446" s="7">
        <v>204506.0</v>
      </c>
      <c r="D446" s="7" t="s">
        <v>133</v>
      </c>
      <c r="E446" s="6">
        <v>45292.0</v>
      </c>
      <c r="F446" s="82">
        <f t="shared" si="1"/>
        <v>13</v>
      </c>
      <c r="G446" s="6">
        <v>45351.0</v>
      </c>
      <c r="H446" s="82">
        <f t="shared" si="2"/>
        <v>11</v>
      </c>
      <c r="I446" s="7" t="s">
        <v>54</v>
      </c>
      <c r="J446" s="10"/>
      <c r="K446" s="10"/>
      <c r="L446" s="10"/>
      <c r="M446" s="10"/>
      <c r="N446" s="66" t="s">
        <v>18</v>
      </c>
      <c r="O446" s="10"/>
    </row>
    <row r="447">
      <c r="A447" s="6">
        <v>45705.0</v>
      </c>
      <c r="B447" s="10"/>
      <c r="C447" s="7">
        <v>211918.0</v>
      </c>
      <c r="D447" s="7" t="s">
        <v>133</v>
      </c>
      <c r="E447" s="6">
        <v>44197.0</v>
      </c>
      <c r="F447" s="82">
        <f t="shared" si="1"/>
        <v>49</v>
      </c>
      <c r="G447" s="6">
        <v>45406.0</v>
      </c>
      <c r="H447" s="82">
        <f t="shared" si="2"/>
        <v>9</v>
      </c>
      <c r="I447" s="7" t="s">
        <v>136</v>
      </c>
      <c r="J447" s="10"/>
      <c r="K447" s="10"/>
      <c r="L447" s="10"/>
      <c r="M447" s="10"/>
      <c r="N447" s="66" t="s">
        <v>18</v>
      </c>
      <c r="O447" s="10"/>
    </row>
    <row r="448">
      <c r="A448" s="6">
        <v>45705.0</v>
      </c>
      <c r="B448" s="10"/>
      <c r="C448" s="7">
        <v>220697.0</v>
      </c>
      <c r="D448" s="7" t="s">
        <v>133</v>
      </c>
      <c r="E448" s="6">
        <v>45261.0</v>
      </c>
      <c r="F448" s="82">
        <f t="shared" si="1"/>
        <v>14</v>
      </c>
      <c r="G448" s="6">
        <v>45481.0</v>
      </c>
      <c r="H448" s="82">
        <f t="shared" si="2"/>
        <v>7</v>
      </c>
      <c r="I448" s="7" t="s">
        <v>60</v>
      </c>
      <c r="J448" s="10"/>
      <c r="K448" s="10"/>
      <c r="L448" s="10"/>
      <c r="M448" s="10"/>
      <c r="N448" s="66" t="s">
        <v>18</v>
      </c>
      <c r="O448" s="10"/>
    </row>
    <row r="449">
      <c r="A449" s="6">
        <v>45705.0</v>
      </c>
      <c r="B449" s="10"/>
      <c r="C449" s="7">
        <v>225871.0</v>
      </c>
      <c r="D449" s="7" t="s">
        <v>133</v>
      </c>
      <c r="E449" s="6">
        <v>44409.0</v>
      </c>
      <c r="F449" s="82">
        <f t="shared" si="1"/>
        <v>42</v>
      </c>
      <c r="G449" s="6">
        <v>45527.0</v>
      </c>
      <c r="H449" s="82">
        <f t="shared" si="2"/>
        <v>5</v>
      </c>
      <c r="I449" s="7" t="s">
        <v>136</v>
      </c>
      <c r="J449" s="10"/>
      <c r="K449" s="10"/>
      <c r="L449" s="10"/>
      <c r="M449" s="10"/>
      <c r="N449" s="66" t="s">
        <v>18</v>
      </c>
      <c r="O449" s="10"/>
    </row>
    <row r="450">
      <c r="A450" s="6">
        <v>45705.0</v>
      </c>
      <c r="B450" s="10"/>
      <c r="C450" s="7">
        <v>230142.0</v>
      </c>
      <c r="D450" s="7" t="s">
        <v>133</v>
      </c>
      <c r="E450" s="6">
        <v>45505.0</v>
      </c>
      <c r="F450" s="82">
        <f t="shared" si="1"/>
        <v>6</v>
      </c>
      <c r="G450" s="6">
        <v>45572.0</v>
      </c>
      <c r="H450" s="82">
        <f t="shared" si="2"/>
        <v>4</v>
      </c>
      <c r="I450" s="7" t="s">
        <v>60</v>
      </c>
      <c r="J450" s="10"/>
      <c r="K450" s="10"/>
      <c r="L450" s="10"/>
      <c r="M450" s="10"/>
      <c r="N450" s="66" t="s">
        <v>18</v>
      </c>
      <c r="O450" s="10"/>
    </row>
    <row r="451">
      <c r="A451" s="6">
        <v>45705.0</v>
      </c>
      <c r="B451" s="10"/>
      <c r="C451" s="7">
        <v>233754.0</v>
      </c>
      <c r="D451" s="7" t="s">
        <v>133</v>
      </c>
      <c r="E451" s="6">
        <v>45505.0</v>
      </c>
      <c r="F451" s="82">
        <f t="shared" si="1"/>
        <v>6</v>
      </c>
      <c r="G451" s="6">
        <v>45543.0</v>
      </c>
      <c r="H451" s="82">
        <f t="shared" si="2"/>
        <v>5</v>
      </c>
      <c r="I451" s="7" t="s">
        <v>60</v>
      </c>
      <c r="J451" s="10"/>
      <c r="K451" s="10"/>
      <c r="L451" s="10"/>
      <c r="M451" s="10"/>
      <c r="N451" s="66" t="s">
        <v>18</v>
      </c>
      <c r="O451" s="10"/>
    </row>
    <row r="452">
      <c r="A452" s="6">
        <v>45705.0</v>
      </c>
      <c r="B452" s="10"/>
      <c r="C452" s="7">
        <v>237411.0</v>
      </c>
      <c r="D452" s="7" t="s">
        <v>133</v>
      </c>
      <c r="E452" s="6">
        <v>45566.0</v>
      </c>
      <c r="F452" s="82">
        <f t="shared" si="1"/>
        <v>4</v>
      </c>
      <c r="G452" s="9">
        <v>45644.0</v>
      </c>
      <c r="H452" s="82">
        <f t="shared" si="2"/>
        <v>2</v>
      </c>
      <c r="I452" s="7" t="s">
        <v>48</v>
      </c>
      <c r="J452" s="10"/>
      <c r="K452" s="10"/>
      <c r="L452" s="10"/>
      <c r="M452" s="10"/>
      <c r="N452" s="66" t="s">
        <v>18</v>
      </c>
      <c r="O452" s="10"/>
    </row>
    <row r="453">
      <c r="A453" s="6">
        <v>45705.0</v>
      </c>
      <c r="B453" s="10"/>
      <c r="C453" s="7">
        <v>240239.0</v>
      </c>
      <c r="D453" s="7" t="s">
        <v>133</v>
      </c>
      <c r="E453" s="6">
        <v>45658.0</v>
      </c>
      <c r="F453" s="82">
        <f t="shared" si="1"/>
        <v>1</v>
      </c>
      <c r="G453" s="6">
        <v>45679.0</v>
      </c>
      <c r="H453" s="82">
        <f t="shared" si="2"/>
        <v>0</v>
      </c>
      <c r="I453" s="7" t="s">
        <v>54</v>
      </c>
      <c r="J453" s="10"/>
      <c r="K453" s="10"/>
      <c r="L453" s="10"/>
      <c r="M453" s="10"/>
      <c r="N453" s="66" t="s">
        <v>18</v>
      </c>
      <c r="O453" s="10"/>
    </row>
    <row r="454">
      <c r="A454" s="6">
        <v>45705.0</v>
      </c>
      <c r="B454" s="10"/>
      <c r="C454" s="7">
        <v>73231.0</v>
      </c>
      <c r="D454" s="7" t="s">
        <v>172</v>
      </c>
      <c r="E454" s="6">
        <v>44166.0</v>
      </c>
      <c r="F454" s="82">
        <f t="shared" si="1"/>
        <v>50</v>
      </c>
      <c r="G454" s="6">
        <v>44203.0</v>
      </c>
      <c r="H454" s="82">
        <f t="shared" si="2"/>
        <v>49</v>
      </c>
      <c r="I454" s="7" t="s">
        <v>136</v>
      </c>
      <c r="J454" s="10"/>
      <c r="K454" s="10"/>
      <c r="L454" s="10"/>
      <c r="M454" s="10"/>
      <c r="N454" s="66" t="s">
        <v>18</v>
      </c>
      <c r="O454" s="10"/>
    </row>
    <row r="455">
      <c r="A455" s="6">
        <v>45705.0</v>
      </c>
      <c r="B455" s="10"/>
      <c r="C455" s="7">
        <v>153973.0</v>
      </c>
      <c r="D455" s="7" t="s">
        <v>156</v>
      </c>
      <c r="E455" s="6">
        <v>44774.0</v>
      </c>
      <c r="F455" s="82">
        <f t="shared" si="1"/>
        <v>30</v>
      </c>
      <c r="G455" s="9">
        <v>44910.0</v>
      </c>
      <c r="H455" s="82">
        <f t="shared" si="2"/>
        <v>26</v>
      </c>
      <c r="I455" s="7" t="s">
        <v>136</v>
      </c>
      <c r="J455" s="10"/>
      <c r="K455" s="10"/>
      <c r="L455" s="10"/>
      <c r="M455" s="10"/>
      <c r="N455" s="66" t="s">
        <v>18</v>
      </c>
      <c r="O455" s="10"/>
    </row>
    <row r="456">
      <c r="A456" s="6">
        <v>45705.0</v>
      </c>
      <c r="B456" s="10"/>
      <c r="C456" s="7">
        <v>145826.0</v>
      </c>
      <c r="D456" s="7" t="s">
        <v>156</v>
      </c>
      <c r="E456" s="6">
        <v>44652.0</v>
      </c>
      <c r="F456" s="82">
        <f t="shared" si="1"/>
        <v>34</v>
      </c>
      <c r="G456" s="6">
        <v>44837.0</v>
      </c>
      <c r="H456" s="82">
        <f t="shared" si="2"/>
        <v>28</v>
      </c>
      <c r="I456" s="7" t="s">
        <v>136</v>
      </c>
      <c r="J456" s="10"/>
      <c r="K456" s="10"/>
      <c r="L456" s="10"/>
      <c r="M456" s="10"/>
      <c r="N456" s="66" t="s">
        <v>18</v>
      </c>
      <c r="O456" s="10"/>
    </row>
    <row r="457">
      <c r="A457" s="6">
        <v>45705.0</v>
      </c>
      <c r="B457" s="10"/>
      <c r="C457" s="7">
        <v>195819.0</v>
      </c>
      <c r="D457" s="7" t="s">
        <v>156</v>
      </c>
      <c r="E457" s="6">
        <v>44562.0</v>
      </c>
      <c r="F457" s="82">
        <f t="shared" si="1"/>
        <v>37</v>
      </c>
      <c r="G457" s="9">
        <v>45280.0</v>
      </c>
      <c r="H457" s="82">
        <f t="shared" si="2"/>
        <v>13</v>
      </c>
      <c r="I457" s="7" t="s">
        <v>54</v>
      </c>
      <c r="J457" s="10"/>
      <c r="K457" s="10"/>
      <c r="L457" s="10"/>
      <c r="M457" s="10"/>
      <c r="N457" s="66" t="s">
        <v>18</v>
      </c>
      <c r="O457" s="10"/>
    </row>
    <row r="458">
      <c r="A458" s="6">
        <v>45705.0</v>
      </c>
      <c r="B458" s="10"/>
      <c r="C458" s="7">
        <v>184442.0</v>
      </c>
      <c r="D458" s="7" t="s">
        <v>156</v>
      </c>
      <c r="E458" s="6">
        <v>45047.0</v>
      </c>
      <c r="F458" s="82">
        <f t="shared" si="1"/>
        <v>21</v>
      </c>
      <c r="G458" s="6">
        <v>45169.0</v>
      </c>
      <c r="H458" s="82">
        <f t="shared" si="2"/>
        <v>17</v>
      </c>
      <c r="I458" s="7" t="s">
        <v>60</v>
      </c>
      <c r="J458" s="10"/>
      <c r="K458" s="10"/>
      <c r="L458" s="10"/>
      <c r="M458" s="10"/>
      <c r="N458" s="66" t="s">
        <v>18</v>
      </c>
      <c r="O458" s="10"/>
    </row>
    <row r="459">
      <c r="A459" s="6">
        <v>45705.0</v>
      </c>
      <c r="B459" s="10"/>
      <c r="C459" s="7">
        <v>205559.0</v>
      </c>
      <c r="D459" s="7" t="s">
        <v>156</v>
      </c>
      <c r="E459" s="6">
        <v>44501.0</v>
      </c>
      <c r="F459" s="82">
        <f t="shared" si="1"/>
        <v>39</v>
      </c>
      <c r="G459" s="6">
        <v>45364.0</v>
      </c>
      <c r="H459" s="82">
        <f t="shared" si="2"/>
        <v>11</v>
      </c>
      <c r="I459" s="7" t="s">
        <v>136</v>
      </c>
      <c r="J459" s="10"/>
      <c r="K459" s="10"/>
      <c r="L459" s="10"/>
      <c r="M459" s="10"/>
      <c r="N459" s="66" t="s">
        <v>18</v>
      </c>
      <c r="O459" s="10"/>
    </row>
    <row r="460">
      <c r="A460" s="6">
        <v>45705.0</v>
      </c>
      <c r="B460" s="10"/>
      <c r="C460" s="7">
        <v>211073.0</v>
      </c>
      <c r="D460" s="7" t="s">
        <v>156</v>
      </c>
      <c r="E460" s="6">
        <v>45323.0</v>
      </c>
      <c r="F460" s="82">
        <f t="shared" si="1"/>
        <v>12</v>
      </c>
      <c r="G460" s="6">
        <v>45400.0</v>
      </c>
      <c r="H460" s="82">
        <f t="shared" si="2"/>
        <v>10</v>
      </c>
      <c r="I460" s="7" t="s">
        <v>136</v>
      </c>
      <c r="J460" s="10"/>
      <c r="K460" s="10"/>
      <c r="L460" s="10"/>
      <c r="M460" s="10"/>
      <c r="N460" s="66" t="s">
        <v>18</v>
      </c>
      <c r="O460" s="10"/>
    </row>
    <row r="461">
      <c r="A461" s="6">
        <v>45705.0</v>
      </c>
      <c r="B461" s="10"/>
      <c r="C461" s="7">
        <v>179877.0</v>
      </c>
      <c r="D461" s="7" t="s">
        <v>156</v>
      </c>
      <c r="E461" s="6">
        <v>45047.0</v>
      </c>
      <c r="F461" s="82">
        <f t="shared" si="1"/>
        <v>21</v>
      </c>
      <c r="G461" s="6">
        <v>45133.0</v>
      </c>
      <c r="H461" s="82">
        <f t="shared" si="2"/>
        <v>18</v>
      </c>
      <c r="I461" s="7" t="s">
        <v>54</v>
      </c>
      <c r="J461" s="10"/>
      <c r="K461" s="10"/>
      <c r="L461" s="10"/>
      <c r="M461" s="10"/>
      <c r="N461" s="66" t="s">
        <v>18</v>
      </c>
      <c r="O461" s="10"/>
    </row>
    <row r="462">
      <c r="A462" s="6">
        <v>45705.0</v>
      </c>
      <c r="B462" s="10"/>
      <c r="C462" s="7">
        <v>188393.0</v>
      </c>
      <c r="D462" s="7" t="s">
        <v>156</v>
      </c>
      <c r="E462" s="6">
        <v>44958.0</v>
      </c>
      <c r="F462" s="82">
        <f t="shared" si="1"/>
        <v>24</v>
      </c>
      <c r="G462" s="6">
        <v>45208.0</v>
      </c>
      <c r="H462" s="82">
        <f t="shared" si="2"/>
        <v>16</v>
      </c>
      <c r="I462" s="7" t="s">
        <v>60</v>
      </c>
      <c r="J462" s="10"/>
      <c r="K462" s="10"/>
      <c r="L462" s="10"/>
      <c r="M462" s="10"/>
      <c r="N462" s="66" t="s">
        <v>18</v>
      </c>
      <c r="O462" s="10"/>
    </row>
    <row r="463">
      <c r="A463" s="6">
        <v>45705.0</v>
      </c>
      <c r="B463" s="10"/>
      <c r="C463" s="7">
        <v>196687.0</v>
      </c>
      <c r="D463" s="7" t="s">
        <v>156</v>
      </c>
      <c r="E463" s="6">
        <v>44927.0</v>
      </c>
      <c r="F463" s="82">
        <f t="shared" si="1"/>
        <v>25</v>
      </c>
      <c r="G463" s="9">
        <v>45286.0</v>
      </c>
      <c r="H463" s="82">
        <f t="shared" si="2"/>
        <v>13</v>
      </c>
      <c r="I463" s="7" t="s">
        <v>136</v>
      </c>
      <c r="J463" s="10"/>
      <c r="K463" s="10"/>
      <c r="L463" s="10"/>
      <c r="M463" s="10"/>
      <c r="N463" s="66" t="s">
        <v>18</v>
      </c>
      <c r="O463" s="10"/>
    </row>
    <row r="464">
      <c r="A464" s="6">
        <v>45705.0</v>
      </c>
      <c r="B464" s="10"/>
      <c r="C464" s="7">
        <v>202570.0</v>
      </c>
      <c r="D464" s="7" t="s">
        <v>156</v>
      </c>
      <c r="E464" s="6">
        <v>45292.0</v>
      </c>
      <c r="F464" s="82">
        <f t="shared" si="1"/>
        <v>13</v>
      </c>
      <c r="G464" s="6">
        <v>45337.0</v>
      </c>
      <c r="H464" s="82">
        <f t="shared" si="2"/>
        <v>12</v>
      </c>
      <c r="I464" s="7" t="s">
        <v>54</v>
      </c>
      <c r="J464" s="10"/>
      <c r="K464" s="10"/>
      <c r="L464" s="10"/>
      <c r="M464" s="10"/>
      <c r="N464" s="66" t="s">
        <v>18</v>
      </c>
      <c r="O464" s="10"/>
    </row>
    <row r="465">
      <c r="A465" s="6">
        <v>45705.0</v>
      </c>
      <c r="B465" s="10"/>
      <c r="C465" s="7">
        <v>232230.0</v>
      </c>
      <c r="D465" s="7" t="s">
        <v>174</v>
      </c>
      <c r="E465" s="6">
        <v>45536.0</v>
      </c>
      <c r="F465" s="82">
        <f t="shared" si="1"/>
        <v>5</v>
      </c>
      <c r="G465" s="9">
        <v>45589.0</v>
      </c>
      <c r="H465" s="82">
        <f t="shared" si="2"/>
        <v>3</v>
      </c>
      <c r="I465" s="7" t="s">
        <v>54</v>
      </c>
      <c r="J465" s="10"/>
      <c r="K465" s="10"/>
      <c r="L465" s="10"/>
      <c r="M465" s="10"/>
      <c r="N465" s="66" t="s">
        <v>18</v>
      </c>
      <c r="O465" s="10"/>
    </row>
    <row r="466">
      <c r="A466" s="6">
        <v>45705.0</v>
      </c>
      <c r="B466" s="10"/>
      <c r="C466" s="7">
        <v>202811.0</v>
      </c>
      <c r="D466" s="7" t="s">
        <v>174</v>
      </c>
      <c r="E466" s="6">
        <v>45261.0</v>
      </c>
      <c r="F466" s="82">
        <f t="shared" si="1"/>
        <v>14</v>
      </c>
      <c r="G466" s="6">
        <v>45341.0</v>
      </c>
      <c r="H466" s="82">
        <f t="shared" si="2"/>
        <v>11</v>
      </c>
      <c r="I466" s="7" t="s">
        <v>54</v>
      </c>
      <c r="J466" s="10"/>
      <c r="K466" s="10"/>
      <c r="L466" s="10"/>
      <c r="M466" s="10"/>
      <c r="N466" s="66" t="s">
        <v>18</v>
      </c>
      <c r="O466" s="10"/>
    </row>
    <row r="467">
      <c r="A467" s="6">
        <v>45705.0</v>
      </c>
      <c r="B467" s="10"/>
      <c r="C467" s="7">
        <v>223799.0</v>
      </c>
      <c r="D467" s="7" t="s">
        <v>174</v>
      </c>
      <c r="E467" s="6">
        <v>45383.0</v>
      </c>
      <c r="F467" s="82">
        <f t="shared" si="1"/>
        <v>10</v>
      </c>
      <c r="G467" s="6">
        <v>45511.0</v>
      </c>
      <c r="H467" s="82">
        <f t="shared" si="2"/>
        <v>6</v>
      </c>
      <c r="I467" s="7" t="s">
        <v>54</v>
      </c>
      <c r="J467" s="10"/>
      <c r="K467" s="10"/>
      <c r="L467" s="10"/>
      <c r="M467" s="10"/>
      <c r="N467" s="66" t="s">
        <v>18</v>
      </c>
      <c r="O467" s="10"/>
    </row>
    <row r="468">
      <c r="A468" s="6">
        <v>45705.0</v>
      </c>
      <c r="B468" s="10"/>
      <c r="C468" s="7">
        <v>227444.0</v>
      </c>
      <c r="D468" s="7" t="s">
        <v>174</v>
      </c>
      <c r="E468" s="6">
        <v>45536.0</v>
      </c>
      <c r="F468" s="82">
        <f t="shared" si="1"/>
        <v>5</v>
      </c>
      <c r="G468" s="6">
        <v>45545.0</v>
      </c>
      <c r="H468" s="82">
        <f t="shared" si="2"/>
        <v>5</v>
      </c>
      <c r="I468" s="7" t="s">
        <v>52</v>
      </c>
      <c r="J468" s="10"/>
      <c r="K468" s="10"/>
      <c r="L468" s="10"/>
      <c r="M468" s="10"/>
      <c r="N468" s="66" t="s">
        <v>18</v>
      </c>
      <c r="O468" s="10"/>
    </row>
    <row r="469">
      <c r="A469" s="6">
        <v>45705.0</v>
      </c>
      <c r="B469" s="10"/>
      <c r="C469" s="7">
        <v>229875.0</v>
      </c>
      <c r="D469" s="7" t="s">
        <v>174</v>
      </c>
      <c r="E469" s="6">
        <v>45505.0</v>
      </c>
      <c r="F469" s="82">
        <f t="shared" si="1"/>
        <v>6</v>
      </c>
      <c r="G469" s="6">
        <v>45568.0</v>
      </c>
      <c r="H469" s="82">
        <f t="shared" si="2"/>
        <v>4</v>
      </c>
      <c r="I469" s="7" t="s">
        <v>60</v>
      </c>
      <c r="J469" s="10"/>
      <c r="K469" s="10"/>
      <c r="L469" s="10"/>
      <c r="M469" s="10"/>
      <c r="N469" s="66" t="s">
        <v>18</v>
      </c>
      <c r="O469" s="10"/>
    </row>
    <row r="470">
      <c r="A470" s="6">
        <v>45705.0</v>
      </c>
      <c r="B470" s="10"/>
      <c r="C470" s="7">
        <v>232422.0</v>
      </c>
      <c r="D470" s="7" t="s">
        <v>174</v>
      </c>
      <c r="E470" s="6">
        <v>43952.0</v>
      </c>
      <c r="F470" s="82">
        <f t="shared" si="1"/>
        <v>57</v>
      </c>
      <c r="G470" s="9">
        <v>45594.0</v>
      </c>
      <c r="H470" s="82">
        <f t="shared" si="2"/>
        <v>3</v>
      </c>
      <c r="I470" s="7" t="s">
        <v>136</v>
      </c>
      <c r="J470" s="10"/>
      <c r="K470" s="10"/>
      <c r="L470" s="10"/>
      <c r="M470" s="10"/>
      <c r="N470" s="66" t="s">
        <v>18</v>
      </c>
      <c r="O470" s="10"/>
    </row>
    <row r="471">
      <c r="A471" s="6">
        <v>45705.0</v>
      </c>
      <c r="B471" s="10"/>
      <c r="C471" s="7">
        <v>235079.0</v>
      </c>
      <c r="D471" s="7" t="s">
        <v>174</v>
      </c>
      <c r="E471" s="6">
        <v>45597.0</v>
      </c>
      <c r="F471" s="82">
        <f t="shared" si="1"/>
        <v>3</v>
      </c>
      <c r="G471" s="9">
        <v>45621.0</v>
      </c>
      <c r="H471" s="82">
        <f t="shared" si="2"/>
        <v>2</v>
      </c>
      <c r="I471" s="7" t="s">
        <v>85</v>
      </c>
      <c r="J471" s="10"/>
      <c r="K471" s="10"/>
      <c r="L471" s="10"/>
      <c r="M471" s="10"/>
      <c r="N471" s="66" t="s">
        <v>18</v>
      </c>
      <c r="O471" s="10"/>
    </row>
    <row r="472">
      <c r="A472" s="6">
        <v>45705.0</v>
      </c>
      <c r="B472" s="10"/>
      <c r="C472" s="7">
        <v>237331.0</v>
      </c>
      <c r="D472" s="7" t="s">
        <v>174</v>
      </c>
      <c r="E472" s="6">
        <v>43891.0</v>
      </c>
      <c r="F472" s="82">
        <f t="shared" si="1"/>
        <v>59</v>
      </c>
      <c r="G472" s="9">
        <v>45644.0</v>
      </c>
      <c r="H472" s="82">
        <f t="shared" si="2"/>
        <v>2</v>
      </c>
      <c r="I472" s="7" t="s">
        <v>60</v>
      </c>
      <c r="J472" s="10"/>
      <c r="K472" s="10"/>
      <c r="L472" s="10"/>
      <c r="M472" s="10"/>
      <c r="N472" s="66" t="s">
        <v>18</v>
      </c>
      <c r="O472" s="10"/>
    </row>
    <row r="473">
      <c r="A473" s="6">
        <v>45705.0</v>
      </c>
      <c r="B473" s="10"/>
      <c r="C473" s="7">
        <v>238953.0</v>
      </c>
      <c r="D473" s="7" t="s">
        <v>174</v>
      </c>
      <c r="E473" s="6">
        <v>45658.0</v>
      </c>
      <c r="F473" s="82">
        <f t="shared" si="1"/>
        <v>1</v>
      </c>
      <c r="G473" s="6">
        <v>45667.0</v>
      </c>
      <c r="H473" s="82">
        <f t="shared" si="2"/>
        <v>1</v>
      </c>
      <c r="I473" s="7" t="s">
        <v>129</v>
      </c>
      <c r="J473" s="10"/>
      <c r="K473" s="10"/>
      <c r="L473" s="10"/>
      <c r="M473" s="10"/>
      <c r="N473" s="66" t="s">
        <v>18</v>
      </c>
      <c r="O473" s="10"/>
    </row>
    <row r="474">
      <c r="A474" s="6">
        <v>45705.0</v>
      </c>
      <c r="B474" s="10"/>
      <c r="C474" s="7">
        <v>241719.0</v>
      </c>
      <c r="D474" s="7" t="s">
        <v>174</v>
      </c>
      <c r="E474" s="6">
        <v>45658.0</v>
      </c>
      <c r="F474" s="82">
        <f t="shared" si="1"/>
        <v>1</v>
      </c>
      <c r="G474" s="6">
        <v>45691.0</v>
      </c>
      <c r="H474" s="82">
        <f t="shared" si="2"/>
        <v>0</v>
      </c>
      <c r="I474" s="7" t="s">
        <v>85</v>
      </c>
      <c r="J474" s="10"/>
      <c r="K474" s="10"/>
      <c r="L474" s="10"/>
      <c r="M474" s="10"/>
      <c r="N474" s="66" t="s">
        <v>18</v>
      </c>
      <c r="O474" s="10"/>
    </row>
    <row r="475">
      <c r="A475" s="6">
        <v>45705.0</v>
      </c>
      <c r="B475" s="10"/>
      <c r="C475" s="7">
        <v>239924.0</v>
      </c>
      <c r="D475" s="7" t="s">
        <v>176</v>
      </c>
      <c r="E475" s="6">
        <v>45352.0</v>
      </c>
      <c r="F475" s="82">
        <f t="shared" si="1"/>
        <v>11</v>
      </c>
      <c r="G475" s="6">
        <v>45677.0</v>
      </c>
      <c r="H475" s="82">
        <f t="shared" si="2"/>
        <v>0</v>
      </c>
      <c r="I475" s="7" t="s">
        <v>54</v>
      </c>
      <c r="J475" s="10"/>
      <c r="K475" s="10"/>
      <c r="L475" s="10"/>
      <c r="M475" s="10"/>
      <c r="N475" s="66" t="s">
        <v>18</v>
      </c>
      <c r="O475" s="10"/>
    </row>
    <row r="476">
      <c r="A476" s="6">
        <v>45705.0</v>
      </c>
      <c r="B476" s="10"/>
      <c r="C476" s="7">
        <v>227083.0</v>
      </c>
      <c r="D476" s="7" t="s">
        <v>177</v>
      </c>
      <c r="E476" s="6">
        <v>45444.0</v>
      </c>
      <c r="F476" s="82">
        <f t="shared" si="1"/>
        <v>8</v>
      </c>
      <c r="G476" s="6">
        <v>45540.0</v>
      </c>
      <c r="H476" s="82">
        <f t="shared" si="2"/>
        <v>5</v>
      </c>
      <c r="I476" s="7" t="s">
        <v>54</v>
      </c>
      <c r="J476" s="10"/>
      <c r="K476" s="10"/>
      <c r="L476" s="10"/>
      <c r="M476" s="10"/>
      <c r="N476" s="66" t="s">
        <v>18</v>
      </c>
      <c r="O476" s="10"/>
    </row>
    <row r="477">
      <c r="A477" s="6">
        <v>45705.0</v>
      </c>
      <c r="B477" s="10"/>
      <c r="C477" s="7">
        <v>237004.0</v>
      </c>
      <c r="D477" s="7" t="s">
        <v>178</v>
      </c>
      <c r="E477" s="6">
        <v>45536.0</v>
      </c>
      <c r="F477" s="82">
        <f t="shared" si="1"/>
        <v>5</v>
      </c>
      <c r="G477" s="9">
        <v>45639.0</v>
      </c>
      <c r="H477" s="82">
        <f t="shared" si="2"/>
        <v>2</v>
      </c>
      <c r="I477" s="7" t="s">
        <v>60</v>
      </c>
      <c r="J477" s="10"/>
      <c r="K477" s="10"/>
      <c r="L477" s="10"/>
      <c r="M477" s="10"/>
      <c r="N477" s="66" t="s">
        <v>18</v>
      </c>
      <c r="O477" s="10"/>
    </row>
    <row r="478">
      <c r="A478" s="6">
        <v>45705.0</v>
      </c>
      <c r="B478" s="10"/>
      <c r="C478" s="7">
        <v>214787.0</v>
      </c>
      <c r="D478" s="7" t="s">
        <v>178</v>
      </c>
      <c r="E478" s="6">
        <v>45383.0</v>
      </c>
      <c r="F478" s="82">
        <f t="shared" si="1"/>
        <v>10</v>
      </c>
      <c r="G478" s="6">
        <v>45428.0</v>
      </c>
      <c r="H478" s="82">
        <f t="shared" si="2"/>
        <v>9</v>
      </c>
      <c r="I478" s="7" t="s">
        <v>52</v>
      </c>
      <c r="J478" s="10"/>
      <c r="K478" s="10"/>
      <c r="L478" s="10"/>
      <c r="M478" s="10"/>
      <c r="N478" s="66" t="s">
        <v>18</v>
      </c>
      <c r="O478" s="10"/>
    </row>
    <row r="479">
      <c r="A479" s="6">
        <v>45705.0</v>
      </c>
      <c r="B479" s="10"/>
      <c r="C479" s="7">
        <v>235240.0</v>
      </c>
      <c r="D479" s="7" t="s">
        <v>178</v>
      </c>
      <c r="E479" s="6">
        <v>45566.0</v>
      </c>
      <c r="F479" s="82">
        <f t="shared" si="1"/>
        <v>4</v>
      </c>
      <c r="G479" s="9">
        <v>45621.0</v>
      </c>
      <c r="H479" s="82">
        <f t="shared" si="2"/>
        <v>2</v>
      </c>
      <c r="I479" s="7" t="s">
        <v>60</v>
      </c>
      <c r="J479" s="10"/>
      <c r="K479" s="10"/>
      <c r="L479" s="10"/>
      <c r="M479" s="10"/>
      <c r="N479" s="66" t="s">
        <v>18</v>
      </c>
      <c r="O479" s="10"/>
    </row>
    <row r="480">
      <c r="A480" s="6">
        <v>45705.0</v>
      </c>
      <c r="B480" s="10"/>
      <c r="C480" s="7">
        <v>166040.0</v>
      </c>
      <c r="D480" s="7" t="s">
        <v>178</v>
      </c>
      <c r="E480" s="6">
        <v>44958.0</v>
      </c>
      <c r="F480" s="82">
        <f t="shared" si="1"/>
        <v>24</v>
      </c>
      <c r="G480" s="6">
        <v>45016.0</v>
      </c>
      <c r="H480" s="82">
        <f t="shared" si="2"/>
        <v>22</v>
      </c>
      <c r="I480" s="7" t="s">
        <v>54</v>
      </c>
      <c r="J480" s="10"/>
      <c r="K480" s="10"/>
      <c r="L480" s="10"/>
      <c r="M480" s="10"/>
      <c r="N480" s="66" t="s">
        <v>18</v>
      </c>
      <c r="O480" s="10"/>
    </row>
    <row r="481">
      <c r="A481" s="6">
        <v>45705.0</v>
      </c>
      <c r="B481" s="10"/>
      <c r="C481" s="7">
        <v>212035.0</v>
      </c>
      <c r="D481" s="7" t="s">
        <v>178</v>
      </c>
      <c r="E481" s="6">
        <v>45352.0</v>
      </c>
      <c r="F481" s="82">
        <f t="shared" si="1"/>
        <v>11</v>
      </c>
      <c r="G481" s="6">
        <v>45407.0</v>
      </c>
      <c r="H481" s="82">
        <f t="shared" si="2"/>
        <v>9</v>
      </c>
      <c r="I481" s="7" t="s">
        <v>80</v>
      </c>
      <c r="J481" s="10"/>
      <c r="K481" s="10"/>
      <c r="L481" s="10"/>
      <c r="M481" s="10"/>
      <c r="N481" s="66" t="s">
        <v>18</v>
      </c>
      <c r="O481" s="10"/>
    </row>
    <row r="482">
      <c r="A482" s="6">
        <v>45705.0</v>
      </c>
      <c r="B482" s="10"/>
      <c r="C482" s="7">
        <v>229909.0</v>
      </c>
      <c r="D482" s="7" t="s">
        <v>178</v>
      </c>
      <c r="E482" s="6">
        <v>45536.0</v>
      </c>
      <c r="F482" s="82">
        <f t="shared" si="1"/>
        <v>5</v>
      </c>
      <c r="G482" s="6">
        <v>45568.0</v>
      </c>
      <c r="H482" s="82">
        <f t="shared" si="2"/>
        <v>4</v>
      </c>
      <c r="I482" s="7" t="s">
        <v>54</v>
      </c>
      <c r="J482" s="10"/>
      <c r="K482" s="10"/>
      <c r="L482" s="10"/>
      <c r="M482" s="10"/>
      <c r="N482" s="66" t="s">
        <v>18</v>
      </c>
      <c r="O482" s="10"/>
    </row>
    <row r="483">
      <c r="A483" s="6">
        <v>45705.0</v>
      </c>
      <c r="B483" s="10"/>
      <c r="C483" s="7">
        <v>240361.0</v>
      </c>
      <c r="D483" s="7" t="s">
        <v>178</v>
      </c>
      <c r="E483" s="6">
        <v>45597.0</v>
      </c>
      <c r="F483" s="82">
        <f t="shared" si="1"/>
        <v>3</v>
      </c>
      <c r="G483" s="6">
        <v>45680.0</v>
      </c>
      <c r="H483" s="82">
        <f t="shared" si="2"/>
        <v>0</v>
      </c>
      <c r="I483" s="7" t="s">
        <v>54</v>
      </c>
      <c r="J483" s="10"/>
      <c r="K483" s="10"/>
      <c r="L483" s="10"/>
      <c r="M483" s="10"/>
      <c r="N483" s="66" t="s">
        <v>18</v>
      </c>
      <c r="O483" s="10"/>
    </row>
    <row r="484">
      <c r="A484" s="6">
        <v>45705.0</v>
      </c>
      <c r="B484" s="10"/>
      <c r="C484" s="7">
        <v>93619.0</v>
      </c>
      <c r="D484" s="7" t="s">
        <v>180</v>
      </c>
      <c r="E484" s="6">
        <v>44287.0</v>
      </c>
      <c r="F484" s="82">
        <f t="shared" si="1"/>
        <v>46</v>
      </c>
      <c r="G484" s="6">
        <v>44386.0</v>
      </c>
      <c r="H484" s="82">
        <f t="shared" si="2"/>
        <v>43</v>
      </c>
      <c r="I484" s="7" t="s">
        <v>60</v>
      </c>
      <c r="J484" s="10"/>
      <c r="K484" s="10"/>
      <c r="L484" s="10"/>
      <c r="M484" s="10"/>
      <c r="N484" s="66" t="s">
        <v>18</v>
      </c>
      <c r="O484" s="10"/>
    </row>
    <row r="485">
      <c r="A485" s="6">
        <v>45705.0</v>
      </c>
      <c r="B485" s="10"/>
      <c r="C485" s="7">
        <v>196991.0</v>
      </c>
      <c r="D485" s="7" t="s">
        <v>180</v>
      </c>
      <c r="E485" s="6">
        <v>44774.0</v>
      </c>
      <c r="F485" s="82">
        <f t="shared" si="1"/>
        <v>30</v>
      </c>
      <c r="G485" s="6">
        <v>45533.0</v>
      </c>
      <c r="H485" s="82">
        <f t="shared" si="2"/>
        <v>5</v>
      </c>
      <c r="I485" s="7" t="s">
        <v>54</v>
      </c>
      <c r="J485" s="10"/>
      <c r="K485" s="10"/>
      <c r="L485" s="10"/>
      <c r="M485" s="10"/>
      <c r="N485" s="66" t="s">
        <v>18</v>
      </c>
      <c r="O485" s="10"/>
    </row>
    <row r="486">
      <c r="A486" s="6">
        <v>45705.0</v>
      </c>
      <c r="B486" s="10"/>
      <c r="C486" s="7">
        <v>94990.0</v>
      </c>
      <c r="D486" s="7" t="s">
        <v>181</v>
      </c>
      <c r="E486" s="6">
        <v>44197.0</v>
      </c>
      <c r="F486" s="82">
        <f t="shared" si="1"/>
        <v>49</v>
      </c>
      <c r="G486" s="6">
        <v>44398.0</v>
      </c>
      <c r="H486" s="82">
        <f t="shared" si="2"/>
        <v>42</v>
      </c>
      <c r="I486" s="7" t="s">
        <v>60</v>
      </c>
      <c r="J486" s="10"/>
      <c r="K486" s="10"/>
      <c r="L486" s="10"/>
      <c r="M486" s="10"/>
      <c r="N486" s="66" t="s">
        <v>18</v>
      </c>
      <c r="O486" s="10"/>
    </row>
    <row r="487">
      <c r="A487" s="6">
        <v>45705.0</v>
      </c>
      <c r="B487" s="10"/>
      <c r="C487" s="7">
        <v>223629.0</v>
      </c>
      <c r="D487" s="7" t="s">
        <v>182</v>
      </c>
      <c r="E487" s="6">
        <v>45352.0</v>
      </c>
      <c r="F487" s="82">
        <f t="shared" si="1"/>
        <v>11</v>
      </c>
      <c r="G487" s="6">
        <v>45506.0</v>
      </c>
      <c r="H487" s="82">
        <f t="shared" si="2"/>
        <v>6</v>
      </c>
      <c r="I487" s="7" t="s">
        <v>54</v>
      </c>
      <c r="J487" s="10"/>
      <c r="K487" s="10"/>
      <c r="L487" s="10"/>
      <c r="M487" s="10"/>
      <c r="N487" s="66" t="s">
        <v>18</v>
      </c>
      <c r="O487" s="10"/>
    </row>
    <row r="488">
      <c r="A488" s="6">
        <v>45705.0</v>
      </c>
      <c r="B488" s="10"/>
      <c r="C488" s="7">
        <v>206813.0</v>
      </c>
      <c r="D488" s="7" t="s">
        <v>184</v>
      </c>
      <c r="E488" s="6">
        <v>45323.0</v>
      </c>
      <c r="F488" s="82">
        <f t="shared" si="1"/>
        <v>12</v>
      </c>
      <c r="G488" s="6">
        <v>45371.0</v>
      </c>
      <c r="H488" s="82">
        <f t="shared" si="2"/>
        <v>10</v>
      </c>
      <c r="I488" s="7" t="s">
        <v>60</v>
      </c>
      <c r="J488" s="10"/>
      <c r="K488" s="10"/>
      <c r="L488" s="10"/>
      <c r="M488" s="10"/>
      <c r="N488" s="66" t="s">
        <v>18</v>
      </c>
      <c r="O488" s="10"/>
    </row>
    <row r="489">
      <c r="A489" s="6">
        <v>45705.0</v>
      </c>
      <c r="B489" s="10"/>
      <c r="C489" s="7">
        <v>239216.0</v>
      </c>
      <c r="D489" s="7" t="s">
        <v>184</v>
      </c>
      <c r="E489" s="6">
        <v>45566.0</v>
      </c>
      <c r="F489" s="82">
        <f t="shared" si="1"/>
        <v>4</v>
      </c>
      <c r="G489" s="6">
        <v>45671.0</v>
      </c>
      <c r="H489" s="82">
        <f t="shared" si="2"/>
        <v>1</v>
      </c>
      <c r="I489" s="7" t="s">
        <v>60</v>
      </c>
      <c r="J489" s="10"/>
      <c r="K489" s="10"/>
      <c r="L489" s="10"/>
      <c r="M489" s="10"/>
      <c r="N489" s="66" t="s">
        <v>18</v>
      </c>
      <c r="O489" s="10"/>
    </row>
    <row r="490">
      <c r="A490" s="6">
        <v>45705.0</v>
      </c>
      <c r="B490" s="10"/>
      <c r="C490" s="7">
        <v>200722.0</v>
      </c>
      <c r="D490" s="7" t="s">
        <v>184</v>
      </c>
      <c r="E490" s="6">
        <v>45261.0</v>
      </c>
      <c r="F490" s="82">
        <f t="shared" si="1"/>
        <v>14</v>
      </c>
      <c r="G490" s="6">
        <v>45324.0</v>
      </c>
      <c r="H490" s="82">
        <f t="shared" si="2"/>
        <v>12</v>
      </c>
      <c r="I490" s="7" t="s">
        <v>48</v>
      </c>
      <c r="J490" s="10"/>
      <c r="K490" s="10"/>
      <c r="L490" s="10"/>
      <c r="M490" s="10"/>
      <c r="N490" s="66" t="s">
        <v>18</v>
      </c>
      <c r="O490" s="10"/>
    </row>
    <row r="491">
      <c r="A491" s="6">
        <v>45705.0</v>
      </c>
      <c r="B491" s="10"/>
      <c r="C491" s="7">
        <v>208513.0</v>
      </c>
      <c r="D491" s="7" t="s">
        <v>184</v>
      </c>
      <c r="E491" s="6">
        <v>45323.0</v>
      </c>
      <c r="F491" s="82">
        <f t="shared" si="1"/>
        <v>12</v>
      </c>
      <c r="G491" s="6">
        <v>45383.0</v>
      </c>
      <c r="H491" s="82">
        <f t="shared" si="2"/>
        <v>10</v>
      </c>
      <c r="I491" s="7" t="s">
        <v>136</v>
      </c>
      <c r="J491" s="10"/>
      <c r="K491" s="10"/>
      <c r="L491" s="10"/>
      <c r="M491" s="10"/>
      <c r="N491" s="66" t="s">
        <v>18</v>
      </c>
      <c r="O491" s="10"/>
    </row>
    <row r="492">
      <c r="A492" s="6">
        <v>45705.0</v>
      </c>
      <c r="B492" s="10"/>
      <c r="C492" s="7">
        <v>219050.0</v>
      </c>
      <c r="D492" s="7" t="s">
        <v>184</v>
      </c>
      <c r="E492" s="6">
        <v>45444.0</v>
      </c>
      <c r="F492" s="82">
        <f t="shared" si="1"/>
        <v>8</v>
      </c>
      <c r="G492" s="6">
        <v>45468.0</v>
      </c>
      <c r="H492" s="82">
        <f t="shared" si="2"/>
        <v>7</v>
      </c>
      <c r="I492" s="7" t="s">
        <v>54</v>
      </c>
      <c r="J492" s="10"/>
      <c r="K492" s="10"/>
      <c r="L492" s="10"/>
      <c r="M492" s="10"/>
      <c r="N492" s="66" t="s">
        <v>18</v>
      </c>
      <c r="O492" s="10"/>
    </row>
    <row r="493">
      <c r="A493" s="6">
        <v>45705.0</v>
      </c>
      <c r="B493" s="10"/>
      <c r="C493" s="7">
        <v>227350.0</v>
      </c>
      <c r="D493" s="7" t="s">
        <v>184</v>
      </c>
      <c r="E493" s="6">
        <v>45505.0</v>
      </c>
      <c r="F493" s="82">
        <f t="shared" si="1"/>
        <v>6</v>
      </c>
      <c r="G493" s="6">
        <v>45548.0</v>
      </c>
      <c r="H493" s="82">
        <f t="shared" si="2"/>
        <v>5</v>
      </c>
      <c r="I493" s="7" t="s">
        <v>54</v>
      </c>
      <c r="J493" s="10"/>
      <c r="K493" s="10"/>
      <c r="L493" s="10"/>
      <c r="M493" s="10"/>
      <c r="N493" s="66" t="s">
        <v>18</v>
      </c>
      <c r="O493" s="10"/>
    </row>
    <row r="494">
      <c r="A494" s="6">
        <v>45705.0</v>
      </c>
      <c r="B494" s="10"/>
      <c r="C494" s="7">
        <v>212434.0</v>
      </c>
      <c r="D494" s="7" t="s">
        <v>184</v>
      </c>
      <c r="E494" s="6">
        <v>45505.0</v>
      </c>
      <c r="F494" s="82">
        <f t="shared" si="1"/>
        <v>6</v>
      </c>
      <c r="G494" s="6">
        <v>45411.0</v>
      </c>
      <c r="H494" s="82">
        <f t="shared" si="2"/>
        <v>9</v>
      </c>
      <c r="I494" s="7" t="s">
        <v>60</v>
      </c>
      <c r="J494" s="10"/>
      <c r="K494" s="10"/>
      <c r="L494" s="10"/>
      <c r="M494" s="10"/>
      <c r="N494" s="66" t="s">
        <v>18</v>
      </c>
      <c r="O494" s="10"/>
    </row>
    <row r="495">
      <c r="A495" s="6">
        <v>45705.0</v>
      </c>
      <c r="B495" s="10"/>
      <c r="C495" s="7">
        <v>235645.0</v>
      </c>
      <c r="D495" s="7" t="s">
        <v>184</v>
      </c>
      <c r="E495" s="6">
        <v>45566.0</v>
      </c>
      <c r="F495" s="82">
        <f t="shared" si="1"/>
        <v>4</v>
      </c>
      <c r="G495" s="9">
        <v>45625.0</v>
      </c>
      <c r="H495" s="82">
        <f t="shared" si="2"/>
        <v>2</v>
      </c>
      <c r="I495" s="7" t="s">
        <v>54</v>
      </c>
      <c r="J495" s="10"/>
      <c r="K495" s="10"/>
      <c r="L495" s="10"/>
      <c r="M495" s="10"/>
      <c r="N495" s="66" t="s">
        <v>18</v>
      </c>
      <c r="O495" s="10"/>
    </row>
    <row r="496">
      <c r="A496" s="6">
        <v>45705.0</v>
      </c>
      <c r="B496" s="10"/>
      <c r="C496" s="7">
        <v>235223.0</v>
      </c>
      <c r="D496" s="7" t="s">
        <v>184</v>
      </c>
      <c r="E496" s="6">
        <v>45627.0</v>
      </c>
      <c r="F496" s="82">
        <f t="shared" si="1"/>
        <v>2</v>
      </c>
      <c r="G496" s="9">
        <v>45647.0</v>
      </c>
      <c r="H496" s="82">
        <f t="shared" si="2"/>
        <v>1</v>
      </c>
      <c r="I496" s="7" t="s">
        <v>43</v>
      </c>
      <c r="J496" s="10"/>
      <c r="K496" s="10"/>
      <c r="L496" s="10"/>
      <c r="M496" s="10"/>
      <c r="N496" s="66" t="s">
        <v>18</v>
      </c>
      <c r="O496" s="10"/>
    </row>
    <row r="497">
      <c r="A497" s="6">
        <v>45705.0</v>
      </c>
      <c r="B497" s="10"/>
      <c r="C497" s="7">
        <v>238959.0</v>
      </c>
      <c r="D497" s="7" t="s">
        <v>184</v>
      </c>
      <c r="E497" s="6">
        <v>45566.0</v>
      </c>
      <c r="F497" s="82">
        <f t="shared" si="1"/>
        <v>4</v>
      </c>
      <c r="G497" s="6">
        <v>45667.0</v>
      </c>
      <c r="H497" s="82">
        <f t="shared" si="2"/>
        <v>1</v>
      </c>
      <c r="I497" s="7" t="s">
        <v>54</v>
      </c>
      <c r="J497" s="10"/>
      <c r="K497" s="10"/>
      <c r="L497" s="10"/>
      <c r="M497" s="10"/>
      <c r="N497" s="66" t="s">
        <v>18</v>
      </c>
      <c r="O497" s="10"/>
    </row>
    <row r="498">
      <c r="A498" s="6">
        <v>45705.0</v>
      </c>
      <c r="B498" s="10"/>
      <c r="C498" s="7">
        <v>240416.0</v>
      </c>
      <c r="D498" s="7" t="s">
        <v>184</v>
      </c>
      <c r="E498" s="6">
        <v>45597.0</v>
      </c>
      <c r="F498" s="82">
        <f t="shared" si="1"/>
        <v>3</v>
      </c>
      <c r="G498" s="6">
        <v>45685.0</v>
      </c>
      <c r="H498" s="82">
        <f t="shared" si="2"/>
        <v>0</v>
      </c>
      <c r="I498" s="7" t="s">
        <v>82</v>
      </c>
      <c r="J498" s="10"/>
      <c r="K498" s="10"/>
      <c r="L498" s="10"/>
      <c r="M498" s="10"/>
      <c r="N498" s="66" t="s">
        <v>18</v>
      </c>
      <c r="O498" s="10"/>
    </row>
    <row r="499">
      <c r="A499" s="6">
        <v>45705.0</v>
      </c>
      <c r="B499" s="10"/>
      <c r="C499" s="7">
        <v>242345.0</v>
      </c>
      <c r="D499" s="7" t="s">
        <v>184</v>
      </c>
      <c r="E499" s="6">
        <v>45597.0</v>
      </c>
      <c r="F499" s="82">
        <f t="shared" si="1"/>
        <v>3</v>
      </c>
      <c r="G499" s="6">
        <v>45699.0</v>
      </c>
      <c r="H499" s="82">
        <f t="shared" si="2"/>
        <v>0</v>
      </c>
      <c r="I499" s="7" t="s">
        <v>54</v>
      </c>
      <c r="J499" s="10"/>
      <c r="K499" s="10"/>
      <c r="L499" s="10"/>
      <c r="M499" s="10"/>
      <c r="N499" s="66" t="s">
        <v>18</v>
      </c>
      <c r="O499" s="10"/>
    </row>
    <row r="500">
      <c r="A500" s="6">
        <v>45705.0</v>
      </c>
      <c r="B500" s="10"/>
      <c r="C500" s="7">
        <v>5448.0</v>
      </c>
      <c r="D500" s="7">
        <v>76.0</v>
      </c>
      <c r="E500" s="7" t="s">
        <v>125</v>
      </c>
      <c r="F500" s="82" t="str">
        <f t="shared" si="1"/>
        <v>#VALUE!</v>
      </c>
      <c r="G500" s="7">
        <v>78.0</v>
      </c>
      <c r="H500" s="82">
        <f t="shared" si="2"/>
        <v>1499</v>
      </c>
      <c r="I500" s="7" t="s">
        <v>52</v>
      </c>
      <c r="J500" s="10"/>
      <c r="K500" s="10"/>
      <c r="L500" s="10"/>
      <c r="M500" s="10"/>
      <c r="N500" s="66" t="s">
        <v>18</v>
      </c>
      <c r="O500" s="10"/>
    </row>
    <row r="501">
      <c r="A501" s="6">
        <v>45705.0</v>
      </c>
      <c r="B501" s="10"/>
      <c r="C501" s="7">
        <v>68595.0</v>
      </c>
      <c r="D501" s="7">
        <v>51.0</v>
      </c>
      <c r="E501" s="7" t="s">
        <v>186</v>
      </c>
      <c r="F501" s="82" t="str">
        <f t="shared" si="1"/>
        <v>#VALUE!</v>
      </c>
      <c r="G501" s="7">
        <v>52.0</v>
      </c>
      <c r="H501" s="82">
        <f t="shared" si="2"/>
        <v>1499</v>
      </c>
      <c r="I501" s="7" t="s">
        <v>52</v>
      </c>
      <c r="J501" s="10"/>
      <c r="K501" s="10"/>
      <c r="L501" s="10"/>
      <c r="M501" s="10"/>
      <c r="N501" s="66" t="s">
        <v>18</v>
      </c>
      <c r="O501" s="10"/>
    </row>
    <row r="502">
      <c r="A502" s="6">
        <v>45705.0</v>
      </c>
      <c r="B502" s="10"/>
      <c r="C502" s="7">
        <v>219977.0</v>
      </c>
      <c r="D502" s="7">
        <v>7.0</v>
      </c>
      <c r="E502" s="7" t="s">
        <v>187</v>
      </c>
      <c r="F502" s="82" t="str">
        <f t="shared" si="1"/>
        <v>#VALUE!</v>
      </c>
      <c r="G502" s="7">
        <v>8.0</v>
      </c>
      <c r="H502" s="82">
        <f t="shared" si="2"/>
        <v>1501</v>
      </c>
      <c r="I502" s="7" t="s">
        <v>52</v>
      </c>
      <c r="J502" s="10"/>
      <c r="K502" s="10"/>
      <c r="L502" s="10"/>
      <c r="M502" s="10"/>
      <c r="N502" s="66" t="s">
        <v>18</v>
      </c>
      <c r="O502" s="10"/>
    </row>
    <row r="503">
      <c r="A503" s="6">
        <v>45705.0</v>
      </c>
      <c r="B503" s="10"/>
      <c r="C503" s="7">
        <v>207310.0</v>
      </c>
      <c r="D503" s="7">
        <v>10.0</v>
      </c>
      <c r="E503" s="7" t="s">
        <v>187</v>
      </c>
      <c r="F503" s="82" t="str">
        <f t="shared" si="1"/>
        <v>#VALUE!</v>
      </c>
      <c r="G503" s="7">
        <v>11.0</v>
      </c>
      <c r="H503" s="82">
        <f t="shared" si="2"/>
        <v>1501</v>
      </c>
      <c r="I503" s="7" t="s">
        <v>52</v>
      </c>
      <c r="J503" s="10"/>
      <c r="K503" s="10"/>
      <c r="L503" s="10"/>
      <c r="M503" s="10"/>
      <c r="N503" s="66" t="s">
        <v>18</v>
      </c>
      <c r="O503" s="10"/>
    </row>
    <row r="504">
      <c r="A504" s="6">
        <v>45705.0</v>
      </c>
      <c r="B504" s="10"/>
      <c r="C504" s="7">
        <v>236053.0</v>
      </c>
      <c r="D504" s="7">
        <v>2.0</v>
      </c>
      <c r="E504" s="7" t="s">
        <v>187</v>
      </c>
      <c r="F504" s="82" t="str">
        <f t="shared" si="1"/>
        <v>#VALUE!</v>
      </c>
      <c r="G504" s="7">
        <v>3.0</v>
      </c>
      <c r="H504" s="82">
        <f t="shared" si="2"/>
        <v>1501</v>
      </c>
      <c r="I504" s="7" t="s">
        <v>60</v>
      </c>
      <c r="J504" s="10"/>
      <c r="K504" s="10"/>
      <c r="L504" s="10"/>
      <c r="M504" s="10"/>
      <c r="N504" s="66" t="s">
        <v>18</v>
      </c>
      <c r="O504" s="10"/>
    </row>
    <row r="505">
      <c r="A505" s="6">
        <v>45705.0</v>
      </c>
      <c r="B505" s="10"/>
      <c r="C505" s="7">
        <v>199423.0</v>
      </c>
      <c r="D505" s="7">
        <v>12.0</v>
      </c>
      <c r="E505" s="7" t="s">
        <v>187</v>
      </c>
      <c r="F505" s="82" t="str">
        <f t="shared" si="1"/>
        <v>#VALUE!</v>
      </c>
      <c r="G505" s="7">
        <v>14.0</v>
      </c>
      <c r="H505" s="82">
        <f t="shared" si="2"/>
        <v>1501</v>
      </c>
      <c r="I505" s="7" t="s">
        <v>52</v>
      </c>
      <c r="J505" s="10"/>
      <c r="K505" s="10"/>
      <c r="L505" s="10"/>
      <c r="M505" s="10"/>
      <c r="N505" s="66" t="s">
        <v>18</v>
      </c>
      <c r="O505" s="10"/>
    </row>
    <row r="506">
      <c r="A506" s="6">
        <v>45705.0</v>
      </c>
      <c r="B506" s="10"/>
      <c r="C506" s="7">
        <v>225683.0</v>
      </c>
      <c r="D506" s="7">
        <v>5.0</v>
      </c>
      <c r="E506" s="7" t="s">
        <v>186</v>
      </c>
      <c r="F506" s="82" t="str">
        <f t="shared" si="1"/>
        <v>#VALUE!</v>
      </c>
      <c r="G506" s="7">
        <v>7.0</v>
      </c>
      <c r="H506" s="82">
        <f t="shared" si="2"/>
        <v>1501</v>
      </c>
      <c r="I506" s="7" t="s">
        <v>52</v>
      </c>
      <c r="J506" s="10"/>
      <c r="K506" s="10"/>
      <c r="L506" s="10"/>
      <c r="M506" s="10"/>
      <c r="N506" s="66" t="s">
        <v>18</v>
      </c>
      <c r="O506" s="10"/>
    </row>
    <row r="507">
      <c r="A507" s="6">
        <v>45705.0</v>
      </c>
      <c r="B507" s="10"/>
      <c r="C507" s="7">
        <v>216467.0</v>
      </c>
      <c r="D507" s="7">
        <v>8.0</v>
      </c>
      <c r="E507" s="7" t="s">
        <v>125</v>
      </c>
      <c r="F507" s="82" t="str">
        <f t="shared" si="1"/>
        <v>#VALUE!</v>
      </c>
      <c r="G507" s="7">
        <v>9.0</v>
      </c>
      <c r="H507" s="82">
        <f t="shared" si="2"/>
        <v>1501</v>
      </c>
      <c r="I507" s="7" t="s">
        <v>43</v>
      </c>
      <c r="J507" s="10"/>
      <c r="K507" s="10"/>
      <c r="L507" s="10"/>
      <c r="M507" s="10"/>
      <c r="N507" s="66" t="s">
        <v>18</v>
      </c>
      <c r="O507" s="10"/>
    </row>
    <row r="508">
      <c r="A508" s="6">
        <v>45705.0</v>
      </c>
      <c r="B508" s="10"/>
      <c r="C508" s="7">
        <v>169591.0</v>
      </c>
      <c r="D508" s="7">
        <v>21.0</v>
      </c>
      <c r="E508" s="7" t="s">
        <v>125</v>
      </c>
      <c r="F508" s="82" t="str">
        <f t="shared" si="1"/>
        <v>#VALUE!</v>
      </c>
      <c r="G508" s="7">
        <v>24.0</v>
      </c>
      <c r="H508" s="82">
        <f t="shared" si="2"/>
        <v>1500</v>
      </c>
      <c r="I508" s="7" t="s">
        <v>48</v>
      </c>
      <c r="J508" s="10"/>
      <c r="K508" s="10"/>
      <c r="L508" s="10"/>
      <c r="M508" s="10"/>
      <c r="N508" s="66" t="s">
        <v>18</v>
      </c>
      <c r="O508" s="10"/>
    </row>
    <row r="509">
      <c r="A509" s="6">
        <v>45705.0</v>
      </c>
      <c r="B509" s="10"/>
      <c r="C509" s="7">
        <v>185499.0</v>
      </c>
      <c r="D509" s="7">
        <v>17.0</v>
      </c>
      <c r="E509" s="7" t="s">
        <v>125</v>
      </c>
      <c r="F509" s="82" t="str">
        <f t="shared" si="1"/>
        <v>#VALUE!</v>
      </c>
      <c r="G509" s="7">
        <v>18.0</v>
      </c>
      <c r="H509" s="82">
        <f t="shared" si="2"/>
        <v>1501</v>
      </c>
      <c r="I509" s="7" t="s">
        <v>52</v>
      </c>
      <c r="J509" s="10"/>
      <c r="K509" s="10"/>
      <c r="L509" s="10"/>
      <c r="M509" s="10"/>
      <c r="N509" s="66" t="s">
        <v>18</v>
      </c>
      <c r="O509" s="10"/>
    </row>
    <row r="510">
      <c r="A510" s="6">
        <v>45705.0</v>
      </c>
      <c r="B510" s="10"/>
      <c r="C510" s="7">
        <v>235722.0</v>
      </c>
      <c r="D510" s="7">
        <v>2.0</v>
      </c>
      <c r="E510" s="7" t="s">
        <v>125</v>
      </c>
      <c r="F510" s="82" t="str">
        <f t="shared" si="1"/>
        <v>#VALUE!</v>
      </c>
      <c r="G510" s="7">
        <v>2.0</v>
      </c>
      <c r="H510" s="82">
        <f t="shared" si="2"/>
        <v>1501</v>
      </c>
      <c r="I510" s="7" t="s">
        <v>52</v>
      </c>
      <c r="J510" s="10"/>
      <c r="K510" s="10"/>
      <c r="L510" s="10"/>
      <c r="M510" s="10"/>
      <c r="N510" s="66" t="s">
        <v>18</v>
      </c>
      <c r="O510" s="10"/>
    </row>
    <row r="511">
      <c r="A511" s="65">
        <v>45698.0</v>
      </c>
      <c r="B511" s="6">
        <v>45705.0</v>
      </c>
      <c r="C511" s="7">
        <v>202327.0</v>
      </c>
      <c r="D511" s="7">
        <v>11.0</v>
      </c>
      <c r="E511" s="7" t="s">
        <v>125</v>
      </c>
      <c r="F511" s="82" t="str">
        <f t="shared" si="1"/>
        <v>#VALUE!</v>
      </c>
      <c r="G511" s="7">
        <v>12.0</v>
      </c>
      <c r="H511" s="82">
        <f t="shared" si="2"/>
        <v>1501</v>
      </c>
      <c r="I511" s="7" t="s">
        <v>52</v>
      </c>
      <c r="J511" s="7">
        <v>436.0</v>
      </c>
      <c r="K511" s="95">
        <v>4000.0</v>
      </c>
      <c r="L511" s="7" t="s">
        <v>46</v>
      </c>
      <c r="M511" s="9">
        <v>45624.0</v>
      </c>
      <c r="N511" s="57" t="s">
        <v>16</v>
      </c>
      <c r="O511" s="10"/>
    </row>
    <row r="512">
      <c r="A512" s="6">
        <v>45705.0</v>
      </c>
      <c r="B512" s="10"/>
      <c r="C512" s="7">
        <v>141928.0</v>
      </c>
      <c r="D512" s="7">
        <v>29.0</v>
      </c>
      <c r="E512" s="7" t="s">
        <v>257</v>
      </c>
      <c r="F512" s="82" t="str">
        <f t="shared" si="1"/>
        <v>#VALUE!</v>
      </c>
      <c r="G512" s="7">
        <v>34.0</v>
      </c>
      <c r="H512" s="82">
        <f t="shared" si="2"/>
        <v>1500</v>
      </c>
      <c r="I512" s="7" t="s">
        <v>48</v>
      </c>
      <c r="J512" s="10"/>
      <c r="K512" s="10"/>
      <c r="L512" s="10"/>
      <c r="M512" s="10"/>
      <c r="N512" s="66" t="s">
        <v>18</v>
      </c>
      <c r="O512" s="10"/>
    </row>
    <row r="513">
      <c r="A513" s="6">
        <v>45705.0</v>
      </c>
      <c r="B513" s="10"/>
      <c r="C513" s="7">
        <v>12920.0</v>
      </c>
      <c r="D513" s="7" t="s">
        <v>152</v>
      </c>
      <c r="E513" s="6">
        <v>43493.0</v>
      </c>
      <c r="F513" s="82">
        <f t="shared" si="1"/>
        <v>72</v>
      </c>
      <c r="G513" s="6">
        <v>43626.0</v>
      </c>
      <c r="H513" s="82">
        <f t="shared" si="2"/>
        <v>68</v>
      </c>
      <c r="I513" s="7" t="s">
        <v>48</v>
      </c>
      <c r="J513" s="10"/>
      <c r="K513" s="10"/>
      <c r="L513" s="10"/>
      <c r="M513" s="10"/>
      <c r="N513" s="66" t="s">
        <v>18</v>
      </c>
      <c r="O513" s="10"/>
    </row>
    <row r="514">
      <c r="A514" s="6">
        <v>45705.0</v>
      </c>
      <c r="B514" s="10"/>
      <c r="C514" s="7">
        <v>14127.0</v>
      </c>
      <c r="D514" s="7" t="s">
        <v>152</v>
      </c>
      <c r="E514" s="6">
        <v>43541.0</v>
      </c>
      <c r="F514" s="82">
        <f t="shared" si="1"/>
        <v>71</v>
      </c>
      <c r="G514" s="6">
        <v>43656.0</v>
      </c>
      <c r="H514" s="82">
        <f t="shared" si="2"/>
        <v>67</v>
      </c>
      <c r="I514" s="7" t="s">
        <v>136</v>
      </c>
      <c r="J514" s="10"/>
      <c r="K514" s="10"/>
      <c r="L514" s="10"/>
      <c r="M514" s="10"/>
      <c r="N514" s="66" t="s">
        <v>18</v>
      </c>
      <c r="O514" s="10"/>
    </row>
    <row r="515">
      <c r="A515" s="6">
        <v>45705.0</v>
      </c>
      <c r="B515" s="10"/>
      <c r="C515" s="7">
        <v>10957.0</v>
      </c>
      <c r="D515" s="7" t="s">
        <v>152</v>
      </c>
      <c r="E515" s="6">
        <v>43525.0</v>
      </c>
      <c r="F515" s="82">
        <f t="shared" si="1"/>
        <v>71</v>
      </c>
      <c r="G515" s="6">
        <v>43553.0</v>
      </c>
      <c r="H515" s="82">
        <f t="shared" si="2"/>
        <v>70</v>
      </c>
      <c r="I515" s="7" t="s">
        <v>54</v>
      </c>
      <c r="J515" s="10"/>
      <c r="K515" s="10"/>
      <c r="L515" s="10"/>
      <c r="M515" s="10"/>
      <c r="N515" s="66" t="s">
        <v>18</v>
      </c>
      <c r="O515" s="10"/>
    </row>
    <row r="516">
      <c r="A516" s="6">
        <v>45705.0</v>
      </c>
      <c r="B516" s="10"/>
      <c r="C516" s="7">
        <v>8776.0</v>
      </c>
      <c r="D516" s="7" t="s">
        <v>152</v>
      </c>
      <c r="E516" s="6">
        <v>43379.0</v>
      </c>
      <c r="F516" s="82">
        <f t="shared" si="1"/>
        <v>76</v>
      </c>
      <c r="G516" s="6">
        <v>43480.0</v>
      </c>
      <c r="H516" s="82">
        <f t="shared" si="2"/>
        <v>73</v>
      </c>
      <c r="I516" s="7" t="s">
        <v>60</v>
      </c>
      <c r="J516" s="10"/>
      <c r="K516" s="10"/>
      <c r="L516" s="10"/>
      <c r="M516" s="10"/>
      <c r="N516" s="66" t="s">
        <v>18</v>
      </c>
      <c r="O516" s="10"/>
    </row>
    <row r="517">
      <c r="A517" s="6">
        <v>45705.0</v>
      </c>
      <c r="B517" s="10"/>
      <c r="C517" s="7">
        <v>4774.0</v>
      </c>
      <c r="D517" s="7" t="s">
        <v>152</v>
      </c>
      <c r="E517" s="6">
        <v>43183.0</v>
      </c>
      <c r="F517" s="82">
        <f t="shared" si="1"/>
        <v>82</v>
      </c>
      <c r="G517" s="9">
        <v>43392.0</v>
      </c>
      <c r="H517" s="82">
        <f t="shared" si="2"/>
        <v>75</v>
      </c>
      <c r="I517" s="7" t="s">
        <v>43</v>
      </c>
      <c r="J517" s="10"/>
      <c r="K517" s="10"/>
      <c r="L517" s="10"/>
      <c r="M517" s="10"/>
      <c r="N517" s="66" t="s">
        <v>18</v>
      </c>
      <c r="O517" s="10"/>
    </row>
    <row r="518">
      <c r="A518" s="65">
        <v>45695.0</v>
      </c>
      <c r="B518" s="10"/>
      <c r="C518" s="7">
        <v>8792.0</v>
      </c>
      <c r="D518" s="7" t="s">
        <v>152</v>
      </c>
      <c r="E518" s="6">
        <v>42809.0</v>
      </c>
      <c r="F518" s="82">
        <f t="shared" si="1"/>
        <v>95</v>
      </c>
      <c r="G518" s="6">
        <v>43480.0</v>
      </c>
      <c r="H518" s="82">
        <f t="shared" si="2"/>
        <v>73</v>
      </c>
      <c r="I518" s="7" t="s">
        <v>48</v>
      </c>
      <c r="J518" s="10"/>
      <c r="K518" s="7" t="s">
        <v>194</v>
      </c>
      <c r="L518" s="10"/>
      <c r="M518" s="10"/>
      <c r="N518" s="57" t="s">
        <v>19</v>
      </c>
      <c r="O518" s="10"/>
    </row>
    <row r="519">
      <c r="A519" s="6">
        <v>45705.0</v>
      </c>
      <c r="B519" s="10"/>
      <c r="C519" s="7">
        <v>9573.0</v>
      </c>
      <c r="D519" s="7" t="s">
        <v>152</v>
      </c>
      <c r="E519" s="9">
        <v>43414.0</v>
      </c>
      <c r="F519" s="82">
        <f t="shared" si="1"/>
        <v>75</v>
      </c>
      <c r="G519" s="6">
        <v>43518.0</v>
      </c>
      <c r="H519" s="82">
        <f t="shared" si="2"/>
        <v>71</v>
      </c>
      <c r="I519" s="7" t="s">
        <v>43</v>
      </c>
      <c r="J519" s="10"/>
      <c r="K519" s="10"/>
      <c r="L519" s="10"/>
      <c r="M519" s="10"/>
      <c r="N519" s="66" t="s">
        <v>18</v>
      </c>
      <c r="O519" s="10"/>
    </row>
    <row r="520">
      <c r="A520" s="6">
        <v>45705.0</v>
      </c>
      <c r="B520" s="10"/>
      <c r="C520" s="7">
        <v>214803.0</v>
      </c>
      <c r="D520" s="7" t="s">
        <v>154</v>
      </c>
      <c r="E520" s="6">
        <v>45292.0</v>
      </c>
      <c r="F520" s="82">
        <f t="shared" si="1"/>
        <v>13</v>
      </c>
      <c r="G520" s="6">
        <v>45433.0</v>
      </c>
      <c r="H520" s="82">
        <f t="shared" si="2"/>
        <v>8</v>
      </c>
      <c r="I520" s="7" t="s">
        <v>85</v>
      </c>
      <c r="J520" s="10"/>
      <c r="K520" s="10"/>
      <c r="L520" s="10"/>
      <c r="M520" s="10"/>
      <c r="N520" s="66" t="s">
        <v>18</v>
      </c>
      <c r="O520" s="10"/>
    </row>
    <row r="521">
      <c r="A521" s="6">
        <v>45705.0</v>
      </c>
      <c r="B521" s="10"/>
      <c r="C521" s="7">
        <v>236249.0</v>
      </c>
      <c r="D521" s="7" t="s">
        <v>154</v>
      </c>
      <c r="E521" s="6">
        <v>45352.0</v>
      </c>
      <c r="F521" s="82">
        <f t="shared" si="1"/>
        <v>11</v>
      </c>
      <c r="G521" s="6">
        <v>45630.0</v>
      </c>
      <c r="H521" s="82">
        <f t="shared" si="2"/>
        <v>2</v>
      </c>
      <c r="I521" s="7" t="s">
        <v>52</v>
      </c>
      <c r="J521" s="10"/>
      <c r="K521" s="10"/>
      <c r="L521" s="10"/>
      <c r="M521" s="10"/>
      <c r="N521" s="66" t="s">
        <v>18</v>
      </c>
      <c r="O521" s="10"/>
    </row>
    <row r="522">
      <c r="A522" s="6">
        <v>45705.0</v>
      </c>
      <c r="B522" s="10"/>
      <c r="C522" s="7">
        <v>235888.0</v>
      </c>
      <c r="D522" s="7" t="s">
        <v>159</v>
      </c>
      <c r="E522" s="6">
        <v>45413.0</v>
      </c>
      <c r="F522" s="82">
        <f t="shared" si="1"/>
        <v>9</v>
      </c>
      <c r="G522" s="6">
        <v>45632.0</v>
      </c>
      <c r="H522" s="82">
        <f t="shared" si="2"/>
        <v>2</v>
      </c>
      <c r="I522" s="7" t="s">
        <v>48</v>
      </c>
      <c r="J522" s="10"/>
      <c r="K522" s="10"/>
      <c r="L522" s="10"/>
      <c r="M522" s="10"/>
      <c r="N522" s="66" t="s">
        <v>18</v>
      </c>
      <c r="O522" s="10"/>
    </row>
    <row r="523">
      <c r="A523" s="6">
        <v>45705.0</v>
      </c>
      <c r="B523" s="10"/>
      <c r="C523" s="7">
        <v>182036.0</v>
      </c>
      <c r="D523" s="7" t="s">
        <v>157</v>
      </c>
      <c r="E523" s="6">
        <v>45139.0</v>
      </c>
      <c r="F523" s="82">
        <f t="shared" si="1"/>
        <v>18</v>
      </c>
      <c r="G523" s="6">
        <v>45150.0</v>
      </c>
      <c r="H523" s="82">
        <f t="shared" si="2"/>
        <v>18</v>
      </c>
      <c r="I523" s="7" t="s">
        <v>43</v>
      </c>
      <c r="J523" s="10"/>
      <c r="K523" s="10"/>
      <c r="L523" s="10"/>
      <c r="M523" s="10"/>
      <c r="N523" s="66" t="s">
        <v>18</v>
      </c>
      <c r="O523" s="10"/>
    </row>
    <row r="524">
      <c r="A524" s="6">
        <v>45705.0</v>
      </c>
      <c r="B524" s="10"/>
      <c r="C524" s="7">
        <v>205137.0</v>
      </c>
      <c r="D524" s="7" t="s">
        <v>157</v>
      </c>
      <c r="E524" s="6">
        <v>45323.0</v>
      </c>
      <c r="F524" s="82">
        <f t="shared" si="1"/>
        <v>12</v>
      </c>
      <c r="G524" s="6">
        <v>45371.0</v>
      </c>
      <c r="H524" s="82">
        <f t="shared" si="2"/>
        <v>10</v>
      </c>
      <c r="I524" s="7" t="s">
        <v>82</v>
      </c>
      <c r="J524" s="10"/>
      <c r="K524" s="10"/>
      <c r="L524" s="10"/>
      <c r="M524" s="10"/>
      <c r="N524" s="66" t="s">
        <v>18</v>
      </c>
      <c r="O524" s="10"/>
    </row>
    <row r="525">
      <c r="A525" s="6">
        <v>45705.0</v>
      </c>
      <c r="B525" s="10"/>
      <c r="C525" s="7">
        <v>227251.0</v>
      </c>
      <c r="D525" s="7" t="s">
        <v>157</v>
      </c>
      <c r="E525" s="6">
        <v>45505.0</v>
      </c>
      <c r="F525" s="82">
        <f t="shared" si="1"/>
        <v>6</v>
      </c>
      <c r="G525" s="6">
        <v>45544.0</v>
      </c>
      <c r="H525" s="82">
        <f t="shared" si="2"/>
        <v>5</v>
      </c>
      <c r="I525" s="7" t="s">
        <v>43</v>
      </c>
      <c r="J525" s="10"/>
      <c r="K525" s="10"/>
      <c r="L525" s="10"/>
      <c r="M525" s="10"/>
      <c r="N525" s="66" t="s">
        <v>18</v>
      </c>
      <c r="O525" s="10"/>
    </row>
    <row r="526">
      <c r="A526" s="6">
        <v>45705.0</v>
      </c>
      <c r="B526" s="10"/>
      <c r="C526" s="7">
        <v>231682.0</v>
      </c>
      <c r="D526" s="7" t="s">
        <v>157</v>
      </c>
      <c r="E526" s="6">
        <v>45505.0</v>
      </c>
      <c r="F526" s="82">
        <f t="shared" si="1"/>
        <v>6</v>
      </c>
      <c r="G526" s="9">
        <v>45587.0</v>
      </c>
      <c r="H526" s="82">
        <f t="shared" si="2"/>
        <v>3</v>
      </c>
      <c r="I526" s="7" t="s">
        <v>43</v>
      </c>
      <c r="J526" s="10"/>
      <c r="K526" s="10"/>
      <c r="L526" s="10"/>
      <c r="M526" s="10"/>
      <c r="N526" s="66" t="s">
        <v>18</v>
      </c>
      <c r="O526" s="10"/>
    </row>
    <row r="527">
      <c r="A527" s="6">
        <v>45705.0</v>
      </c>
      <c r="B527" s="10"/>
      <c r="C527" s="7">
        <v>234000.0</v>
      </c>
      <c r="D527" s="7" t="s">
        <v>160</v>
      </c>
      <c r="E527" s="6">
        <v>45505.0</v>
      </c>
      <c r="F527" s="82">
        <f t="shared" si="1"/>
        <v>6</v>
      </c>
      <c r="G527" s="9">
        <v>45610.0</v>
      </c>
      <c r="H527" s="82">
        <f t="shared" si="2"/>
        <v>3</v>
      </c>
      <c r="I527" s="7" t="s">
        <v>48</v>
      </c>
      <c r="J527" s="10"/>
      <c r="K527" s="10"/>
      <c r="L527" s="10"/>
      <c r="M527" s="10"/>
      <c r="N527" s="66" t="s">
        <v>18</v>
      </c>
      <c r="O527" s="10"/>
    </row>
    <row r="528">
      <c r="A528" s="6">
        <v>45705.0</v>
      </c>
      <c r="B528" s="10"/>
      <c r="C528" s="7">
        <v>206936.0</v>
      </c>
      <c r="D528" s="7" t="s">
        <v>160</v>
      </c>
      <c r="E528" s="6">
        <v>45017.0</v>
      </c>
      <c r="F528" s="82">
        <f t="shared" si="1"/>
        <v>22</v>
      </c>
      <c r="G528" s="6">
        <v>45371.0</v>
      </c>
      <c r="H528" s="82">
        <f t="shared" si="2"/>
        <v>10</v>
      </c>
      <c r="I528" s="7" t="s">
        <v>48</v>
      </c>
      <c r="J528" s="10"/>
      <c r="K528" s="10"/>
      <c r="L528" s="10"/>
      <c r="M528" s="10"/>
      <c r="N528" s="66" t="s">
        <v>18</v>
      </c>
      <c r="O528" s="10"/>
    </row>
    <row r="529">
      <c r="A529" s="6">
        <v>45705.0</v>
      </c>
      <c r="B529" s="10"/>
      <c r="C529" s="7">
        <v>203309.0</v>
      </c>
      <c r="D529" s="7" t="s">
        <v>160</v>
      </c>
      <c r="E529" s="6">
        <v>45292.0</v>
      </c>
      <c r="F529" s="82">
        <f t="shared" si="1"/>
        <v>13</v>
      </c>
      <c r="G529" s="6">
        <v>45348.0</v>
      </c>
      <c r="H529" s="82">
        <f t="shared" si="2"/>
        <v>11</v>
      </c>
      <c r="I529" s="7" t="s">
        <v>43</v>
      </c>
      <c r="J529" s="10"/>
      <c r="K529" s="10"/>
      <c r="L529" s="10"/>
      <c r="M529" s="10"/>
      <c r="N529" s="66" t="s">
        <v>18</v>
      </c>
      <c r="O529" s="10"/>
    </row>
    <row r="530">
      <c r="A530" s="6">
        <v>45705.0</v>
      </c>
      <c r="B530" s="6">
        <v>45706.0</v>
      </c>
      <c r="C530" s="7">
        <v>198037.0</v>
      </c>
      <c r="D530" s="7" t="s">
        <v>160</v>
      </c>
      <c r="E530" s="6">
        <v>45261.0</v>
      </c>
      <c r="F530" s="82">
        <f t="shared" si="1"/>
        <v>14</v>
      </c>
      <c r="G530" s="6">
        <v>45302.0</v>
      </c>
      <c r="H530" s="82">
        <f t="shared" si="2"/>
        <v>13</v>
      </c>
      <c r="I530" s="7" t="s">
        <v>52</v>
      </c>
      <c r="J530" s="7">
        <v>401.0</v>
      </c>
      <c r="K530" s="102">
        <v>13500.0</v>
      </c>
      <c r="L530" s="7" t="s">
        <v>68</v>
      </c>
      <c r="M530" s="6">
        <v>45699.0</v>
      </c>
      <c r="N530" s="57" t="s">
        <v>22</v>
      </c>
      <c r="O530" s="7" t="s">
        <v>258</v>
      </c>
    </row>
    <row r="531">
      <c r="A531" s="6">
        <v>45705.0</v>
      </c>
      <c r="B531" s="10"/>
      <c r="C531" s="7">
        <v>223798.0</v>
      </c>
      <c r="D531" s="7" t="s">
        <v>160</v>
      </c>
      <c r="E531" s="6">
        <v>45474.0</v>
      </c>
      <c r="F531" s="82">
        <f t="shared" si="1"/>
        <v>7</v>
      </c>
      <c r="G531" s="6">
        <v>45512.0</v>
      </c>
      <c r="H531" s="82">
        <f t="shared" si="2"/>
        <v>6</v>
      </c>
      <c r="I531" s="7" t="s">
        <v>43</v>
      </c>
      <c r="J531" s="10"/>
      <c r="K531" s="10"/>
      <c r="L531" s="10"/>
      <c r="M531" s="10"/>
      <c r="N531" s="66" t="s">
        <v>18</v>
      </c>
      <c r="O531" s="10"/>
    </row>
    <row r="532">
      <c r="A532" s="6">
        <v>45705.0</v>
      </c>
      <c r="B532" s="10"/>
      <c r="C532" s="7">
        <v>230375.0</v>
      </c>
      <c r="D532" s="7" t="s">
        <v>160</v>
      </c>
      <c r="E532" s="6">
        <v>45444.0</v>
      </c>
      <c r="F532" s="82">
        <f t="shared" si="1"/>
        <v>8</v>
      </c>
      <c r="G532" s="9">
        <v>45579.0</v>
      </c>
      <c r="H532" s="82">
        <f t="shared" si="2"/>
        <v>4</v>
      </c>
      <c r="I532" s="7" t="s">
        <v>60</v>
      </c>
      <c r="J532" s="10"/>
      <c r="K532" s="10"/>
      <c r="L532" s="10"/>
      <c r="M532" s="10"/>
      <c r="N532" s="66" t="s">
        <v>18</v>
      </c>
      <c r="O532" s="10"/>
    </row>
    <row r="533">
      <c r="A533" s="6">
        <v>45705.0</v>
      </c>
      <c r="B533" s="10"/>
      <c r="C533" s="7">
        <v>176635.0</v>
      </c>
      <c r="D533" s="7" t="s">
        <v>70</v>
      </c>
      <c r="E533" s="6">
        <v>45017.0</v>
      </c>
      <c r="F533" s="82">
        <f t="shared" si="1"/>
        <v>22</v>
      </c>
      <c r="G533" s="6">
        <v>45106.0</v>
      </c>
      <c r="H533" s="82">
        <f t="shared" si="2"/>
        <v>19</v>
      </c>
      <c r="I533" s="7" t="s">
        <v>136</v>
      </c>
      <c r="J533" s="10"/>
      <c r="K533" s="10"/>
      <c r="L533" s="10"/>
      <c r="M533" s="10"/>
      <c r="N533" s="66" t="s">
        <v>18</v>
      </c>
      <c r="O533" s="10"/>
    </row>
    <row r="534">
      <c r="A534" s="6">
        <v>45705.0</v>
      </c>
      <c r="B534" s="10"/>
      <c r="C534" s="7">
        <v>182525.0</v>
      </c>
      <c r="D534" s="7" t="s">
        <v>70</v>
      </c>
      <c r="E534" s="6">
        <v>45139.0</v>
      </c>
      <c r="F534" s="82">
        <f t="shared" si="1"/>
        <v>18</v>
      </c>
      <c r="G534" s="6">
        <v>45156.0</v>
      </c>
      <c r="H534" s="82">
        <f t="shared" si="2"/>
        <v>18</v>
      </c>
      <c r="I534" s="7" t="s">
        <v>48</v>
      </c>
      <c r="J534" s="10"/>
      <c r="K534" s="10"/>
      <c r="L534" s="10"/>
      <c r="M534" s="10"/>
      <c r="N534" s="66" t="s">
        <v>18</v>
      </c>
      <c r="O534" s="10"/>
    </row>
    <row r="535">
      <c r="A535" s="6">
        <v>45705.0</v>
      </c>
      <c r="B535" s="10"/>
      <c r="C535" s="7">
        <v>181490.0</v>
      </c>
      <c r="D535" s="7" t="s">
        <v>70</v>
      </c>
      <c r="E535" s="6">
        <v>45108.0</v>
      </c>
      <c r="F535" s="82">
        <f t="shared" si="1"/>
        <v>19</v>
      </c>
      <c r="G535" s="6">
        <v>45146.0</v>
      </c>
      <c r="H535" s="82">
        <f t="shared" si="2"/>
        <v>18</v>
      </c>
      <c r="I535" s="7" t="s">
        <v>48</v>
      </c>
      <c r="J535" s="10"/>
      <c r="K535" s="10"/>
      <c r="L535" s="10"/>
      <c r="M535" s="10"/>
      <c r="N535" s="66" t="s">
        <v>18</v>
      </c>
      <c r="O535" s="10"/>
    </row>
    <row r="536">
      <c r="A536" s="6">
        <v>45705.0</v>
      </c>
      <c r="B536" s="10"/>
      <c r="C536" s="7">
        <v>209583.0</v>
      </c>
      <c r="D536" s="7" t="s">
        <v>70</v>
      </c>
      <c r="E536" s="6">
        <v>45292.0</v>
      </c>
      <c r="F536" s="82">
        <f t="shared" si="1"/>
        <v>13</v>
      </c>
      <c r="G536" s="6">
        <v>45393.0</v>
      </c>
      <c r="H536" s="82">
        <f t="shared" si="2"/>
        <v>10</v>
      </c>
      <c r="I536" s="7" t="s">
        <v>60</v>
      </c>
      <c r="J536" s="10"/>
      <c r="K536" s="10"/>
      <c r="L536" s="10"/>
      <c r="M536" s="10"/>
      <c r="N536" s="66" t="s">
        <v>18</v>
      </c>
      <c r="O536" s="10"/>
    </row>
    <row r="537">
      <c r="A537" s="6">
        <v>45705.0</v>
      </c>
      <c r="B537" s="10"/>
      <c r="C537" s="7">
        <v>214256.0</v>
      </c>
      <c r="D537" s="7" t="s">
        <v>70</v>
      </c>
      <c r="E537" s="6">
        <v>45383.0</v>
      </c>
      <c r="F537" s="82">
        <f t="shared" si="1"/>
        <v>10</v>
      </c>
      <c r="G537" s="6">
        <v>45425.0</v>
      </c>
      <c r="H537" s="82">
        <f t="shared" si="2"/>
        <v>9</v>
      </c>
      <c r="I537" s="7" t="s">
        <v>48</v>
      </c>
      <c r="J537" s="10"/>
      <c r="K537" s="10"/>
      <c r="L537" s="10"/>
      <c r="M537" s="10"/>
      <c r="N537" s="66" t="s">
        <v>18</v>
      </c>
      <c r="O537" s="10"/>
    </row>
    <row r="538">
      <c r="A538" s="6">
        <v>45705.0</v>
      </c>
      <c r="B538" s="10"/>
      <c r="C538" s="7">
        <v>217977.0</v>
      </c>
      <c r="D538" s="7" t="s">
        <v>70</v>
      </c>
      <c r="E538" s="6">
        <v>45413.0</v>
      </c>
      <c r="F538" s="82">
        <f t="shared" si="1"/>
        <v>9</v>
      </c>
      <c r="G538" s="6">
        <v>45456.0</v>
      </c>
      <c r="H538" s="82">
        <f t="shared" si="2"/>
        <v>8</v>
      </c>
      <c r="I538" s="7" t="s">
        <v>54</v>
      </c>
      <c r="J538" s="10"/>
      <c r="K538" s="10"/>
      <c r="L538" s="10"/>
      <c r="M538" s="10"/>
      <c r="N538" s="66" t="s">
        <v>18</v>
      </c>
      <c r="O538" s="10"/>
    </row>
    <row r="539">
      <c r="A539" s="6">
        <v>45705.0</v>
      </c>
      <c r="B539" s="10"/>
      <c r="C539" s="7">
        <v>211201.0</v>
      </c>
      <c r="D539" s="7" t="s">
        <v>190</v>
      </c>
      <c r="E539" s="6">
        <v>45261.0</v>
      </c>
      <c r="F539" s="82">
        <f t="shared" si="1"/>
        <v>14</v>
      </c>
      <c r="G539" s="6">
        <v>45400.0</v>
      </c>
      <c r="H539" s="82">
        <f t="shared" si="2"/>
        <v>10</v>
      </c>
      <c r="I539" s="7" t="s">
        <v>52</v>
      </c>
      <c r="J539" s="10"/>
      <c r="K539" s="10"/>
      <c r="L539" s="10"/>
      <c r="M539" s="10"/>
      <c r="N539" s="66" t="s">
        <v>18</v>
      </c>
      <c r="O539" s="10"/>
    </row>
    <row r="540">
      <c r="A540" s="65">
        <v>45694.0</v>
      </c>
      <c r="B540" s="10"/>
      <c r="C540" s="7">
        <v>214815.0</v>
      </c>
      <c r="D540" s="7" t="s">
        <v>190</v>
      </c>
      <c r="E540" s="6">
        <v>45413.0</v>
      </c>
      <c r="F540" s="82">
        <f t="shared" si="1"/>
        <v>9</v>
      </c>
      <c r="G540" s="6">
        <v>45429.0</v>
      </c>
      <c r="H540" s="82">
        <f t="shared" si="2"/>
        <v>9</v>
      </c>
      <c r="I540" s="7" t="s">
        <v>48</v>
      </c>
      <c r="J540" s="10"/>
      <c r="K540" s="10"/>
      <c r="L540" s="10"/>
      <c r="M540" s="10"/>
      <c r="N540" s="57" t="s">
        <v>19</v>
      </c>
      <c r="O540" s="10"/>
    </row>
    <row r="541">
      <c r="A541" s="6">
        <v>45705.0</v>
      </c>
      <c r="B541" s="10"/>
      <c r="C541" s="7">
        <v>219663.0</v>
      </c>
      <c r="D541" s="7" t="s">
        <v>163</v>
      </c>
      <c r="E541" s="6">
        <v>45413.0</v>
      </c>
      <c r="F541" s="82">
        <f t="shared" si="1"/>
        <v>9</v>
      </c>
      <c r="G541" s="6">
        <v>45476.0</v>
      </c>
      <c r="H541" s="82">
        <f t="shared" si="2"/>
        <v>7</v>
      </c>
      <c r="I541" s="7" t="s">
        <v>85</v>
      </c>
      <c r="J541" s="10"/>
      <c r="K541" s="10"/>
      <c r="L541" s="10"/>
      <c r="M541" s="10"/>
      <c r="N541" s="66" t="s">
        <v>18</v>
      </c>
      <c r="O541" s="10"/>
    </row>
    <row r="542">
      <c r="A542" s="6">
        <v>45705.0</v>
      </c>
      <c r="B542" s="10"/>
      <c r="C542" s="7">
        <v>160033.0</v>
      </c>
      <c r="D542" s="7" t="s">
        <v>163</v>
      </c>
      <c r="E542" s="6">
        <v>44958.0</v>
      </c>
      <c r="F542" s="82">
        <f t="shared" si="1"/>
        <v>24</v>
      </c>
      <c r="G542" s="6">
        <v>44966.0</v>
      </c>
      <c r="H542" s="82">
        <f t="shared" si="2"/>
        <v>24</v>
      </c>
      <c r="I542" s="7" t="s">
        <v>48</v>
      </c>
      <c r="J542" s="10"/>
      <c r="K542" s="10"/>
      <c r="L542" s="10"/>
      <c r="M542" s="10"/>
      <c r="N542" s="66" t="s">
        <v>18</v>
      </c>
      <c r="O542" s="10"/>
    </row>
    <row r="543">
      <c r="A543" s="6">
        <v>45705.0</v>
      </c>
      <c r="B543" s="10"/>
      <c r="C543" s="7">
        <v>190488.0</v>
      </c>
      <c r="D543" s="7" t="s">
        <v>163</v>
      </c>
      <c r="E543" s="6">
        <v>45170.0</v>
      </c>
      <c r="F543" s="82">
        <f t="shared" si="1"/>
        <v>17</v>
      </c>
      <c r="G543" s="9">
        <v>45223.0</v>
      </c>
      <c r="H543" s="82">
        <f t="shared" si="2"/>
        <v>15</v>
      </c>
      <c r="I543" s="7" t="s">
        <v>48</v>
      </c>
      <c r="J543" s="10"/>
      <c r="K543" s="10"/>
      <c r="L543" s="10"/>
      <c r="M543" s="10"/>
      <c r="N543" s="66" t="s">
        <v>18</v>
      </c>
      <c r="O543" s="10"/>
    </row>
    <row r="544">
      <c r="A544" s="6">
        <v>45705.0</v>
      </c>
      <c r="B544" s="10"/>
      <c r="C544" s="7">
        <v>222421.0</v>
      </c>
      <c r="D544" s="7" t="s">
        <v>163</v>
      </c>
      <c r="E544" s="6">
        <v>45261.0</v>
      </c>
      <c r="F544" s="82">
        <f t="shared" si="1"/>
        <v>14</v>
      </c>
      <c r="G544" s="6">
        <v>45509.0</v>
      </c>
      <c r="H544" s="82">
        <f t="shared" si="2"/>
        <v>6</v>
      </c>
      <c r="I544" s="7" t="s">
        <v>60</v>
      </c>
      <c r="J544" s="10"/>
      <c r="K544" s="10"/>
      <c r="L544" s="10"/>
      <c r="M544" s="10"/>
      <c r="N544" s="66" t="s">
        <v>18</v>
      </c>
      <c r="O544" s="10"/>
    </row>
    <row r="545">
      <c r="A545" s="6">
        <v>45705.0</v>
      </c>
      <c r="B545" s="10"/>
      <c r="C545" s="7">
        <v>204371.0</v>
      </c>
      <c r="D545" s="7" t="s">
        <v>163</v>
      </c>
      <c r="E545" s="6">
        <v>45261.0</v>
      </c>
      <c r="F545" s="82">
        <f t="shared" si="1"/>
        <v>14</v>
      </c>
      <c r="G545" s="6">
        <v>45351.0</v>
      </c>
      <c r="H545" s="82">
        <f t="shared" si="2"/>
        <v>11</v>
      </c>
      <c r="I545" s="7" t="s">
        <v>54</v>
      </c>
      <c r="J545" s="10"/>
      <c r="K545" s="10"/>
      <c r="L545" s="10"/>
      <c r="M545" s="10"/>
      <c r="N545" s="66" t="s">
        <v>18</v>
      </c>
      <c r="O545" s="10"/>
    </row>
    <row r="546">
      <c r="A546" s="6">
        <v>45705.0</v>
      </c>
      <c r="B546" s="10"/>
      <c r="C546" s="7">
        <v>175725.0</v>
      </c>
      <c r="D546" s="7" t="s">
        <v>167</v>
      </c>
      <c r="E546" s="6">
        <v>45017.0</v>
      </c>
      <c r="F546" s="82">
        <f t="shared" si="1"/>
        <v>22</v>
      </c>
      <c r="G546" s="6">
        <v>45099.0</v>
      </c>
      <c r="H546" s="82">
        <f t="shared" si="2"/>
        <v>19</v>
      </c>
      <c r="I546" s="7" t="s">
        <v>43</v>
      </c>
      <c r="J546" s="10"/>
      <c r="K546" s="10"/>
      <c r="L546" s="10"/>
      <c r="M546" s="10"/>
      <c r="N546" s="66" t="s">
        <v>18</v>
      </c>
      <c r="O546" s="10"/>
    </row>
    <row r="547">
      <c r="A547" s="6">
        <v>45705.0</v>
      </c>
      <c r="B547" s="10"/>
      <c r="C547" s="7">
        <v>178464.0</v>
      </c>
      <c r="D547" s="7" t="s">
        <v>167</v>
      </c>
      <c r="E547" s="6">
        <v>44348.0</v>
      </c>
      <c r="F547" s="82">
        <f t="shared" si="1"/>
        <v>44</v>
      </c>
      <c r="G547" s="6">
        <v>45120.0</v>
      </c>
      <c r="H547" s="82">
        <f t="shared" si="2"/>
        <v>19</v>
      </c>
      <c r="I547" s="7" t="s">
        <v>43</v>
      </c>
      <c r="J547" s="10"/>
      <c r="K547" s="10"/>
      <c r="L547" s="10"/>
      <c r="M547" s="10"/>
      <c r="N547" s="66" t="s">
        <v>18</v>
      </c>
      <c r="O547" s="10"/>
    </row>
    <row r="548">
      <c r="A548" s="6">
        <v>45705.0</v>
      </c>
      <c r="B548" s="10"/>
      <c r="C548" s="7">
        <v>199382.0</v>
      </c>
      <c r="D548" s="7" t="s">
        <v>167</v>
      </c>
      <c r="E548" s="6">
        <v>45292.0</v>
      </c>
      <c r="F548" s="82">
        <f t="shared" si="1"/>
        <v>13</v>
      </c>
      <c r="G548" s="6">
        <v>45311.0</v>
      </c>
      <c r="H548" s="82">
        <f t="shared" si="2"/>
        <v>12</v>
      </c>
      <c r="I548" s="7" t="s">
        <v>43</v>
      </c>
      <c r="J548" s="10"/>
      <c r="K548" s="10"/>
      <c r="L548" s="10"/>
      <c r="M548" s="10"/>
      <c r="N548" s="66" t="s">
        <v>18</v>
      </c>
      <c r="O548" s="10"/>
    </row>
    <row r="549">
      <c r="A549" s="6">
        <v>45705.0</v>
      </c>
      <c r="B549" s="10"/>
      <c r="C549" s="7">
        <v>224092.0</v>
      </c>
      <c r="D549" s="7" t="s">
        <v>167</v>
      </c>
      <c r="E549" s="6">
        <v>45323.0</v>
      </c>
      <c r="F549" s="82">
        <f t="shared" si="1"/>
        <v>12</v>
      </c>
      <c r="G549" s="6">
        <v>45511.0</v>
      </c>
      <c r="H549" s="82">
        <f t="shared" si="2"/>
        <v>6</v>
      </c>
      <c r="I549" s="7" t="s">
        <v>43</v>
      </c>
      <c r="J549" s="10"/>
      <c r="K549" s="10"/>
      <c r="L549" s="10"/>
      <c r="M549" s="10"/>
      <c r="N549" s="66" t="s">
        <v>18</v>
      </c>
      <c r="O549" s="10"/>
    </row>
    <row r="550">
      <c r="A550" s="6">
        <v>45705.0</v>
      </c>
      <c r="B550" s="10"/>
      <c r="C550" s="7">
        <v>216721.0</v>
      </c>
      <c r="D550" s="7" t="s">
        <v>167</v>
      </c>
      <c r="E550" s="6">
        <v>45413.0</v>
      </c>
      <c r="F550" s="82">
        <f t="shared" si="1"/>
        <v>9</v>
      </c>
      <c r="G550" s="6">
        <v>45446.0</v>
      </c>
      <c r="H550" s="82">
        <f t="shared" si="2"/>
        <v>8</v>
      </c>
      <c r="I550" s="7" t="s">
        <v>43</v>
      </c>
      <c r="J550" s="10"/>
      <c r="K550" s="10"/>
      <c r="L550" s="10"/>
      <c r="M550" s="10"/>
      <c r="N550" s="66" t="s">
        <v>18</v>
      </c>
      <c r="O550" s="10"/>
    </row>
    <row r="551">
      <c r="A551" s="6">
        <v>45705.0</v>
      </c>
      <c r="B551" s="10"/>
      <c r="C551" s="7">
        <v>222941.0</v>
      </c>
      <c r="D551" s="7" t="s">
        <v>167</v>
      </c>
      <c r="E551" s="6">
        <v>45474.0</v>
      </c>
      <c r="F551" s="82">
        <f t="shared" si="1"/>
        <v>7</v>
      </c>
      <c r="G551" s="6">
        <v>45499.0</v>
      </c>
      <c r="H551" s="82">
        <f t="shared" si="2"/>
        <v>6</v>
      </c>
      <c r="I551" s="7" t="s">
        <v>43</v>
      </c>
      <c r="J551" s="10"/>
      <c r="K551" s="10"/>
      <c r="L551" s="10"/>
      <c r="M551" s="10"/>
      <c r="N551" s="66" t="s">
        <v>18</v>
      </c>
      <c r="O551" s="10"/>
    </row>
    <row r="552">
      <c r="A552" s="6">
        <v>45705.0</v>
      </c>
      <c r="B552" s="10"/>
      <c r="C552" s="7">
        <v>220816.0</v>
      </c>
      <c r="D552" s="7" t="s">
        <v>167</v>
      </c>
      <c r="E552" s="6">
        <v>45444.0</v>
      </c>
      <c r="F552" s="82">
        <f t="shared" si="1"/>
        <v>8</v>
      </c>
      <c r="G552" s="6">
        <v>45482.0</v>
      </c>
      <c r="H552" s="82">
        <f t="shared" si="2"/>
        <v>7</v>
      </c>
      <c r="I552" s="7" t="s">
        <v>48</v>
      </c>
      <c r="J552" s="10"/>
      <c r="K552" s="10"/>
      <c r="L552" s="10"/>
      <c r="M552" s="10"/>
      <c r="N552" s="66" t="s">
        <v>18</v>
      </c>
      <c r="O552" s="10"/>
    </row>
    <row r="553">
      <c r="A553" s="6">
        <v>45705.0</v>
      </c>
      <c r="B553" s="10"/>
      <c r="C553" s="7">
        <v>229417.0</v>
      </c>
      <c r="D553" s="7" t="s">
        <v>167</v>
      </c>
      <c r="E553" s="6">
        <v>45474.0</v>
      </c>
      <c r="F553" s="82">
        <f t="shared" si="1"/>
        <v>7</v>
      </c>
      <c r="G553" s="6">
        <v>45565.0</v>
      </c>
      <c r="H553" s="82">
        <f t="shared" si="2"/>
        <v>4</v>
      </c>
      <c r="I553" s="7" t="s">
        <v>52</v>
      </c>
      <c r="J553" s="10"/>
      <c r="K553" s="10"/>
      <c r="L553" s="10"/>
      <c r="M553" s="10"/>
      <c r="N553" s="66" t="s">
        <v>18</v>
      </c>
      <c r="O553" s="10"/>
    </row>
    <row r="554">
      <c r="A554" s="6">
        <v>45705.0</v>
      </c>
      <c r="B554" s="10"/>
      <c r="C554" s="7">
        <v>165177.0</v>
      </c>
      <c r="D554" s="7" t="s">
        <v>155</v>
      </c>
      <c r="E554" s="6">
        <v>45047.0</v>
      </c>
      <c r="F554" s="82">
        <f t="shared" si="1"/>
        <v>21</v>
      </c>
      <c r="G554" s="9">
        <v>45223.0</v>
      </c>
      <c r="H554" s="82">
        <f t="shared" si="2"/>
        <v>15</v>
      </c>
      <c r="I554" s="7" t="s">
        <v>43</v>
      </c>
      <c r="J554" s="10"/>
      <c r="K554" s="10"/>
      <c r="L554" s="10"/>
      <c r="M554" s="10"/>
      <c r="N554" s="66" t="s">
        <v>18</v>
      </c>
      <c r="O554" s="10"/>
    </row>
    <row r="555">
      <c r="A555" s="6">
        <v>45705.0</v>
      </c>
      <c r="B555" s="10"/>
      <c r="C555" s="7">
        <v>154258.0</v>
      </c>
      <c r="D555" s="7" t="s">
        <v>155</v>
      </c>
      <c r="E555" s="6">
        <v>44835.0</v>
      </c>
      <c r="F555" s="82">
        <f t="shared" si="1"/>
        <v>28</v>
      </c>
      <c r="G555" s="9">
        <v>44914.0</v>
      </c>
      <c r="H555" s="82">
        <f t="shared" si="2"/>
        <v>25</v>
      </c>
      <c r="I555" s="7" t="s">
        <v>48</v>
      </c>
      <c r="J555" s="10"/>
      <c r="K555" s="10"/>
      <c r="L555" s="10"/>
      <c r="M555" s="10"/>
      <c r="N555" s="66" t="s">
        <v>18</v>
      </c>
      <c r="O555" s="10"/>
    </row>
    <row r="556">
      <c r="A556" s="6">
        <v>45705.0</v>
      </c>
      <c r="B556" s="10"/>
      <c r="C556" s="7">
        <v>188609.0</v>
      </c>
      <c r="D556" s="7" t="s">
        <v>155</v>
      </c>
      <c r="E556" s="6">
        <v>45139.0</v>
      </c>
      <c r="F556" s="82">
        <f t="shared" si="1"/>
        <v>18</v>
      </c>
      <c r="G556" s="6">
        <v>45208.0</v>
      </c>
      <c r="H556" s="82">
        <f t="shared" si="2"/>
        <v>16</v>
      </c>
      <c r="I556" s="7" t="s">
        <v>85</v>
      </c>
      <c r="J556" s="10"/>
      <c r="K556" s="10"/>
      <c r="L556" s="10"/>
      <c r="M556" s="10"/>
      <c r="N556" s="66" t="s">
        <v>18</v>
      </c>
      <c r="O556" s="10"/>
    </row>
    <row r="557">
      <c r="A557" s="6">
        <v>45705.0</v>
      </c>
      <c r="B557" s="10"/>
      <c r="C557" s="7">
        <v>189969.0</v>
      </c>
      <c r="D557" s="7" t="s">
        <v>155</v>
      </c>
      <c r="E557" s="6">
        <v>45170.0</v>
      </c>
      <c r="F557" s="82">
        <f t="shared" si="1"/>
        <v>17</v>
      </c>
      <c r="G557" s="9">
        <v>45223.0</v>
      </c>
      <c r="H557" s="82">
        <f t="shared" si="2"/>
        <v>15</v>
      </c>
      <c r="I557" s="7" t="s">
        <v>54</v>
      </c>
      <c r="J557" s="10"/>
      <c r="K557" s="10"/>
      <c r="L557" s="10"/>
      <c r="M557" s="10"/>
      <c r="N557" s="66" t="s">
        <v>18</v>
      </c>
      <c r="O557" s="10"/>
    </row>
    <row r="558">
      <c r="A558" s="6">
        <v>45705.0</v>
      </c>
      <c r="B558" s="6">
        <v>45705.0</v>
      </c>
      <c r="C558" s="7">
        <v>201631.0</v>
      </c>
      <c r="D558" s="7" t="s">
        <v>155</v>
      </c>
      <c r="E558" s="6">
        <v>45261.0</v>
      </c>
      <c r="F558" s="82">
        <f t="shared" si="1"/>
        <v>14</v>
      </c>
      <c r="G558" s="6">
        <v>45330.0</v>
      </c>
      <c r="H558" s="82">
        <f t="shared" si="2"/>
        <v>12</v>
      </c>
      <c r="I558" s="7" t="s">
        <v>52</v>
      </c>
      <c r="J558" s="7">
        <v>401.0</v>
      </c>
      <c r="K558" s="102">
        <v>5000.0</v>
      </c>
      <c r="L558" s="7" t="s">
        <v>46</v>
      </c>
      <c r="M558" s="6">
        <v>45680.0</v>
      </c>
      <c r="N558" s="57" t="s">
        <v>16</v>
      </c>
      <c r="O558" s="7" t="s">
        <v>259</v>
      </c>
    </row>
    <row r="559">
      <c r="A559" s="6">
        <v>45705.0</v>
      </c>
      <c r="B559" s="10"/>
      <c r="C559" s="7">
        <v>217772.0</v>
      </c>
      <c r="D559" s="7" t="s">
        <v>155</v>
      </c>
      <c r="E559" s="6">
        <v>45352.0</v>
      </c>
      <c r="F559" s="82">
        <f t="shared" si="1"/>
        <v>11</v>
      </c>
      <c r="G559" s="6">
        <v>45456.0</v>
      </c>
      <c r="H559" s="82">
        <f t="shared" si="2"/>
        <v>8</v>
      </c>
      <c r="I559" s="7" t="s">
        <v>85</v>
      </c>
      <c r="J559" s="10"/>
      <c r="K559" s="10"/>
      <c r="L559" s="10"/>
      <c r="M559" s="10"/>
      <c r="N559" s="66" t="s">
        <v>18</v>
      </c>
      <c r="O559" s="10"/>
    </row>
    <row r="560">
      <c r="A560" s="6">
        <v>45705.0</v>
      </c>
      <c r="B560" s="10"/>
      <c r="C560" s="7">
        <v>215044.0</v>
      </c>
      <c r="D560" s="7" t="s">
        <v>155</v>
      </c>
      <c r="E560" s="6">
        <v>45292.0</v>
      </c>
      <c r="F560" s="82">
        <f t="shared" si="1"/>
        <v>13</v>
      </c>
      <c r="G560" s="6">
        <v>45432.0</v>
      </c>
      <c r="H560" s="82">
        <f t="shared" si="2"/>
        <v>8</v>
      </c>
      <c r="I560" s="7" t="s">
        <v>82</v>
      </c>
      <c r="J560" s="10"/>
      <c r="K560" s="10"/>
      <c r="L560" s="10"/>
      <c r="M560" s="10"/>
      <c r="N560" s="66" t="s">
        <v>18</v>
      </c>
      <c r="O560" s="10"/>
    </row>
    <row r="561">
      <c r="A561" s="6">
        <v>45705.0</v>
      </c>
      <c r="B561" s="10"/>
      <c r="C561" s="7">
        <v>214068.0</v>
      </c>
      <c r="D561" s="7" t="s">
        <v>155</v>
      </c>
      <c r="E561" s="6">
        <v>45413.0</v>
      </c>
      <c r="F561" s="82">
        <f t="shared" si="1"/>
        <v>9</v>
      </c>
      <c r="G561" s="6">
        <v>45432.0</v>
      </c>
      <c r="H561" s="82">
        <f t="shared" si="2"/>
        <v>8</v>
      </c>
      <c r="I561" s="7" t="s">
        <v>52</v>
      </c>
      <c r="J561" s="10"/>
      <c r="K561" s="10"/>
      <c r="L561" s="10"/>
      <c r="M561" s="10"/>
      <c r="N561" s="66" t="s">
        <v>18</v>
      </c>
      <c r="O561" s="10"/>
    </row>
    <row r="562">
      <c r="A562" s="6">
        <v>45705.0</v>
      </c>
      <c r="B562" s="10"/>
      <c r="C562" s="7">
        <v>215330.0</v>
      </c>
      <c r="D562" s="7" t="s">
        <v>155</v>
      </c>
      <c r="E562" s="6">
        <v>45383.0</v>
      </c>
      <c r="F562" s="82">
        <f t="shared" si="1"/>
        <v>10</v>
      </c>
      <c r="G562" s="6">
        <v>45447.0</v>
      </c>
      <c r="H562" s="82">
        <f t="shared" si="2"/>
        <v>8</v>
      </c>
      <c r="I562" s="7" t="s">
        <v>48</v>
      </c>
      <c r="J562" s="10"/>
      <c r="K562" s="10"/>
      <c r="L562" s="10"/>
      <c r="M562" s="10"/>
      <c r="N562" s="66" t="s">
        <v>18</v>
      </c>
      <c r="O562" s="10"/>
    </row>
    <row r="563">
      <c r="A563" s="6">
        <v>45705.0</v>
      </c>
      <c r="B563" s="10"/>
      <c r="C563" s="7">
        <v>219917.0</v>
      </c>
      <c r="D563" s="7" t="s">
        <v>155</v>
      </c>
      <c r="E563" s="6">
        <v>45444.0</v>
      </c>
      <c r="F563" s="82">
        <f t="shared" si="1"/>
        <v>8</v>
      </c>
      <c r="G563" s="6">
        <v>45478.0</v>
      </c>
      <c r="H563" s="82">
        <f t="shared" si="2"/>
        <v>7</v>
      </c>
      <c r="I563" s="7" t="s">
        <v>48</v>
      </c>
      <c r="J563" s="10"/>
      <c r="K563" s="10"/>
      <c r="L563" s="10"/>
      <c r="M563" s="10"/>
      <c r="N563" s="66" t="s">
        <v>18</v>
      </c>
      <c r="O563" s="10"/>
    </row>
    <row r="564">
      <c r="A564" s="6">
        <v>45705.0</v>
      </c>
      <c r="B564" s="10"/>
      <c r="C564" s="7">
        <v>225375.0</v>
      </c>
      <c r="D564" s="7" t="s">
        <v>155</v>
      </c>
      <c r="E564" s="6">
        <v>45444.0</v>
      </c>
      <c r="F564" s="82">
        <f t="shared" si="1"/>
        <v>8</v>
      </c>
      <c r="G564" s="6">
        <v>45524.0</v>
      </c>
      <c r="H564" s="82">
        <f t="shared" si="2"/>
        <v>5</v>
      </c>
      <c r="I564" s="7" t="s">
        <v>82</v>
      </c>
      <c r="J564" s="10"/>
      <c r="K564" s="10"/>
      <c r="L564" s="10"/>
      <c r="M564" s="10"/>
      <c r="N564" s="66" t="s">
        <v>18</v>
      </c>
      <c r="O564" s="10"/>
    </row>
    <row r="565">
      <c r="A565" s="6">
        <v>45705.0</v>
      </c>
      <c r="B565" s="10"/>
      <c r="C565" s="7">
        <v>217715.0</v>
      </c>
      <c r="D565" s="7" t="s">
        <v>155</v>
      </c>
      <c r="E565" s="6">
        <v>45383.0</v>
      </c>
      <c r="F565" s="82">
        <f t="shared" si="1"/>
        <v>10</v>
      </c>
      <c r="G565" s="6">
        <v>45455.0</v>
      </c>
      <c r="H565" s="82">
        <f t="shared" si="2"/>
        <v>8</v>
      </c>
      <c r="I565" s="7" t="s">
        <v>48</v>
      </c>
      <c r="J565" s="10"/>
      <c r="K565" s="10"/>
      <c r="L565" s="10"/>
      <c r="M565" s="10"/>
      <c r="N565" s="66" t="s">
        <v>18</v>
      </c>
      <c r="O565" s="10"/>
    </row>
    <row r="566">
      <c r="A566" s="6">
        <v>45705.0</v>
      </c>
      <c r="B566" s="10"/>
      <c r="C566" s="7">
        <v>225387.0</v>
      </c>
      <c r="D566" s="7" t="s">
        <v>155</v>
      </c>
      <c r="E566" s="6">
        <v>45383.0</v>
      </c>
      <c r="F566" s="82">
        <f t="shared" si="1"/>
        <v>10</v>
      </c>
      <c r="G566" s="6">
        <v>45537.0</v>
      </c>
      <c r="H566" s="82">
        <f t="shared" si="2"/>
        <v>5</v>
      </c>
      <c r="I566" s="7" t="s">
        <v>85</v>
      </c>
      <c r="J566" s="10"/>
      <c r="K566" s="10"/>
      <c r="L566" s="10"/>
      <c r="M566" s="10"/>
      <c r="N566" s="66" t="s">
        <v>18</v>
      </c>
      <c r="O566" s="10"/>
    </row>
    <row r="567">
      <c r="A567" s="6">
        <v>45705.0</v>
      </c>
      <c r="B567" s="10"/>
      <c r="C567" s="7">
        <v>226109.0</v>
      </c>
      <c r="D567" s="7" t="s">
        <v>155</v>
      </c>
      <c r="E567" s="6">
        <v>45505.0</v>
      </c>
      <c r="F567" s="82">
        <f t="shared" si="1"/>
        <v>6</v>
      </c>
      <c r="G567" s="6">
        <v>45538.0</v>
      </c>
      <c r="H567" s="82">
        <f t="shared" si="2"/>
        <v>5</v>
      </c>
      <c r="I567" s="7" t="s">
        <v>85</v>
      </c>
      <c r="J567" s="10"/>
      <c r="K567" s="10"/>
      <c r="L567" s="10"/>
      <c r="M567" s="10"/>
      <c r="N567" s="66" t="s">
        <v>18</v>
      </c>
      <c r="O567" s="10"/>
    </row>
    <row r="568">
      <c r="A568" s="6">
        <v>45705.0</v>
      </c>
      <c r="B568" s="10"/>
      <c r="C568" s="7">
        <v>220416.0</v>
      </c>
      <c r="D568" s="7" t="s">
        <v>155</v>
      </c>
      <c r="E568" s="6">
        <v>45444.0</v>
      </c>
      <c r="F568" s="82">
        <f t="shared" si="1"/>
        <v>8</v>
      </c>
      <c r="G568" s="6">
        <v>45478.0</v>
      </c>
      <c r="H568" s="82">
        <f t="shared" si="2"/>
        <v>7</v>
      </c>
      <c r="I568" s="7" t="s">
        <v>52</v>
      </c>
      <c r="J568" s="10"/>
      <c r="K568" s="10"/>
      <c r="L568" s="10"/>
      <c r="M568" s="10"/>
      <c r="N568" s="66" t="s">
        <v>18</v>
      </c>
      <c r="O568" s="10"/>
    </row>
    <row r="569">
      <c r="A569" s="6">
        <v>45705.0</v>
      </c>
      <c r="B569" s="10"/>
      <c r="C569" s="7">
        <v>212863.0</v>
      </c>
      <c r="D569" s="7" t="s">
        <v>155</v>
      </c>
      <c r="E569" s="6">
        <v>45444.0</v>
      </c>
      <c r="F569" s="82">
        <f t="shared" si="1"/>
        <v>8</v>
      </c>
      <c r="G569" s="6">
        <v>45462.0</v>
      </c>
      <c r="H569" s="82">
        <f t="shared" si="2"/>
        <v>7</v>
      </c>
      <c r="I569" s="7" t="s">
        <v>60</v>
      </c>
      <c r="J569" s="10"/>
      <c r="K569" s="10"/>
      <c r="L569" s="10"/>
      <c r="M569" s="10"/>
      <c r="N569" s="66" t="s">
        <v>18</v>
      </c>
      <c r="O569" s="10"/>
    </row>
    <row r="570">
      <c r="A570" s="6">
        <v>45705.0</v>
      </c>
      <c r="B570" s="10"/>
      <c r="C570" s="7">
        <v>223278.0</v>
      </c>
      <c r="D570" s="7" t="s">
        <v>155</v>
      </c>
      <c r="E570" s="6">
        <v>45352.0</v>
      </c>
      <c r="F570" s="82">
        <f t="shared" si="1"/>
        <v>11</v>
      </c>
      <c r="G570" s="6">
        <v>45513.0</v>
      </c>
      <c r="H570" s="82">
        <f t="shared" si="2"/>
        <v>6</v>
      </c>
      <c r="I570" s="7" t="s">
        <v>52</v>
      </c>
      <c r="J570" s="10"/>
      <c r="K570" s="10"/>
      <c r="L570" s="10"/>
      <c r="M570" s="10"/>
      <c r="N570" s="66" t="s">
        <v>18</v>
      </c>
      <c r="O570" s="10"/>
    </row>
    <row r="571">
      <c r="A571" s="6">
        <v>45705.0</v>
      </c>
      <c r="B571" s="10"/>
      <c r="C571" s="7">
        <v>229567.0</v>
      </c>
      <c r="D571" s="7" t="s">
        <v>155</v>
      </c>
      <c r="E571" s="6">
        <v>45505.0</v>
      </c>
      <c r="F571" s="82">
        <f t="shared" si="1"/>
        <v>6</v>
      </c>
      <c r="G571" s="6">
        <v>45569.0</v>
      </c>
      <c r="H571" s="82">
        <f t="shared" si="2"/>
        <v>4</v>
      </c>
      <c r="I571" s="7" t="s">
        <v>54</v>
      </c>
      <c r="J571" s="10"/>
      <c r="K571" s="10"/>
      <c r="L571" s="10"/>
      <c r="M571" s="10"/>
      <c r="N571" s="66" t="s">
        <v>18</v>
      </c>
      <c r="O571" s="10"/>
    </row>
    <row r="572">
      <c r="A572" s="6">
        <v>45705.0</v>
      </c>
      <c r="B572" s="10"/>
      <c r="C572" s="7">
        <v>188333.0</v>
      </c>
      <c r="D572" s="7" t="s">
        <v>155</v>
      </c>
      <c r="E572" s="6">
        <v>45444.0</v>
      </c>
      <c r="F572" s="82">
        <f t="shared" si="1"/>
        <v>8</v>
      </c>
      <c r="G572" s="6">
        <v>45471.0</v>
      </c>
      <c r="H572" s="82">
        <f t="shared" si="2"/>
        <v>7</v>
      </c>
      <c r="I572" s="7" t="s">
        <v>80</v>
      </c>
      <c r="J572" s="10"/>
      <c r="K572" s="10"/>
      <c r="L572" s="10"/>
      <c r="M572" s="10"/>
      <c r="N572" s="66" t="s">
        <v>18</v>
      </c>
      <c r="O572" s="10"/>
    </row>
    <row r="573">
      <c r="A573" s="6">
        <v>45705.0</v>
      </c>
      <c r="B573" s="10"/>
      <c r="C573" s="7">
        <v>218070.0</v>
      </c>
      <c r="D573" s="7" t="s">
        <v>155</v>
      </c>
      <c r="E573" s="6">
        <v>45413.0</v>
      </c>
      <c r="F573" s="82">
        <f t="shared" si="1"/>
        <v>9</v>
      </c>
      <c r="G573" s="6">
        <v>45464.0</v>
      </c>
      <c r="H573" s="82">
        <f t="shared" si="2"/>
        <v>7</v>
      </c>
      <c r="I573" s="7" t="s">
        <v>60</v>
      </c>
      <c r="J573" s="10"/>
      <c r="K573" s="10"/>
      <c r="L573" s="10"/>
      <c r="M573" s="10"/>
      <c r="N573" s="66" t="s">
        <v>18</v>
      </c>
      <c r="O573" s="10"/>
    </row>
    <row r="574">
      <c r="A574" s="6">
        <v>45705.0</v>
      </c>
      <c r="B574" s="10"/>
      <c r="C574" s="7">
        <v>239975.0</v>
      </c>
      <c r="D574" s="7" t="s">
        <v>155</v>
      </c>
      <c r="E574" s="6">
        <v>45231.0</v>
      </c>
      <c r="F574" s="82">
        <f t="shared" si="1"/>
        <v>15</v>
      </c>
      <c r="G574" s="6">
        <v>45677.0</v>
      </c>
      <c r="H574" s="82">
        <f t="shared" si="2"/>
        <v>0</v>
      </c>
      <c r="I574" s="7" t="s">
        <v>48</v>
      </c>
      <c r="J574" s="10"/>
      <c r="K574" s="10"/>
      <c r="L574" s="10"/>
      <c r="M574" s="10"/>
      <c r="N574" s="66" t="s">
        <v>18</v>
      </c>
      <c r="O574" s="10"/>
    </row>
    <row r="575">
      <c r="A575" s="6">
        <v>45705.0</v>
      </c>
      <c r="B575" s="10"/>
      <c r="C575" s="7">
        <v>229490.0</v>
      </c>
      <c r="D575" s="7" t="s">
        <v>155</v>
      </c>
      <c r="E575" s="6">
        <v>45536.0</v>
      </c>
      <c r="F575" s="82">
        <f t="shared" si="1"/>
        <v>5</v>
      </c>
      <c r="G575" s="6">
        <v>45569.0</v>
      </c>
      <c r="H575" s="82">
        <f t="shared" si="2"/>
        <v>4</v>
      </c>
      <c r="I575" s="7" t="s">
        <v>43</v>
      </c>
      <c r="J575" s="10"/>
      <c r="K575" s="10"/>
      <c r="L575" s="10"/>
      <c r="M575" s="10"/>
      <c r="N575" s="66" t="s">
        <v>18</v>
      </c>
      <c r="O575" s="10"/>
    </row>
    <row r="576">
      <c r="A576" s="6">
        <v>45705.0</v>
      </c>
      <c r="B576" s="10"/>
      <c r="C576" s="7">
        <v>232321.0</v>
      </c>
      <c r="D576" s="7" t="s">
        <v>155</v>
      </c>
      <c r="E576" s="6">
        <v>45505.0</v>
      </c>
      <c r="F576" s="82">
        <f t="shared" si="1"/>
        <v>6</v>
      </c>
      <c r="G576" s="9">
        <v>45590.0</v>
      </c>
      <c r="H576" s="82">
        <f t="shared" si="2"/>
        <v>3</v>
      </c>
      <c r="I576" s="7" t="s">
        <v>54</v>
      </c>
      <c r="J576" s="10"/>
      <c r="K576" s="10"/>
      <c r="L576" s="10"/>
      <c r="M576" s="10"/>
      <c r="N576" s="66" t="s">
        <v>18</v>
      </c>
      <c r="O576" s="10"/>
    </row>
    <row r="577">
      <c r="A577" s="6">
        <v>45705.0</v>
      </c>
      <c r="B577" s="10"/>
      <c r="C577" s="7">
        <v>238885.0</v>
      </c>
      <c r="D577" s="7" t="s">
        <v>155</v>
      </c>
      <c r="E577" s="6">
        <v>45597.0</v>
      </c>
      <c r="F577" s="82">
        <f t="shared" si="1"/>
        <v>3</v>
      </c>
      <c r="G577" s="6">
        <v>45667.0</v>
      </c>
      <c r="H577" s="82">
        <f t="shared" si="2"/>
        <v>1</v>
      </c>
      <c r="I577" s="7" t="s">
        <v>43</v>
      </c>
      <c r="J577" s="10"/>
      <c r="K577" s="10"/>
      <c r="L577" s="10"/>
      <c r="M577" s="10"/>
      <c r="N577" s="66" t="s">
        <v>18</v>
      </c>
      <c r="O577" s="10"/>
    </row>
    <row r="578">
      <c r="A578" s="6">
        <v>45705.0</v>
      </c>
      <c r="B578" s="10"/>
      <c r="C578" s="7">
        <v>188610.0</v>
      </c>
      <c r="D578" s="7" t="s">
        <v>171</v>
      </c>
      <c r="E578" s="6">
        <v>45108.0</v>
      </c>
      <c r="F578" s="82">
        <f t="shared" si="1"/>
        <v>19</v>
      </c>
      <c r="G578" s="9">
        <v>45210.0</v>
      </c>
      <c r="H578" s="82">
        <f t="shared" si="2"/>
        <v>16</v>
      </c>
      <c r="I578" s="7" t="s">
        <v>52</v>
      </c>
      <c r="J578" s="10"/>
      <c r="K578" s="10"/>
      <c r="L578" s="10"/>
      <c r="M578" s="10"/>
      <c r="N578" s="66" t="s">
        <v>18</v>
      </c>
      <c r="O578" s="10"/>
    </row>
    <row r="579">
      <c r="A579" s="6">
        <v>45705.0</v>
      </c>
      <c r="B579" s="10"/>
      <c r="C579" s="7">
        <v>210470.0</v>
      </c>
      <c r="D579" s="7" t="s">
        <v>171</v>
      </c>
      <c r="E579" s="6">
        <v>45383.0</v>
      </c>
      <c r="F579" s="82">
        <f t="shared" si="1"/>
        <v>10</v>
      </c>
      <c r="G579" s="6">
        <v>45397.0</v>
      </c>
      <c r="H579" s="82">
        <f t="shared" si="2"/>
        <v>10</v>
      </c>
      <c r="I579" s="7" t="s">
        <v>48</v>
      </c>
      <c r="J579" s="10"/>
      <c r="K579" s="10"/>
      <c r="L579" s="10"/>
      <c r="M579" s="10"/>
      <c r="N579" s="66" t="s">
        <v>18</v>
      </c>
      <c r="O579" s="10"/>
    </row>
    <row r="580">
      <c r="A580" s="6">
        <v>45705.0</v>
      </c>
      <c r="B580" s="10"/>
      <c r="C580" s="7">
        <v>153210.0</v>
      </c>
      <c r="D580" s="7" t="s">
        <v>133</v>
      </c>
      <c r="E580" s="6">
        <v>44896.0</v>
      </c>
      <c r="F580" s="82">
        <f t="shared" si="1"/>
        <v>26</v>
      </c>
      <c r="G580" s="6">
        <v>44901.0</v>
      </c>
      <c r="H580" s="82">
        <f t="shared" si="2"/>
        <v>26</v>
      </c>
      <c r="I580" s="7" t="s">
        <v>48</v>
      </c>
      <c r="J580" s="10"/>
      <c r="K580" s="10"/>
      <c r="L580" s="10"/>
      <c r="M580" s="10"/>
      <c r="N580" s="66" t="s">
        <v>18</v>
      </c>
      <c r="O580" s="10"/>
    </row>
    <row r="581">
      <c r="A581" s="6">
        <v>45705.0</v>
      </c>
      <c r="B581" s="10"/>
      <c r="C581" s="7">
        <v>218146.0</v>
      </c>
      <c r="D581" s="7" t="s">
        <v>133</v>
      </c>
      <c r="E581" s="6">
        <v>45261.0</v>
      </c>
      <c r="F581" s="82">
        <f t="shared" si="1"/>
        <v>14</v>
      </c>
      <c r="G581" s="6">
        <v>45457.0</v>
      </c>
      <c r="H581" s="82">
        <f t="shared" si="2"/>
        <v>8</v>
      </c>
      <c r="I581" s="7" t="s">
        <v>85</v>
      </c>
      <c r="J581" s="10"/>
      <c r="K581" s="10"/>
      <c r="L581" s="10"/>
      <c r="M581" s="10"/>
      <c r="N581" s="66" t="s">
        <v>18</v>
      </c>
      <c r="O581" s="10"/>
    </row>
    <row r="582">
      <c r="A582" s="6">
        <v>45705.0</v>
      </c>
      <c r="B582" s="10"/>
      <c r="C582" s="7">
        <v>228095.0</v>
      </c>
      <c r="D582" s="7" t="s">
        <v>133</v>
      </c>
      <c r="E582" s="6">
        <v>45413.0</v>
      </c>
      <c r="F582" s="82">
        <f t="shared" si="1"/>
        <v>9</v>
      </c>
      <c r="G582" s="6">
        <v>45551.0</v>
      </c>
      <c r="H582" s="82">
        <f t="shared" si="2"/>
        <v>5</v>
      </c>
      <c r="I582" s="7" t="s">
        <v>85</v>
      </c>
      <c r="J582" s="10"/>
      <c r="K582" s="10"/>
      <c r="L582" s="10"/>
      <c r="M582" s="10"/>
      <c r="N582" s="66" t="s">
        <v>18</v>
      </c>
      <c r="O582" s="10"/>
    </row>
    <row r="583">
      <c r="A583" s="65">
        <v>45694.0</v>
      </c>
      <c r="B583" s="10"/>
      <c r="C583" s="7">
        <v>220087.0</v>
      </c>
      <c r="D583" s="7" t="s">
        <v>133</v>
      </c>
      <c r="E583" s="6">
        <v>45352.0</v>
      </c>
      <c r="F583" s="82">
        <f t="shared" si="1"/>
        <v>11</v>
      </c>
      <c r="G583" s="6">
        <v>45475.0</v>
      </c>
      <c r="H583" s="82">
        <f t="shared" si="2"/>
        <v>7</v>
      </c>
      <c r="I583" s="7" t="s">
        <v>48</v>
      </c>
      <c r="J583" s="10"/>
      <c r="K583" s="10"/>
      <c r="L583" s="10"/>
      <c r="M583" s="10"/>
      <c r="N583" s="57" t="s">
        <v>19</v>
      </c>
      <c r="O583" s="10"/>
    </row>
    <row r="584">
      <c r="A584" s="6">
        <v>45705.0</v>
      </c>
      <c r="B584" s="10"/>
      <c r="C584" s="7">
        <v>205139.0</v>
      </c>
      <c r="D584" s="7" t="s">
        <v>133</v>
      </c>
      <c r="E584" s="6">
        <v>45323.0</v>
      </c>
      <c r="F584" s="82">
        <f t="shared" si="1"/>
        <v>12</v>
      </c>
      <c r="G584" s="6">
        <v>45357.0</v>
      </c>
      <c r="H584" s="82">
        <f t="shared" si="2"/>
        <v>11</v>
      </c>
      <c r="I584" s="7" t="s">
        <v>60</v>
      </c>
      <c r="J584" s="10"/>
      <c r="K584" s="10"/>
      <c r="L584" s="10"/>
      <c r="M584" s="10"/>
      <c r="N584" s="66" t="s">
        <v>18</v>
      </c>
      <c r="O584" s="10"/>
    </row>
    <row r="585">
      <c r="A585" s="6">
        <v>45705.0</v>
      </c>
      <c r="B585" s="10"/>
      <c r="C585" s="7">
        <v>161717.0</v>
      </c>
      <c r="D585" s="7" t="s">
        <v>156</v>
      </c>
      <c r="E585" s="6">
        <v>44958.0</v>
      </c>
      <c r="F585" s="82">
        <f t="shared" si="1"/>
        <v>24</v>
      </c>
      <c r="G585" s="6">
        <v>44986.0</v>
      </c>
      <c r="H585" s="82">
        <f t="shared" si="2"/>
        <v>23</v>
      </c>
      <c r="I585" s="7" t="s">
        <v>48</v>
      </c>
      <c r="J585" s="10"/>
      <c r="K585" s="10"/>
      <c r="L585" s="10"/>
      <c r="M585" s="10"/>
      <c r="N585" s="66" t="s">
        <v>18</v>
      </c>
      <c r="O585" s="10"/>
    </row>
    <row r="586">
      <c r="A586" s="6">
        <v>45705.0</v>
      </c>
      <c r="B586" s="10"/>
      <c r="C586" s="7">
        <v>140349.0</v>
      </c>
      <c r="D586" s="7" t="s">
        <v>156</v>
      </c>
      <c r="E586" s="6">
        <v>44713.0</v>
      </c>
      <c r="F586" s="82">
        <f t="shared" si="1"/>
        <v>32</v>
      </c>
      <c r="G586" s="6">
        <v>44786.0</v>
      </c>
      <c r="H586" s="82">
        <f t="shared" si="2"/>
        <v>30</v>
      </c>
      <c r="I586" s="7" t="s">
        <v>52</v>
      </c>
      <c r="J586" s="10"/>
      <c r="K586" s="10"/>
      <c r="L586" s="10"/>
      <c r="M586" s="10"/>
      <c r="N586" s="66" t="s">
        <v>18</v>
      </c>
      <c r="O586" s="10"/>
    </row>
    <row r="587">
      <c r="A587" s="65">
        <v>45694.0</v>
      </c>
      <c r="B587" s="10"/>
      <c r="C587" s="7">
        <v>193276.0</v>
      </c>
      <c r="D587" s="7" t="s">
        <v>156</v>
      </c>
      <c r="E587" s="6">
        <v>45200.0</v>
      </c>
      <c r="F587" s="82">
        <f t="shared" si="1"/>
        <v>16</v>
      </c>
      <c r="G587" s="9">
        <v>45251.0</v>
      </c>
      <c r="H587" s="82">
        <f t="shared" si="2"/>
        <v>14</v>
      </c>
      <c r="I587" s="7" t="s">
        <v>48</v>
      </c>
      <c r="J587" s="10"/>
      <c r="K587" s="10"/>
      <c r="L587" s="10"/>
      <c r="M587" s="10"/>
      <c r="N587" s="57" t="s">
        <v>19</v>
      </c>
      <c r="O587" s="10"/>
    </row>
    <row r="588">
      <c r="A588" s="6">
        <v>45705.0</v>
      </c>
      <c r="B588" s="10"/>
      <c r="C588" s="7">
        <v>222497.0</v>
      </c>
      <c r="D588" s="7" t="s">
        <v>156</v>
      </c>
      <c r="E588" s="6">
        <v>45078.0</v>
      </c>
      <c r="F588" s="82">
        <f t="shared" si="1"/>
        <v>20</v>
      </c>
      <c r="G588" s="6">
        <v>45497.0</v>
      </c>
      <c r="H588" s="82">
        <f t="shared" si="2"/>
        <v>6</v>
      </c>
      <c r="I588" s="7" t="s">
        <v>85</v>
      </c>
      <c r="J588" s="10"/>
      <c r="K588" s="10"/>
      <c r="L588" s="10"/>
      <c r="M588" s="10"/>
      <c r="N588" s="66" t="s">
        <v>18</v>
      </c>
      <c r="O588" s="10"/>
    </row>
    <row r="589">
      <c r="A589" s="6">
        <v>45705.0</v>
      </c>
      <c r="B589" s="10"/>
      <c r="C589" s="7">
        <v>203268.0</v>
      </c>
      <c r="D589" s="7" t="s">
        <v>156</v>
      </c>
      <c r="E589" s="6">
        <v>45261.0</v>
      </c>
      <c r="F589" s="82">
        <f t="shared" si="1"/>
        <v>14</v>
      </c>
      <c r="G589" s="6">
        <v>45312.0</v>
      </c>
      <c r="H589" s="82">
        <f t="shared" si="2"/>
        <v>12</v>
      </c>
      <c r="I589" s="7" t="s">
        <v>54</v>
      </c>
      <c r="J589" s="10"/>
      <c r="K589" s="10"/>
      <c r="L589" s="10"/>
      <c r="M589" s="10"/>
      <c r="N589" s="66" t="s">
        <v>18</v>
      </c>
      <c r="O589" s="10"/>
    </row>
    <row r="590">
      <c r="A590" s="6">
        <v>45705.0</v>
      </c>
      <c r="B590" s="10"/>
      <c r="C590" s="7">
        <v>234567.0</v>
      </c>
      <c r="D590" s="7" t="s">
        <v>156</v>
      </c>
      <c r="E590" s="6">
        <v>45597.0</v>
      </c>
      <c r="F590" s="82">
        <f t="shared" si="1"/>
        <v>3</v>
      </c>
      <c r="G590" s="9">
        <v>45614.0</v>
      </c>
      <c r="H590" s="82">
        <f t="shared" si="2"/>
        <v>3</v>
      </c>
      <c r="I590" s="7" t="s">
        <v>82</v>
      </c>
      <c r="J590" s="10"/>
      <c r="K590" s="10"/>
      <c r="L590" s="10"/>
      <c r="M590" s="10"/>
      <c r="N590" s="66" t="s">
        <v>18</v>
      </c>
      <c r="O590" s="10"/>
    </row>
    <row r="591">
      <c r="A591" s="6">
        <v>45705.0</v>
      </c>
      <c r="B591" s="10"/>
      <c r="C591" s="7">
        <v>230976.0</v>
      </c>
      <c r="D591" s="7" t="s">
        <v>156</v>
      </c>
      <c r="E591" s="6">
        <v>45505.0</v>
      </c>
      <c r="F591" s="82">
        <f t="shared" si="1"/>
        <v>6</v>
      </c>
      <c r="G591" s="9">
        <v>45579.0</v>
      </c>
      <c r="H591" s="82">
        <f t="shared" si="2"/>
        <v>4</v>
      </c>
      <c r="I591" s="7" t="s">
        <v>85</v>
      </c>
      <c r="J591" s="10"/>
      <c r="K591" s="10"/>
      <c r="L591" s="10"/>
      <c r="M591" s="10"/>
      <c r="N591" s="66" t="s">
        <v>18</v>
      </c>
      <c r="O591" s="10"/>
    </row>
    <row r="592">
      <c r="A592" s="6">
        <v>45705.0</v>
      </c>
      <c r="B592" s="10"/>
      <c r="C592" s="7">
        <v>236684.0</v>
      </c>
      <c r="D592" s="7" t="s">
        <v>156</v>
      </c>
      <c r="E592" s="6">
        <v>45597.0</v>
      </c>
      <c r="F592" s="82">
        <f t="shared" si="1"/>
        <v>3</v>
      </c>
      <c r="G592" s="9">
        <v>45636.0</v>
      </c>
      <c r="H592" s="82">
        <f t="shared" si="2"/>
        <v>2</v>
      </c>
      <c r="I592" s="7" t="s">
        <v>54</v>
      </c>
      <c r="J592" s="10"/>
      <c r="K592" s="10"/>
      <c r="L592" s="10"/>
      <c r="M592" s="10"/>
      <c r="N592" s="66" t="s">
        <v>18</v>
      </c>
      <c r="O592" s="10"/>
    </row>
    <row r="593">
      <c r="A593" s="6">
        <v>45705.0</v>
      </c>
      <c r="B593" s="10"/>
      <c r="C593" s="7">
        <v>230170.0</v>
      </c>
      <c r="D593" s="7" t="s">
        <v>177</v>
      </c>
      <c r="E593" s="6">
        <v>45323.0</v>
      </c>
      <c r="F593" s="82">
        <f t="shared" si="1"/>
        <v>12</v>
      </c>
      <c r="G593" s="6">
        <v>45573.0</v>
      </c>
      <c r="H593" s="82">
        <f t="shared" si="2"/>
        <v>4</v>
      </c>
      <c r="I593" s="7" t="s">
        <v>54</v>
      </c>
      <c r="J593" s="10"/>
      <c r="K593" s="10"/>
      <c r="L593" s="10"/>
      <c r="M593" s="10"/>
      <c r="N593" s="66" t="s">
        <v>18</v>
      </c>
      <c r="O593" s="10"/>
    </row>
    <row r="594">
      <c r="A594" s="6">
        <v>45705.0</v>
      </c>
      <c r="B594" s="10"/>
      <c r="C594" s="7">
        <v>219113.0</v>
      </c>
      <c r="D594" s="7" t="s">
        <v>180</v>
      </c>
      <c r="E594" s="6">
        <v>45413.0</v>
      </c>
      <c r="F594" s="82">
        <f t="shared" si="1"/>
        <v>9</v>
      </c>
      <c r="G594" s="9">
        <v>45468.0</v>
      </c>
      <c r="H594" s="82">
        <f t="shared" si="2"/>
        <v>7</v>
      </c>
      <c r="I594" s="7" t="s">
        <v>85</v>
      </c>
      <c r="J594" s="10"/>
      <c r="K594" s="10"/>
      <c r="L594" s="10"/>
      <c r="M594" s="10"/>
      <c r="N594" s="66" t="s">
        <v>18</v>
      </c>
      <c r="O594" s="10"/>
    </row>
    <row r="595">
      <c r="A595" s="6">
        <v>45705.0</v>
      </c>
      <c r="B595" s="10"/>
      <c r="C595" s="7">
        <v>226546.0</v>
      </c>
      <c r="D595" s="7" t="s">
        <v>178</v>
      </c>
      <c r="E595" s="6">
        <v>45444.0</v>
      </c>
      <c r="F595" s="82">
        <f t="shared" si="1"/>
        <v>8</v>
      </c>
      <c r="G595" s="9">
        <v>45534.0</v>
      </c>
      <c r="H595" s="82">
        <f t="shared" si="2"/>
        <v>5</v>
      </c>
      <c r="I595" s="7" t="s">
        <v>60</v>
      </c>
      <c r="J595" s="10"/>
      <c r="K595" s="10"/>
      <c r="L595" s="10"/>
      <c r="M595" s="10"/>
      <c r="N595" s="66" t="s">
        <v>18</v>
      </c>
      <c r="O595" s="10"/>
    </row>
    <row r="596">
      <c r="A596" s="6">
        <v>45705.0</v>
      </c>
      <c r="B596" s="10"/>
      <c r="C596" s="7">
        <v>190477.0</v>
      </c>
      <c r="D596" s="7" t="s">
        <v>178</v>
      </c>
      <c r="E596" s="6">
        <v>45078.0</v>
      </c>
      <c r="F596" s="82">
        <f t="shared" si="1"/>
        <v>20</v>
      </c>
      <c r="G596" s="9">
        <v>45223.0</v>
      </c>
      <c r="H596" s="82">
        <f t="shared" si="2"/>
        <v>15</v>
      </c>
      <c r="I596" s="7" t="s">
        <v>43</v>
      </c>
      <c r="J596" s="10"/>
      <c r="K596" s="10"/>
      <c r="L596" s="10"/>
      <c r="M596" s="10"/>
      <c r="N596" s="66" t="s">
        <v>18</v>
      </c>
      <c r="O596" s="10"/>
    </row>
    <row r="597">
      <c r="A597" s="6">
        <v>45705.0</v>
      </c>
      <c r="B597" s="10"/>
      <c r="C597" s="7">
        <v>217118.0</v>
      </c>
      <c r="D597" s="7" t="s">
        <v>178</v>
      </c>
      <c r="E597" s="6">
        <v>45413.0</v>
      </c>
      <c r="F597" s="82">
        <f t="shared" si="1"/>
        <v>9</v>
      </c>
      <c r="G597" s="9">
        <v>45449.0</v>
      </c>
      <c r="H597" s="82">
        <f t="shared" si="2"/>
        <v>8</v>
      </c>
      <c r="I597" s="7" t="s">
        <v>43</v>
      </c>
      <c r="J597" s="10"/>
      <c r="K597" s="10"/>
      <c r="L597" s="10"/>
      <c r="M597" s="10"/>
      <c r="N597" s="66" t="s">
        <v>18</v>
      </c>
      <c r="O597" s="10"/>
    </row>
    <row r="598">
      <c r="A598" s="6">
        <v>45705.0</v>
      </c>
      <c r="B598" s="10"/>
      <c r="C598" s="7">
        <v>210602.0</v>
      </c>
      <c r="D598" s="7" t="s">
        <v>178</v>
      </c>
      <c r="E598" s="6">
        <v>45352.0</v>
      </c>
      <c r="F598" s="82">
        <f t="shared" si="1"/>
        <v>11</v>
      </c>
      <c r="G598" s="9">
        <v>45397.0</v>
      </c>
      <c r="H598" s="82">
        <f t="shared" si="2"/>
        <v>10</v>
      </c>
      <c r="I598" s="7" t="s">
        <v>60</v>
      </c>
      <c r="J598" s="10"/>
      <c r="K598" s="10"/>
      <c r="L598" s="10"/>
      <c r="M598" s="10"/>
      <c r="N598" s="66" t="s">
        <v>18</v>
      </c>
      <c r="O598" s="10"/>
    </row>
    <row r="599">
      <c r="A599" s="6">
        <v>45705.0</v>
      </c>
      <c r="B599" s="10"/>
      <c r="C599" s="7">
        <v>217604.0</v>
      </c>
      <c r="D599" s="7" t="s">
        <v>178</v>
      </c>
      <c r="E599" s="6">
        <v>45323.0</v>
      </c>
      <c r="F599" s="82">
        <f t="shared" si="1"/>
        <v>12</v>
      </c>
      <c r="G599" s="9">
        <v>45456.0</v>
      </c>
      <c r="H599" s="82">
        <f t="shared" si="2"/>
        <v>8</v>
      </c>
      <c r="I599" s="7" t="s">
        <v>60</v>
      </c>
      <c r="J599" s="10"/>
      <c r="K599" s="10"/>
      <c r="L599" s="10"/>
      <c r="M599" s="10"/>
      <c r="N599" s="66" t="s">
        <v>18</v>
      </c>
      <c r="O599" s="10"/>
    </row>
    <row r="600">
      <c r="A600" s="6">
        <v>45705.0</v>
      </c>
      <c r="B600" s="10"/>
      <c r="C600" s="7">
        <v>204643.0</v>
      </c>
      <c r="D600" s="7" t="s">
        <v>184</v>
      </c>
      <c r="E600" s="6">
        <v>45292.0</v>
      </c>
      <c r="F600" s="82">
        <f t="shared" si="1"/>
        <v>13</v>
      </c>
      <c r="G600" s="9">
        <v>45355.0</v>
      </c>
      <c r="H600" s="82">
        <f t="shared" si="2"/>
        <v>11</v>
      </c>
      <c r="I600" s="7" t="s">
        <v>66</v>
      </c>
      <c r="J600" s="10"/>
      <c r="K600" s="10"/>
      <c r="L600" s="10"/>
      <c r="M600" s="10"/>
      <c r="N600" s="66" t="s">
        <v>18</v>
      </c>
      <c r="O600" s="10"/>
    </row>
    <row r="601">
      <c r="A601" s="6">
        <v>45705.0</v>
      </c>
      <c r="B601" s="10"/>
      <c r="C601" s="7">
        <v>221331.0</v>
      </c>
      <c r="D601" s="7" t="s">
        <v>184</v>
      </c>
      <c r="E601" s="6">
        <v>45352.0</v>
      </c>
      <c r="F601" s="82">
        <f t="shared" si="1"/>
        <v>11</v>
      </c>
      <c r="G601" s="9">
        <v>45489.0</v>
      </c>
      <c r="H601" s="82">
        <f t="shared" si="2"/>
        <v>7</v>
      </c>
      <c r="I601" s="7" t="s">
        <v>54</v>
      </c>
      <c r="J601" s="10"/>
      <c r="K601" s="10"/>
      <c r="L601" s="10"/>
      <c r="M601" s="10"/>
      <c r="N601" s="66" t="s">
        <v>18</v>
      </c>
      <c r="O601" s="10"/>
    </row>
    <row r="602">
      <c r="A602" s="6">
        <v>45705.0</v>
      </c>
      <c r="B602" s="10"/>
      <c r="C602" s="7">
        <v>221850.0</v>
      </c>
      <c r="D602" s="7" t="s">
        <v>184</v>
      </c>
      <c r="E602" s="6">
        <v>45413.0</v>
      </c>
      <c r="F602" s="82">
        <f t="shared" si="1"/>
        <v>9</v>
      </c>
      <c r="G602" s="9">
        <v>45400.0</v>
      </c>
      <c r="H602" s="82">
        <f t="shared" si="2"/>
        <v>10</v>
      </c>
      <c r="I602" s="7" t="s">
        <v>52</v>
      </c>
      <c r="J602" s="10"/>
      <c r="K602" s="10"/>
      <c r="L602" s="10"/>
      <c r="M602" s="10"/>
      <c r="N602" s="66" t="s">
        <v>18</v>
      </c>
      <c r="O602" s="10"/>
    </row>
    <row r="603">
      <c r="A603" s="6">
        <v>45705.0</v>
      </c>
      <c r="B603" s="10"/>
      <c r="C603" s="7">
        <v>216674.0</v>
      </c>
      <c r="D603" s="7" t="s">
        <v>184</v>
      </c>
      <c r="E603" s="6">
        <v>45383.0</v>
      </c>
      <c r="F603" s="82">
        <f t="shared" si="1"/>
        <v>10</v>
      </c>
      <c r="G603" s="9">
        <v>45446.0</v>
      </c>
      <c r="H603" s="82">
        <f t="shared" si="2"/>
        <v>8</v>
      </c>
      <c r="I603" s="7" t="s">
        <v>43</v>
      </c>
      <c r="J603" s="10"/>
      <c r="K603" s="10"/>
      <c r="L603" s="10"/>
      <c r="M603" s="10"/>
      <c r="N603" s="66" t="s">
        <v>18</v>
      </c>
      <c r="O603" s="10"/>
    </row>
    <row r="604">
      <c r="A604" s="6">
        <v>45705.0</v>
      </c>
      <c r="B604" s="10"/>
      <c r="C604" s="7">
        <v>241014.0</v>
      </c>
      <c r="D604" s="7" t="s">
        <v>184</v>
      </c>
      <c r="E604" s="6">
        <v>45536.0</v>
      </c>
      <c r="F604" s="82">
        <f t="shared" si="1"/>
        <v>5</v>
      </c>
      <c r="G604" s="9">
        <v>45685.0</v>
      </c>
      <c r="H604" s="82">
        <f t="shared" si="2"/>
        <v>0</v>
      </c>
      <c r="I604" s="7" t="s">
        <v>43</v>
      </c>
      <c r="J604" s="10"/>
      <c r="K604" s="10"/>
      <c r="L604" s="10"/>
      <c r="M604" s="10"/>
      <c r="N604" s="66" t="s">
        <v>18</v>
      </c>
      <c r="O604" s="10"/>
    </row>
    <row r="605">
      <c r="A605" s="6">
        <v>45705.0</v>
      </c>
      <c r="B605" s="10"/>
      <c r="C605" s="7">
        <v>170205.0</v>
      </c>
      <c r="D605" s="7" t="s">
        <v>196</v>
      </c>
      <c r="E605" s="6">
        <v>44927.0</v>
      </c>
      <c r="F605" s="82">
        <f t="shared" si="1"/>
        <v>25</v>
      </c>
      <c r="G605" s="9">
        <v>45055.0</v>
      </c>
      <c r="H605" s="82">
        <f t="shared" si="2"/>
        <v>21</v>
      </c>
      <c r="I605" s="7" t="s">
        <v>120</v>
      </c>
      <c r="J605" s="10"/>
      <c r="K605" s="10"/>
      <c r="L605" s="10"/>
      <c r="M605" s="10"/>
      <c r="N605" s="66" t="s">
        <v>18</v>
      </c>
      <c r="O605" s="10"/>
    </row>
    <row r="606">
      <c r="A606" s="6">
        <v>45700.0</v>
      </c>
      <c r="B606" s="10"/>
      <c r="C606" s="7">
        <v>128961.0</v>
      </c>
      <c r="D606" s="7" t="s">
        <v>196</v>
      </c>
      <c r="E606" s="6">
        <v>44470.0</v>
      </c>
      <c r="F606" s="82">
        <f t="shared" si="1"/>
        <v>40</v>
      </c>
      <c r="G606" s="9">
        <v>44743.0</v>
      </c>
      <c r="H606" s="82">
        <f t="shared" si="2"/>
        <v>31</v>
      </c>
      <c r="I606" s="7" t="s">
        <v>120</v>
      </c>
      <c r="J606" s="10"/>
      <c r="K606" s="10"/>
      <c r="L606" s="10"/>
      <c r="M606" s="10"/>
      <c r="N606" s="57" t="s">
        <v>19</v>
      </c>
      <c r="O606" s="10"/>
    </row>
    <row r="607">
      <c r="A607" s="6">
        <v>45705.0</v>
      </c>
      <c r="B607" s="10"/>
      <c r="C607" s="7">
        <v>11341.0</v>
      </c>
      <c r="D607" s="7" t="s">
        <v>196</v>
      </c>
      <c r="E607" s="6">
        <v>43187.0</v>
      </c>
      <c r="F607" s="82">
        <f t="shared" si="1"/>
        <v>82</v>
      </c>
      <c r="G607" s="9">
        <v>43589.0</v>
      </c>
      <c r="H607" s="82">
        <f t="shared" si="2"/>
        <v>69</v>
      </c>
      <c r="I607" s="7" t="s">
        <v>120</v>
      </c>
      <c r="J607" s="10"/>
      <c r="K607" s="10"/>
      <c r="L607" s="10"/>
      <c r="M607" s="10"/>
      <c r="N607" s="66" t="s">
        <v>18</v>
      </c>
      <c r="O607" s="10"/>
    </row>
    <row r="608">
      <c r="A608" s="6">
        <v>45705.0</v>
      </c>
      <c r="B608" s="10"/>
      <c r="C608" s="7">
        <v>92011.0</v>
      </c>
      <c r="D608" s="7" t="s">
        <v>196</v>
      </c>
      <c r="E608" s="6">
        <v>44317.0</v>
      </c>
      <c r="F608" s="82">
        <f t="shared" si="1"/>
        <v>45</v>
      </c>
      <c r="G608" s="9">
        <v>44348.0</v>
      </c>
      <c r="H608" s="82">
        <f t="shared" si="2"/>
        <v>44</v>
      </c>
      <c r="I608" s="7" t="s">
        <v>48</v>
      </c>
      <c r="J608" s="10"/>
      <c r="K608" s="10"/>
      <c r="L608" s="10"/>
      <c r="M608" s="10"/>
      <c r="N608" s="66" t="s">
        <v>18</v>
      </c>
      <c r="O608" s="10"/>
    </row>
    <row r="609">
      <c r="A609" s="6">
        <v>45705.0</v>
      </c>
      <c r="B609" s="10"/>
      <c r="C609" s="7">
        <v>194921.0</v>
      </c>
      <c r="D609" s="7" t="s">
        <v>196</v>
      </c>
      <c r="E609" s="6">
        <v>44593.0</v>
      </c>
      <c r="F609" s="82">
        <f t="shared" si="1"/>
        <v>36</v>
      </c>
      <c r="G609" s="9">
        <v>44593.0</v>
      </c>
      <c r="H609" s="82">
        <f t="shared" si="2"/>
        <v>36</v>
      </c>
      <c r="I609" s="7" t="s">
        <v>48</v>
      </c>
      <c r="J609" s="10"/>
      <c r="K609" s="10"/>
      <c r="L609" s="10"/>
      <c r="M609" s="10"/>
      <c r="N609" s="66" t="s">
        <v>18</v>
      </c>
      <c r="O609" s="10"/>
    </row>
    <row r="610">
      <c r="A610" s="6">
        <v>45705.0</v>
      </c>
      <c r="B610" s="6">
        <v>45706.0</v>
      </c>
      <c r="C610" s="7">
        <v>188832.0</v>
      </c>
      <c r="D610" s="7" t="s">
        <v>196</v>
      </c>
      <c r="E610" s="6">
        <v>45108.0</v>
      </c>
      <c r="F610" s="82">
        <f t="shared" si="1"/>
        <v>19</v>
      </c>
      <c r="G610" s="9">
        <v>45216.0</v>
      </c>
      <c r="H610" s="82">
        <f t="shared" si="2"/>
        <v>16</v>
      </c>
      <c r="I610" s="7" t="s">
        <v>48</v>
      </c>
      <c r="J610" s="7" t="s">
        <v>7</v>
      </c>
      <c r="K610" s="102">
        <v>20000.0</v>
      </c>
      <c r="L610" s="7" t="s">
        <v>46</v>
      </c>
      <c r="M610" s="9">
        <v>45638.0</v>
      </c>
      <c r="N610" s="57" t="s">
        <v>16</v>
      </c>
      <c r="O610" s="10"/>
    </row>
    <row r="611">
      <c r="A611" s="6">
        <v>45705.0</v>
      </c>
      <c r="B611" s="10"/>
      <c r="C611" s="7">
        <v>205865.0</v>
      </c>
      <c r="D611" s="7" t="s">
        <v>196</v>
      </c>
      <c r="E611" s="6">
        <v>44621.0</v>
      </c>
      <c r="F611" s="82">
        <f t="shared" si="1"/>
        <v>35</v>
      </c>
      <c r="G611" s="9">
        <v>45363.0</v>
      </c>
      <c r="H611" s="82">
        <f t="shared" si="2"/>
        <v>11</v>
      </c>
      <c r="I611" s="7" t="s">
        <v>54</v>
      </c>
      <c r="J611" s="10"/>
      <c r="K611" s="10"/>
      <c r="L611" s="10"/>
      <c r="M611" s="10"/>
      <c r="N611" s="66" t="s">
        <v>18</v>
      </c>
      <c r="O611" s="10"/>
    </row>
    <row r="612">
      <c r="A612" s="6">
        <v>45705.0</v>
      </c>
      <c r="B612" s="10"/>
      <c r="C612" s="7">
        <v>120331.0</v>
      </c>
      <c r="D612" s="7" t="s">
        <v>196</v>
      </c>
      <c r="E612" s="6">
        <v>44562.0</v>
      </c>
      <c r="F612" s="82">
        <f t="shared" si="1"/>
        <v>37</v>
      </c>
      <c r="G612" s="9">
        <v>44641.0</v>
      </c>
      <c r="H612" s="82">
        <f t="shared" si="2"/>
        <v>34</v>
      </c>
      <c r="I612" s="7" t="s">
        <v>48</v>
      </c>
      <c r="J612" s="10"/>
      <c r="K612" s="10"/>
      <c r="L612" s="10"/>
      <c r="M612" s="10"/>
      <c r="N612" s="66" t="s">
        <v>18</v>
      </c>
      <c r="O612" s="10"/>
    </row>
    <row r="613">
      <c r="A613" s="6">
        <v>45705.0</v>
      </c>
      <c r="B613" s="10"/>
      <c r="C613" s="7">
        <v>207226.0</v>
      </c>
      <c r="D613" s="7" t="s">
        <v>196</v>
      </c>
      <c r="E613" s="6">
        <v>45139.0</v>
      </c>
      <c r="F613" s="82">
        <f t="shared" si="1"/>
        <v>18</v>
      </c>
      <c r="G613" s="9">
        <v>45371.0</v>
      </c>
      <c r="H613" s="82">
        <f t="shared" si="2"/>
        <v>10</v>
      </c>
      <c r="I613" s="7" t="s">
        <v>48</v>
      </c>
      <c r="J613" s="10"/>
      <c r="K613" s="10"/>
      <c r="L613" s="10"/>
      <c r="M613" s="10"/>
      <c r="N613" s="66" t="s">
        <v>18</v>
      </c>
      <c r="O613" s="10"/>
    </row>
    <row r="614">
      <c r="A614" s="6">
        <v>45705.0</v>
      </c>
      <c r="B614" s="10"/>
      <c r="C614" s="7">
        <v>214870.0</v>
      </c>
      <c r="D614" s="7" t="s">
        <v>42</v>
      </c>
      <c r="E614" s="10"/>
      <c r="F614" s="82">
        <f t="shared" si="1"/>
        <v>1501</v>
      </c>
      <c r="G614" s="10"/>
      <c r="H614" s="82">
        <f t="shared" si="2"/>
        <v>1501</v>
      </c>
      <c r="I614" s="7" t="s">
        <v>43</v>
      </c>
      <c r="J614" s="10"/>
      <c r="K614" s="10"/>
      <c r="L614" s="10"/>
      <c r="M614" s="10"/>
      <c r="N614" s="66" t="s">
        <v>18</v>
      </c>
      <c r="O614" s="10"/>
    </row>
    <row r="615">
      <c r="A615" s="10"/>
      <c r="B615" s="10"/>
      <c r="C615" s="10"/>
      <c r="D615" s="7"/>
      <c r="E615" s="10"/>
      <c r="F615" s="82">
        <f t="shared" si="1"/>
        <v>1501</v>
      </c>
      <c r="G615" s="10"/>
      <c r="H615" s="82">
        <f t="shared" si="2"/>
        <v>1501</v>
      </c>
      <c r="I615" s="7"/>
      <c r="J615" s="10"/>
      <c r="K615" s="10"/>
      <c r="L615" s="10"/>
      <c r="M615" s="10"/>
      <c r="N615" s="10"/>
      <c r="O615" s="10"/>
    </row>
    <row r="616">
      <c r="A616" s="10"/>
      <c r="B616" s="10"/>
      <c r="C616" s="10"/>
      <c r="D616" s="7"/>
      <c r="E616" s="10"/>
      <c r="F616" s="82">
        <f t="shared" si="1"/>
        <v>1501</v>
      </c>
      <c r="G616" s="10"/>
      <c r="H616" s="82">
        <f t="shared" si="2"/>
        <v>1501</v>
      </c>
      <c r="I616" s="7"/>
      <c r="J616" s="10"/>
      <c r="K616" s="10"/>
      <c r="L616" s="10"/>
      <c r="M616" s="10"/>
      <c r="N616" s="10"/>
      <c r="O616" s="10"/>
    </row>
    <row r="617">
      <c r="A617" s="10"/>
      <c r="B617" s="10"/>
      <c r="C617" s="10"/>
      <c r="D617" s="7"/>
      <c r="E617" s="10"/>
      <c r="F617" s="82">
        <f t="shared" si="1"/>
        <v>1501</v>
      </c>
      <c r="G617" s="10"/>
      <c r="H617" s="82">
        <f t="shared" si="2"/>
        <v>1501</v>
      </c>
      <c r="I617" s="7"/>
      <c r="J617" s="10"/>
      <c r="K617" s="10"/>
      <c r="L617" s="10"/>
      <c r="M617" s="10"/>
      <c r="N617" s="10"/>
      <c r="O617" s="10"/>
    </row>
    <row r="618">
      <c r="A618" s="10"/>
      <c r="B618" s="10"/>
      <c r="C618" s="10"/>
      <c r="D618" s="7"/>
      <c r="E618" s="10"/>
      <c r="F618" s="82">
        <f t="shared" si="1"/>
        <v>1501</v>
      </c>
      <c r="G618" s="10"/>
      <c r="H618" s="82">
        <f t="shared" si="2"/>
        <v>1501</v>
      </c>
      <c r="I618" s="7"/>
      <c r="J618" s="10"/>
      <c r="K618" s="10"/>
      <c r="L618" s="10"/>
      <c r="M618" s="10"/>
      <c r="N618" s="10"/>
      <c r="O618" s="10"/>
    </row>
    <row r="619">
      <c r="A619" s="10"/>
      <c r="B619" s="10"/>
      <c r="C619" s="10"/>
      <c r="D619" s="7"/>
      <c r="E619" s="10"/>
      <c r="F619" s="82">
        <f t="shared" si="1"/>
        <v>1501</v>
      </c>
      <c r="G619" s="10"/>
      <c r="H619" s="82">
        <f t="shared" si="2"/>
        <v>1501</v>
      </c>
      <c r="I619" s="7"/>
      <c r="J619" s="10"/>
      <c r="K619" s="10"/>
      <c r="L619" s="10"/>
      <c r="M619" s="10"/>
      <c r="N619" s="10"/>
      <c r="O619" s="10"/>
    </row>
    <row r="620">
      <c r="A620" s="10"/>
      <c r="B620" s="10"/>
      <c r="C620" s="10"/>
      <c r="D620" s="7"/>
      <c r="E620" s="10"/>
      <c r="F620" s="82">
        <f t="shared" si="1"/>
        <v>1501</v>
      </c>
      <c r="G620" s="10"/>
      <c r="H620" s="82">
        <f t="shared" si="2"/>
        <v>1501</v>
      </c>
      <c r="I620" s="7"/>
      <c r="J620" s="10"/>
      <c r="K620" s="10"/>
      <c r="L620" s="10"/>
      <c r="M620" s="10"/>
      <c r="N620" s="10"/>
      <c r="O620" s="10"/>
    </row>
    <row r="621">
      <c r="A621" s="10"/>
      <c r="B621" s="10"/>
      <c r="C621" s="10"/>
      <c r="D621" s="7"/>
      <c r="E621" s="10"/>
      <c r="F621" s="82">
        <f t="shared" si="1"/>
        <v>1501</v>
      </c>
      <c r="G621" s="10"/>
      <c r="H621" s="82">
        <f t="shared" si="2"/>
        <v>1501</v>
      </c>
      <c r="I621" s="7"/>
      <c r="J621" s="10"/>
      <c r="K621" s="10"/>
      <c r="L621" s="10"/>
      <c r="M621" s="10"/>
      <c r="N621" s="10"/>
      <c r="O621" s="10"/>
    </row>
    <row r="622">
      <c r="A622" s="10"/>
      <c r="B622" s="10"/>
      <c r="C622" s="10"/>
      <c r="D622" s="7"/>
      <c r="E622" s="10"/>
      <c r="F622" s="82">
        <f t="shared" si="1"/>
        <v>1501</v>
      </c>
      <c r="G622" s="10"/>
      <c r="H622" s="82">
        <f t="shared" si="2"/>
        <v>1501</v>
      </c>
      <c r="I622" s="7"/>
      <c r="J622" s="10"/>
      <c r="K622" s="10"/>
      <c r="L622" s="10"/>
      <c r="M622" s="10"/>
      <c r="N622" s="10"/>
      <c r="O622" s="10"/>
    </row>
    <row r="623">
      <c r="A623" s="10"/>
      <c r="B623" s="10"/>
      <c r="C623" s="10"/>
      <c r="D623" s="7"/>
      <c r="E623" s="10"/>
      <c r="F623" s="82">
        <f t="shared" si="1"/>
        <v>1501</v>
      </c>
      <c r="G623" s="10"/>
      <c r="H623" s="82">
        <f t="shared" si="2"/>
        <v>1501</v>
      </c>
      <c r="I623" s="7"/>
      <c r="J623" s="10"/>
      <c r="K623" s="10"/>
      <c r="L623" s="10"/>
      <c r="M623" s="10"/>
      <c r="N623" s="10"/>
      <c r="O623" s="10"/>
    </row>
    <row r="624">
      <c r="A624" s="10"/>
      <c r="B624" s="10"/>
      <c r="C624" s="10"/>
      <c r="D624" s="7"/>
      <c r="E624" s="10"/>
      <c r="F624" s="82">
        <f t="shared" si="1"/>
        <v>1501</v>
      </c>
      <c r="G624" s="10"/>
      <c r="H624" s="82">
        <f t="shared" si="2"/>
        <v>1501</v>
      </c>
      <c r="I624" s="7"/>
      <c r="J624" s="10"/>
      <c r="K624" s="10"/>
      <c r="L624" s="10"/>
      <c r="M624" s="10"/>
      <c r="N624" s="10"/>
      <c r="O624" s="10"/>
    </row>
    <row r="625">
      <c r="A625" s="10"/>
      <c r="B625" s="10"/>
      <c r="C625" s="10"/>
      <c r="D625" s="7"/>
      <c r="E625" s="10"/>
      <c r="F625" s="82">
        <f t="shared" si="1"/>
        <v>1501</v>
      </c>
      <c r="G625" s="10"/>
      <c r="H625" s="82">
        <f t="shared" si="2"/>
        <v>1501</v>
      </c>
      <c r="I625" s="7"/>
      <c r="J625" s="10"/>
      <c r="K625" s="10"/>
      <c r="L625" s="10"/>
      <c r="M625" s="10"/>
      <c r="N625" s="10"/>
      <c r="O625" s="10"/>
    </row>
    <row r="626">
      <c r="A626" s="10"/>
      <c r="B626" s="10"/>
      <c r="C626" s="10"/>
      <c r="D626" s="7"/>
      <c r="E626" s="10"/>
      <c r="F626" s="82">
        <f t="shared" si="1"/>
        <v>1501</v>
      </c>
      <c r="G626" s="10"/>
      <c r="H626" s="82">
        <f t="shared" si="2"/>
        <v>1501</v>
      </c>
      <c r="I626" s="7"/>
      <c r="J626" s="10"/>
      <c r="K626" s="10"/>
      <c r="L626" s="10"/>
      <c r="M626" s="10"/>
      <c r="N626" s="10"/>
      <c r="O626" s="10"/>
    </row>
    <row r="627">
      <c r="A627" s="10"/>
      <c r="B627" s="10"/>
      <c r="C627" s="10"/>
      <c r="D627" s="7"/>
      <c r="E627" s="10"/>
      <c r="F627" s="82">
        <f t="shared" si="1"/>
        <v>1501</v>
      </c>
      <c r="G627" s="10"/>
      <c r="H627" s="82">
        <f t="shared" si="2"/>
        <v>1501</v>
      </c>
      <c r="I627" s="7"/>
      <c r="J627" s="10"/>
      <c r="K627" s="10"/>
      <c r="L627" s="10"/>
      <c r="M627" s="10"/>
      <c r="N627" s="10"/>
      <c r="O627" s="10"/>
    </row>
    <row r="628">
      <c r="A628" s="10"/>
      <c r="B628" s="10"/>
      <c r="C628" s="10"/>
      <c r="D628" s="7"/>
      <c r="E628" s="10"/>
      <c r="F628" s="82">
        <f t="shared" si="1"/>
        <v>1501</v>
      </c>
      <c r="G628" s="10"/>
      <c r="H628" s="82">
        <f t="shared" si="2"/>
        <v>1501</v>
      </c>
      <c r="I628" s="7"/>
      <c r="J628" s="10"/>
      <c r="K628" s="10"/>
      <c r="L628" s="10"/>
      <c r="M628" s="10"/>
      <c r="N628" s="10"/>
      <c r="O628" s="10"/>
    </row>
    <row r="629">
      <c r="A629" s="10"/>
      <c r="B629" s="10"/>
      <c r="C629" s="10"/>
      <c r="D629" s="7"/>
      <c r="E629" s="10"/>
      <c r="F629" s="82">
        <f t="shared" si="1"/>
        <v>1501</v>
      </c>
      <c r="G629" s="10"/>
      <c r="H629" s="82">
        <f t="shared" si="2"/>
        <v>1501</v>
      </c>
      <c r="I629" s="7"/>
      <c r="J629" s="10"/>
      <c r="K629" s="10"/>
      <c r="L629" s="10"/>
      <c r="M629" s="10"/>
      <c r="N629" s="10"/>
      <c r="O629" s="10"/>
    </row>
    <row r="630">
      <c r="A630" s="10"/>
      <c r="B630" s="10"/>
      <c r="C630" s="10"/>
      <c r="D630" s="7"/>
      <c r="E630" s="10"/>
      <c r="F630" s="82">
        <f t="shared" si="1"/>
        <v>1501</v>
      </c>
      <c r="G630" s="10"/>
      <c r="H630" s="82">
        <f t="shared" si="2"/>
        <v>1501</v>
      </c>
      <c r="I630" s="7"/>
      <c r="J630" s="10"/>
      <c r="K630" s="10"/>
      <c r="L630" s="10"/>
      <c r="M630" s="10"/>
      <c r="N630" s="10"/>
      <c r="O630" s="10"/>
    </row>
    <row r="631">
      <c r="A631" s="10"/>
      <c r="B631" s="10"/>
      <c r="C631" s="10"/>
      <c r="D631" s="7"/>
      <c r="E631" s="10"/>
      <c r="F631" s="82">
        <f t="shared" si="1"/>
        <v>1501</v>
      </c>
      <c r="G631" s="10"/>
      <c r="H631" s="82">
        <f t="shared" si="2"/>
        <v>1501</v>
      </c>
      <c r="I631" s="7"/>
      <c r="J631" s="10"/>
      <c r="K631" s="10"/>
      <c r="L631" s="10"/>
      <c r="M631" s="10"/>
      <c r="N631" s="10"/>
      <c r="O631" s="10"/>
    </row>
    <row r="632">
      <c r="A632" s="10"/>
      <c r="B632" s="10"/>
      <c r="C632" s="10"/>
      <c r="D632" s="7"/>
      <c r="E632" s="10"/>
      <c r="F632" s="82">
        <f t="shared" si="1"/>
        <v>1501</v>
      </c>
      <c r="G632" s="10"/>
      <c r="H632" s="82">
        <f t="shared" si="2"/>
        <v>1501</v>
      </c>
      <c r="I632" s="7"/>
      <c r="J632" s="10"/>
      <c r="K632" s="10"/>
      <c r="L632" s="10"/>
      <c r="M632" s="10"/>
      <c r="N632" s="10"/>
      <c r="O632" s="10"/>
    </row>
    <row r="633">
      <c r="A633" s="10"/>
      <c r="B633" s="10"/>
      <c r="C633" s="10"/>
      <c r="D633" s="7"/>
      <c r="E633" s="10"/>
      <c r="F633" s="82">
        <f t="shared" si="1"/>
        <v>1501</v>
      </c>
      <c r="G633" s="10"/>
      <c r="H633" s="82">
        <f t="shared" si="2"/>
        <v>1501</v>
      </c>
      <c r="I633" s="7"/>
      <c r="J633" s="10"/>
      <c r="K633" s="10"/>
      <c r="L633" s="10"/>
      <c r="M633" s="10"/>
      <c r="N633" s="10"/>
      <c r="O633" s="10"/>
    </row>
    <row r="634">
      <c r="A634" s="10"/>
      <c r="B634" s="10"/>
      <c r="C634" s="10"/>
      <c r="D634" s="7"/>
      <c r="E634" s="10"/>
      <c r="F634" s="82">
        <f t="shared" si="1"/>
        <v>1501</v>
      </c>
      <c r="G634" s="10"/>
      <c r="H634" s="82">
        <f t="shared" si="2"/>
        <v>1501</v>
      </c>
      <c r="I634" s="7"/>
      <c r="J634" s="10"/>
      <c r="K634" s="10"/>
      <c r="L634" s="10"/>
      <c r="M634" s="10"/>
      <c r="N634" s="10"/>
      <c r="O634" s="10"/>
    </row>
    <row r="635">
      <c r="A635" s="10"/>
      <c r="B635" s="10"/>
      <c r="C635" s="10"/>
      <c r="D635" s="7"/>
      <c r="E635" s="10"/>
      <c r="F635" s="82">
        <f t="shared" si="1"/>
        <v>1501</v>
      </c>
      <c r="G635" s="10"/>
      <c r="H635" s="82">
        <f t="shared" si="2"/>
        <v>1501</v>
      </c>
      <c r="I635" s="7"/>
      <c r="J635" s="10"/>
      <c r="K635" s="10"/>
      <c r="L635" s="10"/>
      <c r="M635" s="10"/>
      <c r="N635" s="10"/>
      <c r="O635" s="10"/>
    </row>
    <row r="636">
      <c r="A636" s="10"/>
      <c r="B636" s="10"/>
      <c r="C636" s="10"/>
      <c r="D636" s="7"/>
      <c r="E636" s="10"/>
      <c r="F636" s="82">
        <f t="shared" si="1"/>
        <v>1501</v>
      </c>
      <c r="G636" s="10"/>
      <c r="H636" s="82">
        <f t="shared" si="2"/>
        <v>1501</v>
      </c>
      <c r="I636" s="7"/>
      <c r="J636" s="10"/>
      <c r="K636" s="10"/>
      <c r="L636" s="10"/>
      <c r="M636" s="10"/>
      <c r="N636" s="10"/>
      <c r="O636" s="10"/>
    </row>
    <row r="637">
      <c r="A637" s="10"/>
      <c r="B637" s="10"/>
      <c r="C637" s="10"/>
      <c r="D637" s="7"/>
      <c r="E637" s="10"/>
      <c r="F637" s="82">
        <f t="shared" si="1"/>
        <v>1501</v>
      </c>
      <c r="G637" s="10"/>
      <c r="H637" s="82">
        <f t="shared" si="2"/>
        <v>1501</v>
      </c>
      <c r="I637" s="7"/>
      <c r="J637" s="10"/>
      <c r="K637" s="10"/>
      <c r="L637" s="10"/>
      <c r="M637" s="10"/>
      <c r="N637" s="10"/>
      <c r="O637" s="10"/>
    </row>
    <row r="638">
      <c r="A638" s="10"/>
      <c r="B638" s="10"/>
      <c r="C638" s="10"/>
      <c r="D638" s="7"/>
      <c r="E638" s="10"/>
      <c r="F638" s="82">
        <f t="shared" si="1"/>
        <v>1501</v>
      </c>
      <c r="G638" s="10"/>
      <c r="H638" s="82">
        <f t="shared" si="2"/>
        <v>1501</v>
      </c>
      <c r="I638" s="7"/>
      <c r="J638" s="10"/>
      <c r="K638" s="10"/>
      <c r="L638" s="10"/>
      <c r="M638" s="10"/>
      <c r="N638" s="10"/>
      <c r="O638" s="10"/>
    </row>
    <row r="639">
      <c r="A639" s="10"/>
      <c r="B639" s="10"/>
      <c r="C639" s="10"/>
      <c r="D639" s="7"/>
      <c r="E639" s="10"/>
      <c r="F639" s="82">
        <f t="shared" si="1"/>
        <v>1501</v>
      </c>
      <c r="G639" s="10"/>
      <c r="H639" s="82">
        <f t="shared" si="2"/>
        <v>1501</v>
      </c>
      <c r="I639" s="7"/>
      <c r="J639" s="10"/>
      <c r="K639" s="10"/>
      <c r="L639" s="10"/>
      <c r="M639" s="10"/>
      <c r="N639" s="10"/>
      <c r="O639" s="10"/>
    </row>
    <row r="640">
      <c r="A640" s="10"/>
      <c r="B640" s="10"/>
      <c r="C640" s="10"/>
      <c r="D640" s="7"/>
      <c r="E640" s="10"/>
      <c r="F640" s="82">
        <f t="shared" si="1"/>
        <v>1501</v>
      </c>
      <c r="G640" s="10"/>
      <c r="H640" s="82">
        <f t="shared" si="2"/>
        <v>1501</v>
      </c>
      <c r="I640" s="7"/>
      <c r="J640" s="10"/>
      <c r="K640" s="10"/>
      <c r="L640" s="10"/>
      <c r="M640" s="10"/>
      <c r="N640" s="10"/>
      <c r="O640" s="10"/>
    </row>
    <row r="641">
      <c r="A641" s="10"/>
      <c r="B641" s="10"/>
      <c r="C641" s="10"/>
      <c r="D641" s="7"/>
      <c r="E641" s="10"/>
      <c r="F641" s="82">
        <f t="shared" si="1"/>
        <v>1501</v>
      </c>
      <c r="G641" s="10"/>
      <c r="H641" s="82">
        <f t="shared" si="2"/>
        <v>1501</v>
      </c>
      <c r="I641" s="7"/>
      <c r="J641" s="10"/>
      <c r="K641" s="10"/>
      <c r="L641" s="10"/>
      <c r="M641" s="10"/>
      <c r="N641" s="10"/>
      <c r="O641" s="10"/>
    </row>
    <row r="642">
      <c r="A642" s="10"/>
      <c r="B642" s="10"/>
      <c r="C642" s="10"/>
      <c r="D642" s="7"/>
      <c r="E642" s="10"/>
      <c r="F642" s="82">
        <f t="shared" si="1"/>
        <v>1501</v>
      </c>
      <c r="G642" s="10"/>
      <c r="H642" s="82">
        <f t="shared" si="2"/>
        <v>1501</v>
      </c>
      <c r="I642" s="7"/>
      <c r="J642" s="10"/>
      <c r="K642" s="10"/>
      <c r="L642" s="10"/>
      <c r="M642" s="10"/>
      <c r="N642" s="10"/>
      <c r="O642" s="10"/>
    </row>
    <row r="643">
      <c r="A643" s="10"/>
      <c r="B643" s="10"/>
      <c r="C643" s="10"/>
      <c r="D643" s="7"/>
      <c r="E643" s="10"/>
      <c r="F643" s="82">
        <f t="shared" si="1"/>
        <v>1501</v>
      </c>
      <c r="G643" s="10"/>
      <c r="H643" s="82">
        <f t="shared" si="2"/>
        <v>1501</v>
      </c>
      <c r="I643" s="7"/>
      <c r="J643" s="10"/>
      <c r="K643" s="10"/>
      <c r="L643" s="10"/>
      <c r="M643" s="10"/>
      <c r="N643" s="10"/>
      <c r="O643" s="10"/>
    </row>
    <row r="644">
      <c r="A644" s="10"/>
      <c r="B644" s="10"/>
      <c r="C644" s="10"/>
      <c r="D644" s="7"/>
      <c r="E644" s="10"/>
      <c r="F644" s="82">
        <f t="shared" si="1"/>
        <v>1501</v>
      </c>
      <c r="G644" s="10"/>
      <c r="H644" s="82">
        <f t="shared" si="2"/>
        <v>1501</v>
      </c>
      <c r="I644" s="7"/>
      <c r="J644" s="10"/>
      <c r="K644" s="10"/>
      <c r="L644" s="10"/>
      <c r="M644" s="10"/>
      <c r="N644" s="10"/>
      <c r="O644" s="10"/>
    </row>
    <row r="645">
      <c r="A645" s="10"/>
      <c r="B645" s="10"/>
      <c r="C645" s="10"/>
      <c r="D645" s="7"/>
      <c r="E645" s="10"/>
      <c r="F645" s="82">
        <f t="shared" si="1"/>
        <v>1501</v>
      </c>
      <c r="G645" s="10"/>
      <c r="H645" s="82">
        <f t="shared" si="2"/>
        <v>1501</v>
      </c>
      <c r="I645" s="7"/>
      <c r="J645" s="10"/>
      <c r="K645" s="10"/>
      <c r="L645" s="10"/>
      <c r="M645" s="10"/>
      <c r="N645" s="10"/>
      <c r="O645" s="10"/>
    </row>
    <row r="646">
      <c r="A646" s="10"/>
      <c r="B646" s="10"/>
      <c r="C646" s="10"/>
      <c r="D646" s="7"/>
      <c r="E646" s="10"/>
      <c r="F646" s="82">
        <f t="shared" si="1"/>
        <v>1501</v>
      </c>
      <c r="G646" s="10"/>
      <c r="H646" s="82">
        <f t="shared" si="2"/>
        <v>1501</v>
      </c>
      <c r="I646" s="7"/>
      <c r="J646" s="10"/>
      <c r="K646" s="10"/>
      <c r="L646" s="10"/>
      <c r="M646" s="10"/>
      <c r="N646" s="10"/>
      <c r="O646" s="10"/>
    </row>
    <row r="647">
      <c r="A647" s="10"/>
      <c r="B647" s="10"/>
      <c r="C647" s="10"/>
      <c r="D647" s="7"/>
      <c r="E647" s="10"/>
      <c r="F647" s="82">
        <f t="shared" si="1"/>
        <v>1501</v>
      </c>
      <c r="G647" s="10"/>
      <c r="H647" s="82">
        <f t="shared" si="2"/>
        <v>1501</v>
      </c>
      <c r="I647" s="7"/>
      <c r="J647" s="10"/>
      <c r="K647" s="10"/>
      <c r="L647" s="10"/>
      <c r="M647" s="10"/>
      <c r="N647" s="10"/>
      <c r="O647" s="10"/>
    </row>
    <row r="648">
      <c r="A648" s="10"/>
      <c r="B648" s="10"/>
      <c r="C648" s="10"/>
      <c r="D648" s="7"/>
      <c r="E648" s="10"/>
      <c r="F648" s="82">
        <f t="shared" si="1"/>
        <v>1501</v>
      </c>
      <c r="G648" s="10"/>
      <c r="H648" s="82">
        <f t="shared" si="2"/>
        <v>1501</v>
      </c>
      <c r="I648" s="7"/>
      <c r="J648" s="10"/>
      <c r="K648" s="10"/>
      <c r="L648" s="10"/>
      <c r="M648" s="10"/>
      <c r="N648" s="10"/>
      <c r="O648" s="10"/>
    </row>
    <row r="649">
      <c r="A649" s="10"/>
      <c r="B649" s="10"/>
      <c r="C649" s="10"/>
      <c r="D649" s="7"/>
      <c r="E649" s="10"/>
      <c r="F649" s="82">
        <f t="shared" si="1"/>
        <v>1501</v>
      </c>
      <c r="G649" s="10"/>
      <c r="H649" s="82">
        <f t="shared" si="2"/>
        <v>1501</v>
      </c>
      <c r="I649" s="7"/>
      <c r="J649" s="10"/>
      <c r="K649" s="10"/>
      <c r="L649" s="10"/>
      <c r="M649" s="10"/>
      <c r="N649" s="10"/>
      <c r="O649" s="10"/>
    </row>
    <row r="650">
      <c r="A650" s="10"/>
      <c r="B650" s="10"/>
      <c r="C650" s="10"/>
      <c r="D650" s="7"/>
      <c r="E650" s="10"/>
      <c r="F650" s="82">
        <f t="shared" si="1"/>
        <v>1501</v>
      </c>
      <c r="G650" s="10"/>
      <c r="H650" s="82">
        <f t="shared" si="2"/>
        <v>1501</v>
      </c>
      <c r="I650" s="7"/>
      <c r="J650" s="10"/>
      <c r="K650" s="10"/>
      <c r="L650" s="10"/>
      <c r="M650" s="10"/>
      <c r="N650" s="10"/>
      <c r="O650" s="10"/>
    </row>
    <row r="651">
      <c r="A651" s="10"/>
      <c r="B651" s="10"/>
      <c r="C651" s="10"/>
      <c r="D651" s="7"/>
      <c r="E651" s="10"/>
      <c r="F651" s="82">
        <f t="shared" si="1"/>
        <v>1501</v>
      </c>
      <c r="G651" s="10"/>
      <c r="H651" s="82">
        <f t="shared" si="2"/>
        <v>1501</v>
      </c>
      <c r="I651" s="7"/>
      <c r="J651" s="10"/>
      <c r="K651" s="10"/>
      <c r="L651" s="10"/>
      <c r="M651" s="10"/>
      <c r="N651" s="10"/>
      <c r="O651" s="10"/>
    </row>
    <row r="652">
      <c r="A652" s="10"/>
      <c r="B652" s="10"/>
      <c r="C652" s="10"/>
      <c r="D652" s="7"/>
      <c r="E652" s="10"/>
      <c r="F652" s="82">
        <f t="shared" si="1"/>
        <v>1501</v>
      </c>
      <c r="G652" s="10"/>
      <c r="H652" s="82">
        <f t="shared" si="2"/>
        <v>1501</v>
      </c>
      <c r="I652" s="7"/>
      <c r="J652" s="10"/>
      <c r="K652" s="10"/>
      <c r="L652" s="10"/>
      <c r="M652" s="10"/>
      <c r="N652" s="10"/>
      <c r="O652" s="10"/>
    </row>
    <row r="653">
      <c r="A653" s="10"/>
      <c r="B653" s="10"/>
      <c r="C653" s="10"/>
      <c r="D653" s="7"/>
      <c r="E653" s="10"/>
      <c r="F653" s="82">
        <f t="shared" si="1"/>
        <v>1501</v>
      </c>
      <c r="G653" s="10"/>
      <c r="H653" s="82">
        <f t="shared" si="2"/>
        <v>1501</v>
      </c>
      <c r="I653" s="7"/>
      <c r="J653" s="10"/>
      <c r="K653" s="10"/>
      <c r="L653" s="10"/>
      <c r="M653" s="10"/>
      <c r="N653" s="10"/>
      <c r="O653" s="10"/>
    </row>
    <row r="654">
      <c r="A654" s="10"/>
      <c r="B654" s="10"/>
      <c r="C654" s="10"/>
      <c r="D654" s="7"/>
      <c r="E654" s="10"/>
      <c r="F654" s="82">
        <f t="shared" si="1"/>
        <v>1501</v>
      </c>
      <c r="G654" s="10"/>
      <c r="H654" s="82">
        <f t="shared" si="2"/>
        <v>1501</v>
      </c>
      <c r="I654" s="7"/>
      <c r="J654" s="10"/>
      <c r="K654" s="10"/>
      <c r="L654" s="10"/>
      <c r="M654" s="10"/>
      <c r="N654" s="10"/>
      <c r="O654" s="10"/>
    </row>
    <row r="655">
      <c r="A655" s="10"/>
      <c r="B655" s="10"/>
      <c r="C655" s="10"/>
      <c r="D655" s="7"/>
      <c r="E655" s="10"/>
      <c r="F655" s="82">
        <f t="shared" si="1"/>
        <v>1501</v>
      </c>
      <c r="G655" s="10"/>
      <c r="H655" s="82">
        <f t="shared" si="2"/>
        <v>1501</v>
      </c>
      <c r="I655" s="7"/>
      <c r="J655" s="10"/>
      <c r="K655" s="10"/>
      <c r="L655" s="10"/>
      <c r="M655" s="10"/>
      <c r="N655" s="10"/>
      <c r="O655" s="10"/>
    </row>
    <row r="656">
      <c r="A656" s="10"/>
      <c r="B656" s="10"/>
      <c r="C656" s="10"/>
      <c r="D656" s="7"/>
      <c r="E656" s="10"/>
      <c r="F656" s="82">
        <f t="shared" si="1"/>
        <v>1501</v>
      </c>
      <c r="G656" s="10"/>
      <c r="H656" s="82">
        <f t="shared" si="2"/>
        <v>1501</v>
      </c>
      <c r="I656" s="7"/>
      <c r="J656" s="10"/>
      <c r="K656" s="10"/>
      <c r="L656" s="10"/>
      <c r="M656" s="10"/>
      <c r="N656" s="10"/>
      <c r="O656" s="10"/>
    </row>
    <row r="657">
      <c r="A657" s="10"/>
      <c r="B657" s="10"/>
      <c r="C657" s="10"/>
      <c r="D657" s="7"/>
      <c r="E657" s="10"/>
      <c r="F657" s="82">
        <f t="shared" si="1"/>
        <v>1501</v>
      </c>
      <c r="G657" s="10"/>
      <c r="H657" s="82">
        <f t="shared" si="2"/>
        <v>1501</v>
      </c>
      <c r="I657" s="7"/>
      <c r="J657" s="10"/>
      <c r="K657" s="10"/>
      <c r="L657" s="10"/>
      <c r="M657" s="10"/>
      <c r="N657" s="10"/>
      <c r="O657" s="10"/>
    </row>
    <row r="658">
      <c r="A658" s="10"/>
      <c r="B658" s="10"/>
      <c r="C658" s="10"/>
      <c r="D658" s="7"/>
      <c r="E658" s="10"/>
      <c r="F658" s="82">
        <f t="shared" si="1"/>
        <v>1501</v>
      </c>
      <c r="G658" s="10"/>
      <c r="H658" s="82">
        <f t="shared" si="2"/>
        <v>1501</v>
      </c>
      <c r="I658" s="7"/>
      <c r="J658" s="10"/>
      <c r="K658" s="10"/>
      <c r="L658" s="10"/>
      <c r="M658" s="10"/>
      <c r="N658" s="10"/>
      <c r="O658" s="10"/>
    </row>
    <row r="659">
      <c r="A659" s="10"/>
      <c r="B659" s="10"/>
      <c r="C659" s="10"/>
      <c r="D659" s="7"/>
      <c r="E659" s="10"/>
      <c r="F659" s="82">
        <f t="shared" si="1"/>
        <v>1501</v>
      </c>
      <c r="G659" s="10"/>
      <c r="H659" s="82">
        <f t="shared" si="2"/>
        <v>1501</v>
      </c>
      <c r="I659" s="7"/>
      <c r="J659" s="10"/>
      <c r="K659" s="10"/>
      <c r="L659" s="10"/>
      <c r="M659" s="10"/>
      <c r="N659" s="10"/>
      <c r="O659" s="10"/>
    </row>
    <row r="660">
      <c r="A660" s="10"/>
      <c r="B660" s="10"/>
      <c r="C660" s="10"/>
      <c r="D660" s="7"/>
      <c r="E660" s="10"/>
      <c r="F660" s="82">
        <f t="shared" si="1"/>
        <v>1501</v>
      </c>
      <c r="G660" s="10"/>
      <c r="H660" s="82">
        <f t="shared" si="2"/>
        <v>1501</v>
      </c>
      <c r="I660" s="7"/>
      <c r="J660" s="10"/>
      <c r="K660" s="10"/>
      <c r="L660" s="10"/>
      <c r="M660" s="10"/>
      <c r="N660" s="10"/>
      <c r="O660" s="10"/>
    </row>
    <row r="661">
      <c r="A661" s="10"/>
      <c r="B661" s="10"/>
      <c r="C661" s="10"/>
      <c r="D661" s="7"/>
      <c r="E661" s="10"/>
      <c r="F661" s="82">
        <f t="shared" si="1"/>
        <v>1501</v>
      </c>
      <c r="G661" s="10"/>
      <c r="H661" s="82">
        <f t="shared" si="2"/>
        <v>1501</v>
      </c>
      <c r="I661" s="7"/>
      <c r="J661" s="10"/>
      <c r="K661" s="10"/>
      <c r="L661" s="10"/>
      <c r="M661" s="10"/>
      <c r="N661" s="10"/>
      <c r="O661" s="10"/>
    </row>
    <row r="662">
      <c r="A662" s="10"/>
      <c r="B662" s="10"/>
      <c r="C662" s="10"/>
      <c r="D662" s="7"/>
      <c r="E662" s="10"/>
      <c r="F662" s="82">
        <f t="shared" si="1"/>
        <v>1501</v>
      </c>
      <c r="G662" s="10"/>
      <c r="H662" s="82">
        <f t="shared" si="2"/>
        <v>1501</v>
      </c>
      <c r="I662" s="7"/>
      <c r="J662" s="10"/>
      <c r="K662" s="10"/>
      <c r="L662" s="10"/>
      <c r="M662" s="10"/>
      <c r="N662" s="10"/>
      <c r="O662" s="10"/>
    </row>
    <row r="663">
      <c r="A663" s="10"/>
      <c r="B663" s="10"/>
      <c r="C663" s="10"/>
      <c r="D663" s="7"/>
      <c r="E663" s="10"/>
      <c r="F663" s="82">
        <f t="shared" si="1"/>
        <v>1501</v>
      </c>
      <c r="G663" s="10"/>
      <c r="H663" s="82">
        <f t="shared" si="2"/>
        <v>1501</v>
      </c>
      <c r="I663" s="7"/>
      <c r="J663" s="10"/>
      <c r="K663" s="10"/>
      <c r="L663" s="10"/>
      <c r="M663" s="10"/>
      <c r="N663" s="10"/>
      <c r="O663" s="10"/>
    </row>
    <row r="664">
      <c r="A664" s="10"/>
      <c r="B664" s="10"/>
      <c r="C664" s="10"/>
      <c r="D664" s="7"/>
      <c r="E664" s="10"/>
      <c r="F664" s="82">
        <f t="shared" si="1"/>
        <v>1501</v>
      </c>
      <c r="G664" s="10"/>
      <c r="H664" s="82">
        <f t="shared" si="2"/>
        <v>1501</v>
      </c>
      <c r="I664" s="7"/>
      <c r="J664" s="10"/>
      <c r="K664" s="10"/>
      <c r="L664" s="10"/>
      <c r="M664" s="10"/>
      <c r="N664" s="10"/>
      <c r="O664" s="10"/>
    </row>
    <row r="665">
      <c r="A665" s="10"/>
      <c r="B665" s="10"/>
      <c r="C665" s="10"/>
      <c r="D665" s="7"/>
      <c r="E665" s="10"/>
      <c r="F665" s="82">
        <f t="shared" si="1"/>
        <v>1501</v>
      </c>
      <c r="G665" s="10"/>
      <c r="H665" s="82">
        <f t="shared" si="2"/>
        <v>1501</v>
      </c>
      <c r="I665" s="7"/>
      <c r="J665" s="10"/>
      <c r="K665" s="10"/>
      <c r="L665" s="10"/>
      <c r="M665" s="10"/>
      <c r="N665" s="10"/>
      <c r="O665" s="10"/>
    </row>
    <row r="666">
      <c r="A666" s="10"/>
      <c r="B666" s="10"/>
      <c r="C666" s="10"/>
      <c r="D666" s="7"/>
      <c r="E666" s="10"/>
      <c r="F666" s="82">
        <f t="shared" si="1"/>
        <v>1501</v>
      </c>
      <c r="G666" s="10"/>
      <c r="H666" s="82">
        <f t="shared" si="2"/>
        <v>1501</v>
      </c>
      <c r="I666" s="7"/>
      <c r="J666" s="10"/>
      <c r="K666" s="10"/>
      <c r="L666" s="10"/>
      <c r="M666" s="10"/>
      <c r="N666" s="10"/>
      <c r="O666" s="10"/>
    </row>
    <row r="667">
      <c r="A667" s="10"/>
      <c r="B667" s="10"/>
      <c r="C667" s="10"/>
      <c r="D667" s="7"/>
      <c r="E667" s="10"/>
      <c r="F667" s="82">
        <f t="shared" si="1"/>
        <v>1501</v>
      </c>
      <c r="G667" s="10"/>
      <c r="H667" s="82">
        <f t="shared" si="2"/>
        <v>1501</v>
      </c>
      <c r="I667" s="7"/>
      <c r="J667" s="10"/>
      <c r="K667" s="10"/>
      <c r="L667" s="10"/>
      <c r="M667" s="10"/>
      <c r="N667" s="10"/>
      <c r="O667" s="10"/>
    </row>
    <row r="668">
      <c r="A668" s="10"/>
      <c r="B668" s="10"/>
      <c r="C668" s="10"/>
      <c r="D668" s="7"/>
      <c r="E668" s="10"/>
      <c r="F668" s="82">
        <f t="shared" si="1"/>
        <v>1501</v>
      </c>
      <c r="G668" s="10"/>
      <c r="H668" s="82">
        <f t="shared" si="2"/>
        <v>1501</v>
      </c>
      <c r="I668" s="7"/>
      <c r="J668" s="10"/>
      <c r="K668" s="10"/>
      <c r="L668" s="10"/>
      <c r="M668" s="10"/>
      <c r="N668" s="10"/>
      <c r="O668" s="10"/>
    </row>
    <row r="669">
      <c r="A669" s="10"/>
      <c r="B669" s="10"/>
      <c r="C669" s="10"/>
      <c r="D669" s="7"/>
      <c r="E669" s="10"/>
      <c r="F669" s="82">
        <f t="shared" si="1"/>
        <v>1501</v>
      </c>
      <c r="G669" s="10"/>
      <c r="H669" s="82">
        <f t="shared" si="2"/>
        <v>1501</v>
      </c>
      <c r="I669" s="7"/>
      <c r="J669" s="10"/>
      <c r="K669" s="10"/>
      <c r="L669" s="10"/>
      <c r="M669" s="10"/>
      <c r="N669" s="10"/>
      <c r="O669" s="10"/>
    </row>
    <row r="670">
      <c r="A670" s="10"/>
      <c r="B670" s="10"/>
      <c r="C670" s="10"/>
      <c r="D670" s="7"/>
      <c r="E670" s="10"/>
      <c r="F670" s="82">
        <f t="shared" si="1"/>
        <v>1501</v>
      </c>
      <c r="G670" s="10"/>
      <c r="H670" s="82">
        <f t="shared" si="2"/>
        <v>1501</v>
      </c>
      <c r="I670" s="7"/>
      <c r="J670" s="10"/>
      <c r="K670" s="10"/>
      <c r="L670" s="10"/>
      <c r="M670" s="10"/>
      <c r="N670" s="10"/>
      <c r="O670" s="10"/>
    </row>
    <row r="671">
      <c r="A671" s="10"/>
      <c r="B671" s="10"/>
      <c r="C671" s="10"/>
      <c r="D671" s="7"/>
      <c r="E671" s="10"/>
      <c r="F671" s="82">
        <f t="shared" si="1"/>
        <v>1501</v>
      </c>
      <c r="G671" s="10"/>
      <c r="H671" s="82">
        <f t="shared" si="2"/>
        <v>1501</v>
      </c>
      <c r="I671" s="7"/>
      <c r="J671" s="10"/>
      <c r="K671" s="10"/>
      <c r="L671" s="10"/>
      <c r="M671" s="10"/>
      <c r="N671" s="10"/>
      <c r="O671" s="10"/>
    </row>
    <row r="672">
      <c r="A672" s="10"/>
      <c r="B672" s="10"/>
      <c r="C672" s="10"/>
      <c r="D672" s="7"/>
      <c r="E672" s="10"/>
      <c r="F672" s="82">
        <f t="shared" si="1"/>
        <v>1501</v>
      </c>
      <c r="G672" s="10"/>
      <c r="H672" s="82">
        <f t="shared" si="2"/>
        <v>1501</v>
      </c>
      <c r="I672" s="7"/>
      <c r="J672" s="10"/>
      <c r="K672" s="10"/>
      <c r="L672" s="10"/>
      <c r="M672" s="10"/>
      <c r="N672" s="10"/>
      <c r="O672" s="10"/>
    </row>
    <row r="673">
      <c r="A673" s="10"/>
      <c r="B673" s="10"/>
      <c r="C673" s="10"/>
      <c r="D673" s="7"/>
      <c r="E673" s="10"/>
      <c r="F673" s="82">
        <f t="shared" si="1"/>
        <v>1501</v>
      </c>
      <c r="G673" s="10"/>
      <c r="H673" s="82">
        <f t="shared" si="2"/>
        <v>1501</v>
      </c>
      <c r="I673" s="7"/>
      <c r="J673" s="10"/>
      <c r="K673" s="10"/>
      <c r="L673" s="10"/>
      <c r="M673" s="10"/>
      <c r="N673" s="10"/>
      <c r="O673" s="10"/>
    </row>
    <row r="674">
      <c r="A674" s="10"/>
      <c r="B674" s="10"/>
      <c r="C674" s="10"/>
      <c r="D674" s="7"/>
      <c r="E674" s="10"/>
      <c r="F674" s="82">
        <f t="shared" si="1"/>
        <v>1501</v>
      </c>
      <c r="G674" s="10"/>
      <c r="H674" s="82">
        <f t="shared" si="2"/>
        <v>1501</v>
      </c>
      <c r="I674" s="7"/>
      <c r="J674" s="10"/>
      <c r="K674" s="10"/>
      <c r="L674" s="10"/>
      <c r="M674" s="10"/>
      <c r="N674" s="10"/>
      <c r="O674" s="10"/>
    </row>
    <row r="675">
      <c r="A675" s="10"/>
      <c r="B675" s="10"/>
      <c r="C675" s="10"/>
      <c r="D675" s="7"/>
      <c r="E675" s="10"/>
      <c r="F675" s="82">
        <f t="shared" si="1"/>
        <v>1501</v>
      </c>
      <c r="G675" s="10"/>
      <c r="H675" s="82">
        <f t="shared" si="2"/>
        <v>1501</v>
      </c>
      <c r="I675" s="7"/>
      <c r="J675" s="10"/>
      <c r="K675" s="10"/>
      <c r="L675" s="10"/>
      <c r="M675" s="10"/>
      <c r="N675" s="10"/>
      <c r="O675" s="10"/>
    </row>
    <row r="676">
      <c r="A676" s="10"/>
      <c r="B676" s="10"/>
      <c r="C676" s="10"/>
      <c r="D676" s="7"/>
      <c r="E676" s="10"/>
      <c r="F676" s="82">
        <f t="shared" si="1"/>
        <v>1501</v>
      </c>
      <c r="G676" s="10"/>
      <c r="H676" s="82">
        <f t="shared" si="2"/>
        <v>1501</v>
      </c>
      <c r="I676" s="7"/>
      <c r="J676" s="10"/>
      <c r="K676" s="10"/>
      <c r="L676" s="10"/>
      <c r="M676" s="10"/>
      <c r="N676" s="10"/>
      <c r="O676" s="10"/>
    </row>
    <row r="677">
      <c r="A677" s="10"/>
      <c r="B677" s="10"/>
      <c r="C677" s="10"/>
      <c r="D677" s="7"/>
      <c r="E677" s="10"/>
      <c r="F677" s="82">
        <f t="shared" si="1"/>
        <v>1501</v>
      </c>
      <c r="G677" s="10"/>
      <c r="H677" s="82">
        <f t="shared" si="2"/>
        <v>1501</v>
      </c>
      <c r="I677" s="7"/>
      <c r="J677" s="10"/>
      <c r="K677" s="10"/>
      <c r="L677" s="10"/>
      <c r="M677" s="10"/>
      <c r="N677" s="10"/>
      <c r="O677" s="10"/>
    </row>
    <row r="678">
      <c r="A678" s="10"/>
      <c r="B678" s="10"/>
      <c r="C678" s="10"/>
      <c r="D678" s="7"/>
      <c r="E678" s="10"/>
      <c r="F678" s="82">
        <f t="shared" si="1"/>
        <v>1501</v>
      </c>
      <c r="G678" s="10"/>
      <c r="H678" s="82">
        <f t="shared" si="2"/>
        <v>1501</v>
      </c>
      <c r="I678" s="7"/>
      <c r="J678" s="10"/>
      <c r="K678" s="10"/>
      <c r="L678" s="10"/>
      <c r="M678" s="10"/>
      <c r="N678" s="10"/>
      <c r="O678" s="10"/>
    </row>
    <row r="679">
      <c r="A679" s="10"/>
      <c r="B679" s="10"/>
      <c r="C679" s="10"/>
      <c r="D679" s="7"/>
      <c r="E679" s="10"/>
      <c r="F679" s="82">
        <f t="shared" si="1"/>
        <v>1501</v>
      </c>
      <c r="G679" s="10"/>
      <c r="H679" s="82">
        <f t="shared" si="2"/>
        <v>1501</v>
      </c>
      <c r="I679" s="7"/>
      <c r="J679" s="10"/>
      <c r="K679" s="10"/>
      <c r="L679" s="10"/>
      <c r="M679" s="10"/>
      <c r="N679" s="10"/>
      <c r="O679" s="10"/>
    </row>
    <row r="680">
      <c r="A680" s="10"/>
      <c r="B680" s="10"/>
      <c r="C680" s="10"/>
      <c r="D680" s="7"/>
      <c r="E680" s="10"/>
      <c r="F680" s="82">
        <f t="shared" si="1"/>
        <v>1501</v>
      </c>
      <c r="G680" s="10"/>
      <c r="H680" s="82">
        <f t="shared" si="2"/>
        <v>1501</v>
      </c>
      <c r="I680" s="7"/>
      <c r="J680" s="10"/>
      <c r="K680" s="10"/>
      <c r="L680" s="10"/>
      <c r="M680" s="10"/>
      <c r="N680" s="10"/>
      <c r="O680" s="10"/>
    </row>
    <row r="681">
      <c r="A681" s="10"/>
      <c r="B681" s="10"/>
      <c r="C681" s="10"/>
      <c r="D681" s="7"/>
      <c r="E681" s="10"/>
      <c r="F681" s="82">
        <f t="shared" si="1"/>
        <v>1501</v>
      </c>
      <c r="G681" s="10"/>
      <c r="H681" s="82">
        <f t="shared" si="2"/>
        <v>1501</v>
      </c>
      <c r="I681" s="7"/>
      <c r="J681" s="10"/>
      <c r="K681" s="10"/>
      <c r="L681" s="10"/>
      <c r="M681" s="10"/>
      <c r="N681" s="10"/>
      <c r="O681" s="10"/>
    </row>
    <row r="682">
      <c r="A682" s="10"/>
      <c r="B682" s="10"/>
      <c r="C682" s="10"/>
      <c r="D682" s="7"/>
      <c r="E682" s="10"/>
      <c r="F682" s="82">
        <f t="shared" si="1"/>
        <v>1501</v>
      </c>
      <c r="G682" s="10"/>
      <c r="H682" s="82">
        <f t="shared" si="2"/>
        <v>1501</v>
      </c>
      <c r="I682" s="7"/>
      <c r="J682" s="10"/>
      <c r="K682" s="10"/>
      <c r="L682" s="10"/>
      <c r="M682" s="10"/>
      <c r="N682" s="10"/>
      <c r="O682" s="10"/>
    </row>
    <row r="683">
      <c r="A683" s="10"/>
      <c r="B683" s="10"/>
      <c r="C683" s="10"/>
      <c r="D683" s="7"/>
      <c r="E683" s="10"/>
      <c r="F683" s="82">
        <f t="shared" si="1"/>
        <v>1501</v>
      </c>
      <c r="G683" s="10"/>
      <c r="H683" s="82">
        <f t="shared" si="2"/>
        <v>1501</v>
      </c>
      <c r="I683" s="7"/>
      <c r="J683" s="10"/>
      <c r="K683" s="10"/>
      <c r="L683" s="10"/>
      <c r="M683" s="10"/>
      <c r="N683" s="10"/>
      <c r="O683" s="10"/>
    </row>
    <row r="684">
      <c r="A684" s="10"/>
      <c r="B684" s="10"/>
      <c r="C684" s="10"/>
      <c r="D684" s="7"/>
      <c r="E684" s="10"/>
      <c r="F684" s="82">
        <f t="shared" si="1"/>
        <v>1501</v>
      </c>
      <c r="G684" s="10"/>
      <c r="H684" s="82">
        <f t="shared" si="2"/>
        <v>1501</v>
      </c>
      <c r="I684" s="7"/>
      <c r="J684" s="10"/>
      <c r="K684" s="10"/>
      <c r="L684" s="10"/>
      <c r="M684" s="10"/>
      <c r="N684" s="10"/>
      <c r="O684" s="10"/>
    </row>
    <row r="685">
      <c r="A685" s="10"/>
      <c r="B685" s="10"/>
      <c r="C685" s="10"/>
      <c r="D685" s="7"/>
      <c r="E685" s="10"/>
      <c r="F685" s="82">
        <f t="shared" si="1"/>
        <v>1501</v>
      </c>
      <c r="G685" s="10"/>
      <c r="H685" s="82">
        <f t="shared" si="2"/>
        <v>1501</v>
      </c>
      <c r="I685" s="7"/>
      <c r="J685" s="10"/>
      <c r="K685" s="10"/>
      <c r="L685" s="10"/>
      <c r="M685" s="10"/>
      <c r="N685" s="10"/>
      <c r="O685" s="10"/>
    </row>
    <row r="686">
      <c r="A686" s="10"/>
      <c r="B686" s="10"/>
      <c r="C686" s="10"/>
      <c r="D686" s="7"/>
      <c r="E686" s="10"/>
      <c r="F686" s="82">
        <f t="shared" si="1"/>
        <v>1501</v>
      </c>
      <c r="G686" s="10"/>
      <c r="H686" s="82">
        <f t="shared" si="2"/>
        <v>1501</v>
      </c>
      <c r="I686" s="7"/>
      <c r="J686" s="10"/>
      <c r="K686" s="10"/>
      <c r="L686" s="10"/>
      <c r="M686" s="10"/>
      <c r="N686" s="10"/>
      <c r="O686" s="10"/>
    </row>
    <row r="687">
      <c r="A687" s="10"/>
      <c r="B687" s="10"/>
      <c r="C687" s="10"/>
      <c r="D687" s="7"/>
      <c r="E687" s="10"/>
      <c r="F687" s="82">
        <f t="shared" si="1"/>
        <v>1501</v>
      </c>
      <c r="G687" s="10"/>
      <c r="H687" s="82">
        <f t="shared" si="2"/>
        <v>1501</v>
      </c>
      <c r="I687" s="7"/>
      <c r="J687" s="10"/>
      <c r="K687" s="10"/>
      <c r="L687" s="10"/>
      <c r="M687" s="10"/>
      <c r="N687" s="10"/>
      <c r="O687" s="10"/>
    </row>
    <row r="688">
      <c r="A688" s="10"/>
      <c r="B688" s="10"/>
      <c r="C688" s="10"/>
      <c r="D688" s="7"/>
      <c r="E688" s="10"/>
      <c r="F688" s="82">
        <f t="shared" si="1"/>
        <v>1501</v>
      </c>
      <c r="G688" s="10"/>
      <c r="H688" s="82">
        <f t="shared" si="2"/>
        <v>1501</v>
      </c>
      <c r="I688" s="7"/>
      <c r="J688" s="10"/>
      <c r="K688" s="10"/>
      <c r="L688" s="10"/>
      <c r="M688" s="10"/>
      <c r="N688" s="10"/>
      <c r="O688" s="10"/>
    </row>
    <row r="689">
      <c r="A689" s="10"/>
      <c r="B689" s="10"/>
      <c r="C689" s="10"/>
      <c r="D689" s="7"/>
      <c r="E689" s="10"/>
      <c r="F689" s="82">
        <f t="shared" si="1"/>
        <v>1501</v>
      </c>
      <c r="G689" s="10"/>
      <c r="H689" s="82">
        <f t="shared" si="2"/>
        <v>1501</v>
      </c>
      <c r="I689" s="7"/>
      <c r="J689" s="10"/>
      <c r="K689" s="10"/>
      <c r="L689" s="10"/>
      <c r="M689" s="10"/>
      <c r="N689" s="10"/>
      <c r="O689" s="10"/>
    </row>
    <row r="690">
      <c r="A690" s="10"/>
      <c r="B690" s="10"/>
      <c r="C690" s="10"/>
      <c r="D690" s="7"/>
      <c r="E690" s="10"/>
      <c r="F690" s="82">
        <f t="shared" si="1"/>
        <v>1501</v>
      </c>
      <c r="G690" s="10"/>
      <c r="H690" s="82">
        <f t="shared" si="2"/>
        <v>1501</v>
      </c>
      <c r="I690" s="7"/>
      <c r="J690" s="10"/>
      <c r="K690" s="10"/>
      <c r="L690" s="10"/>
      <c r="M690" s="10"/>
      <c r="N690" s="10"/>
      <c r="O690" s="10"/>
    </row>
    <row r="691">
      <c r="A691" s="10"/>
      <c r="B691" s="10"/>
      <c r="C691" s="10"/>
      <c r="D691" s="7"/>
      <c r="E691" s="10"/>
      <c r="F691" s="82">
        <f t="shared" si="1"/>
        <v>1501</v>
      </c>
      <c r="G691" s="10"/>
      <c r="H691" s="82">
        <f t="shared" si="2"/>
        <v>1501</v>
      </c>
      <c r="I691" s="7"/>
      <c r="J691" s="10"/>
      <c r="K691" s="10"/>
      <c r="L691" s="10"/>
      <c r="M691" s="10"/>
      <c r="N691" s="10"/>
      <c r="O691" s="10"/>
    </row>
    <row r="692">
      <c r="A692" s="10"/>
      <c r="B692" s="10"/>
      <c r="C692" s="10"/>
      <c r="D692" s="7"/>
      <c r="E692" s="10"/>
      <c r="F692" s="82">
        <f t="shared" si="1"/>
        <v>1501</v>
      </c>
      <c r="G692" s="10"/>
      <c r="H692" s="82">
        <f t="shared" si="2"/>
        <v>1501</v>
      </c>
      <c r="I692" s="7"/>
      <c r="J692" s="10"/>
      <c r="K692" s="10"/>
      <c r="L692" s="10"/>
      <c r="M692" s="10"/>
      <c r="N692" s="10"/>
      <c r="O692" s="10"/>
    </row>
    <row r="693">
      <c r="A693" s="10"/>
      <c r="B693" s="10"/>
      <c r="C693" s="10"/>
      <c r="D693" s="7"/>
      <c r="E693" s="10"/>
      <c r="F693" s="82">
        <f t="shared" si="1"/>
        <v>1501</v>
      </c>
      <c r="G693" s="10"/>
      <c r="H693" s="82">
        <f t="shared" si="2"/>
        <v>1501</v>
      </c>
      <c r="I693" s="7"/>
      <c r="J693" s="10"/>
      <c r="K693" s="10"/>
      <c r="L693" s="10"/>
      <c r="M693" s="10"/>
      <c r="N693" s="10"/>
      <c r="O693" s="10"/>
    </row>
    <row r="694">
      <c r="A694" s="10"/>
      <c r="B694" s="10"/>
      <c r="C694" s="10"/>
      <c r="D694" s="7"/>
      <c r="E694" s="10"/>
      <c r="F694" s="82">
        <f t="shared" si="1"/>
        <v>1501</v>
      </c>
      <c r="G694" s="10"/>
      <c r="H694" s="82">
        <f t="shared" si="2"/>
        <v>1501</v>
      </c>
      <c r="I694" s="7"/>
      <c r="J694" s="10"/>
      <c r="K694" s="10"/>
      <c r="L694" s="10"/>
      <c r="M694" s="10"/>
      <c r="N694" s="10"/>
      <c r="O694" s="10"/>
    </row>
    <row r="695">
      <c r="A695" s="10"/>
      <c r="B695" s="10"/>
      <c r="C695" s="10"/>
      <c r="D695" s="7"/>
      <c r="E695" s="10"/>
      <c r="F695" s="82">
        <f t="shared" si="1"/>
        <v>1501</v>
      </c>
      <c r="G695" s="10"/>
      <c r="H695" s="82">
        <f t="shared" si="2"/>
        <v>1501</v>
      </c>
      <c r="I695" s="7"/>
      <c r="J695" s="10"/>
      <c r="K695" s="10"/>
      <c r="L695" s="10"/>
      <c r="M695" s="10"/>
      <c r="N695" s="10"/>
      <c r="O695" s="10"/>
    </row>
    <row r="696">
      <c r="A696" s="10"/>
      <c r="B696" s="10"/>
      <c r="C696" s="10"/>
      <c r="D696" s="7"/>
      <c r="E696" s="10"/>
      <c r="F696" s="82">
        <f t="shared" si="1"/>
        <v>1501</v>
      </c>
      <c r="G696" s="10"/>
      <c r="H696" s="82">
        <f t="shared" si="2"/>
        <v>1501</v>
      </c>
      <c r="I696" s="7"/>
      <c r="J696" s="10"/>
      <c r="K696" s="10"/>
      <c r="L696" s="10"/>
      <c r="M696" s="10"/>
      <c r="N696" s="10"/>
      <c r="O696" s="10"/>
    </row>
    <row r="697">
      <c r="A697" s="10"/>
      <c r="B697" s="10"/>
      <c r="C697" s="10"/>
      <c r="D697" s="7"/>
      <c r="E697" s="10"/>
      <c r="F697" s="82">
        <f t="shared" si="1"/>
        <v>1501</v>
      </c>
      <c r="G697" s="10"/>
      <c r="H697" s="82">
        <f t="shared" si="2"/>
        <v>1501</v>
      </c>
      <c r="I697" s="7"/>
      <c r="J697" s="10"/>
      <c r="K697" s="10"/>
      <c r="L697" s="10"/>
      <c r="M697" s="10"/>
      <c r="N697" s="10"/>
      <c r="O697" s="10"/>
    </row>
    <row r="698">
      <c r="A698" s="10"/>
      <c r="B698" s="10"/>
      <c r="C698" s="10"/>
      <c r="D698" s="7"/>
      <c r="E698" s="10"/>
      <c r="F698" s="82">
        <f t="shared" si="1"/>
        <v>1501</v>
      </c>
      <c r="G698" s="10"/>
      <c r="H698" s="82">
        <f t="shared" si="2"/>
        <v>1501</v>
      </c>
      <c r="I698" s="7"/>
      <c r="J698" s="10"/>
      <c r="K698" s="10"/>
      <c r="L698" s="10"/>
      <c r="M698" s="10"/>
      <c r="N698" s="10"/>
      <c r="O698" s="10"/>
    </row>
    <row r="699">
      <c r="A699" s="10"/>
      <c r="B699" s="10"/>
      <c r="C699" s="10"/>
      <c r="D699" s="7"/>
      <c r="E699" s="10"/>
      <c r="F699" s="82">
        <f t="shared" si="1"/>
        <v>1501</v>
      </c>
      <c r="G699" s="10"/>
      <c r="H699" s="82">
        <f t="shared" si="2"/>
        <v>1501</v>
      </c>
      <c r="I699" s="7"/>
      <c r="J699" s="10"/>
      <c r="K699" s="10"/>
      <c r="L699" s="10"/>
      <c r="M699" s="10"/>
      <c r="N699" s="10"/>
      <c r="O699" s="10"/>
    </row>
    <row r="700">
      <c r="A700" s="10"/>
      <c r="B700" s="10"/>
      <c r="C700" s="10"/>
      <c r="D700" s="7"/>
      <c r="E700" s="10"/>
      <c r="F700" s="82">
        <f t="shared" si="1"/>
        <v>1501</v>
      </c>
      <c r="G700" s="10"/>
      <c r="H700" s="82">
        <f t="shared" si="2"/>
        <v>1501</v>
      </c>
      <c r="I700" s="7"/>
      <c r="J700" s="10"/>
      <c r="K700" s="10"/>
      <c r="L700" s="10"/>
      <c r="M700" s="10"/>
      <c r="N700" s="10"/>
      <c r="O700" s="10"/>
    </row>
    <row r="701">
      <c r="A701" s="10"/>
      <c r="B701" s="10"/>
      <c r="C701" s="10"/>
      <c r="D701" s="7"/>
      <c r="E701" s="10"/>
      <c r="F701" s="82">
        <f t="shared" si="1"/>
        <v>1501</v>
      </c>
      <c r="G701" s="10"/>
      <c r="H701" s="82">
        <f t="shared" si="2"/>
        <v>1501</v>
      </c>
      <c r="I701" s="7"/>
      <c r="J701" s="10"/>
      <c r="K701" s="10"/>
      <c r="L701" s="10"/>
      <c r="M701" s="10"/>
      <c r="N701" s="10"/>
      <c r="O701" s="10"/>
    </row>
    <row r="702">
      <c r="A702" s="10"/>
      <c r="B702" s="10"/>
      <c r="C702" s="10"/>
      <c r="D702" s="7"/>
      <c r="E702" s="10"/>
      <c r="F702" s="82">
        <f t="shared" si="1"/>
        <v>1501</v>
      </c>
      <c r="G702" s="10"/>
      <c r="H702" s="82">
        <f t="shared" si="2"/>
        <v>1501</v>
      </c>
      <c r="I702" s="7"/>
      <c r="J702" s="10"/>
      <c r="K702" s="10"/>
      <c r="L702" s="10"/>
      <c r="M702" s="10"/>
      <c r="N702" s="10"/>
      <c r="O702" s="10"/>
    </row>
    <row r="703">
      <c r="A703" s="10"/>
      <c r="B703" s="10"/>
      <c r="C703" s="10"/>
      <c r="D703" s="7"/>
      <c r="E703" s="10"/>
      <c r="F703" s="82">
        <f t="shared" si="1"/>
        <v>1501</v>
      </c>
      <c r="G703" s="10"/>
      <c r="H703" s="82">
        <f t="shared" si="2"/>
        <v>1501</v>
      </c>
      <c r="I703" s="7"/>
      <c r="J703" s="10"/>
      <c r="K703" s="10"/>
      <c r="L703" s="10"/>
      <c r="M703" s="10"/>
      <c r="N703" s="10"/>
      <c r="O703" s="10"/>
    </row>
    <row r="704">
      <c r="A704" s="10"/>
      <c r="B704" s="10"/>
      <c r="C704" s="10"/>
      <c r="D704" s="7"/>
      <c r="E704" s="10"/>
      <c r="F704" s="82">
        <f t="shared" si="1"/>
        <v>1501</v>
      </c>
      <c r="G704" s="10"/>
      <c r="H704" s="82">
        <f t="shared" si="2"/>
        <v>1501</v>
      </c>
      <c r="I704" s="7"/>
      <c r="J704" s="10"/>
      <c r="K704" s="10"/>
      <c r="L704" s="10"/>
      <c r="M704" s="10"/>
      <c r="N704" s="10"/>
      <c r="O704" s="10"/>
    </row>
    <row r="705">
      <c r="A705" s="10"/>
      <c r="B705" s="10"/>
      <c r="C705" s="10"/>
      <c r="D705" s="7"/>
      <c r="E705" s="10"/>
      <c r="F705" s="84"/>
      <c r="G705" s="10"/>
      <c r="H705" s="84"/>
      <c r="I705" s="7"/>
      <c r="J705" s="10"/>
      <c r="K705" s="10"/>
      <c r="L705" s="10"/>
      <c r="M705" s="10"/>
      <c r="N705" s="10"/>
      <c r="O705" s="10"/>
    </row>
    <row r="706">
      <c r="A706" s="10"/>
      <c r="B706" s="10"/>
      <c r="C706" s="10"/>
      <c r="D706" s="7"/>
      <c r="E706" s="10"/>
      <c r="F706" s="84"/>
      <c r="G706" s="10"/>
      <c r="H706" s="84"/>
      <c r="I706" s="7"/>
      <c r="J706" s="10"/>
      <c r="K706" s="10"/>
      <c r="L706" s="10"/>
      <c r="M706" s="10"/>
      <c r="N706" s="10"/>
      <c r="O706" s="10"/>
    </row>
    <row r="707">
      <c r="A707" s="10"/>
      <c r="B707" s="10"/>
      <c r="C707" s="10"/>
      <c r="D707" s="7"/>
      <c r="E707" s="10"/>
      <c r="F707" s="84"/>
      <c r="G707" s="10"/>
      <c r="H707" s="84"/>
      <c r="I707" s="7"/>
      <c r="J707" s="10"/>
      <c r="K707" s="10"/>
      <c r="L707" s="10"/>
      <c r="M707" s="10"/>
      <c r="N707" s="10"/>
      <c r="O707" s="10"/>
    </row>
    <row r="708">
      <c r="A708" s="10"/>
      <c r="B708" s="10"/>
      <c r="C708" s="10"/>
      <c r="D708" s="7"/>
      <c r="E708" s="10"/>
      <c r="F708" s="84"/>
      <c r="G708" s="10"/>
      <c r="H708" s="84"/>
      <c r="I708" s="7"/>
      <c r="J708" s="10"/>
      <c r="K708" s="10"/>
      <c r="L708" s="10"/>
      <c r="M708" s="10"/>
      <c r="N708" s="10"/>
      <c r="O708" s="10"/>
    </row>
    <row r="709">
      <c r="A709" s="10"/>
      <c r="B709" s="10"/>
      <c r="C709" s="10"/>
      <c r="D709" s="7"/>
      <c r="E709" s="10"/>
      <c r="F709" s="10"/>
      <c r="G709" s="10"/>
      <c r="H709" s="10"/>
      <c r="I709" s="7"/>
      <c r="J709" s="10"/>
      <c r="K709" s="10"/>
      <c r="L709" s="10"/>
      <c r="M709" s="10"/>
      <c r="N709" s="10"/>
      <c r="O709" s="10"/>
    </row>
    <row r="710">
      <c r="A710" s="10"/>
      <c r="B710" s="10"/>
      <c r="C710" s="10"/>
      <c r="D710" s="7"/>
      <c r="E710" s="10"/>
      <c r="F710" s="10"/>
      <c r="G710" s="10"/>
      <c r="H710" s="10"/>
      <c r="I710" s="7"/>
      <c r="J710" s="10"/>
      <c r="K710" s="10"/>
      <c r="L710" s="10"/>
      <c r="M710" s="10"/>
      <c r="N710" s="10"/>
      <c r="O710" s="10"/>
    </row>
    <row r="711">
      <c r="A711" s="10"/>
      <c r="B711" s="10"/>
      <c r="C711" s="10"/>
      <c r="D711" s="7"/>
      <c r="E711" s="10"/>
      <c r="F711" s="10"/>
      <c r="G711" s="10"/>
      <c r="H711" s="10"/>
      <c r="I711" s="7"/>
      <c r="J711" s="10"/>
      <c r="K711" s="10"/>
      <c r="L711" s="10"/>
      <c r="M711" s="10"/>
      <c r="N711" s="10"/>
      <c r="O711" s="10"/>
    </row>
    <row r="712">
      <c r="A712" s="10"/>
      <c r="B712" s="10"/>
      <c r="C712" s="10"/>
      <c r="D712" s="7"/>
      <c r="E712" s="10"/>
      <c r="F712" s="10"/>
      <c r="G712" s="10"/>
      <c r="H712" s="10"/>
      <c r="I712" s="7"/>
      <c r="J712" s="10"/>
      <c r="K712" s="10"/>
      <c r="L712" s="10"/>
      <c r="M712" s="10"/>
      <c r="N712" s="10"/>
      <c r="O712" s="10"/>
    </row>
    <row r="713">
      <c r="A713" s="10"/>
      <c r="B713" s="10"/>
      <c r="C713" s="10"/>
      <c r="D713" s="7"/>
      <c r="E713" s="10"/>
      <c r="F713" s="10"/>
      <c r="G713" s="10"/>
      <c r="H713" s="10"/>
      <c r="I713" s="7"/>
      <c r="J713" s="10"/>
      <c r="K713" s="10"/>
      <c r="L713" s="10"/>
      <c r="M713" s="10"/>
      <c r="N713" s="10"/>
      <c r="O713" s="10"/>
    </row>
    <row r="714">
      <c r="A714" s="10"/>
      <c r="B714" s="10"/>
      <c r="C714" s="10"/>
      <c r="D714" s="7"/>
      <c r="E714" s="10"/>
      <c r="F714" s="10"/>
      <c r="G714" s="10"/>
      <c r="H714" s="10"/>
      <c r="I714" s="7"/>
      <c r="J714" s="10"/>
      <c r="K714" s="10"/>
      <c r="L714" s="10"/>
      <c r="M714" s="10"/>
      <c r="N714" s="10"/>
      <c r="O714" s="10"/>
    </row>
    <row r="715">
      <c r="A715" s="10"/>
      <c r="B715" s="10"/>
      <c r="C715" s="10"/>
      <c r="D715" s="7"/>
      <c r="E715" s="10"/>
      <c r="F715" s="10"/>
      <c r="G715" s="10"/>
      <c r="H715" s="10"/>
      <c r="I715" s="7"/>
      <c r="J715" s="10"/>
      <c r="K715" s="10"/>
      <c r="L715" s="10"/>
      <c r="M715" s="10"/>
      <c r="N715" s="10"/>
      <c r="O715" s="10"/>
    </row>
    <row r="716">
      <c r="A716" s="10"/>
      <c r="B716" s="10"/>
      <c r="C716" s="10"/>
      <c r="D716" s="7"/>
      <c r="E716" s="10"/>
      <c r="F716" s="10"/>
      <c r="G716" s="10"/>
      <c r="H716" s="10"/>
      <c r="I716" s="7"/>
      <c r="J716" s="10"/>
      <c r="K716" s="10"/>
      <c r="L716" s="10"/>
      <c r="M716" s="10"/>
      <c r="N716" s="10"/>
      <c r="O716" s="10"/>
    </row>
    <row r="717">
      <c r="A717" s="10"/>
      <c r="B717" s="10"/>
      <c r="C717" s="10"/>
      <c r="D717" s="7"/>
      <c r="E717" s="10"/>
      <c r="F717" s="10"/>
      <c r="G717" s="10"/>
      <c r="H717" s="10"/>
      <c r="I717" s="7"/>
      <c r="J717" s="10"/>
      <c r="K717" s="10"/>
      <c r="L717" s="10"/>
      <c r="M717" s="10"/>
      <c r="N717" s="10"/>
      <c r="O717" s="10"/>
    </row>
    <row r="718">
      <c r="A718" s="10"/>
      <c r="B718" s="10"/>
      <c r="C718" s="10"/>
      <c r="D718" s="7"/>
      <c r="E718" s="10"/>
      <c r="F718" s="10"/>
      <c r="G718" s="10"/>
      <c r="H718" s="10"/>
      <c r="I718" s="7"/>
      <c r="J718" s="10"/>
      <c r="K718" s="10"/>
      <c r="L718" s="10"/>
      <c r="M718" s="10"/>
      <c r="N718" s="10"/>
      <c r="O718" s="10"/>
    </row>
    <row r="719">
      <c r="A719" s="10"/>
      <c r="B719" s="10"/>
      <c r="C719" s="10"/>
      <c r="D719" s="7"/>
      <c r="E719" s="10"/>
      <c r="F719" s="10"/>
      <c r="G719" s="10"/>
      <c r="H719" s="10"/>
      <c r="I719" s="7"/>
      <c r="J719" s="10"/>
      <c r="K719" s="10"/>
      <c r="L719" s="10"/>
      <c r="M719" s="10"/>
      <c r="N719" s="10"/>
      <c r="O719" s="10"/>
    </row>
    <row r="720">
      <c r="A720" s="10"/>
      <c r="B720" s="10"/>
      <c r="C720" s="10"/>
      <c r="D720" s="7"/>
      <c r="E720" s="10"/>
      <c r="F720" s="10"/>
      <c r="G720" s="10"/>
      <c r="H720" s="10"/>
      <c r="I720" s="7"/>
      <c r="J720" s="10"/>
      <c r="K720" s="10"/>
      <c r="L720" s="10"/>
      <c r="M720" s="10"/>
      <c r="N720" s="10"/>
      <c r="O720" s="10"/>
    </row>
    <row r="721">
      <c r="A721" s="10"/>
      <c r="B721" s="10"/>
      <c r="C721" s="10"/>
      <c r="D721" s="7"/>
      <c r="E721" s="10"/>
      <c r="F721" s="10"/>
      <c r="G721" s="10"/>
      <c r="H721" s="10"/>
      <c r="I721" s="7"/>
      <c r="J721" s="10"/>
      <c r="K721" s="10"/>
      <c r="L721" s="10"/>
      <c r="M721" s="10"/>
      <c r="N721" s="10"/>
      <c r="O721" s="10"/>
    </row>
    <row r="722">
      <c r="A722" s="10"/>
      <c r="B722" s="10"/>
      <c r="C722" s="10"/>
      <c r="D722" s="7"/>
      <c r="E722" s="10"/>
      <c r="F722" s="10"/>
      <c r="G722" s="10"/>
      <c r="H722" s="10"/>
      <c r="I722" s="7"/>
      <c r="J722" s="10"/>
      <c r="K722" s="10"/>
      <c r="L722" s="10"/>
      <c r="M722" s="10"/>
      <c r="N722" s="10"/>
      <c r="O722" s="10"/>
    </row>
    <row r="723">
      <c r="A723" s="10"/>
      <c r="B723" s="10"/>
      <c r="C723" s="10"/>
      <c r="D723" s="7"/>
      <c r="E723" s="10"/>
      <c r="F723" s="10"/>
      <c r="G723" s="10"/>
      <c r="H723" s="10"/>
      <c r="I723" s="7"/>
      <c r="J723" s="10"/>
      <c r="K723" s="10"/>
      <c r="L723" s="10"/>
      <c r="M723" s="10"/>
      <c r="N723" s="10"/>
      <c r="O723" s="10"/>
    </row>
    <row r="724">
      <c r="A724" s="10"/>
      <c r="B724" s="10"/>
      <c r="C724" s="10"/>
      <c r="D724" s="7"/>
      <c r="E724" s="10"/>
      <c r="F724" s="10"/>
      <c r="G724" s="10"/>
      <c r="H724" s="10"/>
      <c r="I724" s="7"/>
      <c r="J724" s="10"/>
      <c r="K724" s="10"/>
      <c r="L724" s="10"/>
      <c r="M724" s="10"/>
      <c r="N724" s="10"/>
      <c r="O724" s="10"/>
    </row>
    <row r="725">
      <c r="A725" s="10"/>
      <c r="B725" s="10"/>
      <c r="C725" s="10"/>
      <c r="D725" s="7"/>
      <c r="E725" s="10"/>
      <c r="F725" s="10"/>
      <c r="G725" s="10"/>
      <c r="H725" s="10"/>
      <c r="I725" s="7"/>
      <c r="J725" s="10"/>
      <c r="K725" s="10"/>
      <c r="L725" s="10"/>
      <c r="M725" s="10"/>
      <c r="N725" s="10"/>
      <c r="O725" s="10"/>
    </row>
    <row r="726">
      <c r="A726" s="10"/>
      <c r="B726" s="10"/>
      <c r="C726" s="10"/>
      <c r="D726" s="7"/>
      <c r="E726" s="10"/>
      <c r="F726" s="10"/>
      <c r="G726" s="10"/>
      <c r="H726" s="10"/>
      <c r="I726" s="7"/>
      <c r="J726" s="10"/>
      <c r="K726" s="10"/>
      <c r="L726" s="10"/>
      <c r="M726" s="10"/>
      <c r="N726" s="10"/>
      <c r="O726" s="10"/>
    </row>
    <row r="727">
      <c r="A727" s="10"/>
      <c r="B727" s="10"/>
      <c r="C727" s="10"/>
      <c r="D727" s="7"/>
      <c r="E727" s="10"/>
      <c r="F727" s="10"/>
      <c r="G727" s="10"/>
      <c r="H727" s="10"/>
      <c r="I727" s="7"/>
      <c r="J727" s="10"/>
      <c r="K727" s="10"/>
      <c r="L727" s="10"/>
      <c r="M727" s="10"/>
      <c r="N727" s="10"/>
      <c r="O727" s="10"/>
    </row>
    <row r="728">
      <c r="A728" s="10"/>
      <c r="B728" s="10"/>
      <c r="C728" s="10"/>
      <c r="D728" s="7"/>
      <c r="E728" s="10"/>
      <c r="F728" s="10"/>
      <c r="G728" s="10"/>
      <c r="H728" s="10"/>
      <c r="I728" s="7"/>
      <c r="J728" s="10"/>
      <c r="K728" s="10"/>
      <c r="L728" s="10"/>
      <c r="M728" s="10"/>
      <c r="N728" s="10"/>
      <c r="O728" s="10"/>
    </row>
    <row r="729">
      <c r="A729" s="10"/>
      <c r="B729" s="10"/>
      <c r="C729" s="10"/>
      <c r="D729" s="7"/>
      <c r="E729" s="10"/>
      <c r="F729" s="10"/>
      <c r="G729" s="10"/>
      <c r="H729" s="10"/>
      <c r="I729" s="7"/>
      <c r="J729" s="10"/>
      <c r="K729" s="10"/>
      <c r="L729" s="10"/>
      <c r="M729" s="10"/>
      <c r="N729" s="10"/>
      <c r="O729" s="10"/>
    </row>
    <row r="730">
      <c r="A730" s="10"/>
      <c r="B730" s="10"/>
      <c r="C730" s="10"/>
      <c r="D730" s="7"/>
      <c r="E730" s="10"/>
      <c r="F730" s="10"/>
      <c r="G730" s="10"/>
      <c r="H730" s="10"/>
      <c r="I730" s="7"/>
      <c r="J730" s="10"/>
      <c r="K730" s="10"/>
      <c r="L730" s="10"/>
      <c r="M730" s="10"/>
      <c r="N730" s="10"/>
      <c r="O730" s="10"/>
    </row>
    <row r="731">
      <c r="A731" s="10"/>
      <c r="B731" s="10"/>
      <c r="C731" s="10"/>
      <c r="D731" s="7"/>
      <c r="E731" s="10"/>
      <c r="F731" s="10"/>
      <c r="G731" s="10"/>
      <c r="H731" s="10"/>
      <c r="I731" s="7"/>
      <c r="J731" s="10"/>
      <c r="K731" s="10"/>
      <c r="L731" s="10"/>
      <c r="M731" s="10"/>
      <c r="N731" s="10"/>
      <c r="O731" s="10"/>
    </row>
    <row r="732">
      <c r="A732" s="10"/>
      <c r="B732" s="10"/>
      <c r="C732" s="10"/>
      <c r="D732" s="7"/>
      <c r="E732" s="10"/>
      <c r="F732" s="10"/>
      <c r="G732" s="10"/>
      <c r="H732" s="10"/>
      <c r="I732" s="7"/>
      <c r="J732" s="10"/>
      <c r="K732" s="10"/>
      <c r="L732" s="10"/>
      <c r="M732" s="10"/>
      <c r="N732" s="10"/>
      <c r="O732" s="10"/>
    </row>
    <row r="733">
      <c r="A733" s="10"/>
      <c r="B733" s="10"/>
      <c r="C733" s="10"/>
      <c r="D733" s="7"/>
      <c r="E733" s="10"/>
      <c r="F733" s="10"/>
      <c r="G733" s="10"/>
      <c r="H733" s="10"/>
      <c r="I733" s="7"/>
      <c r="J733" s="10"/>
      <c r="K733" s="10"/>
      <c r="L733" s="10"/>
      <c r="M733" s="10"/>
      <c r="N733" s="10"/>
      <c r="O733" s="10"/>
    </row>
    <row r="734">
      <c r="A734" s="10"/>
      <c r="B734" s="10"/>
      <c r="C734" s="10"/>
      <c r="D734" s="7"/>
      <c r="E734" s="10"/>
      <c r="F734" s="10"/>
      <c r="G734" s="10"/>
      <c r="H734" s="10"/>
      <c r="I734" s="7"/>
      <c r="J734" s="10"/>
      <c r="K734" s="10"/>
      <c r="L734" s="10"/>
      <c r="M734" s="10"/>
      <c r="N734" s="10"/>
      <c r="O734" s="10"/>
    </row>
    <row r="735">
      <c r="A735" s="10"/>
      <c r="B735" s="10"/>
      <c r="C735" s="10"/>
      <c r="D735" s="7"/>
      <c r="E735" s="10"/>
      <c r="F735" s="10"/>
      <c r="G735" s="10"/>
      <c r="H735" s="10"/>
      <c r="I735" s="7"/>
      <c r="J735" s="10"/>
      <c r="K735" s="10"/>
      <c r="L735" s="10"/>
      <c r="M735" s="10"/>
      <c r="N735" s="10"/>
      <c r="O735" s="10"/>
    </row>
    <row r="736">
      <c r="A736" s="10"/>
      <c r="B736" s="10"/>
      <c r="C736" s="10"/>
      <c r="D736" s="7"/>
      <c r="E736" s="10"/>
      <c r="F736" s="10"/>
      <c r="G736" s="10"/>
      <c r="H736" s="10"/>
      <c r="I736" s="7"/>
      <c r="J736" s="10"/>
      <c r="K736" s="10"/>
      <c r="L736" s="10"/>
      <c r="M736" s="10"/>
      <c r="N736" s="10"/>
      <c r="O736" s="10"/>
    </row>
    <row r="737">
      <c r="A737" s="10"/>
      <c r="B737" s="10"/>
      <c r="C737" s="10"/>
      <c r="D737" s="7"/>
      <c r="E737" s="10"/>
      <c r="F737" s="10"/>
      <c r="G737" s="10"/>
      <c r="H737" s="10"/>
      <c r="I737" s="7"/>
      <c r="J737" s="10"/>
      <c r="K737" s="10"/>
      <c r="L737" s="10"/>
      <c r="M737" s="10"/>
      <c r="N737" s="10"/>
      <c r="O737" s="10"/>
    </row>
    <row r="738">
      <c r="A738" s="10"/>
      <c r="B738" s="10"/>
      <c r="C738" s="10"/>
      <c r="D738" s="7"/>
      <c r="E738" s="10"/>
      <c r="F738" s="10"/>
      <c r="G738" s="10"/>
      <c r="H738" s="10"/>
      <c r="I738" s="7"/>
      <c r="J738" s="10"/>
      <c r="K738" s="10"/>
      <c r="L738" s="10"/>
      <c r="M738" s="10"/>
      <c r="N738" s="10"/>
      <c r="O738" s="10"/>
    </row>
    <row r="739">
      <c r="A739" s="10"/>
      <c r="B739" s="10"/>
      <c r="C739" s="10"/>
      <c r="D739" s="7"/>
      <c r="E739" s="10"/>
      <c r="F739" s="10"/>
      <c r="G739" s="10"/>
      <c r="H739" s="10"/>
      <c r="I739" s="7"/>
      <c r="J739" s="10"/>
      <c r="K739" s="10"/>
      <c r="L739" s="10"/>
      <c r="M739" s="10"/>
      <c r="N739" s="10"/>
      <c r="O739" s="10"/>
    </row>
    <row r="740">
      <c r="A740" s="10"/>
      <c r="B740" s="10"/>
      <c r="C740" s="10"/>
      <c r="D740" s="7"/>
      <c r="E740" s="10"/>
      <c r="F740" s="10"/>
      <c r="G740" s="10"/>
      <c r="H740" s="10"/>
      <c r="I740" s="7"/>
      <c r="J740" s="10"/>
      <c r="K740" s="10"/>
      <c r="L740" s="10"/>
      <c r="M740" s="10"/>
      <c r="N740" s="10"/>
      <c r="O740" s="10"/>
    </row>
    <row r="741">
      <c r="A741" s="10"/>
      <c r="B741" s="10"/>
      <c r="C741" s="10"/>
      <c r="D741" s="7"/>
      <c r="E741" s="10"/>
      <c r="F741" s="10"/>
      <c r="G741" s="10"/>
      <c r="H741" s="10"/>
      <c r="I741" s="7"/>
      <c r="J741" s="10"/>
      <c r="K741" s="10"/>
      <c r="L741" s="10"/>
      <c r="M741" s="10"/>
      <c r="N741" s="10"/>
      <c r="O741" s="10"/>
    </row>
    <row r="742">
      <c r="A742" s="10"/>
      <c r="B742" s="10"/>
      <c r="C742" s="10"/>
      <c r="D742" s="7"/>
      <c r="E742" s="10"/>
      <c r="F742" s="10"/>
      <c r="G742" s="10"/>
      <c r="H742" s="10"/>
      <c r="I742" s="7"/>
      <c r="J742" s="10"/>
      <c r="K742" s="10"/>
      <c r="L742" s="10"/>
      <c r="M742" s="10"/>
      <c r="N742" s="10"/>
      <c r="O742" s="10"/>
    </row>
    <row r="743">
      <c r="A743" s="10"/>
      <c r="B743" s="10"/>
      <c r="C743" s="10"/>
      <c r="D743" s="7"/>
      <c r="E743" s="10"/>
      <c r="F743" s="10"/>
      <c r="G743" s="10"/>
      <c r="H743" s="10"/>
      <c r="I743" s="7"/>
      <c r="J743" s="10"/>
      <c r="K743" s="10"/>
      <c r="L743" s="10"/>
      <c r="M743" s="10"/>
      <c r="N743" s="10"/>
      <c r="O743" s="10"/>
    </row>
    <row r="744">
      <c r="A744" s="10"/>
      <c r="B744" s="10"/>
      <c r="C744" s="10"/>
      <c r="D744" s="7"/>
      <c r="E744" s="10"/>
      <c r="F744" s="10"/>
      <c r="G744" s="10"/>
      <c r="H744" s="10"/>
      <c r="I744" s="7"/>
      <c r="J744" s="10"/>
      <c r="K744" s="10"/>
      <c r="L744" s="10"/>
      <c r="M744" s="10"/>
      <c r="N744" s="10"/>
      <c r="O744" s="10"/>
    </row>
    <row r="745">
      <c r="A745" s="10"/>
      <c r="B745" s="10"/>
      <c r="C745" s="10"/>
      <c r="D745" s="7"/>
      <c r="E745" s="10"/>
      <c r="F745" s="10"/>
      <c r="G745" s="10"/>
      <c r="H745" s="10"/>
      <c r="I745" s="7"/>
      <c r="J745" s="10"/>
      <c r="K745" s="10"/>
      <c r="L745" s="10"/>
      <c r="M745" s="10"/>
      <c r="N745" s="10"/>
      <c r="O745" s="10"/>
    </row>
    <row r="746">
      <c r="A746" s="10"/>
      <c r="B746" s="10"/>
      <c r="C746" s="10"/>
      <c r="D746" s="7"/>
      <c r="E746" s="10"/>
      <c r="F746" s="10"/>
      <c r="G746" s="10"/>
      <c r="H746" s="10"/>
      <c r="I746" s="7"/>
      <c r="J746" s="10"/>
      <c r="K746" s="10"/>
      <c r="L746" s="10"/>
      <c r="M746" s="10"/>
      <c r="N746" s="10"/>
      <c r="O746" s="10"/>
    </row>
    <row r="747">
      <c r="A747" s="10"/>
      <c r="B747" s="10"/>
      <c r="C747" s="10"/>
      <c r="D747" s="7"/>
      <c r="E747" s="10"/>
      <c r="F747" s="10"/>
      <c r="G747" s="10"/>
      <c r="H747" s="10"/>
      <c r="I747" s="7"/>
      <c r="J747" s="10"/>
      <c r="K747" s="10"/>
      <c r="L747" s="10"/>
      <c r="M747" s="10"/>
      <c r="N747" s="10"/>
      <c r="O747" s="10"/>
    </row>
    <row r="748">
      <c r="A748" s="10"/>
      <c r="B748" s="10"/>
      <c r="C748" s="10"/>
      <c r="D748" s="7"/>
      <c r="E748" s="10"/>
      <c r="F748" s="10"/>
      <c r="G748" s="10"/>
      <c r="H748" s="10"/>
      <c r="I748" s="7"/>
      <c r="J748" s="10"/>
      <c r="K748" s="10"/>
      <c r="L748" s="10"/>
      <c r="M748" s="10"/>
      <c r="N748" s="10"/>
      <c r="O748" s="10"/>
    </row>
    <row r="749">
      <c r="A749" s="10"/>
      <c r="B749" s="10"/>
      <c r="C749" s="10"/>
      <c r="D749" s="7"/>
      <c r="E749" s="10"/>
      <c r="F749" s="10"/>
      <c r="G749" s="10"/>
      <c r="H749" s="10"/>
      <c r="I749" s="7"/>
      <c r="J749" s="10"/>
      <c r="K749" s="10"/>
      <c r="L749" s="10"/>
      <c r="M749" s="10"/>
      <c r="N749" s="10"/>
      <c r="O749" s="10"/>
    </row>
    <row r="750">
      <c r="A750" s="10"/>
      <c r="B750" s="10"/>
      <c r="C750" s="10"/>
      <c r="D750" s="7"/>
      <c r="E750" s="10"/>
      <c r="F750" s="10"/>
      <c r="G750" s="10"/>
      <c r="H750" s="10"/>
      <c r="I750" s="7"/>
      <c r="J750" s="10"/>
      <c r="K750" s="10"/>
      <c r="L750" s="10"/>
      <c r="M750" s="10"/>
      <c r="N750" s="10"/>
      <c r="O750" s="10"/>
    </row>
    <row r="751">
      <c r="A751" s="10"/>
      <c r="B751" s="10"/>
      <c r="C751" s="10"/>
      <c r="D751" s="7"/>
      <c r="E751" s="10"/>
      <c r="F751" s="10"/>
      <c r="G751" s="10"/>
      <c r="H751" s="10"/>
      <c r="I751" s="7"/>
      <c r="J751" s="10"/>
      <c r="K751" s="10"/>
      <c r="L751" s="10"/>
      <c r="M751" s="10"/>
      <c r="N751" s="10"/>
      <c r="O751" s="10"/>
    </row>
    <row r="752">
      <c r="A752" s="10"/>
      <c r="B752" s="10"/>
      <c r="C752" s="10"/>
      <c r="D752" s="7"/>
      <c r="E752" s="10"/>
      <c r="F752" s="10"/>
      <c r="G752" s="10"/>
      <c r="H752" s="10"/>
      <c r="I752" s="7"/>
      <c r="J752" s="10"/>
      <c r="K752" s="10"/>
      <c r="L752" s="10"/>
      <c r="M752" s="10"/>
      <c r="N752" s="10"/>
      <c r="O752" s="10"/>
    </row>
    <row r="753">
      <c r="A753" s="10"/>
      <c r="B753" s="10"/>
      <c r="C753" s="10"/>
      <c r="D753" s="7"/>
      <c r="E753" s="10"/>
      <c r="F753" s="10"/>
      <c r="G753" s="10"/>
      <c r="H753" s="10"/>
      <c r="I753" s="7"/>
      <c r="J753" s="10"/>
      <c r="K753" s="10"/>
      <c r="L753" s="10"/>
      <c r="M753" s="10"/>
      <c r="N753" s="10"/>
      <c r="O753" s="10"/>
    </row>
    <row r="754">
      <c r="A754" s="10"/>
      <c r="B754" s="10"/>
      <c r="C754" s="10"/>
      <c r="D754" s="7"/>
      <c r="E754" s="10"/>
      <c r="F754" s="10"/>
      <c r="G754" s="10"/>
      <c r="H754" s="10"/>
      <c r="I754" s="7"/>
      <c r="J754" s="10"/>
      <c r="K754" s="10"/>
      <c r="L754" s="10"/>
      <c r="M754" s="10"/>
      <c r="N754" s="10"/>
      <c r="O754" s="10"/>
    </row>
    <row r="755">
      <c r="A755" s="10"/>
      <c r="B755" s="10"/>
      <c r="C755" s="10"/>
      <c r="D755" s="7"/>
      <c r="E755" s="10"/>
      <c r="F755" s="10"/>
      <c r="G755" s="10"/>
      <c r="H755" s="10"/>
      <c r="I755" s="7"/>
      <c r="J755" s="10"/>
      <c r="K755" s="10"/>
      <c r="L755" s="10"/>
      <c r="M755" s="10"/>
      <c r="N755" s="10"/>
      <c r="O755" s="10"/>
    </row>
    <row r="756">
      <c r="A756" s="10"/>
      <c r="B756" s="10"/>
      <c r="C756" s="10"/>
      <c r="D756" s="7"/>
      <c r="E756" s="10"/>
      <c r="F756" s="10"/>
      <c r="G756" s="10"/>
      <c r="H756" s="10"/>
      <c r="I756" s="7"/>
      <c r="J756" s="10"/>
      <c r="K756" s="10"/>
      <c r="L756" s="10"/>
      <c r="M756" s="10"/>
      <c r="N756" s="10"/>
      <c r="O756" s="10"/>
    </row>
    <row r="757">
      <c r="A757" s="10"/>
      <c r="B757" s="10"/>
      <c r="C757" s="10"/>
      <c r="D757" s="7"/>
      <c r="E757" s="10"/>
      <c r="F757" s="10"/>
      <c r="G757" s="10"/>
      <c r="H757" s="10"/>
      <c r="I757" s="7"/>
      <c r="J757" s="10"/>
      <c r="K757" s="10"/>
      <c r="L757" s="10"/>
      <c r="M757" s="10"/>
      <c r="N757" s="10"/>
      <c r="O757" s="10"/>
    </row>
    <row r="758">
      <c r="A758" s="10"/>
      <c r="B758" s="10"/>
      <c r="C758" s="10"/>
      <c r="D758" s="7"/>
      <c r="E758" s="10"/>
      <c r="F758" s="10"/>
      <c r="G758" s="10"/>
      <c r="H758" s="10"/>
      <c r="I758" s="7"/>
      <c r="J758" s="10"/>
      <c r="K758" s="10"/>
      <c r="L758" s="10"/>
      <c r="M758" s="10"/>
      <c r="N758" s="10"/>
      <c r="O758" s="10"/>
    </row>
    <row r="759">
      <c r="A759" s="10"/>
      <c r="B759" s="10"/>
      <c r="C759" s="10"/>
      <c r="D759" s="7"/>
      <c r="E759" s="10"/>
      <c r="F759" s="10"/>
      <c r="G759" s="10"/>
      <c r="H759" s="10"/>
      <c r="I759" s="7"/>
      <c r="J759" s="10"/>
      <c r="K759" s="10"/>
      <c r="L759" s="10"/>
      <c r="M759" s="10"/>
      <c r="N759" s="10"/>
      <c r="O759" s="10"/>
    </row>
    <row r="760">
      <c r="A760" s="10"/>
      <c r="B760" s="10"/>
      <c r="C760" s="10"/>
      <c r="D760" s="7"/>
      <c r="E760" s="10"/>
      <c r="F760" s="10"/>
      <c r="G760" s="10"/>
      <c r="H760" s="10"/>
      <c r="I760" s="7"/>
      <c r="J760" s="10"/>
      <c r="K760" s="10"/>
      <c r="L760" s="10"/>
      <c r="M760" s="10"/>
      <c r="N760" s="10"/>
      <c r="O760" s="10"/>
    </row>
    <row r="761">
      <c r="A761" s="10"/>
      <c r="B761" s="10"/>
      <c r="C761" s="10"/>
      <c r="D761" s="7"/>
      <c r="E761" s="10"/>
      <c r="F761" s="10"/>
      <c r="G761" s="10"/>
      <c r="H761" s="10"/>
      <c r="I761" s="7"/>
      <c r="J761" s="10"/>
      <c r="K761" s="10"/>
      <c r="L761" s="10"/>
      <c r="M761" s="10"/>
      <c r="N761" s="10"/>
      <c r="O761" s="10"/>
    </row>
    <row r="762">
      <c r="A762" s="10"/>
      <c r="B762" s="10"/>
      <c r="C762" s="10"/>
      <c r="D762" s="7"/>
      <c r="E762" s="10"/>
      <c r="F762" s="10"/>
      <c r="G762" s="10"/>
      <c r="H762" s="10"/>
      <c r="I762" s="7"/>
      <c r="J762" s="10"/>
      <c r="K762" s="10"/>
      <c r="L762" s="10"/>
      <c r="M762" s="10"/>
      <c r="N762" s="10"/>
      <c r="O762" s="10"/>
    </row>
    <row r="763">
      <c r="A763" s="10"/>
      <c r="B763" s="10"/>
      <c r="C763" s="10"/>
      <c r="D763" s="7"/>
      <c r="E763" s="10"/>
      <c r="F763" s="10"/>
      <c r="G763" s="10"/>
      <c r="H763" s="10"/>
      <c r="I763" s="7"/>
      <c r="J763" s="10"/>
      <c r="K763" s="10"/>
      <c r="L763" s="10"/>
      <c r="M763" s="10"/>
      <c r="N763" s="10"/>
      <c r="O763" s="10"/>
    </row>
    <row r="764">
      <c r="A764" s="10"/>
      <c r="B764" s="10"/>
      <c r="C764" s="10"/>
      <c r="D764" s="7"/>
      <c r="E764" s="10"/>
      <c r="F764" s="10"/>
      <c r="G764" s="10"/>
      <c r="H764" s="10"/>
      <c r="I764" s="7"/>
      <c r="J764" s="10"/>
      <c r="K764" s="10"/>
      <c r="L764" s="10"/>
      <c r="M764" s="10"/>
      <c r="N764" s="10"/>
      <c r="O764" s="10"/>
    </row>
    <row r="765">
      <c r="A765" s="10"/>
      <c r="B765" s="10"/>
      <c r="C765" s="10"/>
      <c r="D765" s="7"/>
      <c r="E765" s="10"/>
      <c r="F765" s="10"/>
      <c r="G765" s="10"/>
      <c r="H765" s="10"/>
      <c r="I765" s="7"/>
      <c r="J765" s="10"/>
      <c r="K765" s="10"/>
      <c r="L765" s="10"/>
      <c r="M765" s="10"/>
      <c r="N765" s="10"/>
      <c r="O765" s="10"/>
    </row>
    <row r="766">
      <c r="A766" s="10"/>
      <c r="B766" s="10"/>
      <c r="C766" s="10"/>
      <c r="D766" s="7"/>
      <c r="E766" s="10"/>
      <c r="F766" s="10"/>
      <c r="G766" s="10"/>
      <c r="H766" s="10"/>
      <c r="I766" s="7"/>
      <c r="J766" s="10"/>
      <c r="K766" s="10"/>
      <c r="L766" s="10"/>
      <c r="M766" s="10"/>
      <c r="N766" s="10"/>
      <c r="O766" s="10"/>
    </row>
    <row r="767">
      <c r="A767" s="10"/>
      <c r="B767" s="10"/>
      <c r="C767" s="10"/>
      <c r="D767" s="7"/>
      <c r="E767" s="10"/>
      <c r="F767" s="10"/>
      <c r="G767" s="10"/>
      <c r="H767" s="10"/>
      <c r="I767" s="7"/>
      <c r="J767" s="10"/>
      <c r="K767" s="10"/>
      <c r="L767" s="10"/>
      <c r="M767" s="10"/>
      <c r="N767" s="10"/>
      <c r="O767" s="10"/>
    </row>
    <row r="768">
      <c r="A768" s="10"/>
      <c r="B768" s="10"/>
      <c r="C768" s="10"/>
      <c r="D768" s="7"/>
      <c r="E768" s="10"/>
      <c r="F768" s="10"/>
      <c r="G768" s="10"/>
      <c r="H768" s="10"/>
      <c r="I768" s="7"/>
      <c r="J768" s="10"/>
      <c r="K768" s="10"/>
      <c r="L768" s="10"/>
      <c r="M768" s="10"/>
      <c r="N768" s="10"/>
      <c r="O768" s="10"/>
    </row>
    <row r="769">
      <c r="A769" s="10"/>
      <c r="B769" s="10"/>
      <c r="C769" s="10"/>
      <c r="D769" s="7"/>
      <c r="E769" s="10"/>
      <c r="F769" s="10"/>
      <c r="G769" s="10"/>
      <c r="H769" s="10"/>
      <c r="I769" s="7"/>
      <c r="J769" s="10"/>
      <c r="K769" s="10"/>
      <c r="L769" s="10"/>
      <c r="M769" s="10"/>
      <c r="N769" s="10"/>
      <c r="O769" s="10"/>
    </row>
    <row r="770">
      <c r="A770" s="10"/>
      <c r="B770" s="10"/>
      <c r="C770" s="10"/>
      <c r="D770" s="7"/>
      <c r="E770" s="10"/>
      <c r="F770" s="10"/>
      <c r="G770" s="10"/>
      <c r="H770" s="10"/>
      <c r="I770" s="7"/>
      <c r="J770" s="10"/>
      <c r="K770" s="10"/>
      <c r="L770" s="10"/>
      <c r="M770" s="10"/>
      <c r="N770" s="10"/>
      <c r="O770" s="10"/>
    </row>
    <row r="771">
      <c r="A771" s="10"/>
      <c r="B771" s="10"/>
      <c r="C771" s="10"/>
      <c r="D771" s="7"/>
      <c r="E771" s="10"/>
      <c r="F771" s="10"/>
      <c r="G771" s="10"/>
      <c r="H771" s="10"/>
      <c r="I771" s="7"/>
      <c r="J771" s="10"/>
      <c r="K771" s="10"/>
      <c r="L771" s="10"/>
      <c r="M771" s="10"/>
      <c r="N771" s="10"/>
      <c r="O771" s="10"/>
    </row>
    <row r="772">
      <c r="A772" s="10"/>
      <c r="B772" s="10"/>
      <c r="C772" s="10"/>
      <c r="D772" s="7"/>
      <c r="E772" s="10"/>
      <c r="F772" s="10"/>
      <c r="G772" s="10"/>
      <c r="H772" s="10"/>
      <c r="I772" s="7"/>
      <c r="J772" s="10"/>
      <c r="K772" s="10"/>
      <c r="L772" s="10"/>
      <c r="M772" s="10"/>
      <c r="N772" s="10"/>
      <c r="O772" s="10"/>
    </row>
    <row r="773">
      <c r="A773" s="10"/>
      <c r="B773" s="10"/>
      <c r="C773" s="10"/>
      <c r="D773" s="7"/>
      <c r="E773" s="10"/>
      <c r="F773" s="10"/>
      <c r="G773" s="10"/>
      <c r="H773" s="10"/>
      <c r="I773" s="7"/>
      <c r="J773" s="10"/>
      <c r="K773" s="10"/>
      <c r="L773" s="10"/>
      <c r="M773" s="10"/>
      <c r="N773" s="10"/>
      <c r="O773" s="10"/>
    </row>
    <row r="774">
      <c r="A774" s="10"/>
      <c r="B774" s="10"/>
      <c r="C774" s="10"/>
      <c r="D774" s="7"/>
      <c r="E774" s="10"/>
      <c r="F774" s="10"/>
      <c r="G774" s="10"/>
      <c r="H774" s="10"/>
      <c r="I774" s="7"/>
      <c r="J774" s="10"/>
      <c r="K774" s="10"/>
      <c r="L774" s="10"/>
      <c r="M774" s="10"/>
      <c r="N774" s="10"/>
      <c r="O774" s="10"/>
    </row>
    <row r="775">
      <c r="A775" s="10"/>
      <c r="B775" s="10"/>
      <c r="C775" s="10"/>
      <c r="D775" s="7"/>
      <c r="E775" s="10"/>
      <c r="F775" s="10"/>
      <c r="G775" s="10"/>
      <c r="H775" s="10"/>
      <c r="I775" s="7"/>
      <c r="J775" s="10"/>
      <c r="K775" s="10"/>
      <c r="L775" s="10"/>
      <c r="M775" s="10"/>
      <c r="N775" s="10"/>
      <c r="O775" s="10"/>
    </row>
    <row r="776">
      <c r="A776" s="10"/>
      <c r="B776" s="10"/>
      <c r="C776" s="10"/>
      <c r="D776" s="7"/>
      <c r="E776" s="10"/>
      <c r="F776" s="10"/>
      <c r="G776" s="10"/>
      <c r="H776" s="10"/>
      <c r="I776" s="7"/>
      <c r="J776" s="10"/>
      <c r="K776" s="10"/>
      <c r="L776" s="10"/>
      <c r="M776" s="10"/>
      <c r="N776" s="10"/>
      <c r="O776" s="10"/>
    </row>
    <row r="777">
      <c r="A777" s="10"/>
      <c r="B777" s="10"/>
      <c r="C777" s="10"/>
      <c r="D777" s="7"/>
      <c r="E777" s="10"/>
      <c r="F777" s="10"/>
      <c r="G777" s="10"/>
      <c r="H777" s="10"/>
      <c r="I777" s="7"/>
      <c r="J777" s="10"/>
      <c r="K777" s="10"/>
      <c r="L777" s="10"/>
      <c r="M777" s="10"/>
      <c r="N777" s="10"/>
      <c r="O777" s="10"/>
    </row>
    <row r="778">
      <c r="A778" s="10"/>
      <c r="B778" s="10"/>
      <c r="C778" s="10"/>
      <c r="D778" s="7"/>
      <c r="E778" s="10"/>
      <c r="F778" s="10"/>
      <c r="G778" s="10"/>
      <c r="H778" s="10"/>
      <c r="I778" s="7"/>
      <c r="J778" s="10"/>
      <c r="K778" s="10"/>
      <c r="L778" s="10"/>
      <c r="M778" s="10"/>
      <c r="N778" s="10"/>
      <c r="O778" s="10"/>
    </row>
    <row r="779">
      <c r="A779" s="10"/>
      <c r="B779" s="10"/>
      <c r="C779" s="10"/>
      <c r="D779" s="7"/>
      <c r="E779" s="10"/>
      <c r="F779" s="10"/>
      <c r="G779" s="10"/>
      <c r="H779" s="10"/>
      <c r="I779" s="7"/>
      <c r="J779" s="10"/>
      <c r="K779" s="10"/>
      <c r="L779" s="10"/>
      <c r="M779" s="10"/>
      <c r="N779" s="10"/>
      <c r="O779" s="10"/>
    </row>
    <row r="780">
      <c r="A780" s="10"/>
      <c r="B780" s="10"/>
      <c r="C780" s="10"/>
      <c r="D780" s="7"/>
      <c r="E780" s="10"/>
      <c r="F780" s="10"/>
      <c r="G780" s="10"/>
      <c r="H780" s="10"/>
      <c r="I780" s="7"/>
      <c r="J780" s="10"/>
      <c r="K780" s="10"/>
      <c r="L780" s="10"/>
      <c r="M780" s="10"/>
      <c r="N780" s="10"/>
      <c r="O780" s="10"/>
    </row>
    <row r="781">
      <c r="A781" s="10"/>
      <c r="B781" s="10"/>
      <c r="C781" s="10"/>
      <c r="D781" s="7"/>
      <c r="E781" s="10"/>
      <c r="F781" s="10"/>
      <c r="G781" s="10"/>
      <c r="H781" s="10"/>
      <c r="I781" s="7"/>
      <c r="J781" s="10"/>
      <c r="K781" s="10"/>
      <c r="L781" s="10"/>
      <c r="M781" s="10"/>
      <c r="N781" s="10"/>
      <c r="O781" s="10"/>
    </row>
    <row r="782">
      <c r="A782" s="10"/>
      <c r="B782" s="10"/>
      <c r="C782" s="10"/>
      <c r="D782" s="7"/>
      <c r="E782" s="10"/>
      <c r="F782" s="10"/>
      <c r="G782" s="10"/>
      <c r="H782" s="10"/>
      <c r="I782" s="7"/>
      <c r="J782" s="10"/>
      <c r="K782" s="10"/>
      <c r="L782" s="10"/>
      <c r="M782" s="10"/>
      <c r="N782" s="10"/>
      <c r="O782" s="10"/>
    </row>
    <row r="783">
      <c r="A783" s="10"/>
      <c r="B783" s="10"/>
      <c r="C783" s="10"/>
      <c r="D783" s="7"/>
      <c r="E783" s="10"/>
      <c r="F783" s="10"/>
      <c r="G783" s="10"/>
      <c r="H783" s="10"/>
      <c r="I783" s="7"/>
      <c r="J783" s="10"/>
      <c r="K783" s="10"/>
      <c r="L783" s="10"/>
      <c r="M783" s="10"/>
      <c r="N783" s="10"/>
      <c r="O783" s="10"/>
    </row>
    <row r="784">
      <c r="A784" s="10"/>
      <c r="B784" s="10"/>
      <c r="C784" s="10"/>
      <c r="D784" s="7"/>
      <c r="E784" s="10"/>
      <c r="F784" s="10"/>
      <c r="G784" s="10"/>
      <c r="H784" s="10"/>
      <c r="I784" s="7"/>
      <c r="J784" s="10"/>
      <c r="K784" s="10"/>
      <c r="L784" s="10"/>
      <c r="M784" s="10"/>
      <c r="N784" s="10"/>
      <c r="O784" s="10"/>
    </row>
    <row r="785">
      <c r="A785" s="10"/>
      <c r="B785" s="10"/>
      <c r="C785" s="10"/>
      <c r="D785" s="7"/>
      <c r="E785" s="10"/>
      <c r="F785" s="10"/>
      <c r="G785" s="10"/>
      <c r="H785" s="10"/>
      <c r="I785" s="7"/>
      <c r="J785" s="10"/>
      <c r="K785" s="10"/>
      <c r="L785" s="10"/>
      <c r="M785" s="10"/>
      <c r="N785" s="10"/>
      <c r="O785" s="10"/>
    </row>
    <row r="786">
      <c r="A786" s="10"/>
      <c r="B786" s="10"/>
      <c r="C786" s="10"/>
      <c r="D786" s="7"/>
      <c r="E786" s="10"/>
      <c r="F786" s="10"/>
      <c r="G786" s="10"/>
      <c r="H786" s="10"/>
      <c r="I786" s="7"/>
      <c r="J786" s="10"/>
      <c r="K786" s="10"/>
      <c r="L786" s="10"/>
      <c r="M786" s="10"/>
      <c r="N786" s="10"/>
      <c r="O786" s="10"/>
    </row>
    <row r="787">
      <c r="A787" s="10"/>
      <c r="B787" s="10"/>
      <c r="C787" s="10"/>
      <c r="D787" s="7"/>
      <c r="E787" s="10"/>
      <c r="F787" s="10"/>
      <c r="G787" s="10"/>
      <c r="H787" s="10"/>
      <c r="I787" s="7"/>
      <c r="J787" s="10"/>
      <c r="K787" s="10"/>
      <c r="L787" s="10"/>
      <c r="M787" s="10"/>
      <c r="N787" s="10"/>
      <c r="O787" s="10"/>
    </row>
    <row r="788">
      <c r="A788" s="10"/>
      <c r="B788" s="10"/>
      <c r="C788" s="10"/>
      <c r="D788" s="7"/>
      <c r="E788" s="10"/>
      <c r="F788" s="10"/>
      <c r="G788" s="10"/>
      <c r="H788" s="10"/>
      <c r="I788" s="7"/>
      <c r="J788" s="10"/>
      <c r="K788" s="10"/>
      <c r="L788" s="10"/>
      <c r="M788" s="10"/>
      <c r="N788" s="10"/>
      <c r="O788" s="10"/>
    </row>
    <row r="789">
      <c r="A789" s="10"/>
      <c r="B789" s="10"/>
      <c r="C789" s="10"/>
      <c r="D789" s="7"/>
      <c r="E789" s="10"/>
      <c r="F789" s="10"/>
      <c r="G789" s="10"/>
      <c r="H789" s="10"/>
      <c r="I789" s="7"/>
      <c r="J789" s="10"/>
      <c r="K789" s="10"/>
      <c r="L789" s="10"/>
      <c r="M789" s="10"/>
      <c r="N789" s="10"/>
      <c r="O789" s="10"/>
    </row>
    <row r="790">
      <c r="A790" s="10"/>
      <c r="B790" s="10"/>
      <c r="C790" s="10"/>
      <c r="D790" s="7"/>
      <c r="E790" s="10"/>
      <c r="F790" s="10"/>
      <c r="G790" s="10"/>
      <c r="H790" s="10"/>
      <c r="I790" s="7"/>
      <c r="J790" s="10"/>
      <c r="K790" s="10"/>
      <c r="L790" s="10"/>
      <c r="M790" s="10"/>
      <c r="N790" s="10"/>
      <c r="O790" s="10"/>
    </row>
    <row r="791">
      <c r="A791" s="10"/>
      <c r="B791" s="10"/>
      <c r="C791" s="10"/>
      <c r="D791" s="7"/>
      <c r="E791" s="10"/>
      <c r="F791" s="10"/>
      <c r="G791" s="10"/>
      <c r="H791" s="10"/>
      <c r="I791" s="7"/>
      <c r="J791" s="10"/>
      <c r="K791" s="10"/>
      <c r="L791" s="10"/>
      <c r="M791" s="10"/>
      <c r="N791" s="10"/>
      <c r="O791" s="10"/>
    </row>
    <row r="792">
      <c r="A792" s="10"/>
      <c r="B792" s="10"/>
      <c r="C792" s="10"/>
      <c r="D792" s="7"/>
      <c r="E792" s="10"/>
      <c r="F792" s="10"/>
      <c r="G792" s="10"/>
      <c r="H792" s="10"/>
      <c r="I792" s="7"/>
      <c r="J792" s="10"/>
      <c r="K792" s="10"/>
      <c r="L792" s="10"/>
      <c r="M792" s="10"/>
      <c r="N792" s="10"/>
      <c r="O792" s="10"/>
    </row>
    <row r="793">
      <c r="A793" s="10"/>
      <c r="B793" s="10"/>
      <c r="C793" s="10"/>
      <c r="D793" s="7"/>
      <c r="E793" s="10"/>
      <c r="F793" s="10"/>
      <c r="G793" s="10"/>
      <c r="H793" s="10"/>
      <c r="I793" s="7"/>
      <c r="J793" s="10"/>
      <c r="K793" s="10"/>
      <c r="L793" s="10"/>
      <c r="M793" s="10"/>
      <c r="N793" s="10"/>
      <c r="O793" s="10"/>
    </row>
    <row r="794">
      <c r="A794" s="10"/>
      <c r="B794" s="10"/>
      <c r="C794" s="10"/>
      <c r="D794" s="7"/>
      <c r="E794" s="10"/>
      <c r="F794" s="10"/>
      <c r="G794" s="10"/>
      <c r="H794" s="10"/>
      <c r="I794" s="7"/>
      <c r="J794" s="10"/>
      <c r="K794" s="10"/>
      <c r="L794" s="10"/>
      <c r="M794" s="10"/>
      <c r="N794" s="10"/>
      <c r="O794" s="10"/>
    </row>
    <row r="795">
      <c r="A795" s="10"/>
      <c r="B795" s="10"/>
      <c r="C795" s="10"/>
      <c r="D795" s="7"/>
      <c r="E795" s="10"/>
      <c r="F795" s="10"/>
      <c r="G795" s="10"/>
      <c r="H795" s="10"/>
      <c r="I795" s="7"/>
      <c r="J795" s="10"/>
      <c r="K795" s="10"/>
      <c r="L795" s="10"/>
      <c r="M795" s="10"/>
      <c r="N795" s="10"/>
      <c r="O795" s="10"/>
    </row>
    <row r="796">
      <c r="A796" s="10"/>
      <c r="B796" s="10"/>
      <c r="C796" s="10"/>
      <c r="D796" s="7"/>
      <c r="E796" s="10"/>
      <c r="F796" s="10"/>
      <c r="G796" s="10"/>
      <c r="H796" s="10"/>
      <c r="I796" s="7"/>
      <c r="J796" s="10"/>
      <c r="K796" s="10"/>
      <c r="L796" s="10"/>
      <c r="M796" s="10"/>
      <c r="N796" s="10"/>
      <c r="O796" s="10"/>
    </row>
    <row r="797">
      <c r="A797" s="10"/>
      <c r="B797" s="10"/>
      <c r="C797" s="10"/>
      <c r="D797" s="7"/>
      <c r="E797" s="10"/>
      <c r="F797" s="10"/>
      <c r="G797" s="10"/>
      <c r="H797" s="10"/>
      <c r="I797" s="7"/>
      <c r="J797" s="10"/>
      <c r="K797" s="10"/>
      <c r="L797" s="10"/>
      <c r="M797" s="10"/>
      <c r="N797" s="10"/>
      <c r="O797" s="10"/>
    </row>
    <row r="798">
      <c r="A798" s="10"/>
      <c r="B798" s="10"/>
      <c r="C798" s="10"/>
      <c r="D798" s="7"/>
      <c r="E798" s="10"/>
      <c r="F798" s="10"/>
      <c r="G798" s="10"/>
      <c r="H798" s="10"/>
      <c r="I798" s="7"/>
      <c r="J798" s="10"/>
      <c r="K798" s="10"/>
      <c r="L798" s="10"/>
      <c r="M798" s="10"/>
      <c r="N798" s="10"/>
      <c r="O798" s="10"/>
    </row>
    <row r="799">
      <c r="A799" s="10"/>
      <c r="B799" s="10"/>
      <c r="C799" s="10"/>
      <c r="D799" s="7"/>
      <c r="E799" s="10"/>
      <c r="F799" s="10"/>
      <c r="G799" s="10"/>
      <c r="H799" s="10"/>
      <c r="I799" s="7"/>
      <c r="J799" s="10"/>
      <c r="K799" s="10"/>
      <c r="L799" s="10"/>
      <c r="M799" s="10"/>
      <c r="N799" s="10"/>
      <c r="O799" s="10"/>
    </row>
    <row r="800">
      <c r="A800" s="10"/>
      <c r="B800" s="10"/>
      <c r="C800" s="10"/>
      <c r="D800" s="7"/>
      <c r="E800" s="10"/>
      <c r="F800" s="10"/>
      <c r="G800" s="10"/>
      <c r="H800" s="10"/>
      <c r="I800" s="7"/>
      <c r="J800" s="10"/>
      <c r="K800" s="10"/>
      <c r="L800" s="10"/>
      <c r="M800" s="10"/>
      <c r="N800" s="10"/>
      <c r="O800" s="10"/>
    </row>
    <row r="801">
      <c r="A801" s="10"/>
      <c r="B801" s="10"/>
      <c r="C801" s="10"/>
      <c r="D801" s="7"/>
      <c r="E801" s="10"/>
      <c r="F801" s="10"/>
      <c r="G801" s="10"/>
      <c r="H801" s="10"/>
      <c r="I801" s="7"/>
      <c r="J801" s="10"/>
      <c r="K801" s="10"/>
      <c r="L801" s="10"/>
      <c r="M801" s="10"/>
      <c r="N801" s="10"/>
      <c r="O801" s="10"/>
    </row>
    <row r="802">
      <c r="A802" s="10"/>
      <c r="B802" s="10"/>
      <c r="C802" s="10"/>
      <c r="D802" s="7"/>
      <c r="E802" s="10"/>
      <c r="F802" s="10"/>
      <c r="G802" s="10"/>
      <c r="H802" s="10"/>
      <c r="I802" s="7"/>
      <c r="J802" s="10"/>
      <c r="K802" s="10"/>
      <c r="L802" s="10"/>
      <c r="M802" s="10"/>
      <c r="N802" s="10"/>
      <c r="O802" s="10"/>
    </row>
    <row r="803">
      <c r="A803" s="10"/>
      <c r="B803" s="10"/>
      <c r="C803" s="10"/>
      <c r="D803" s="7"/>
      <c r="E803" s="10"/>
      <c r="F803" s="10"/>
      <c r="G803" s="10"/>
      <c r="H803" s="10"/>
      <c r="I803" s="7"/>
      <c r="J803" s="10"/>
      <c r="K803" s="10"/>
      <c r="L803" s="10"/>
      <c r="M803" s="10"/>
      <c r="N803" s="10"/>
      <c r="O803" s="10"/>
    </row>
    <row r="804">
      <c r="A804" s="10"/>
      <c r="B804" s="10"/>
      <c r="C804" s="10"/>
      <c r="D804" s="7"/>
      <c r="E804" s="10"/>
      <c r="F804" s="10"/>
      <c r="G804" s="10"/>
      <c r="H804" s="10"/>
      <c r="I804" s="7"/>
      <c r="J804" s="10"/>
      <c r="K804" s="10"/>
      <c r="L804" s="10"/>
      <c r="M804" s="10"/>
      <c r="N804" s="10"/>
      <c r="O804" s="10"/>
    </row>
    <row r="805">
      <c r="A805" s="10"/>
      <c r="B805" s="10"/>
      <c r="C805" s="10"/>
      <c r="D805" s="7"/>
      <c r="E805" s="10"/>
      <c r="F805" s="10"/>
      <c r="G805" s="10"/>
      <c r="H805" s="10"/>
      <c r="I805" s="7"/>
      <c r="J805" s="10"/>
      <c r="K805" s="10"/>
      <c r="L805" s="10"/>
      <c r="M805" s="10"/>
      <c r="N805" s="10"/>
      <c r="O805" s="10"/>
    </row>
    <row r="806">
      <c r="A806" s="10"/>
      <c r="B806" s="10"/>
      <c r="C806" s="10"/>
      <c r="D806" s="7"/>
      <c r="E806" s="10"/>
      <c r="F806" s="10"/>
      <c r="G806" s="10"/>
      <c r="H806" s="10"/>
      <c r="I806" s="7"/>
      <c r="J806" s="10"/>
      <c r="K806" s="10"/>
      <c r="L806" s="10"/>
      <c r="M806" s="10"/>
      <c r="N806" s="10"/>
      <c r="O806" s="10"/>
    </row>
    <row r="807">
      <c r="A807" s="10"/>
      <c r="B807" s="10"/>
      <c r="C807" s="10"/>
      <c r="D807" s="7"/>
      <c r="E807" s="10"/>
      <c r="F807" s="10"/>
      <c r="G807" s="10"/>
      <c r="H807" s="10"/>
      <c r="I807" s="7"/>
      <c r="J807" s="10"/>
      <c r="K807" s="10"/>
      <c r="L807" s="10"/>
      <c r="M807" s="10"/>
      <c r="N807" s="10"/>
      <c r="O807" s="10"/>
    </row>
    <row r="808">
      <c r="A808" s="10"/>
      <c r="B808" s="10"/>
      <c r="C808" s="10"/>
      <c r="D808" s="7"/>
      <c r="E808" s="10"/>
      <c r="F808" s="10"/>
      <c r="G808" s="10"/>
      <c r="H808" s="10"/>
      <c r="I808" s="7"/>
      <c r="J808" s="10"/>
      <c r="K808" s="10"/>
      <c r="L808" s="10"/>
      <c r="M808" s="10"/>
      <c r="N808" s="10"/>
      <c r="O808" s="10"/>
    </row>
    <row r="809">
      <c r="A809" s="10"/>
      <c r="B809" s="10"/>
      <c r="C809" s="10"/>
      <c r="D809" s="7"/>
      <c r="E809" s="10"/>
      <c r="F809" s="10"/>
      <c r="G809" s="10"/>
      <c r="H809" s="10"/>
      <c r="I809" s="7"/>
      <c r="J809" s="10"/>
      <c r="K809" s="10"/>
      <c r="L809" s="10"/>
      <c r="M809" s="10"/>
      <c r="N809" s="10"/>
      <c r="O809" s="10"/>
    </row>
    <row r="810">
      <c r="A810" s="10"/>
      <c r="B810" s="10"/>
      <c r="C810" s="10"/>
      <c r="D810" s="7"/>
      <c r="E810" s="10"/>
      <c r="F810" s="10"/>
      <c r="G810" s="10"/>
      <c r="H810" s="10"/>
      <c r="I810" s="7"/>
      <c r="J810" s="10"/>
      <c r="K810" s="10"/>
      <c r="L810" s="10"/>
      <c r="M810" s="10"/>
      <c r="N810" s="10"/>
      <c r="O810" s="10"/>
    </row>
    <row r="811">
      <c r="A811" s="10"/>
      <c r="B811" s="10"/>
      <c r="C811" s="10"/>
      <c r="D811" s="7"/>
      <c r="E811" s="10"/>
      <c r="F811" s="10"/>
      <c r="G811" s="10"/>
      <c r="H811" s="10"/>
      <c r="I811" s="7"/>
      <c r="J811" s="10"/>
      <c r="K811" s="10"/>
      <c r="L811" s="10"/>
      <c r="M811" s="10"/>
      <c r="N811" s="10"/>
      <c r="O811" s="10"/>
    </row>
    <row r="812">
      <c r="A812" s="10"/>
      <c r="B812" s="10"/>
      <c r="C812" s="10"/>
      <c r="D812" s="7"/>
      <c r="E812" s="10"/>
      <c r="F812" s="10"/>
      <c r="G812" s="10"/>
      <c r="H812" s="10"/>
      <c r="I812" s="7"/>
      <c r="J812" s="10"/>
      <c r="K812" s="10"/>
      <c r="L812" s="10"/>
      <c r="M812" s="10"/>
      <c r="N812" s="10"/>
      <c r="O812" s="10"/>
    </row>
    <row r="813">
      <c r="A813" s="10"/>
      <c r="B813" s="10"/>
      <c r="C813" s="10"/>
      <c r="D813" s="7"/>
      <c r="E813" s="10"/>
      <c r="F813" s="10"/>
      <c r="G813" s="10"/>
      <c r="H813" s="10"/>
      <c r="I813" s="7"/>
      <c r="J813" s="10"/>
      <c r="K813" s="10"/>
      <c r="L813" s="10"/>
      <c r="M813" s="10"/>
      <c r="N813" s="10"/>
      <c r="O813" s="10"/>
    </row>
    <row r="814">
      <c r="A814" s="10"/>
      <c r="B814" s="10"/>
      <c r="C814" s="10"/>
      <c r="D814" s="7"/>
      <c r="E814" s="10"/>
      <c r="F814" s="10"/>
      <c r="G814" s="10"/>
      <c r="H814" s="10"/>
      <c r="I814" s="7"/>
      <c r="J814" s="10"/>
      <c r="K814" s="10"/>
      <c r="L814" s="10"/>
      <c r="M814" s="10"/>
      <c r="N814" s="10"/>
      <c r="O814" s="10"/>
    </row>
    <row r="815">
      <c r="A815" s="10"/>
      <c r="B815" s="10"/>
      <c r="C815" s="10"/>
      <c r="D815" s="7"/>
      <c r="E815" s="10"/>
      <c r="F815" s="10"/>
      <c r="G815" s="10"/>
      <c r="H815" s="10"/>
      <c r="I815" s="7"/>
      <c r="J815" s="10"/>
      <c r="K815" s="10"/>
      <c r="L815" s="10"/>
      <c r="M815" s="10"/>
      <c r="N815" s="10"/>
      <c r="O815" s="10"/>
    </row>
    <row r="816">
      <c r="A816" s="10"/>
      <c r="B816" s="10"/>
      <c r="C816" s="10"/>
      <c r="D816" s="7"/>
      <c r="E816" s="10"/>
      <c r="F816" s="10"/>
      <c r="G816" s="10"/>
      <c r="H816" s="10"/>
      <c r="I816" s="7"/>
      <c r="J816" s="10"/>
      <c r="K816" s="10"/>
      <c r="L816" s="10"/>
      <c r="M816" s="10"/>
      <c r="N816" s="10"/>
      <c r="O816" s="10"/>
    </row>
    <row r="817">
      <c r="A817" s="10"/>
      <c r="B817" s="10"/>
      <c r="C817" s="10"/>
      <c r="D817" s="7"/>
      <c r="E817" s="10"/>
      <c r="F817" s="10"/>
      <c r="G817" s="10"/>
      <c r="H817" s="10"/>
      <c r="I817" s="7"/>
      <c r="J817" s="10"/>
      <c r="K817" s="10"/>
      <c r="L817" s="10"/>
      <c r="M817" s="10"/>
      <c r="N817" s="10"/>
      <c r="O817" s="10"/>
    </row>
    <row r="818">
      <c r="A818" s="10"/>
      <c r="B818" s="10"/>
      <c r="C818" s="10"/>
      <c r="D818" s="7"/>
      <c r="E818" s="10"/>
      <c r="F818" s="10"/>
      <c r="G818" s="10"/>
      <c r="H818" s="10"/>
      <c r="I818" s="7"/>
      <c r="J818" s="10"/>
      <c r="K818" s="10"/>
      <c r="L818" s="10"/>
      <c r="M818" s="10"/>
      <c r="N818" s="10"/>
      <c r="O818" s="10"/>
    </row>
    <row r="819">
      <c r="A819" s="10"/>
      <c r="B819" s="10"/>
      <c r="C819" s="10"/>
      <c r="D819" s="7"/>
      <c r="E819" s="10"/>
      <c r="F819" s="10"/>
      <c r="G819" s="10"/>
      <c r="H819" s="10"/>
      <c r="I819" s="7"/>
      <c r="J819" s="10"/>
      <c r="K819" s="10"/>
      <c r="L819" s="10"/>
      <c r="M819" s="10"/>
      <c r="N819" s="10"/>
      <c r="O819" s="10"/>
    </row>
    <row r="820">
      <c r="A820" s="10"/>
      <c r="B820" s="10"/>
      <c r="C820" s="10"/>
      <c r="D820" s="7"/>
      <c r="E820" s="10"/>
      <c r="F820" s="10"/>
      <c r="G820" s="10"/>
      <c r="H820" s="10"/>
      <c r="I820" s="7"/>
      <c r="J820" s="10"/>
      <c r="K820" s="10"/>
      <c r="L820" s="10"/>
      <c r="M820" s="10"/>
      <c r="N820" s="10"/>
      <c r="O820" s="10"/>
    </row>
    <row r="821">
      <c r="A821" s="10"/>
      <c r="B821" s="10"/>
      <c r="C821" s="10"/>
      <c r="D821" s="7"/>
      <c r="E821" s="10"/>
      <c r="F821" s="10"/>
      <c r="G821" s="10"/>
      <c r="H821" s="10"/>
      <c r="I821" s="7"/>
      <c r="J821" s="10"/>
      <c r="K821" s="10"/>
      <c r="L821" s="10"/>
      <c r="M821" s="10"/>
      <c r="N821" s="10"/>
      <c r="O821" s="10"/>
    </row>
    <row r="822">
      <c r="A822" s="10"/>
      <c r="B822" s="10"/>
      <c r="C822" s="10"/>
      <c r="D822" s="7"/>
      <c r="E822" s="10"/>
      <c r="F822" s="10"/>
      <c r="G822" s="10"/>
      <c r="H822" s="10"/>
      <c r="I822" s="7"/>
      <c r="J822" s="10"/>
      <c r="K822" s="10"/>
      <c r="L822" s="10"/>
      <c r="M822" s="10"/>
      <c r="N822" s="10"/>
      <c r="O822" s="10"/>
    </row>
    <row r="823">
      <c r="A823" s="10"/>
      <c r="B823" s="10"/>
      <c r="C823" s="10"/>
      <c r="D823" s="7"/>
      <c r="E823" s="10"/>
      <c r="F823" s="10"/>
      <c r="G823" s="10"/>
      <c r="H823" s="10"/>
      <c r="I823" s="7"/>
      <c r="J823" s="10"/>
      <c r="K823" s="10"/>
      <c r="L823" s="10"/>
      <c r="M823" s="10"/>
      <c r="N823" s="10"/>
      <c r="O823" s="10"/>
    </row>
    <row r="824">
      <c r="A824" s="10"/>
      <c r="B824" s="10"/>
      <c r="C824" s="10"/>
      <c r="D824" s="7"/>
      <c r="E824" s="10"/>
      <c r="F824" s="10"/>
      <c r="G824" s="10"/>
      <c r="H824" s="10"/>
      <c r="I824" s="7"/>
      <c r="J824" s="10"/>
      <c r="K824" s="10"/>
      <c r="L824" s="10"/>
      <c r="M824" s="10"/>
      <c r="N824" s="10"/>
      <c r="O824" s="10"/>
    </row>
    <row r="825">
      <c r="A825" s="10"/>
      <c r="B825" s="10"/>
      <c r="C825" s="10"/>
      <c r="D825" s="7"/>
      <c r="E825" s="10"/>
      <c r="F825" s="10"/>
      <c r="G825" s="10"/>
      <c r="H825" s="10"/>
      <c r="I825" s="7"/>
      <c r="J825" s="10"/>
      <c r="K825" s="10"/>
      <c r="L825" s="10"/>
      <c r="M825" s="10"/>
      <c r="N825" s="10"/>
      <c r="O825" s="10"/>
    </row>
    <row r="826">
      <c r="A826" s="10"/>
      <c r="B826" s="10"/>
      <c r="C826" s="10"/>
      <c r="D826" s="7"/>
      <c r="E826" s="10"/>
      <c r="F826" s="10"/>
      <c r="G826" s="10"/>
      <c r="H826" s="10"/>
      <c r="I826" s="7"/>
      <c r="J826" s="10"/>
      <c r="K826" s="10"/>
      <c r="L826" s="10"/>
      <c r="M826" s="10"/>
      <c r="N826" s="10"/>
      <c r="O826" s="10"/>
    </row>
    <row r="827">
      <c r="A827" s="10"/>
      <c r="B827" s="10"/>
      <c r="C827" s="10"/>
      <c r="D827" s="7"/>
      <c r="E827" s="10"/>
      <c r="F827" s="10"/>
      <c r="G827" s="10"/>
      <c r="H827" s="10"/>
      <c r="I827" s="7"/>
      <c r="J827" s="10"/>
      <c r="K827" s="10"/>
      <c r="L827" s="10"/>
      <c r="M827" s="10"/>
      <c r="N827" s="10"/>
      <c r="O827" s="10"/>
    </row>
    <row r="828">
      <c r="A828" s="10"/>
      <c r="B828" s="10"/>
      <c r="C828" s="10"/>
      <c r="D828" s="7"/>
      <c r="E828" s="10"/>
      <c r="F828" s="10"/>
      <c r="G828" s="10"/>
      <c r="H828" s="10"/>
      <c r="I828" s="7"/>
      <c r="J828" s="10"/>
      <c r="K828" s="10"/>
      <c r="L828" s="10"/>
      <c r="M828" s="10"/>
      <c r="N828" s="10"/>
      <c r="O828" s="10"/>
    </row>
    <row r="829">
      <c r="A829" s="10"/>
      <c r="B829" s="10"/>
      <c r="C829" s="10"/>
      <c r="D829" s="7"/>
      <c r="E829" s="10"/>
      <c r="F829" s="10"/>
      <c r="G829" s="10"/>
      <c r="H829" s="10"/>
      <c r="I829" s="7"/>
      <c r="J829" s="10"/>
      <c r="K829" s="10"/>
      <c r="L829" s="10"/>
      <c r="M829" s="10"/>
      <c r="N829" s="10"/>
      <c r="O829" s="10"/>
    </row>
    <row r="830">
      <c r="A830" s="10"/>
      <c r="B830" s="10"/>
      <c r="C830" s="10"/>
      <c r="D830" s="7"/>
      <c r="E830" s="10"/>
      <c r="F830" s="10"/>
      <c r="G830" s="10"/>
      <c r="H830" s="10"/>
      <c r="I830" s="7"/>
      <c r="J830" s="10"/>
      <c r="K830" s="10"/>
      <c r="L830" s="10"/>
      <c r="M830" s="10"/>
      <c r="N830" s="10"/>
      <c r="O830" s="10"/>
    </row>
    <row r="831">
      <c r="A831" s="10"/>
      <c r="B831" s="10"/>
      <c r="C831" s="10"/>
      <c r="D831" s="7"/>
      <c r="E831" s="10"/>
      <c r="F831" s="10"/>
      <c r="G831" s="10"/>
      <c r="H831" s="10"/>
      <c r="I831" s="7"/>
      <c r="J831" s="10"/>
      <c r="K831" s="10"/>
      <c r="L831" s="10"/>
      <c r="M831" s="10"/>
      <c r="N831" s="10"/>
      <c r="O831" s="10"/>
    </row>
    <row r="832">
      <c r="A832" s="10"/>
      <c r="B832" s="10"/>
      <c r="C832" s="10"/>
      <c r="D832" s="7"/>
      <c r="E832" s="10"/>
      <c r="F832" s="10"/>
      <c r="G832" s="10"/>
      <c r="H832" s="10"/>
      <c r="I832" s="7"/>
      <c r="J832" s="10"/>
      <c r="K832" s="10"/>
      <c r="L832" s="10"/>
      <c r="M832" s="10"/>
      <c r="N832" s="10"/>
      <c r="O832" s="10"/>
    </row>
    <row r="833">
      <c r="A833" s="10"/>
      <c r="B833" s="10"/>
      <c r="C833" s="10"/>
      <c r="D833" s="7"/>
      <c r="E833" s="10"/>
      <c r="F833" s="10"/>
      <c r="G833" s="10"/>
      <c r="H833" s="10"/>
      <c r="I833" s="7"/>
      <c r="J833" s="10"/>
      <c r="K833" s="10"/>
      <c r="L833" s="10"/>
      <c r="M833" s="10"/>
      <c r="N833" s="10"/>
      <c r="O833" s="10"/>
    </row>
    <row r="834">
      <c r="A834" s="10"/>
      <c r="B834" s="10"/>
      <c r="C834" s="10"/>
      <c r="D834" s="7"/>
      <c r="E834" s="10"/>
      <c r="F834" s="10"/>
      <c r="G834" s="10"/>
      <c r="H834" s="10"/>
      <c r="I834" s="7"/>
      <c r="J834" s="10"/>
      <c r="K834" s="10"/>
      <c r="L834" s="10"/>
      <c r="M834" s="10"/>
      <c r="N834" s="10"/>
      <c r="O834" s="10"/>
    </row>
    <row r="835">
      <c r="A835" s="10"/>
      <c r="B835" s="10"/>
      <c r="C835" s="10"/>
      <c r="D835" s="7"/>
      <c r="E835" s="10"/>
      <c r="F835" s="10"/>
      <c r="G835" s="10"/>
      <c r="H835" s="10"/>
      <c r="I835" s="7"/>
      <c r="J835" s="10"/>
      <c r="K835" s="10"/>
      <c r="L835" s="10"/>
      <c r="M835" s="10"/>
      <c r="N835" s="10"/>
      <c r="O835" s="10"/>
    </row>
    <row r="836">
      <c r="A836" s="10"/>
      <c r="B836" s="10"/>
      <c r="C836" s="10"/>
      <c r="D836" s="7"/>
      <c r="E836" s="10"/>
      <c r="F836" s="10"/>
      <c r="G836" s="10"/>
      <c r="H836" s="10"/>
      <c r="I836" s="7"/>
      <c r="J836" s="10"/>
      <c r="K836" s="10"/>
      <c r="L836" s="10"/>
      <c r="M836" s="10"/>
      <c r="N836" s="10"/>
      <c r="O836" s="10"/>
    </row>
    <row r="837">
      <c r="A837" s="10"/>
      <c r="B837" s="10"/>
      <c r="C837" s="10"/>
      <c r="D837" s="7"/>
      <c r="E837" s="10"/>
      <c r="F837" s="10"/>
      <c r="G837" s="10"/>
      <c r="H837" s="10"/>
      <c r="I837" s="7"/>
      <c r="J837" s="10"/>
      <c r="K837" s="10"/>
      <c r="L837" s="10"/>
      <c r="M837" s="10"/>
      <c r="N837" s="10"/>
      <c r="O837" s="10"/>
    </row>
    <row r="838">
      <c r="A838" s="10"/>
      <c r="B838" s="10"/>
      <c r="C838" s="10"/>
      <c r="D838" s="7"/>
      <c r="E838" s="10"/>
      <c r="F838" s="10"/>
      <c r="G838" s="10"/>
      <c r="H838" s="10"/>
      <c r="I838" s="7"/>
      <c r="J838" s="10"/>
      <c r="K838" s="10"/>
      <c r="L838" s="10"/>
      <c r="M838" s="10"/>
      <c r="N838" s="10"/>
      <c r="O838" s="10"/>
    </row>
    <row r="839">
      <c r="A839" s="10"/>
      <c r="B839" s="10"/>
      <c r="C839" s="10"/>
      <c r="D839" s="7"/>
      <c r="E839" s="10"/>
      <c r="F839" s="10"/>
      <c r="G839" s="10"/>
      <c r="H839" s="10"/>
      <c r="I839" s="7"/>
      <c r="J839" s="10"/>
      <c r="K839" s="10"/>
      <c r="L839" s="10"/>
      <c r="M839" s="10"/>
      <c r="N839" s="10"/>
      <c r="O839" s="10"/>
    </row>
    <row r="840">
      <c r="A840" s="10"/>
      <c r="B840" s="10"/>
      <c r="C840" s="10"/>
      <c r="D840" s="7"/>
      <c r="E840" s="10"/>
      <c r="F840" s="10"/>
      <c r="G840" s="10"/>
      <c r="H840" s="10"/>
      <c r="I840" s="7"/>
      <c r="J840" s="10"/>
      <c r="K840" s="10"/>
      <c r="L840" s="10"/>
      <c r="M840" s="10"/>
      <c r="N840" s="10"/>
      <c r="O840" s="10"/>
    </row>
    <row r="841">
      <c r="A841" s="10"/>
      <c r="B841" s="10"/>
      <c r="C841" s="10"/>
      <c r="D841" s="7"/>
      <c r="E841" s="10"/>
      <c r="F841" s="10"/>
      <c r="G841" s="10"/>
      <c r="H841" s="10"/>
      <c r="I841" s="7"/>
      <c r="J841" s="10"/>
      <c r="K841" s="10"/>
      <c r="L841" s="10"/>
      <c r="M841" s="10"/>
      <c r="N841" s="10"/>
      <c r="O841" s="10"/>
    </row>
    <row r="842">
      <c r="A842" s="10"/>
      <c r="B842" s="10"/>
      <c r="C842" s="10"/>
      <c r="D842" s="7"/>
      <c r="E842" s="10"/>
      <c r="F842" s="10"/>
      <c r="G842" s="10"/>
      <c r="H842" s="10"/>
      <c r="I842" s="7"/>
      <c r="J842" s="10"/>
      <c r="K842" s="10"/>
      <c r="L842" s="10"/>
      <c r="M842" s="10"/>
      <c r="N842" s="10"/>
      <c r="O842" s="10"/>
    </row>
    <row r="843">
      <c r="A843" s="10"/>
      <c r="B843" s="10"/>
      <c r="C843" s="10"/>
      <c r="D843" s="7"/>
      <c r="E843" s="10"/>
      <c r="F843" s="10"/>
      <c r="G843" s="10"/>
      <c r="H843" s="10"/>
      <c r="I843" s="7"/>
      <c r="J843" s="10"/>
      <c r="K843" s="10"/>
      <c r="L843" s="10"/>
      <c r="M843" s="10"/>
      <c r="N843" s="10"/>
      <c r="O843" s="10"/>
    </row>
    <row r="844">
      <c r="A844" s="10"/>
      <c r="B844" s="10"/>
      <c r="C844" s="10"/>
      <c r="D844" s="7"/>
      <c r="E844" s="10"/>
      <c r="F844" s="10"/>
      <c r="G844" s="10"/>
      <c r="H844" s="10"/>
      <c r="I844" s="7"/>
      <c r="J844" s="10"/>
      <c r="K844" s="10"/>
      <c r="L844" s="10"/>
      <c r="M844" s="10"/>
      <c r="N844" s="10"/>
      <c r="O844" s="10"/>
    </row>
    <row r="845">
      <c r="A845" s="10"/>
      <c r="B845" s="10"/>
      <c r="C845" s="10"/>
      <c r="D845" s="7"/>
      <c r="E845" s="10"/>
      <c r="F845" s="10"/>
      <c r="G845" s="10"/>
      <c r="H845" s="10"/>
      <c r="I845" s="7"/>
      <c r="J845" s="10"/>
      <c r="K845" s="10"/>
      <c r="L845" s="10"/>
      <c r="M845" s="10"/>
      <c r="N845" s="10"/>
      <c r="O845" s="10"/>
    </row>
    <row r="846">
      <c r="A846" s="10"/>
      <c r="B846" s="10"/>
      <c r="C846" s="10"/>
      <c r="D846" s="7"/>
      <c r="E846" s="10"/>
      <c r="F846" s="10"/>
      <c r="G846" s="10"/>
      <c r="H846" s="10"/>
      <c r="I846" s="7"/>
      <c r="J846" s="10"/>
      <c r="K846" s="10"/>
      <c r="L846" s="10"/>
      <c r="M846" s="10"/>
      <c r="N846" s="10"/>
      <c r="O846" s="10"/>
    </row>
    <row r="847">
      <c r="A847" s="10"/>
      <c r="B847" s="10"/>
      <c r="C847" s="10"/>
      <c r="D847" s="7"/>
      <c r="E847" s="10"/>
      <c r="F847" s="10"/>
      <c r="G847" s="10"/>
      <c r="H847" s="10"/>
      <c r="I847" s="7"/>
      <c r="J847" s="10"/>
      <c r="K847" s="10"/>
      <c r="L847" s="10"/>
      <c r="M847" s="10"/>
      <c r="N847" s="10"/>
      <c r="O847" s="10"/>
    </row>
    <row r="848">
      <c r="A848" s="10"/>
      <c r="B848" s="10"/>
      <c r="C848" s="10"/>
      <c r="D848" s="7"/>
      <c r="E848" s="10"/>
      <c r="F848" s="10"/>
      <c r="G848" s="10"/>
      <c r="H848" s="10"/>
      <c r="I848" s="7"/>
      <c r="J848" s="10"/>
      <c r="K848" s="10"/>
      <c r="L848" s="10"/>
      <c r="M848" s="10"/>
      <c r="N848" s="10"/>
      <c r="O848" s="10"/>
    </row>
    <row r="849">
      <c r="A849" s="10"/>
      <c r="B849" s="10"/>
      <c r="C849" s="10"/>
      <c r="D849" s="7"/>
      <c r="E849" s="10"/>
      <c r="F849" s="10"/>
      <c r="G849" s="10"/>
      <c r="H849" s="10"/>
      <c r="I849" s="7"/>
      <c r="J849" s="10"/>
      <c r="K849" s="10"/>
      <c r="L849" s="10"/>
      <c r="M849" s="10"/>
      <c r="N849" s="10"/>
      <c r="O849" s="10"/>
    </row>
    <row r="850">
      <c r="A850" s="10"/>
      <c r="B850" s="10"/>
      <c r="C850" s="10"/>
      <c r="D850" s="7"/>
      <c r="E850" s="10"/>
      <c r="F850" s="10"/>
      <c r="G850" s="10"/>
      <c r="H850" s="10"/>
      <c r="I850" s="7"/>
      <c r="J850" s="10"/>
      <c r="K850" s="10"/>
      <c r="L850" s="10"/>
      <c r="M850" s="10"/>
      <c r="N850" s="10"/>
      <c r="O850" s="10"/>
    </row>
    <row r="851">
      <c r="A851" s="10"/>
      <c r="B851" s="10"/>
      <c r="C851" s="10"/>
      <c r="D851" s="7"/>
      <c r="E851" s="10"/>
      <c r="F851" s="10"/>
      <c r="G851" s="10"/>
      <c r="H851" s="10"/>
      <c r="I851" s="7"/>
      <c r="J851" s="10"/>
      <c r="K851" s="10"/>
      <c r="L851" s="10"/>
      <c r="M851" s="10"/>
      <c r="N851" s="10"/>
      <c r="O851" s="10"/>
    </row>
    <row r="852">
      <c r="A852" s="10"/>
      <c r="B852" s="10"/>
      <c r="C852" s="10"/>
      <c r="D852" s="7"/>
      <c r="E852" s="10"/>
      <c r="F852" s="10"/>
      <c r="G852" s="10"/>
      <c r="H852" s="10"/>
      <c r="I852" s="7"/>
      <c r="J852" s="10"/>
      <c r="K852" s="10"/>
      <c r="L852" s="10"/>
      <c r="M852" s="10"/>
      <c r="N852" s="10"/>
      <c r="O852" s="10"/>
    </row>
    <row r="853">
      <c r="A853" s="10"/>
      <c r="B853" s="10"/>
      <c r="C853" s="10"/>
      <c r="D853" s="7"/>
      <c r="E853" s="10"/>
      <c r="F853" s="10"/>
      <c r="G853" s="10"/>
      <c r="H853" s="10"/>
      <c r="I853" s="7"/>
      <c r="J853" s="10"/>
      <c r="K853" s="10"/>
      <c r="L853" s="10"/>
      <c r="M853" s="10"/>
      <c r="N853" s="10"/>
      <c r="O853" s="10"/>
    </row>
    <row r="854">
      <c r="A854" s="10"/>
      <c r="B854" s="10"/>
      <c r="C854" s="10"/>
      <c r="D854" s="7"/>
      <c r="E854" s="10"/>
      <c r="F854" s="10"/>
      <c r="G854" s="10"/>
      <c r="H854" s="10"/>
      <c r="I854" s="7"/>
      <c r="J854" s="10"/>
      <c r="K854" s="10"/>
      <c r="L854" s="10"/>
      <c r="M854" s="10"/>
      <c r="N854" s="10"/>
      <c r="O854" s="10"/>
    </row>
    <row r="855">
      <c r="A855" s="10"/>
      <c r="B855" s="10"/>
      <c r="C855" s="10"/>
      <c r="D855" s="7"/>
      <c r="E855" s="10"/>
      <c r="F855" s="10"/>
      <c r="G855" s="10"/>
      <c r="H855" s="10"/>
      <c r="I855" s="7"/>
      <c r="J855" s="10"/>
      <c r="K855" s="10"/>
      <c r="L855" s="10"/>
      <c r="M855" s="10"/>
      <c r="N855" s="10"/>
      <c r="O855" s="10"/>
    </row>
    <row r="856">
      <c r="A856" s="10"/>
      <c r="B856" s="10"/>
      <c r="C856" s="10"/>
      <c r="D856" s="7"/>
      <c r="E856" s="10"/>
      <c r="F856" s="10"/>
      <c r="G856" s="10"/>
      <c r="H856" s="10"/>
      <c r="I856" s="7"/>
      <c r="J856" s="10"/>
      <c r="K856" s="10"/>
      <c r="L856" s="10"/>
      <c r="M856" s="10"/>
      <c r="N856" s="10"/>
      <c r="O856" s="10"/>
    </row>
    <row r="857">
      <c r="A857" s="10"/>
      <c r="B857" s="10"/>
      <c r="C857" s="10"/>
      <c r="D857" s="7"/>
      <c r="E857" s="10"/>
      <c r="F857" s="10"/>
      <c r="G857" s="10"/>
      <c r="H857" s="10"/>
      <c r="I857" s="7"/>
      <c r="J857" s="10"/>
      <c r="K857" s="10"/>
      <c r="L857" s="10"/>
      <c r="M857" s="10"/>
      <c r="N857" s="10"/>
      <c r="O857" s="10"/>
    </row>
    <row r="858">
      <c r="A858" s="10"/>
      <c r="B858" s="10"/>
      <c r="C858" s="10"/>
      <c r="D858" s="7"/>
      <c r="E858" s="10"/>
      <c r="F858" s="10"/>
      <c r="G858" s="10"/>
      <c r="H858" s="10"/>
      <c r="I858" s="7"/>
      <c r="J858" s="10"/>
      <c r="K858" s="10"/>
      <c r="L858" s="10"/>
      <c r="M858" s="10"/>
      <c r="N858" s="10"/>
      <c r="O858" s="10"/>
    </row>
    <row r="859">
      <c r="A859" s="10"/>
      <c r="B859" s="10"/>
      <c r="C859" s="10"/>
      <c r="D859" s="7"/>
      <c r="E859" s="10"/>
      <c r="F859" s="10"/>
      <c r="G859" s="10"/>
      <c r="H859" s="10"/>
      <c r="I859" s="7"/>
      <c r="J859" s="10"/>
      <c r="K859" s="10"/>
      <c r="L859" s="10"/>
      <c r="M859" s="10"/>
      <c r="N859" s="10"/>
      <c r="O859" s="10"/>
    </row>
    <row r="860">
      <c r="A860" s="10"/>
      <c r="B860" s="10"/>
      <c r="C860" s="10"/>
      <c r="D860" s="7"/>
      <c r="E860" s="10"/>
      <c r="F860" s="10"/>
      <c r="G860" s="10"/>
      <c r="H860" s="10"/>
      <c r="I860" s="7"/>
      <c r="J860" s="10"/>
      <c r="K860" s="10"/>
      <c r="L860" s="10"/>
      <c r="M860" s="10"/>
      <c r="N860" s="10"/>
      <c r="O860" s="10"/>
    </row>
    <row r="861">
      <c r="A861" s="10"/>
      <c r="B861" s="10"/>
      <c r="C861" s="10"/>
      <c r="D861" s="7"/>
      <c r="E861" s="10"/>
      <c r="F861" s="10"/>
      <c r="G861" s="10"/>
      <c r="H861" s="10"/>
      <c r="I861" s="7"/>
      <c r="J861" s="10"/>
      <c r="K861" s="10"/>
      <c r="L861" s="10"/>
      <c r="M861" s="10"/>
      <c r="N861" s="10"/>
      <c r="O861" s="10"/>
    </row>
    <row r="862">
      <c r="A862" s="10"/>
      <c r="B862" s="10"/>
      <c r="C862" s="10"/>
      <c r="D862" s="7"/>
      <c r="E862" s="10"/>
      <c r="F862" s="10"/>
      <c r="G862" s="10"/>
      <c r="H862" s="10"/>
      <c r="I862" s="7"/>
      <c r="J862" s="10"/>
      <c r="K862" s="10"/>
      <c r="L862" s="10"/>
      <c r="M862" s="10"/>
      <c r="N862" s="10"/>
      <c r="O862" s="10"/>
    </row>
    <row r="863">
      <c r="A863" s="10"/>
      <c r="B863" s="10"/>
      <c r="C863" s="10"/>
      <c r="D863" s="7"/>
      <c r="E863" s="10"/>
      <c r="F863" s="10"/>
      <c r="G863" s="10"/>
      <c r="H863" s="10"/>
      <c r="I863" s="7"/>
      <c r="J863" s="10"/>
      <c r="K863" s="10"/>
      <c r="L863" s="10"/>
      <c r="M863" s="10"/>
      <c r="N863" s="10"/>
      <c r="O863" s="10"/>
    </row>
    <row r="864">
      <c r="A864" s="10"/>
      <c r="B864" s="10"/>
      <c r="C864" s="10"/>
      <c r="D864" s="7"/>
      <c r="E864" s="10"/>
      <c r="F864" s="10"/>
      <c r="G864" s="10"/>
      <c r="H864" s="10"/>
      <c r="I864" s="7"/>
      <c r="J864" s="10"/>
      <c r="K864" s="10"/>
      <c r="L864" s="10"/>
      <c r="M864" s="10"/>
      <c r="N864" s="10"/>
      <c r="O864" s="10"/>
    </row>
    <row r="865">
      <c r="A865" s="10"/>
      <c r="B865" s="10"/>
      <c r="C865" s="10"/>
      <c r="D865" s="7"/>
      <c r="E865" s="10"/>
      <c r="F865" s="10"/>
      <c r="G865" s="10"/>
      <c r="H865" s="10"/>
      <c r="I865" s="7"/>
      <c r="J865" s="10"/>
      <c r="K865" s="10"/>
      <c r="L865" s="10"/>
      <c r="M865" s="10"/>
      <c r="N865" s="10"/>
      <c r="O865" s="10"/>
    </row>
    <row r="866">
      <c r="A866" s="10"/>
      <c r="B866" s="10"/>
      <c r="C866" s="10"/>
      <c r="D866" s="7"/>
      <c r="E866" s="10"/>
      <c r="F866" s="10"/>
      <c r="G866" s="10"/>
      <c r="H866" s="10"/>
      <c r="I866" s="7"/>
      <c r="J866" s="10"/>
      <c r="K866" s="10"/>
      <c r="L866" s="10"/>
      <c r="M866" s="10"/>
      <c r="N866" s="10"/>
      <c r="O866" s="10"/>
    </row>
    <row r="867">
      <c r="A867" s="10"/>
      <c r="B867" s="10"/>
      <c r="C867" s="10"/>
      <c r="D867" s="7"/>
      <c r="E867" s="10"/>
      <c r="F867" s="10"/>
      <c r="G867" s="10"/>
      <c r="H867" s="10"/>
      <c r="I867" s="7"/>
      <c r="J867" s="10"/>
      <c r="K867" s="10"/>
      <c r="L867" s="10"/>
      <c r="M867" s="10"/>
      <c r="N867" s="10"/>
      <c r="O867" s="10"/>
    </row>
    <row r="868">
      <c r="A868" s="10"/>
      <c r="B868" s="10"/>
      <c r="C868" s="10"/>
      <c r="D868" s="7"/>
      <c r="E868" s="10"/>
      <c r="F868" s="10"/>
      <c r="G868" s="10"/>
      <c r="H868" s="10"/>
      <c r="I868" s="7"/>
      <c r="J868" s="10"/>
      <c r="K868" s="10"/>
      <c r="L868" s="10"/>
      <c r="M868" s="10"/>
      <c r="N868" s="10"/>
      <c r="O868" s="10"/>
    </row>
    <row r="869">
      <c r="A869" s="10"/>
      <c r="B869" s="10"/>
      <c r="C869" s="10"/>
      <c r="D869" s="7"/>
      <c r="E869" s="10"/>
      <c r="F869" s="10"/>
      <c r="G869" s="10"/>
      <c r="H869" s="10"/>
      <c r="I869" s="7"/>
      <c r="J869" s="10"/>
      <c r="K869" s="10"/>
      <c r="L869" s="10"/>
      <c r="M869" s="10"/>
      <c r="N869" s="10"/>
      <c r="O869" s="10"/>
    </row>
    <row r="870">
      <c r="A870" s="10"/>
      <c r="B870" s="10"/>
      <c r="C870" s="10"/>
      <c r="D870" s="7"/>
      <c r="E870" s="10"/>
      <c r="F870" s="10"/>
      <c r="G870" s="10"/>
      <c r="H870" s="10"/>
      <c r="I870" s="7"/>
      <c r="J870" s="10"/>
      <c r="K870" s="10"/>
      <c r="L870" s="10"/>
      <c r="M870" s="10"/>
      <c r="N870" s="10"/>
      <c r="O870" s="10"/>
    </row>
    <row r="871">
      <c r="A871" s="10"/>
      <c r="B871" s="10"/>
      <c r="C871" s="10"/>
      <c r="D871" s="7"/>
      <c r="E871" s="10"/>
      <c r="F871" s="10"/>
      <c r="G871" s="10"/>
      <c r="H871" s="10"/>
      <c r="I871" s="7"/>
      <c r="J871" s="10"/>
      <c r="K871" s="10"/>
      <c r="L871" s="10"/>
      <c r="M871" s="10"/>
      <c r="N871" s="10"/>
      <c r="O871" s="10"/>
    </row>
    <row r="872">
      <c r="A872" s="10"/>
      <c r="B872" s="10"/>
      <c r="C872" s="10"/>
      <c r="D872" s="7"/>
      <c r="E872" s="10"/>
      <c r="F872" s="10"/>
      <c r="G872" s="10"/>
      <c r="H872" s="10"/>
      <c r="I872" s="7"/>
      <c r="J872" s="10"/>
      <c r="K872" s="10"/>
      <c r="L872" s="10"/>
      <c r="M872" s="10"/>
      <c r="N872" s="10"/>
      <c r="O872" s="10"/>
    </row>
    <row r="873">
      <c r="A873" s="10"/>
      <c r="B873" s="10"/>
      <c r="C873" s="10"/>
      <c r="D873" s="7"/>
      <c r="E873" s="10"/>
      <c r="F873" s="10"/>
      <c r="G873" s="10"/>
      <c r="H873" s="10"/>
      <c r="I873" s="7"/>
      <c r="J873" s="10"/>
      <c r="K873" s="10"/>
      <c r="L873" s="10"/>
      <c r="M873" s="10"/>
      <c r="N873" s="10"/>
      <c r="O873" s="10"/>
    </row>
    <row r="874">
      <c r="A874" s="10"/>
      <c r="B874" s="10"/>
      <c r="C874" s="10"/>
      <c r="D874" s="7"/>
      <c r="E874" s="10"/>
      <c r="F874" s="10"/>
      <c r="G874" s="10"/>
      <c r="H874" s="10"/>
      <c r="I874" s="7"/>
      <c r="J874" s="10"/>
      <c r="K874" s="10"/>
      <c r="L874" s="10"/>
      <c r="M874" s="10"/>
      <c r="N874" s="10"/>
      <c r="O874" s="10"/>
    </row>
    <row r="875">
      <c r="A875" s="10"/>
      <c r="B875" s="10"/>
      <c r="C875" s="10"/>
      <c r="D875" s="7"/>
      <c r="E875" s="10"/>
      <c r="F875" s="10"/>
      <c r="G875" s="10"/>
      <c r="H875" s="10"/>
      <c r="I875" s="7"/>
      <c r="J875" s="10"/>
      <c r="K875" s="10"/>
      <c r="L875" s="10"/>
      <c r="M875" s="10"/>
      <c r="N875" s="10"/>
      <c r="O875" s="10"/>
    </row>
    <row r="876">
      <c r="A876" s="10"/>
      <c r="B876" s="10"/>
      <c r="C876" s="10"/>
      <c r="D876" s="7"/>
      <c r="E876" s="10"/>
      <c r="F876" s="10"/>
      <c r="G876" s="10"/>
      <c r="H876" s="10"/>
      <c r="I876" s="7"/>
      <c r="J876" s="10"/>
      <c r="K876" s="10"/>
      <c r="L876" s="10"/>
      <c r="M876" s="10"/>
      <c r="N876" s="10"/>
      <c r="O876" s="10"/>
    </row>
    <row r="877">
      <c r="A877" s="10"/>
      <c r="B877" s="10"/>
      <c r="C877" s="10"/>
      <c r="D877" s="7"/>
      <c r="E877" s="10"/>
      <c r="F877" s="10"/>
      <c r="G877" s="10"/>
      <c r="H877" s="10"/>
      <c r="I877" s="7"/>
      <c r="J877" s="10"/>
      <c r="K877" s="10"/>
      <c r="L877" s="10"/>
      <c r="M877" s="10"/>
      <c r="N877" s="10"/>
      <c r="O877" s="10"/>
    </row>
    <row r="878">
      <c r="A878" s="10"/>
      <c r="B878" s="10"/>
      <c r="C878" s="10"/>
      <c r="D878" s="7"/>
      <c r="E878" s="10"/>
      <c r="F878" s="10"/>
      <c r="G878" s="10"/>
      <c r="H878" s="10"/>
      <c r="I878" s="7"/>
      <c r="J878" s="10"/>
      <c r="K878" s="10"/>
      <c r="L878" s="10"/>
      <c r="M878" s="10"/>
      <c r="N878" s="10"/>
      <c r="O878" s="10"/>
    </row>
    <row r="879">
      <c r="A879" s="10"/>
      <c r="B879" s="10"/>
      <c r="C879" s="10"/>
      <c r="D879" s="7"/>
      <c r="E879" s="10"/>
      <c r="F879" s="10"/>
      <c r="G879" s="10"/>
      <c r="H879" s="10"/>
      <c r="I879" s="7"/>
      <c r="J879" s="10"/>
      <c r="K879" s="10"/>
      <c r="L879" s="10"/>
      <c r="M879" s="10"/>
      <c r="N879" s="10"/>
      <c r="O879" s="10"/>
    </row>
    <row r="880">
      <c r="A880" s="10"/>
      <c r="B880" s="10"/>
      <c r="C880" s="10"/>
      <c r="D880" s="7"/>
      <c r="E880" s="10"/>
      <c r="F880" s="10"/>
      <c r="G880" s="10"/>
      <c r="H880" s="10"/>
      <c r="I880" s="7"/>
      <c r="J880" s="10"/>
      <c r="K880" s="10"/>
      <c r="L880" s="10"/>
      <c r="M880" s="10"/>
      <c r="N880" s="10"/>
      <c r="O880" s="10"/>
    </row>
    <row r="881">
      <c r="A881" s="10"/>
      <c r="B881" s="10"/>
      <c r="C881" s="10"/>
      <c r="D881" s="7"/>
      <c r="E881" s="10"/>
      <c r="F881" s="10"/>
      <c r="G881" s="10"/>
      <c r="H881" s="10"/>
      <c r="I881" s="7"/>
      <c r="J881" s="10"/>
      <c r="K881" s="10"/>
      <c r="L881" s="10"/>
      <c r="M881" s="10"/>
      <c r="N881" s="10"/>
      <c r="O881" s="10"/>
    </row>
    <row r="882">
      <c r="A882" s="10"/>
      <c r="B882" s="10"/>
      <c r="C882" s="10"/>
      <c r="D882" s="7"/>
      <c r="E882" s="10"/>
      <c r="F882" s="10"/>
      <c r="G882" s="10"/>
      <c r="H882" s="10"/>
      <c r="I882" s="7"/>
      <c r="J882" s="10"/>
      <c r="K882" s="10"/>
      <c r="L882" s="10"/>
      <c r="M882" s="10"/>
      <c r="N882" s="10"/>
      <c r="O882" s="10"/>
    </row>
    <row r="883">
      <c r="A883" s="10"/>
      <c r="B883" s="10"/>
      <c r="C883" s="10"/>
      <c r="D883" s="7"/>
      <c r="E883" s="10"/>
      <c r="F883" s="10"/>
      <c r="G883" s="10"/>
      <c r="H883" s="10"/>
      <c r="I883" s="7"/>
      <c r="J883" s="10"/>
      <c r="K883" s="10"/>
      <c r="L883" s="10"/>
      <c r="M883" s="10"/>
      <c r="N883" s="10"/>
      <c r="O883" s="10"/>
    </row>
    <row r="884">
      <c r="A884" s="10"/>
      <c r="B884" s="10"/>
      <c r="C884" s="10"/>
      <c r="D884" s="7"/>
      <c r="E884" s="10"/>
      <c r="F884" s="10"/>
      <c r="G884" s="10"/>
      <c r="H884" s="10"/>
      <c r="I884" s="7"/>
      <c r="J884" s="10"/>
      <c r="K884" s="10"/>
      <c r="L884" s="10"/>
      <c r="M884" s="10"/>
      <c r="N884" s="10"/>
      <c r="O884" s="10"/>
    </row>
    <row r="885">
      <c r="A885" s="10"/>
      <c r="B885" s="10"/>
      <c r="C885" s="10"/>
      <c r="D885" s="7"/>
      <c r="E885" s="10"/>
      <c r="F885" s="10"/>
      <c r="G885" s="10"/>
      <c r="H885" s="10"/>
      <c r="I885" s="7"/>
      <c r="J885" s="10"/>
      <c r="K885" s="10"/>
      <c r="L885" s="10"/>
      <c r="M885" s="10"/>
      <c r="N885" s="10"/>
      <c r="O885" s="10"/>
    </row>
    <row r="886">
      <c r="A886" s="10"/>
      <c r="B886" s="10"/>
      <c r="C886" s="10"/>
      <c r="D886" s="7"/>
      <c r="E886" s="10"/>
      <c r="F886" s="10"/>
      <c r="G886" s="10"/>
      <c r="H886" s="10"/>
      <c r="I886" s="7"/>
      <c r="J886" s="10"/>
      <c r="K886" s="10"/>
      <c r="L886" s="10"/>
      <c r="M886" s="10"/>
      <c r="N886" s="10"/>
      <c r="O886" s="10"/>
    </row>
    <row r="887">
      <c r="A887" s="10"/>
      <c r="B887" s="10"/>
      <c r="C887" s="10"/>
      <c r="D887" s="7"/>
      <c r="E887" s="10"/>
      <c r="F887" s="10"/>
      <c r="G887" s="10"/>
      <c r="H887" s="10"/>
      <c r="I887" s="7"/>
      <c r="J887" s="10"/>
      <c r="K887" s="10"/>
      <c r="L887" s="10"/>
      <c r="M887" s="10"/>
      <c r="N887" s="10"/>
      <c r="O887" s="10"/>
    </row>
    <row r="888">
      <c r="A888" s="10"/>
      <c r="B888" s="10"/>
      <c r="C888" s="10"/>
      <c r="D888" s="7"/>
      <c r="E888" s="10"/>
      <c r="F888" s="10"/>
      <c r="G888" s="10"/>
      <c r="H888" s="10"/>
      <c r="I888" s="7"/>
      <c r="J888" s="10"/>
      <c r="K888" s="10"/>
      <c r="L888" s="10"/>
      <c r="M888" s="10"/>
      <c r="N888" s="10"/>
      <c r="O888" s="10"/>
    </row>
    <row r="889">
      <c r="A889" s="10"/>
      <c r="B889" s="10"/>
      <c r="C889" s="10"/>
      <c r="D889" s="7"/>
      <c r="E889" s="10"/>
      <c r="F889" s="10"/>
      <c r="G889" s="10"/>
      <c r="H889" s="10"/>
      <c r="I889" s="7"/>
      <c r="J889" s="10"/>
      <c r="K889" s="10"/>
      <c r="L889" s="10"/>
      <c r="M889" s="10"/>
      <c r="N889" s="10"/>
      <c r="O889" s="10"/>
    </row>
    <row r="890">
      <c r="A890" s="10"/>
      <c r="B890" s="10"/>
      <c r="C890" s="10"/>
      <c r="D890" s="7"/>
      <c r="E890" s="10"/>
      <c r="F890" s="10"/>
      <c r="G890" s="10"/>
      <c r="H890" s="10"/>
      <c r="I890" s="7"/>
      <c r="J890" s="10"/>
      <c r="K890" s="10"/>
      <c r="L890" s="10"/>
      <c r="M890" s="10"/>
      <c r="N890" s="10"/>
      <c r="O890" s="10"/>
    </row>
    <row r="891">
      <c r="A891" s="10"/>
      <c r="B891" s="10"/>
      <c r="C891" s="10"/>
      <c r="D891" s="7"/>
      <c r="E891" s="10"/>
      <c r="F891" s="10"/>
      <c r="G891" s="10"/>
      <c r="H891" s="10"/>
      <c r="I891" s="7"/>
      <c r="J891" s="10"/>
      <c r="K891" s="10"/>
      <c r="L891" s="10"/>
      <c r="M891" s="10"/>
      <c r="N891" s="10"/>
      <c r="O891" s="10"/>
    </row>
    <row r="892">
      <c r="A892" s="10"/>
      <c r="B892" s="10"/>
      <c r="C892" s="10"/>
      <c r="D892" s="7"/>
      <c r="E892" s="10"/>
      <c r="F892" s="10"/>
      <c r="G892" s="10"/>
      <c r="H892" s="10"/>
      <c r="I892" s="7"/>
      <c r="J892" s="10"/>
      <c r="K892" s="10"/>
      <c r="L892" s="10"/>
      <c r="M892" s="10"/>
      <c r="N892" s="10"/>
      <c r="O892" s="10"/>
    </row>
    <row r="893">
      <c r="A893" s="10"/>
      <c r="B893" s="10"/>
      <c r="C893" s="10"/>
      <c r="D893" s="7"/>
      <c r="E893" s="10"/>
      <c r="F893" s="10"/>
      <c r="G893" s="10"/>
      <c r="H893" s="10"/>
      <c r="I893" s="7"/>
      <c r="J893" s="10"/>
      <c r="K893" s="10"/>
      <c r="L893" s="10"/>
      <c r="M893" s="10"/>
      <c r="N893" s="10"/>
      <c r="O893" s="10"/>
    </row>
    <row r="894">
      <c r="A894" s="10"/>
      <c r="B894" s="10"/>
      <c r="C894" s="10"/>
      <c r="D894" s="7"/>
      <c r="E894" s="10"/>
      <c r="F894" s="10"/>
      <c r="G894" s="10"/>
      <c r="H894" s="10"/>
      <c r="I894" s="7"/>
      <c r="J894" s="10"/>
      <c r="K894" s="10"/>
      <c r="L894" s="10"/>
      <c r="M894" s="10"/>
      <c r="N894" s="10"/>
      <c r="O894" s="10"/>
    </row>
    <row r="895">
      <c r="A895" s="10"/>
      <c r="B895" s="10"/>
      <c r="C895" s="10"/>
      <c r="D895" s="7"/>
      <c r="E895" s="10"/>
      <c r="F895" s="10"/>
      <c r="G895" s="10"/>
      <c r="H895" s="10"/>
      <c r="I895" s="7"/>
      <c r="J895" s="10"/>
      <c r="K895" s="10"/>
      <c r="L895" s="10"/>
      <c r="M895" s="10"/>
      <c r="N895" s="10"/>
      <c r="O895" s="10"/>
    </row>
    <row r="896">
      <c r="A896" s="10"/>
      <c r="B896" s="10"/>
      <c r="C896" s="10"/>
      <c r="D896" s="7"/>
      <c r="E896" s="10"/>
      <c r="F896" s="10"/>
      <c r="G896" s="10"/>
      <c r="H896" s="10"/>
      <c r="I896" s="7"/>
      <c r="J896" s="10"/>
      <c r="K896" s="10"/>
      <c r="L896" s="10"/>
      <c r="M896" s="10"/>
      <c r="N896" s="10"/>
      <c r="O896" s="10"/>
    </row>
    <row r="897">
      <c r="A897" s="10"/>
      <c r="B897" s="10"/>
      <c r="C897" s="10"/>
      <c r="D897" s="7"/>
      <c r="E897" s="10"/>
      <c r="F897" s="10"/>
      <c r="G897" s="10"/>
      <c r="H897" s="10"/>
      <c r="I897" s="7"/>
      <c r="J897" s="10"/>
      <c r="K897" s="10"/>
      <c r="L897" s="10"/>
      <c r="M897" s="10"/>
      <c r="N897" s="10"/>
      <c r="O897" s="10"/>
    </row>
    <row r="898">
      <c r="A898" s="10"/>
      <c r="B898" s="10"/>
      <c r="C898" s="10"/>
      <c r="D898" s="7"/>
      <c r="E898" s="10"/>
      <c r="F898" s="10"/>
      <c r="G898" s="10"/>
      <c r="H898" s="10"/>
      <c r="I898" s="7"/>
      <c r="J898" s="10"/>
      <c r="K898" s="10"/>
      <c r="L898" s="10"/>
      <c r="M898" s="10"/>
      <c r="N898" s="10"/>
      <c r="O898" s="10"/>
    </row>
    <row r="899">
      <c r="A899" s="10"/>
      <c r="B899" s="10"/>
      <c r="C899" s="10"/>
      <c r="D899" s="7"/>
      <c r="E899" s="10"/>
      <c r="F899" s="10"/>
      <c r="G899" s="10"/>
      <c r="H899" s="10"/>
      <c r="I899" s="7"/>
      <c r="J899" s="10"/>
      <c r="K899" s="10"/>
      <c r="L899" s="10"/>
      <c r="M899" s="10"/>
      <c r="N899" s="10"/>
      <c r="O899" s="10"/>
    </row>
    <row r="900">
      <c r="A900" s="10"/>
      <c r="B900" s="10"/>
      <c r="C900" s="10"/>
      <c r="D900" s="7"/>
      <c r="E900" s="10"/>
      <c r="F900" s="10"/>
      <c r="G900" s="10"/>
      <c r="H900" s="10"/>
      <c r="I900" s="7"/>
      <c r="J900" s="10"/>
      <c r="K900" s="10"/>
      <c r="L900" s="10"/>
      <c r="M900" s="10"/>
      <c r="N900" s="10"/>
      <c r="O900" s="10"/>
    </row>
    <row r="901">
      <c r="A901" s="10"/>
      <c r="B901" s="10"/>
      <c r="C901" s="10"/>
      <c r="D901" s="7"/>
      <c r="E901" s="10"/>
      <c r="F901" s="10"/>
      <c r="G901" s="10"/>
      <c r="H901" s="10"/>
      <c r="I901" s="7"/>
      <c r="J901" s="10"/>
      <c r="K901" s="10"/>
      <c r="L901" s="10"/>
      <c r="M901" s="10"/>
      <c r="N901" s="10"/>
      <c r="O901" s="10"/>
    </row>
    <row r="902">
      <c r="A902" s="10"/>
      <c r="B902" s="10"/>
      <c r="C902" s="10"/>
      <c r="D902" s="7"/>
      <c r="E902" s="10"/>
      <c r="F902" s="10"/>
      <c r="G902" s="10"/>
      <c r="H902" s="10"/>
      <c r="I902" s="7"/>
      <c r="J902" s="10"/>
      <c r="K902" s="10"/>
      <c r="L902" s="10"/>
      <c r="M902" s="10"/>
      <c r="N902" s="10"/>
      <c r="O902" s="10"/>
    </row>
    <row r="903">
      <c r="A903" s="10"/>
      <c r="B903" s="10"/>
      <c r="C903" s="10"/>
      <c r="D903" s="7"/>
      <c r="E903" s="10"/>
      <c r="F903" s="10"/>
      <c r="G903" s="10"/>
      <c r="H903" s="10"/>
      <c r="I903" s="7"/>
      <c r="J903" s="10"/>
      <c r="K903" s="10"/>
      <c r="L903" s="10"/>
      <c r="M903" s="10"/>
      <c r="N903" s="10"/>
      <c r="O903" s="10"/>
    </row>
    <row r="904">
      <c r="A904" s="10"/>
      <c r="B904" s="10"/>
      <c r="C904" s="10"/>
      <c r="D904" s="7"/>
      <c r="E904" s="10"/>
      <c r="F904" s="10"/>
      <c r="G904" s="10"/>
      <c r="H904" s="10"/>
      <c r="I904" s="7"/>
      <c r="J904" s="10"/>
      <c r="K904" s="10"/>
      <c r="L904" s="10"/>
      <c r="M904" s="10"/>
      <c r="N904" s="10"/>
      <c r="O904" s="10"/>
    </row>
    <row r="905">
      <c r="A905" s="10"/>
      <c r="B905" s="10"/>
      <c r="C905" s="10"/>
      <c r="D905" s="7"/>
      <c r="E905" s="10"/>
      <c r="F905" s="10"/>
      <c r="G905" s="10"/>
      <c r="H905" s="10"/>
      <c r="I905" s="7"/>
      <c r="J905" s="10"/>
      <c r="K905" s="10"/>
      <c r="L905" s="10"/>
      <c r="M905" s="10"/>
      <c r="N905" s="10"/>
      <c r="O905" s="10"/>
    </row>
    <row r="906">
      <c r="A906" s="10"/>
      <c r="B906" s="10"/>
      <c r="C906" s="10"/>
      <c r="D906" s="7"/>
      <c r="E906" s="10"/>
      <c r="F906" s="10"/>
      <c r="G906" s="10"/>
      <c r="H906" s="10"/>
      <c r="I906" s="7"/>
      <c r="J906" s="10"/>
      <c r="K906" s="10"/>
      <c r="L906" s="10"/>
      <c r="M906" s="10"/>
      <c r="N906" s="10"/>
      <c r="O906" s="10"/>
    </row>
    <row r="907">
      <c r="A907" s="10"/>
      <c r="B907" s="10"/>
      <c r="C907" s="10"/>
      <c r="D907" s="7"/>
      <c r="E907" s="10"/>
      <c r="F907" s="10"/>
      <c r="G907" s="10"/>
      <c r="H907" s="10"/>
      <c r="I907" s="7"/>
      <c r="J907" s="10"/>
      <c r="K907" s="10"/>
      <c r="L907" s="10"/>
      <c r="M907" s="10"/>
      <c r="N907" s="10"/>
      <c r="O907" s="10"/>
    </row>
    <row r="908">
      <c r="A908" s="10"/>
      <c r="B908" s="10"/>
      <c r="C908" s="10"/>
      <c r="D908" s="7"/>
      <c r="E908" s="10"/>
      <c r="F908" s="10"/>
      <c r="G908" s="10"/>
      <c r="H908" s="10"/>
      <c r="I908" s="7"/>
      <c r="J908" s="10"/>
      <c r="K908" s="10"/>
      <c r="L908" s="10"/>
      <c r="M908" s="10"/>
      <c r="N908" s="10"/>
      <c r="O908" s="10"/>
    </row>
    <row r="909">
      <c r="A909" s="10"/>
      <c r="B909" s="10"/>
      <c r="C909" s="10"/>
      <c r="D909" s="7"/>
      <c r="E909" s="10"/>
      <c r="F909" s="10"/>
      <c r="G909" s="10"/>
      <c r="H909" s="10"/>
      <c r="I909" s="7"/>
      <c r="J909" s="10"/>
      <c r="K909" s="10"/>
      <c r="L909" s="10"/>
      <c r="M909" s="10"/>
      <c r="N909" s="10"/>
      <c r="O909" s="10"/>
    </row>
    <row r="910">
      <c r="A910" s="10"/>
      <c r="B910" s="10"/>
      <c r="C910" s="10"/>
      <c r="D910" s="7"/>
      <c r="E910" s="10"/>
      <c r="F910" s="10"/>
      <c r="G910" s="10"/>
      <c r="H910" s="10"/>
      <c r="I910" s="7"/>
      <c r="J910" s="10"/>
      <c r="K910" s="10"/>
      <c r="L910" s="10"/>
      <c r="M910" s="10"/>
      <c r="N910" s="10"/>
      <c r="O910" s="10"/>
    </row>
    <row r="911">
      <c r="A911" s="10"/>
      <c r="B911" s="10"/>
      <c r="C911" s="10"/>
      <c r="D911" s="7"/>
      <c r="E911" s="10"/>
      <c r="F911" s="10"/>
      <c r="G911" s="10"/>
      <c r="H911" s="10"/>
      <c r="I911" s="7"/>
      <c r="J911" s="10"/>
      <c r="K911" s="10"/>
      <c r="L911" s="10"/>
      <c r="M911" s="10"/>
      <c r="N911" s="10"/>
      <c r="O911" s="10"/>
    </row>
    <row r="912">
      <c r="A912" s="10"/>
      <c r="B912" s="10"/>
      <c r="C912" s="10"/>
      <c r="D912" s="7"/>
      <c r="E912" s="10"/>
      <c r="F912" s="10"/>
      <c r="G912" s="10"/>
      <c r="H912" s="10"/>
      <c r="I912" s="7"/>
      <c r="J912" s="10"/>
      <c r="K912" s="10"/>
      <c r="L912" s="10"/>
      <c r="M912" s="10"/>
      <c r="N912" s="10"/>
      <c r="O912" s="10"/>
    </row>
    <row r="913">
      <c r="A913" s="10"/>
      <c r="B913" s="10"/>
      <c r="C913" s="10"/>
      <c r="D913" s="7"/>
      <c r="E913" s="10"/>
      <c r="F913" s="10"/>
      <c r="G913" s="10"/>
      <c r="H913" s="10"/>
      <c r="I913" s="7"/>
      <c r="J913" s="10"/>
      <c r="K913" s="10"/>
      <c r="L913" s="10"/>
      <c r="M913" s="10"/>
      <c r="N913" s="10"/>
      <c r="O913" s="10"/>
    </row>
    <row r="914">
      <c r="A914" s="10"/>
      <c r="B914" s="10"/>
      <c r="C914" s="10"/>
      <c r="D914" s="7"/>
      <c r="E914" s="10"/>
      <c r="F914" s="10"/>
      <c r="G914" s="10"/>
      <c r="H914" s="10"/>
      <c r="I914" s="7"/>
      <c r="J914" s="10"/>
      <c r="K914" s="10"/>
      <c r="L914" s="10"/>
      <c r="M914" s="10"/>
      <c r="N914" s="10"/>
      <c r="O914" s="10"/>
    </row>
    <row r="915">
      <c r="A915" s="10"/>
      <c r="B915" s="10"/>
      <c r="C915" s="10"/>
      <c r="D915" s="7"/>
      <c r="E915" s="10"/>
      <c r="F915" s="10"/>
      <c r="G915" s="10"/>
      <c r="H915" s="10"/>
      <c r="I915" s="7"/>
      <c r="J915" s="10"/>
      <c r="K915" s="10"/>
      <c r="L915" s="10"/>
      <c r="M915" s="10"/>
      <c r="N915" s="10"/>
      <c r="O915" s="10"/>
    </row>
    <row r="916">
      <c r="A916" s="10"/>
      <c r="B916" s="10"/>
      <c r="C916" s="10"/>
      <c r="D916" s="7"/>
      <c r="E916" s="10"/>
      <c r="F916" s="10"/>
      <c r="G916" s="10"/>
      <c r="H916" s="10"/>
      <c r="I916" s="7"/>
      <c r="J916" s="10"/>
      <c r="K916" s="10"/>
      <c r="L916" s="10"/>
      <c r="M916" s="10"/>
      <c r="N916" s="10"/>
      <c r="O916" s="10"/>
    </row>
    <row r="917">
      <c r="A917" s="10"/>
      <c r="B917" s="10"/>
      <c r="C917" s="10"/>
      <c r="D917" s="7"/>
      <c r="E917" s="10"/>
      <c r="F917" s="10"/>
      <c r="G917" s="10"/>
      <c r="H917" s="10"/>
      <c r="I917" s="7"/>
      <c r="J917" s="10"/>
      <c r="K917" s="10"/>
      <c r="L917" s="10"/>
      <c r="M917" s="10"/>
      <c r="N917" s="10"/>
      <c r="O917" s="10"/>
    </row>
    <row r="918">
      <c r="A918" s="10"/>
      <c r="B918" s="10"/>
      <c r="C918" s="10"/>
      <c r="D918" s="7"/>
      <c r="E918" s="10"/>
      <c r="F918" s="10"/>
      <c r="G918" s="10"/>
      <c r="H918" s="10"/>
      <c r="I918" s="7"/>
      <c r="J918" s="10"/>
      <c r="K918" s="10"/>
      <c r="L918" s="10"/>
      <c r="M918" s="10"/>
      <c r="N918" s="10"/>
      <c r="O918" s="10"/>
    </row>
    <row r="919">
      <c r="A919" s="10"/>
      <c r="B919" s="10"/>
      <c r="C919" s="10"/>
      <c r="D919" s="7"/>
      <c r="E919" s="10"/>
      <c r="F919" s="10"/>
      <c r="G919" s="10"/>
      <c r="H919" s="10"/>
      <c r="I919" s="7"/>
      <c r="J919" s="10"/>
      <c r="K919" s="10"/>
      <c r="L919" s="10"/>
      <c r="M919" s="10"/>
      <c r="N919" s="10"/>
      <c r="O919" s="10"/>
    </row>
    <row r="920">
      <c r="A920" s="10"/>
      <c r="B920" s="10"/>
      <c r="C920" s="10"/>
      <c r="D920" s="7"/>
      <c r="E920" s="10"/>
      <c r="F920" s="10"/>
      <c r="G920" s="10"/>
      <c r="H920" s="10"/>
      <c r="I920" s="7"/>
      <c r="J920" s="10"/>
      <c r="K920" s="10"/>
      <c r="L920" s="10"/>
      <c r="M920" s="10"/>
      <c r="N920" s="10"/>
      <c r="O920" s="10"/>
    </row>
    <row r="921">
      <c r="A921" s="10"/>
      <c r="B921" s="10"/>
      <c r="C921" s="10"/>
      <c r="D921" s="7"/>
      <c r="E921" s="10"/>
      <c r="F921" s="10"/>
      <c r="G921" s="10"/>
      <c r="H921" s="10"/>
      <c r="I921" s="7"/>
      <c r="J921" s="10"/>
      <c r="K921" s="10"/>
      <c r="L921" s="10"/>
      <c r="M921" s="10"/>
      <c r="N921" s="10"/>
      <c r="O921" s="10"/>
    </row>
    <row r="922">
      <c r="A922" s="10"/>
      <c r="B922" s="10"/>
      <c r="C922" s="10"/>
      <c r="D922" s="7"/>
      <c r="E922" s="10"/>
      <c r="F922" s="10"/>
      <c r="G922" s="10"/>
      <c r="H922" s="10"/>
      <c r="I922" s="7"/>
      <c r="J922" s="10"/>
      <c r="K922" s="10"/>
      <c r="L922" s="10"/>
      <c r="M922" s="10"/>
      <c r="N922" s="10"/>
      <c r="O922" s="10"/>
    </row>
    <row r="923">
      <c r="A923" s="10"/>
      <c r="B923" s="10"/>
      <c r="C923" s="10"/>
      <c r="D923" s="7"/>
      <c r="E923" s="10"/>
      <c r="F923" s="10"/>
      <c r="G923" s="10"/>
      <c r="H923" s="10"/>
      <c r="I923" s="7"/>
      <c r="J923" s="10"/>
      <c r="K923" s="10"/>
      <c r="L923" s="10"/>
      <c r="M923" s="10"/>
      <c r="N923" s="10"/>
      <c r="O923" s="10"/>
    </row>
    <row r="924">
      <c r="A924" s="10"/>
      <c r="B924" s="10"/>
      <c r="C924" s="10"/>
      <c r="D924" s="7"/>
      <c r="E924" s="10"/>
      <c r="F924" s="10"/>
      <c r="G924" s="10"/>
      <c r="H924" s="10"/>
      <c r="I924" s="7"/>
      <c r="J924" s="10"/>
      <c r="K924" s="10"/>
      <c r="L924" s="10"/>
      <c r="M924" s="10"/>
      <c r="N924" s="10"/>
      <c r="O924" s="10"/>
    </row>
    <row r="925">
      <c r="A925" s="10"/>
      <c r="B925" s="10"/>
      <c r="C925" s="10"/>
      <c r="D925" s="7"/>
      <c r="E925" s="10"/>
      <c r="F925" s="10"/>
      <c r="G925" s="10"/>
      <c r="H925" s="10"/>
      <c r="I925" s="7"/>
      <c r="J925" s="10"/>
      <c r="K925" s="10"/>
      <c r="L925" s="10"/>
      <c r="M925" s="10"/>
      <c r="N925" s="10"/>
      <c r="O925" s="10"/>
    </row>
    <row r="926">
      <c r="A926" s="10"/>
      <c r="B926" s="10"/>
      <c r="C926" s="10"/>
      <c r="D926" s="7"/>
      <c r="E926" s="10"/>
      <c r="F926" s="10"/>
      <c r="G926" s="10"/>
      <c r="H926" s="10"/>
      <c r="I926" s="7"/>
      <c r="J926" s="10"/>
      <c r="K926" s="10"/>
      <c r="L926" s="10"/>
      <c r="M926" s="10"/>
      <c r="N926" s="10"/>
      <c r="O926" s="10"/>
    </row>
    <row r="927">
      <c r="A927" s="10"/>
      <c r="B927" s="10"/>
      <c r="C927" s="10"/>
      <c r="D927" s="7"/>
      <c r="E927" s="10"/>
      <c r="F927" s="10"/>
      <c r="G927" s="10"/>
      <c r="H927" s="10"/>
      <c r="I927" s="7"/>
      <c r="J927" s="10"/>
      <c r="K927" s="10"/>
      <c r="L927" s="10"/>
      <c r="M927" s="10"/>
      <c r="N927" s="10"/>
      <c r="O927" s="10"/>
    </row>
    <row r="928">
      <c r="A928" s="10"/>
      <c r="B928" s="10"/>
      <c r="C928" s="10"/>
      <c r="D928" s="7"/>
      <c r="E928" s="10"/>
      <c r="F928" s="10"/>
      <c r="G928" s="10"/>
      <c r="H928" s="10"/>
      <c r="I928" s="7"/>
      <c r="J928" s="10"/>
      <c r="K928" s="10"/>
      <c r="L928" s="10"/>
      <c r="M928" s="10"/>
      <c r="N928" s="10"/>
      <c r="O928" s="10"/>
    </row>
    <row r="929">
      <c r="A929" s="10"/>
      <c r="B929" s="10"/>
      <c r="C929" s="10"/>
      <c r="D929" s="7"/>
      <c r="E929" s="10"/>
      <c r="F929" s="10"/>
      <c r="G929" s="10"/>
      <c r="H929" s="10"/>
      <c r="I929" s="7"/>
      <c r="J929" s="10"/>
      <c r="K929" s="10"/>
      <c r="L929" s="10"/>
      <c r="M929" s="10"/>
      <c r="N929" s="10"/>
      <c r="O929" s="10"/>
    </row>
    <row r="930">
      <c r="A930" s="10"/>
      <c r="B930" s="10"/>
      <c r="C930" s="10"/>
      <c r="D930" s="7"/>
      <c r="E930" s="10"/>
      <c r="F930" s="10"/>
      <c r="G930" s="10"/>
      <c r="H930" s="10"/>
      <c r="I930" s="7"/>
      <c r="J930" s="10"/>
      <c r="K930" s="10"/>
      <c r="L930" s="10"/>
      <c r="M930" s="10"/>
      <c r="N930" s="10"/>
      <c r="O930" s="10"/>
    </row>
    <row r="931">
      <c r="A931" s="10"/>
      <c r="B931" s="10"/>
      <c r="C931" s="10"/>
      <c r="D931" s="7"/>
      <c r="E931" s="10"/>
      <c r="F931" s="10"/>
      <c r="G931" s="10"/>
      <c r="H931" s="10"/>
      <c r="I931" s="7"/>
      <c r="J931" s="10"/>
      <c r="K931" s="10"/>
      <c r="L931" s="10"/>
      <c r="M931" s="10"/>
      <c r="N931" s="10"/>
      <c r="O931" s="10"/>
    </row>
    <row r="932">
      <c r="A932" s="10"/>
      <c r="B932" s="10"/>
      <c r="C932" s="10"/>
      <c r="D932" s="7"/>
      <c r="E932" s="10"/>
      <c r="F932" s="10"/>
      <c r="G932" s="10"/>
      <c r="H932" s="10"/>
      <c r="I932" s="7"/>
      <c r="J932" s="10"/>
      <c r="K932" s="10"/>
      <c r="L932" s="10"/>
      <c r="M932" s="10"/>
      <c r="N932" s="10"/>
      <c r="O932" s="10"/>
    </row>
    <row r="933">
      <c r="A933" s="10"/>
      <c r="B933" s="10"/>
      <c r="C933" s="10"/>
      <c r="D933" s="7"/>
      <c r="E933" s="10"/>
      <c r="F933" s="10"/>
      <c r="G933" s="10"/>
      <c r="H933" s="10"/>
      <c r="I933" s="7"/>
      <c r="J933" s="10"/>
      <c r="K933" s="10"/>
      <c r="L933" s="10"/>
      <c r="M933" s="10"/>
      <c r="N933" s="10"/>
      <c r="O933" s="10"/>
    </row>
    <row r="934">
      <c r="A934" s="10"/>
      <c r="B934" s="10"/>
      <c r="C934" s="10"/>
      <c r="D934" s="7"/>
      <c r="E934" s="10"/>
      <c r="F934" s="10"/>
      <c r="G934" s="10"/>
      <c r="H934" s="10"/>
      <c r="I934" s="7"/>
      <c r="J934" s="10"/>
      <c r="K934" s="10"/>
      <c r="L934" s="10"/>
      <c r="M934" s="10"/>
      <c r="N934" s="10"/>
      <c r="O934" s="10"/>
    </row>
    <row r="935">
      <c r="A935" s="10"/>
      <c r="B935" s="10"/>
      <c r="C935" s="10"/>
      <c r="D935" s="7"/>
      <c r="E935" s="10"/>
      <c r="F935" s="10"/>
      <c r="G935" s="10"/>
      <c r="H935" s="10"/>
      <c r="I935" s="7"/>
      <c r="J935" s="10"/>
      <c r="K935" s="10"/>
      <c r="L935" s="10"/>
      <c r="M935" s="10"/>
      <c r="N935" s="10"/>
      <c r="O935" s="10"/>
    </row>
    <row r="936">
      <c r="A936" s="10"/>
      <c r="B936" s="10"/>
      <c r="C936" s="10"/>
      <c r="D936" s="7"/>
      <c r="E936" s="10"/>
      <c r="F936" s="10"/>
      <c r="G936" s="10"/>
      <c r="H936" s="10"/>
      <c r="I936" s="7"/>
      <c r="J936" s="10"/>
      <c r="K936" s="10"/>
      <c r="L936" s="10"/>
      <c r="M936" s="10"/>
      <c r="N936" s="10"/>
      <c r="O936" s="10"/>
    </row>
    <row r="937">
      <c r="A937" s="10"/>
      <c r="B937" s="10"/>
      <c r="C937" s="10"/>
      <c r="D937" s="7"/>
      <c r="E937" s="10"/>
      <c r="F937" s="10"/>
      <c r="G937" s="10"/>
      <c r="H937" s="10"/>
      <c r="I937" s="7"/>
      <c r="J937" s="10"/>
      <c r="K937" s="10"/>
      <c r="L937" s="10"/>
      <c r="M937" s="10"/>
      <c r="N937" s="10"/>
      <c r="O937" s="10"/>
    </row>
    <row r="938">
      <c r="A938" s="10"/>
      <c r="B938" s="10"/>
      <c r="C938" s="10"/>
      <c r="D938" s="7"/>
      <c r="E938" s="10"/>
      <c r="F938" s="10"/>
      <c r="G938" s="10"/>
      <c r="H938" s="10"/>
      <c r="I938" s="7"/>
      <c r="J938" s="10"/>
      <c r="K938" s="10"/>
      <c r="L938" s="10"/>
      <c r="M938" s="10"/>
      <c r="N938" s="10"/>
      <c r="O938" s="10"/>
    </row>
    <row r="939">
      <c r="A939" s="10"/>
      <c r="B939" s="10"/>
      <c r="C939" s="10"/>
      <c r="D939" s="7"/>
      <c r="E939" s="10"/>
      <c r="F939" s="10"/>
      <c r="G939" s="10"/>
      <c r="H939" s="10"/>
      <c r="I939" s="7"/>
      <c r="J939" s="10"/>
      <c r="K939" s="10"/>
      <c r="L939" s="10"/>
      <c r="M939" s="10"/>
      <c r="N939" s="10"/>
      <c r="O939" s="10"/>
    </row>
    <row r="940">
      <c r="A940" s="10"/>
      <c r="B940" s="10"/>
      <c r="C940" s="10"/>
      <c r="D940" s="7"/>
      <c r="E940" s="10"/>
      <c r="F940" s="10"/>
      <c r="G940" s="10"/>
      <c r="H940" s="10"/>
      <c r="I940" s="7"/>
      <c r="J940" s="10"/>
      <c r="K940" s="10"/>
      <c r="L940" s="10"/>
      <c r="M940" s="10"/>
      <c r="N940" s="10"/>
      <c r="O940" s="10"/>
    </row>
    <row r="941">
      <c r="A941" s="10"/>
      <c r="B941" s="10"/>
      <c r="C941" s="10"/>
      <c r="D941" s="7"/>
      <c r="E941" s="10"/>
      <c r="F941" s="10"/>
      <c r="G941" s="10"/>
      <c r="H941" s="10"/>
      <c r="I941" s="7"/>
      <c r="J941" s="10"/>
      <c r="K941" s="10"/>
      <c r="L941" s="10"/>
      <c r="M941" s="10"/>
      <c r="N941" s="10"/>
      <c r="O941" s="10"/>
    </row>
    <row r="942">
      <c r="A942" s="10"/>
      <c r="B942" s="10"/>
      <c r="C942" s="10"/>
      <c r="D942" s="7"/>
      <c r="E942" s="10"/>
      <c r="F942" s="10"/>
      <c r="G942" s="10"/>
      <c r="H942" s="10"/>
      <c r="I942" s="7"/>
      <c r="J942" s="10"/>
      <c r="K942" s="10"/>
      <c r="L942" s="10"/>
      <c r="M942" s="10"/>
      <c r="N942" s="10"/>
      <c r="O942" s="10"/>
    </row>
    <row r="943">
      <c r="A943" s="10"/>
      <c r="B943" s="10"/>
      <c r="C943" s="10"/>
      <c r="D943" s="7"/>
      <c r="E943" s="10"/>
      <c r="F943" s="10"/>
      <c r="G943" s="10"/>
      <c r="H943" s="10"/>
      <c r="I943" s="7"/>
      <c r="J943" s="10"/>
      <c r="K943" s="10"/>
      <c r="L943" s="10"/>
      <c r="M943" s="10"/>
      <c r="N943" s="10"/>
      <c r="O943" s="10"/>
    </row>
    <row r="944">
      <c r="A944" s="10"/>
      <c r="B944" s="10"/>
      <c r="C944" s="10"/>
      <c r="D944" s="7"/>
      <c r="E944" s="10"/>
      <c r="F944" s="10"/>
      <c r="G944" s="10"/>
      <c r="H944" s="10"/>
      <c r="I944" s="7"/>
      <c r="J944" s="10"/>
      <c r="K944" s="10"/>
      <c r="L944" s="10"/>
      <c r="M944" s="10"/>
      <c r="N944" s="10"/>
      <c r="O944" s="10"/>
    </row>
    <row r="945">
      <c r="A945" s="10"/>
      <c r="B945" s="10"/>
      <c r="C945" s="10"/>
      <c r="D945" s="7"/>
      <c r="E945" s="10"/>
      <c r="F945" s="10"/>
      <c r="G945" s="10"/>
      <c r="H945" s="10"/>
      <c r="I945" s="7"/>
      <c r="J945" s="10"/>
      <c r="K945" s="10"/>
      <c r="L945" s="10"/>
      <c r="M945" s="10"/>
      <c r="N945" s="10"/>
      <c r="O945" s="10"/>
    </row>
    <row r="946">
      <c r="A946" s="10"/>
      <c r="B946" s="10"/>
      <c r="C946" s="10"/>
      <c r="D946" s="7"/>
      <c r="E946" s="10"/>
      <c r="F946" s="10"/>
      <c r="G946" s="10"/>
      <c r="H946" s="10"/>
      <c r="I946" s="7"/>
      <c r="J946" s="10"/>
      <c r="K946" s="10"/>
      <c r="L946" s="10"/>
      <c r="M946" s="10"/>
      <c r="N946" s="10"/>
      <c r="O946" s="10"/>
    </row>
    <row r="947">
      <c r="A947" s="10"/>
      <c r="B947" s="10"/>
      <c r="C947" s="10"/>
      <c r="D947" s="7"/>
      <c r="E947" s="10"/>
      <c r="F947" s="10"/>
      <c r="G947" s="10"/>
      <c r="H947" s="10"/>
      <c r="I947" s="7"/>
      <c r="J947" s="10"/>
      <c r="K947" s="10"/>
      <c r="L947" s="10"/>
      <c r="M947" s="10"/>
      <c r="N947" s="10"/>
      <c r="O947" s="10"/>
    </row>
    <row r="948">
      <c r="A948" s="10"/>
      <c r="B948" s="10"/>
      <c r="C948" s="10"/>
      <c r="D948" s="7"/>
      <c r="E948" s="10"/>
      <c r="F948" s="10"/>
      <c r="G948" s="10"/>
      <c r="H948" s="10"/>
      <c r="I948" s="7"/>
      <c r="J948" s="10"/>
      <c r="K948" s="10"/>
      <c r="L948" s="10"/>
      <c r="M948" s="10"/>
      <c r="N948" s="10"/>
      <c r="O948" s="10"/>
    </row>
    <row r="949">
      <c r="A949" s="10"/>
      <c r="B949" s="10"/>
      <c r="C949" s="10"/>
      <c r="D949" s="7"/>
      <c r="E949" s="10"/>
      <c r="F949" s="10"/>
      <c r="G949" s="10"/>
      <c r="H949" s="10"/>
      <c r="I949" s="7"/>
      <c r="J949" s="10"/>
      <c r="K949" s="10"/>
      <c r="L949" s="10"/>
      <c r="M949" s="10"/>
      <c r="N949" s="10"/>
      <c r="O949" s="10"/>
    </row>
    <row r="950">
      <c r="A950" s="10"/>
      <c r="B950" s="10"/>
      <c r="C950" s="10"/>
      <c r="D950" s="7"/>
      <c r="E950" s="10"/>
      <c r="F950" s="10"/>
      <c r="G950" s="10"/>
      <c r="H950" s="10"/>
      <c r="I950" s="7"/>
      <c r="J950" s="10"/>
      <c r="K950" s="10"/>
      <c r="L950" s="10"/>
      <c r="M950" s="10"/>
      <c r="N950" s="10"/>
      <c r="O950" s="10"/>
    </row>
    <row r="951">
      <c r="A951" s="10"/>
      <c r="B951" s="10"/>
      <c r="C951" s="10"/>
      <c r="D951" s="7"/>
      <c r="E951" s="10"/>
      <c r="F951" s="10"/>
      <c r="G951" s="10"/>
      <c r="H951" s="10"/>
      <c r="I951" s="7"/>
      <c r="J951" s="10"/>
      <c r="K951" s="10"/>
      <c r="L951" s="10"/>
      <c r="M951" s="10"/>
      <c r="N951" s="10"/>
      <c r="O951" s="10"/>
    </row>
    <row r="952">
      <c r="A952" s="10"/>
      <c r="B952" s="10"/>
      <c r="C952" s="10"/>
      <c r="D952" s="7"/>
      <c r="E952" s="10"/>
      <c r="F952" s="10"/>
      <c r="G952" s="10"/>
      <c r="H952" s="10"/>
      <c r="I952" s="7"/>
      <c r="J952" s="10"/>
      <c r="K952" s="10"/>
      <c r="L952" s="10"/>
      <c r="M952" s="10"/>
      <c r="N952" s="10"/>
      <c r="O952" s="10"/>
    </row>
    <row r="953">
      <c r="A953" s="10"/>
      <c r="B953" s="10"/>
      <c r="C953" s="10"/>
      <c r="D953" s="7"/>
      <c r="E953" s="10"/>
      <c r="F953" s="10"/>
      <c r="G953" s="10"/>
      <c r="H953" s="10"/>
      <c r="I953" s="7"/>
      <c r="J953" s="10"/>
      <c r="K953" s="10"/>
      <c r="L953" s="10"/>
      <c r="M953" s="10"/>
      <c r="N953" s="10"/>
      <c r="O953" s="10"/>
    </row>
    <row r="954">
      <c r="A954" s="10"/>
      <c r="B954" s="10"/>
      <c r="C954" s="10"/>
      <c r="D954" s="7"/>
      <c r="E954" s="10"/>
      <c r="F954" s="10"/>
      <c r="G954" s="10"/>
      <c r="H954" s="10"/>
      <c r="I954" s="7"/>
      <c r="J954" s="10"/>
      <c r="K954" s="10"/>
      <c r="L954" s="10"/>
      <c r="M954" s="10"/>
      <c r="N954" s="10"/>
      <c r="O954" s="10"/>
    </row>
    <row r="955">
      <c r="A955" s="10"/>
      <c r="B955" s="10"/>
      <c r="C955" s="10"/>
      <c r="D955" s="7"/>
      <c r="E955" s="10"/>
      <c r="F955" s="10"/>
      <c r="G955" s="10"/>
      <c r="H955" s="10"/>
      <c r="I955" s="7"/>
      <c r="J955" s="10"/>
      <c r="K955" s="10"/>
      <c r="L955" s="10"/>
      <c r="M955" s="10"/>
      <c r="N955" s="10"/>
      <c r="O955" s="10"/>
    </row>
    <row r="956">
      <c r="A956" s="10"/>
      <c r="B956" s="10"/>
      <c r="C956" s="10"/>
      <c r="D956" s="7"/>
      <c r="E956" s="10"/>
      <c r="F956" s="10"/>
      <c r="G956" s="10"/>
      <c r="H956" s="10"/>
      <c r="I956" s="7"/>
      <c r="J956" s="10"/>
      <c r="K956" s="10"/>
      <c r="L956" s="10"/>
      <c r="M956" s="10"/>
      <c r="N956" s="10"/>
      <c r="O956" s="10"/>
    </row>
    <row r="957">
      <c r="A957" s="10"/>
      <c r="B957" s="10"/>
      <c r="C957" s="10"/>
      <c r="D957" s="7"/>
      <c r="E957" s="10"/>
      <c r="F957" s="10"/>
      <c r="G957" s="10"/>
      <c r="H957" s="10"/>
      <c r="I957" s="7"/>
      <c r="J957" s="10"/>
      <c r="K957" s="10"/>
      <c r="L957" s="10"/>
      <c r="M957" s="10"/>
      <c r="N957" s="10"/>
      <c r="O957" s="10"/>
    </row>
    <row r="958">
      <c r="A958" s="10"/>
      <c r="B958" s="10"/>
      <c r="C958" s="10"/>
      <c r="D958" s="7"/>
      <c r="E958" s="10"/>
      <c r="F958" s="10"/>
      <c r="G958" s="10"/>
      <c r="H958" s="10"/>
      <c r="I958" s="7"/>
      <c r="J958" s="10"/>
      <c r="K958" s="10"/>
      <c r="L958" s="10"/>
      <c r="M958" s="10"/>
      <c r="N958" s="10"/>
      <c r="O958" s="10"/>
    </row>
    <row r="959">
      <c r="A959" s="10"/>
      <c r="B959" s="10"/>
      <c r="C959" s="10"/>
      <c r="D959" s="7"/>
      <c r="E959" s="10"/>
      <c r="F959" s="10"/>
      <c r="G959" s="10"/>
      <c r="H959" s="10"/>
      <c r="I959" s="7"/>
      <c r="J959" s="10"/>
      <c r="K959" s="10"/>
      <c r="L959" s="10"/>
      <c r="M959" s="10"/>
      <c r="N959" s="10"/>
      <c r="O959" s="10"/>
    </row>
    <row r="960">
      <c r="A960" s="10"/>
      <c r="B960" s="10"/>
      <c r="C960" s="10"/>
      <c r="D960" s="7"/>
      <c r="E960" s="10"/>
      <c r="F960" s="10"/>
      <c r="G960" s="10"/>
      <c r="H960" s="10"/>
      <c r="I960" s="7"/>
      <c r="J960" s="10"/>
      <c r="K960" s="10"/>
      <c r="L960" s="10"/>
      <c r="M960" s="10"/>
      <c r="N960" s="10"/>
      <c r="O960" s="10"/>
    </row>
    <row r="961">
      <c r="A961" s="10"/>
      <c r="B961" s="10"/>
      <c r="C961" s="10"/>
      <c r="D961" s="7"/>
      <c r="E961" s="10"/>
      <c r="F961" s="10"/>
      <c r="G961" s="10"/>
      <c r="H961" s="10"/>
      <c r="I961" s="7"/>
      <c r="J961" s="10"/>
      <c r="K961" s="10"/>
      <c r="L961" s="10"/>
      <c r="M961" s="10"/>
      <c r="N961" s="10"/>
      <c r="O961" s="10"/>
    </row>
    <row r="962">
      <c r="A962" s="10"/>
      <c r="B962" s="10"/>
      <c r="C962" s="10"/>
      <c r="D962" s="7"/>
      <c r="E962" s="10"/>
      <c r="F962" s="10"/>
      <c r="G962" s="10"/>
      <c r="H962" s="10"/>
      <c r="I962" s="7"/>
      <c r="J962" s="10"/>
      <c r="K962" s="10"/>
      <c r="L962" s="10"/>
      <c r="M962" s="10"/>
      <c r="N962" s="10"/>
      <c r="O962" s="10"/>
    </row>
    <row r="963">
      <c r="A963" s="10"/>
      <c r="B963" s="10"/>
      <c r="C963" s="10"/>
      <c r="D963" s="7"/>
      <c r="E963" s="10"/>
      <c r="F963" s="10"/>
      <c r="G963" s="10"/>
      <c r="H963" s="10"/>
      <c r="I963" s="7"/>
      <c r="J963" s="10"/>
      <c r="K963" s="10"/>
      <c r="L963" s="10"/>
      <c r="M963" s="10"/>
      <c r="N963" s="10"/>
      <c r="O963" s="10"/>
    </row>
    <row r="964">
      <c r="A964" s="10"/>
      <c r="B964" s="10"/>
      <c r="C964" s="10"/>
      <c r="D964" s="7"/>
      <c r="E964" s="10"/>
      <c r="F964" s="10"/>
      <c r="G964" s="10"/>
      <c r="H964" s="10"/>
      <c r="I964" s="7"/>
      <c r="J964" s="10"/>
      <c r="K964" s="10"/>
      <c r="L964" s="10"/>
      <c r="M964" s="10"/>
      <c r="N964" s="10"/>
      <c r="O964" s="10"/>
    </row>
    <row r="965">
      <c r="A965" s="10"/>
      <c r="B965" s="10"/>
      <c r="C965" s="10"/>
      <c r="D965" s="7"/>
      <c r="E965" s="10"/>
      <c r="F965" s="10"/>
      <c r="G965" s="10"/>
      <c r="H965" s="10"/>
      <c r="I965" s="7"/>
      <c r="J965" s="10"/>
      <c r="K965" s="10"/>
      <c r="L965" s="10"/>
      <c r="M965" s="10"/>
      <c r="N965" s="10"/>
      <c r="O965" s="10"/>
    </row>
    <row r="966">
      <c r="A966" s="10"/>
      <c r="B966" s="10"/>
      <c r="C966" s="10"/>
      <c r="D966" s="7"/>
      <c r="E966" s="10"/>
      <c r="F966" s="10"/>
      <c r="G966" s="10"/>
      <c r="H966" s="10"/>
      <c r="I966" s="7"/>
      <c r="J966" s="10"/>
      <c r="K966" s="10"/>
      <c r="L966" s="10"/>
      <c r="M966" s="10"/>
      <c r="N966" s="10"/>
      <c r="O966" s="10"/>
    </row>
    <row r="967">
      <c r="A967" s="10"/>
      <c r="B967" s="10"/>
      <c r="C967" s="10"/>
      <c r="D967" s="7"/>
      <c r="E967" s="10"/>
      <c r="F967" s="10"/>
      <c r="G967" s="10"/>
      <c r="H967" s="10"/>
      <c r="I967" s="7"/>
      <c r="J967" s="10"/>
      <c r="K967" s="10"/>
      <c r="L967" s="10"/>
      <c r="M967" s="10"/>
      <c r="N967" s="10"/>
      <c r="O967" s="10"/>
    </row>
    <row r="968">
      <c r="A968" s="10"/>
      <c r="B968" s="10"/>
      <c r="C968" s="10"/>
      <c r="D968" s="7"/>
      <c r="E968" s="10"/>
      <c r="F968" s="10"/>
      <c r="G968" s="10"/>
      <c r="H968" s="10"/>
      <c r="I968" s="7"/>
      <c r="J968" s="10"/>
      <c r="K968" s="10"/>
      <c r="L968" s="10"/>
      <c r="M968" s="10"/>
      <c r="N968" s="10"/>
      <c r="O968" s="10"/>
    </row>
    <row r="969">
      <c r="A969" s="10"/>
      <c r="B969" s="10"/>
      <c r="C969" s="10"/>
      <c r="D969" s="7"/>
      <c r="E969" s="10"/>
      <c r="F969" s="10"/>
      <c r="G969" s="10"/>
      <c r="H969" s="10"/>
      <c r="I969" s="7"/>
      <c r="J969" s="10"/>
      <c r="K969" s="10"/>
      <c r="L969" s="10"/>
      <c r="M969" s="10"/>
      <c r="N969" s="10"/>
      <c r="O969" s="10"/>
    </row>
    <row r="970">
      <c r="A970" s="10"/>
      <c r="B970" s="10"/>
      <c r="C970" s="10"/>
      <c r="D970" s="7"/>
      <c r="E970" s="10"/>
      <c r="F970" s="10"/>
      <c r="G970" s="10"/>
      <c r="H970" s="10"/>
      <c r="I970" s="7"/>
      <c r="J970" s="10"/>
      <c r="K970" s="10"/>
      <c r="L970" s="10"/>
      <c r="M970" s="10"/>
      <c r="N970" s="10"/>
      <c r="O970" s="10"/>
    </row>
    <row r="971">
      <c r="A971" s="10"/>
      <c r="B971" s="10"/>
      <c r="C971" s="10"/>
      <c r="D971" s="7"/>
      <c r="E971" s="10"/>
      <c r="F971" s="10"/>
      <c r="G971" s="10"/>
      <c r="H971" s="10"/>
      <c r="I971" s="7"/>
      <c r="J971" s="10"/>
      <c r="K971" s="10"/>
      <c r="L971" s="10"/>
      <c r="M971" s="10"/>
      <c r="N971" s="10"/>
      <c r="O971" s="10"/>
    </row>
    <row r="972">
      <c r="A972" s="10"/>
      <c r="B972" s="10"/>
      <c r="C972" s="10"/>
      <c r="D972" s="7"/>
      <c r="E972" s="10"/>
      <c r="F972" s="10"/>
      <c r="G972" s="10"/>
      <c r="H972" s="10"/>
      <c r="I972" s="7"/>
      <c r="J972" s="10"/>
      <c r="K972" s="10"/>
      <c r="L972" s="10"/>
      <c r="M972" s="10"/>
      <c r="N972" s="10"/>
      <c r="O972" s="10"/>
    </row>
    <row r="973">
      <c r="A973" s="10"/>
      <c r="B973" s="10"/>
      <c r="C973" s="10"/>
      <c r="D973" s="7"/>
      <c r="E973" s="10"/>
      <c r="F973" s="10"/>
      <c r="G973" s="10"/>
      <c r="H973" s="10"/>
      <c r="I973" s="7"/>
      <c r="J973" s="10"/>
      <c r="K973" s="10"/>
      <c r="L973" s="10"/>
      <c r="M973" s="10"/>
      <c r="N973" s="10"/>
      <c r="O973" s="10"/>
    </row>
    <row r="974">
      <c r="A974" s="10"/>
      <c r="B974" s="10"/>
      <c r="C974" s="10"/>
      <c r="D974" s="7"/>
      <c r="E974" s="10"/>
      <c r="F974" s="10"/>
      <c r="G974" s="10"/>
      <c r="H974" s="10"/>
      <c r="I974" s="7"/>
      <c r="J974" s="10"/>
      <c r="K974" s="10"/>
      <c r="L974" s="10"/>
      <c r="M974" s="10"/>
      <c r="N974" s="10"/>
      <c r="O974" s="10"/>
    </row>
    <row r="975">
      <c r="A975" s="10"/>
      <c r="B975" s="10"/>
      <c r="C975" s="10"/>
      <c r="D975" s="7"/>
      <c r="E975" s="10"/>
      <c r="F975" s="10"/>
      <c r="G975" s="10"/>
      <c r="H975" s="10"/>
      <c r="I975" s="7"/>
      <c r="J975" s="10"/>
      <c r="K975" s="10"/>
      <c r="L975" s="10"/>
      <c r="M975" s="10"/>
      <c r="N975" s="10"/>
      <c r="O975" s="10"/>
    </row>
    <row r="976">
      <c r="A976" s="10"/>
      <c r="B976" s="10"/>
      <c r="C976" s="10"/>
      <c r="D976" s="7"/>
      <c r="E976" s="10"/>
      <c r="F976" s="10"/>
      <c r="G976" s="10"/>
      <c r="H976" s="10"/>
      <c r="I976" s="7"/>
      <c r="J976" s="10"/>
      <c r="K976" s="10"/>
      <c r="L976" s="10"/>
      <c r="M976" s="10"/>
      <c r="N976" s="10"/>
      <c r="O976" s="10"/>
    </row>
    <row r="977">
      <c r="A977" s="10"/>
      <c r="B977" s="10"/>
      <c r="C977" s="10"/>
      <c r="D977" s="7"/>
      <c r="E977" s="10"/>
      <c r="F977" s="10"/>
      <c r="G977" s="10"/>
      <c r="H977" s="10"/>
      <c r="I977" s="7"/>
      <c r="J977" s="10"/>
      <c r="K977" s="10"/>
      <c r="L977" s="10"/>
      <c r="M977" s="10"/>
      <c r="N977" s="10"/>
      <c r="O977" s="10"/>
    </row>
    <row r="978">
      <c r="A978" s="10"/>
      <c r="B978" s="10"/>
      <c r="C978" s="10"/>
      <c r="D978" s="7"/>
      <c r="E978" s="10"/>
      <c r="F978" s="10"/>
      <c r="G978" s="10"/>
      <c r="H978" s="10"/>
      <c r="I978" s="7"/>
      <c r="J978" s="10"/>
      <c r="K978" s="10"/>
      <c r="L978" s="10"/>
      <c r="M978" s="10"/>
      <c r="N978" s="10"/>
      <c r="O978" s="10"/>
    </row>
    <row r="979">
      <c r="A979" s="10"/>
      <c r="B979" s="10"/>
      <c r="C979" s="10"/>
      <c r="D979" s="7"/>
      <c r="E979" s="10"/>
      <c r="F979" s="10"/>
      <c r="G979" s="10"/>
      <c r="H979" s="10"/>
      <c r="I979" s="7"/>
      <c r="J979" s="10"/>
      <c r="K979" s="10"/>
      <c r="L979" s="10"/>
      <c r="M979" s="10"/>
      <c r="N979" s="10"/>
      <c r="O979" s="10"/>
    </row>
    <row r="980">
      <c r="A980" s="10"/>
      <c r="B980" s="10"/>
      <c r="C980" s="10"/>
      <c r="D980" s="7"/>
      <c r="E980" s="10"/>
      <c r="F980" s="10"/>
      <c r="G980" s="10"/>
      <c r="H980" s="10"/>
      <c r="I980" s="7"/>
      <c r="J980" s="10"/>
      <c r="K980" s="10"/>
      <c r="L980" s="10"/>
      <c r="M980" s="10"/>
      <c r="N980" s="10"/>
      <c r="O980" s="10"/>
    </row>
    <row r="981">
      <c r="A981" s="10"/>
      <c r="B981" s="10"/>
      <c r="C981" s="10"/>
      <c r="D981" s="7"/>
      <c r="E981" s="10"/>
      <c r="F981" s="10"/>
      <c r="G981" s="10"/>
      <c r="H981" s="10"/>
      <c r="I981" s="7"/>
      <c r="J981" s="10"/>
      <c r="K981" s="10"/>
      <c r="L981" s="10"/>
      <c r="M981" s="10"/>
      <c r="N981" s="10"/>
      <c r="O981" s="10"/>
    </row>
    <row r="982">
      <c r="A982" s="10"/>
      <c r="B982" s="10"/>
      <c r="C982" s="10"/>
      <c r="D982" s="7"/>
      <c r="E982" s="10"/>
      <c r="F982" s="10"/>
      <c r="G982" s="10"/>
      <c r="H982" s="10"/>
      <c r="I982" s="7"/>
      <c r="J982" s="10"/>
      <c r="K982" s="10"/>
      <c r="L982" s="10"/>
      <c r="M982" s="10"/>
      <c r="N982" s="10"/>
      <c r="O982" s="10"/>
    </row>
    <row r="983">
      <c r="A983" s="10"/>
      <c r="B983" s="10"/>
      <c r="C983" s="10"/>
      <c r="D983" s="7"/>
      <c r="E983" s="10"/>
      <c r="F983" s="10"/>
      <c r="G983" s="10"/>
      <c r="H983" s="10"/>
      <c r="I983" s="7"/>
      <c r="J983" s="10"/>
      <c r="K983" s="10"/>
      <c r="L983" s="10"/>
      <c r="M983" s="10"/>
      <c r="N983" s="10"/>
      <c r="O983" s="10"/>
    </row>
    <row r="984">
      <c r="A984" s="10"/>
      <c r="B984" s="10"/>
      <c r="C984" s="10"/>
      <c r="D984" s="7"/>
      <c r="E984" s="10"/>
      <c r="F984" s="10"/>
      <c r="G984" s="10"/>
      <c r="H984" s="10"/>
      <c r="I984" s="7"/>
      <c r="J984" s="10"/>
      <c r="K984" s="10"/>
      <c r="L984" s="10"/>
      <c r="M984" s="10"/>
      <c r="N984" s="10"/>
      <c r="O984" s="10"/>
    </row>
    <row r="985">
      <c r="A985" s="10"/>
      <c r="B985" s="10"/>
      <c r="C985" s="10"/>
      <c r="D985" s="7"/>
      <c r="E985" s="10"/>
      <c r="F985" s="10"/>
      <c r="G985" s="10"/>
      <c r="H985" s="10"/>
      <c r="I985" s="7"/>
      <c r="J985" s="10"/>
      <c r="K985" s="10"/>
      <c r="L985" s="10"/>
      <c r="M985" s="10"/>
      <c r="N985" s="10"/>
      <c r="O985" s="10"/>
    </row>
    <row r="986">
      <c r="A986" s="10"/>
      <c r="B986" s="10"/>
      <c r="C986" s="10"/>
      <c r="D986" s="7"/>
      <c r="E986" s="10"/>
      <c r="F986" s="10"/>
      <c r="G986" s="10"/>
      <c r="H986" s="10"/>
      <c r="I986" s="7"/>
      <c r="J986" s="10"/>
      <c r="K986" s="10"/>
      <c r="L986" s="10"/>
      <c r="M986" s="10"/>
      <c r="N986" s="10"/>
      <c r="O986" s="10"/>
    </row>
    <row r="987">
      <c r="A987" s="10"/>
      <c r="B987" s="10"/>
      <c r="C987" s="10"/>
      <c r="D987" s="7"/>
      <c r="E987" s="10"/>
      <c r="F987" s="10"/>
      <c r="G987" s="10"/>
      <c r="H987" s="10"/>
      <c r="I987" s="7"/>
      <c r="J987" s="10"/>
      <c r="K987" s="10"/>
      <c r="L987" s="10"/>
      <c r="M987" s="10"/>
      <c r="N987" s="10"/>
      <c r="O987" s="10"/>
    </row>
    <row r="988">
      <c r="A988" s="10"/>
      <c r="B988" s="10"/>
      <c r="C988" s="10"/>
      <c r="D988" s="7"/>
      <c r="E988" s="10"/>
      <c r="F988" s="10"/>
      <c r="G988" s="10"/>
      <c r="H988" s="10"/>
      <c r="I988" s="7"/>
      <c r="J988" s="10"/>
      <c r="K988" s="10"/>
      <c r="L988" s="10"/>
      <c r="M988" s="10"/>
      <c r="N988" s="10"/>
      <c r="O988" s="10"/>
    </row>
    <row r="989">
      <c r="A989" s="10"/>
      <c r="B989" s="10"/>
      <c r="C989" s="10"/>
      <c r="D989" s="7"/>
      <c r="E989" s="10"/>
      <c r="F989" s="10"/>
      <c r="G989" s="10"/>
      <c r="H989" s="10"/>
      <c r="I989" s="7"/>
      <c r="J989" s="10"/>
      <c r="K989" s="10"/>
      <c r="L989" s="10"/>
      <c r="M989" s="10"/>
      <c r="N989" s="10"/>
      <c r="O989" s="10"/>
    </row>
    <row r="990">
      <c r="A990" s="10"/>
      <c r="B990" s="10"/>
      <c r="C990" s="10"/>
      <c r="D990" s="7"/>
      <c r="E990" s="10"/>
      <c r="F990" s="10"/>
      <c r="G990" s="10"/>
      <c r="H990" s="10"/>
      <c r="I990" s="7"/>
      <c r="J990" s="10"/>
      <c r="K990" s="10"/>
      <c r="L990" s="10"/>
      <c r="M990" s="10"/>
      <c r="N990" s="10"/>
      <c r="O990" s="10"/>
    </row>
    <row r="991">
      <c r="A991" s="10"/>
      <c r="B991" s="10"/>
      <c r="C991" s="10"/>
      <c r="D991" s="7"/>
      <c r="E991" s="10"/>
      <c r="F991" s="10"/>
      <c r="G991" s="10"/>
      <c r="H991" s="10"/>
      <c r="I991" s="7"/>
      <c r="J991" s="10"/>
      <c r="K991" s="10"/>
      <c r="L991" s="10"/>
      <c r="M991" s="10"/>
      <c r="N991" s="10"/>
      <c r="O991" s="10"/>
    </row>
    <row r="992">
      <c r="A992" s="10"/>
      <c r="B992" s="10"/>
      <c r="C992" s="10"/>
      <c r="D992" s="7"/>
      <c r="E992" s="10"/>
      <c r="F992" s="10"/>
      <c r="G992" s="10"/>
      <c r="H992" s="10"/>
      <c r="I992" s="7"/>
      <c r="J992" s="10"/>
      <c r="K992" s="10"/>
      <c r="L992" s="10"/>
      <c r="M992" s="10"/>
      <c r="N992" s="10"/>
      <c r="O992" s="10"/>
    </row>
    <row r="993">
      <c r="A993" s="10"/>
      <c r="B993" s="10"/>
      <c r="C993" s="10"/>
      <c r="D993" s="7"/>
      <c r="E993" s="10"/>
      <c r="F993" s="10"/>
      <c r="G993" s="10"/>
      <c r="H993" s="10"/>
      <c r="I993" s="7"/>
      <c r="J993" s="10"/>
      <c r="K993" s="10"/>
      <c r="L993" s="10"/>
      <c r="M993" s="10"/>
      <c r="N993" s="10"/>
      <c r="O993" s="10"/>
    </row>
    <row r="994">
      <c r="A994" s="10"/>
      <c r="B994" s="10"/>
      <c r="C994" s="10"/>
      <c r="D994" s="7"/>
      <c r="E994" s="10"/>
      <c r="F994" s="10"/>
      <c r="G994" s="10"/>
      <c r="H994" s="10"/>
      <c r="I994" s="7"/>
      <c r="J994" s="10"/>
      <c r="K994" s="10"/>
      <c r="L994" s="10"/>
      <c r="M994" s="10"/>
      <c r="N994" s="10"/>
      <c r="O994" s="10"/>
    </row>
    <row r="995">
      <c r="A995" s="10"/>
      <c r="B995" s="10"/>
      <c r="C995" s="10"/>
      <c r="D995" s="7"/>
      <c r="E995" s="10"/>
      <c r="F995" s="10"/>
      <c r="G995" s="10"/>
      <c r="H995" s="10"/>
      <c r="I995" s="7"/>
      <c r="J995" s="10"/>
      <c r="K995" s="10"/>
      <c r="L995" s="10"/>
      <c r="M995" s="10"/>
      <c r="N995" s="10"/>
      <c r="O995" s="10"/>
    </row>
    <row r="996">
      <c r="A996" s="10"/>
      <c r="B996" s="10"/>
      <c r="C996" s="10"/>
      <c r="D996" s="7"/>
      <c r="E996" s="10"/>
      <c r="F996" s="10"/>
      <c r="G996" s="10"/>
      <c r="H996" s="10"/>
      <c r="I996" s="7"/>
      <c r="J996" s="10"/>
      <c r="K996" s="10"/>
      <c r="L996" s="10"/>
      <c r="M996" s="10"/>
      <c r="N996" s="10"/>
      <c r="O996" s="10"/>
    </row>
    <row r="997">
      <c r="A997" s="10"/>
      <c r="B997" s="10"/>
      <c r="C997" s="10"/>
      <c r="D997" s="7"/>
      <c r="E997" s="10"/>
      <c r="F997" s="10"/>
      <c r="G997" s="10"/>
      <c r="H997" s="10"/>
      <c r="I997" s="7"/>
      <c r="J997" s="10"/>
      <c r="K997" s="10"/>
      <c r="L997" s="10"/>
      <c r="M997" s="10"/>
      <c r="N997" s="10"/>
      <c r="O997" s="10"/>
    </row>
  </sheetData>
  <mergeCells count="5">
    <mergeCell ref="P2:P997"/>
    <mergeCell ref="Q2:R2"/>
    <mergeCell ref="T2:U2"/>
    <mergeCell ref="S3:S12"/>
    <mergeCell ref="Q13:U997"/>
  </mergeCells>
  <conditionalFormatting sqref="N2:N997">
    <cfRule type="cellIs" dxfId="0" priority="1" operator="equal">
      <formula>"PENDENTE"</formula>
    </cfRule>
  </conditionalFormatting>
  <conditionalFormatting sqref="N2:N997">
    <cfRule type="cellIs" dxfId="1" priority="2" operator="equal">
      <formula>"PRIORIDADE"</formula>
    </cfRule>
  </conditionalFormatting>
  <conditionalFormatting sqref="N2:N997">
    <cfRule type="cellIs" dxfId="2" priority="3" operator="equal">
      <formula>"PRIORIDADE TOTAL"</formula>
    </cfRule>
  </conditionalFormatting>
  <conditionalFormatting sqref="N2:N997">
    <cfRule type="containsText" dxfId="3" priority="4" operator="containsText" text="ANÁLISE">
      <formula>NOT(ISERROR(SEARCH(("ANÁLISE"),(N2))))</formula>
    </cfRule>
  </conditionalFormatting>
  <conditionalFormatting sqref="N2:N997">
    <cfRule type="containsText" dxfId="4" priority="5" operator="containsText" text="VERIFICADO">
      <formula>NOT(ISERROR(SEARCH(("VERIFICADO"),(N2))))</formula>
    </cfRule>
  </conditionalFormatting>
  <conditionalFormatting sqref="N2:N997">
    <cfRule type="containsText" dxfId="5" priority="6" operator="containsText" text="APREENDIDO">
      <formula>NOT(ISERROR(SEARCH(("APREENDIDO"),(N2))))</formula>
    </cfRule>
  </conditionalFormatting>
  <conditionalFormatting sqref="N2:N997">
    <cfRule type="containsText" dxfId="6" priority="7" operator="containsText" text="APROVADO">
      <formula>NOT(ISERROR(SEARCH(("APROVADO"),(N2))))</formula>
    </cfRule>
  </conditionalFormatting>
  <conditionalFormatting sqref="N2:N997">
    <cfRule type="containsText" dxfId="7" priority="8" operator="containsText" text="QUITADO">
      <formula>NOT(ISERROR(SEARCH(("QUITADO"),(N2))))</formula>
    </cfRule>
  </conditionalFormatting>
  <conditionalFormatting sqref="N2:N997">
    <cfRule type="containsText" dxfId="8" priority="9" operator="containsText" text="OUTROS ACORDOS">
      <formula>NOT(ISERROR(SEARCH(("OUTROS ACORDOS"),(N2))))</formula>
    </cfRule>
  </conditionalFormatting>
  <conditionalFormatting sqref="N2:N997">
    <cfRule type="containsText" dxfId="9" priority="10" operator="containsText" text="CANCELADO">
      <formula>NOT(ISERROR(SEARCH(("CANCELADO"),(N2))))</formula>
    </cfRule>
  </conditionalFormatting>
  <dataValidations>
    <dataValidation type="list" allowBlank="1" showErrorMessage="1" sqref="N2:N997">
      <formula1>"PENDENTE,PRIORIDADE,PRIORIDADE TOTAL,VERIFICADO,ANÁLISE,APROVADO,QUITADO,APREENDIDO,CANCELADO,OUTROS ACORDOS"</formula1>
    </dataValidation>
    <dataValidation type="list" allowBlank="1" showErrorMessage="1" sqref="I2:I997">
      <formula1>"BRADESCO,BV FINANCEIRA,CREDITAS,GMAC,HYUNDAI,ITAÚ,OMNI S.A.,PANAMERICANO,PSA,RCI,RENNER,SAFRA,SANTANA,SANTANDER,TOYOTA,VOLKSWAGEN"</formula1>
    </dataValidation>
    <dataValidation type="list" allowBlank="1" showErrorMessage="1" sqref="L2:L997">
      <formula1>"LIGAÇÃO,WPP,SEM SUCESSO"</formula1>
    </dataValidation>
    <dataValidation type="list" allowBlank="1" showErrorMessage="1" sqref="D2:D997">
      <formula1>"SISTEMA ANTIGO,ANÁPOLIS,APG,BELO HORIZONTE,BELÉM,BRASÍLIA,CUIABÁ,CAMPO GRANDE,GOIÂNIA,JUIZ DE FORA,MONTES CLAROS,PLANALTINA,PORTO VELHO,RECREIO,RIO DE JANEIRO,RIO VERDE,RONDONÓPOLIS,SANTA LUZIA,TERESINA,TRINDADE,VALE DO AÇO,VALPARAISO,VITÓRIA,VOLTA REDOND"&amp;"A,CAMPOS DOS GOYTACAZES,NITEROI,VÁRZEA GRANDE,RIO DE JANEIRO"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0.88"/>
    <col customWidth="1" min="2" max="2" width="13.5"/>
    <col customWidth="1" min="3" max="3" width="10.75"/>
    <col customWidth="1" min="4" max="4" width="18.25"/>
    <col customWidth="1" min="5" max="5" width="18.5"/>
    <col customWidth="1" min="8" max="8" width="11.88"/>
    <col customWidth="1" min="9" max="9" width="16.25"/>
    <col customWidth="1" min="10" max="10" width="9.5"/>
    <col customWidth="1" min="11" max="11" width="17.63"/>
    <col customWidth="1" min="12" max="12" width="16.5"/>
    <col customWidth="1" min="13" max="13" width="18.13"/>
    <col customWidth="1" min="14" max="14" width="19.0"/>
    <col customWidth="1" min="15" max="15" width="24.0"/>
    <col customWidth="1" min="16" max="16" width="18.0"/>
    <col customWidth="1" min="17" max="17" width="14.63"/>
    <col customWidth="1" min="18" max="18" width="9.38"/>
    <col customWidth="1" min="19" max="19" width="8.63"/>
    <col customWidth="1" min="20" max="20" width="13.13"/>
    <col customWidth="1" min="21" max="21" width="10.13"/>
  </cols>
  <sheetData>
    <row r="1" ht="24.0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51" t="s">
        <v>5</v>
      </c>
      <c r="G1" s="4" t="s">
        <v>6</v>
      </c>
      <c r="H1" s="51" t="s">
        <v>5</v>
      </c>
      <c r="I1" s="2" t="s">
        <v>7</v>
      </c>
      <c r="J1" s="4" t="s">
        <v>8</v>
      </c>
      <c r="K1" s="4" t="s">
        <v>9</v>
      </c>
      <c r="L1" s="4" t="s">
        <v>10</v>
      </c>
      <c r="M1" s="2" t="s">
        <v>11</v>
      </c>
      <c r="N1" s="51" t="s">
        <v>12</v>
      </c>
      <c r="O1" s="4" t="s">
        <v>13</v>
      </c>
      <c r="P1" s="5"/>
      <c r="Q1" s="5"/>
      <c r="R1" s="5"/>
      <c r="S1" s="5"/>
      <c r="T1" s="5"/>
      <c r="U1" s="5"/>
    </row>
    <row r="2" ht="15.75" customHeight="1">
      <c r="A2" s="6">
        <v>45705.0</v>
      </c>
      <c r="B2" s="6">
        <v>45705.0</v>
      </c>
      <c r="C2" s="7">
        <v>233700.0</v>
      </c>
      <c r="D2" s="7" t="s">
        <v>237</v>
      </c>
      <c r="E2" s="6">
        <v>45474.0</v>
      </c>
      <c r="F2" s="79">
        <f t="shared" ref="F2:F534" si="1">DATEDIF(E2,TODAY(),"M")</f>
        <v>7</v>
      </c>
      <c r="G2" s="9">
        <v>45543.0</v>
      </c>
      <c r="H2" s="79">
        <f t="shared" ref="H2:H534" si="2">DATEDIF(G2,TODAY(),"M")</f>
        <v>5</v>
      </c>
      <c r="I2" s="7" t="s">
        <v>82</v>
      </c>
      <c r="J2" s="7">
        <v>6.232236006E9</v>
      </c>
      <c r="K2" s="7" t="s">
        <v>260</v>
      </c>
      <c r="L2" s="7" t="s">
        <v>58</v>
      </c>
      <c r="M2" s="6">
        <v>45705.0</v>
      </c>
      <c r="N2" s="57" t="s">
        <v>16</v>
      </c>
      <c r="O2" s="7" t="s">
        <v>261</v>
      </c>
      <c r="P2" s="11"/>
      <c r="Q2" s="12" t="s">
        <v>14</v>
      </c>
      <c r="R2" s="13"/>
      <c r="S2" s="14">
        <f>TODAY()</f>
        <v>45706</v>
      </c>
      <c r="T2" s="15" t="s">
        <v>15</v>
      </c>
      <c r="U2" s="13"/>
    </row>
    <row r="3" ht="15.75" customHeight="1">
      <c r="A3" s="6">
        <v>45705.0</v>
      </c>
      <c r="B3" s="6"/>
      <c r="C3" s="7">
        <v>182766.0</v>
      </c>
      <c r="D3" s="7" t="s">
        <v>237</v>
      </c>
      <c r="E3" s="6">
        <v>44835.0</v>
      </c>
      <c r="F3" s="79">
        <f t="shared" si="1"/>
        <v>28</v>
      </c>
      <c r="G3" s="6">
        <v>45155.0</v>
      </c>
      <c r="H3" s="79">
        <f t="shared" si="2"/>
        <v>18</v>
      </c>
      <c r="I3" s="7" t="s">
        <v>48</v>
      </c>
      <c r="J3" s="7">
        <v>218.0</v>
      </c>
      <c r="K3" s="10"/>
      <c r="L3" s="10"/>
      <c r="M3" s="10"/>
      <c r="N3" s="60" t="s">
        <v>18</v>
      </c>
      <c r="O3" s="10"/>
      <c r="Q3" s="16" t="s">
        <v>16</v>
      </c>
      <c r="R3" s="17">
        <f>COUNTIFS(N:N,"VERIFICADO",B:B,S2)</f>
        <v>9</v>
      </c>
      <c r="S3" s="18"/>
      <c r="T3" s="16" t="s">
        <v>16</v>
      </c>
      <c r="U3" s="17">
        <f>COUNTIFS(N:N,"VERIFICADO")</f>
        <v>16</v>
      </c>
    </row>
    <row r="4" ht="15.75" customHeight="1">
      <c r="A4" s="6">
        <v>45705.0</v>
      </c>
      <c r="B4" s="6"/>
      <c r="C4" s="7">
        <v>210258.0</v>
      </c>
      <c r="D4" s="7" t="s">
        <v>237</v>
      </c>
      <c r="E4" s="6">
        <v>45261.0</v>
      </c>
      <c r="F4" s="79">
        <f t="shared" si="1"/>
        <v>14</v>
      </c>
      <c r="G4" s="6">
        <v>45397.0</v>
      </c>
      <c r="H4" s="79">
        <f t="shared" si="2"/>
        <v>10</v>
      </c>
      <c r="I4" s="7" t="s">
        <v>85</v>
      </c>
      <c r="J4" s="7" t="s">
        <v>108</v>
      </c>
      <c r="K4" s="10"/>
      <c r="L4" s="10"/>
      <c r="M4" s="10"/>
      <c r="N4" s="60" t="s">
        <v>18</v>
      </c>
      <c r="O4" s="10"/>
      <c r="Q4" s="16" t="s">
        <v>17</v>
      </c>
      <c r="R4" s="17">
        <f>COUNTIFS(N:N,"análise",B:B,S2)</f>
        <v>0</v>
      </c>
      <c r="S4" s="19"/>
      <c r="T4" s="16" t="s">
        <v>17</v>
      </c>
      <c r="U4" s="17">
        <f>COUNTIFS(N:N,"ANÁLISE")</f>
        <v>0</v>
      </c>
    </row>
    <row r="5" ht="15.75" customHeight="1">
      <c r="A5" s="6">
        <v>45705.0</v>
      </c>
      <c r="B5" s="6">
        <v>45705.0</v>
      </c>
      <c r="C5" s="7">
        <v>186131.0</v>
      </c>
      <c r="D5" s="7" t="s">
        <v>237</v>
      </c>
      <c r="E5" s="6">
        <v>44958.0</v>
      </c>
      <c r="F5" s="79">
        <f t="shared" si="1"/>
        <v>24</v>
      </c>
      <c r="G5" s="6">
        <v>45184.0</v>
      </c>
      <c r="H5" s="79">
        <f t="shared" si="2"/>
        <v>17</v>
      </c>
      <c r="I5" s="7" t="s">
        <v>48</v>
      </c>
      <c r="J5" s="7" t="s">
        <v>88</v>
      </c>
      <c r="K5" s="7" t="s">
        <v>262</v>
      </c>
      <c r="L5" s="7" t="s">
        <v>68</v>
      </c>
      <c r="M5" s="7" t="s">
        <v>263</v>
      </c>
      <c r="N5" s="57" t="s">
        <v>23</v>
      </c>
      <c r="O5" s="7" t="s">
        <v>264</v>
      </c>
      <c r="Q5" s="16" t="s">
        <v>18</v>
      </c>
      <c r="R5" s="17">
        <f>COUNTIFS(N:N,"pendente",B:B,S2)</f>
        <v>0</v>
      </c>
      <c r="S5" s="19"/>
      <c r="T5" s="16" t="s">
        <v>18</v>
      </c>
      <c r="U5" s="17">
        <f>COUNTIFS(N:N,"PENDENTE")</f>
        <v>573</v>
      </c>
    </row>
    <row r="6" ht="15.75" customHeight="1">
      <c r="A6" s="6">
        <v>45705.0</v>
      </c>
      <c r="B6" s="6">
        <v>45705.0</v>
      </c>
      <c r="C6" s="7">
        <v>222381.0</v>
      </c>
      <c r="D6" s="7" t="s">
        <v>237</v>
      </c>
      <c r="E6" s="6">
        <v>45444.0</v>
      </c>
      <c r="F6" s="79">
        <f t="shared" si="1"/>
        <v>8</v>
      </c>
      <c r="G6" s="6">
        <v>45495.0</v>
      </c>
      <c r="H6" s="79">
        <f t="shared" si="2"/>
        <v>6</v>
      </c>
      <c r="I6" s="7" t="s">
        <v>43</v>
      </c>
      <c r="J6" s="7" t="s">
        <v>265</v>
      </c>
      <c r="K6" s="7" t="s">
        <v>262</v>
      </c>
      <c r="L6" s="7" t="s">
        <v>46</v>
      </c>
      <c r="M6" s="6">
        <v>45705.0</v>
      </c>
      <c r="N6" s="57" t="s">
        <v>21</v>
      </c>
      <c r="O6" s="7" t="s">
        <v>261</v>
      </c>
      <c r="Q6" s="16" t="s">
        <v>19</v>
      </c>
      <c r="R6" s="17">
        <f>COUNTIFS(N:N,"prioridade",B:B,S2)</f>
        <v>0</v>
      </c>
      <c r="S6" s="19"/>
      <c r="T6" s="16" t="s">
        <v>19</v>
      </c>
      <c r="U6" s="17">
        <f>COUNTIFS(N:N,"PRIORIDADE")</f>
        <v>10</v>
      </c>
    </row>
    <row r="7" ht="15.75" customHeight="1">
      <c r="A7" s="6">
        <v>45705.0</v>
      </c>
      <c r="B7" s="6"/>
      <c r="C7" s="7">
        <v>223605.0</v>
      </c>
      <c r="D7" s="7" t="s">
        <v>237</v>
      </c>
      <c r="E7" s="6">
        <v>45444.0</v>
      </c>
      <c r="F7" s="79">
        <f t="shared" si="1"/>
        <v>8</v>
      </c>
      <c r="G7" s="9">
        <v>45506.0</v>
      </c>
      <c r="H7" s="79">
        <f t="shared" si="2"/>
        <v>6</v>
      </c>
      <c r="I7" s="7" t="s">
        <v>52</v>
      </c>
      <c r="J7" s="7">
        <v>404.0</v>
      </c>
      <c r="K7" s="10"/>
      <c r="L7" s="10"/>
      <c r="M7" s="10"/>
      <c r="N7" s="60" t="s">
        <v>18</v>
      </c>
      <c r="O7" s="10"/>
      <c r="Q7" s="16" t="s">
        <v>20</v>
      </c>
      <c r="R7" s="17">
        <f>COUNTIFS(N:N,"prioridade total",B:B,S2)</f>
        <v>0</v>
      </c>
      <c r="S7" s="19"/>
      <c r="T7" s="16" t="s">
        <v>20</v>
      </c>
      <c r="U7" s="17">
        <f>COUNTIFS(N:N,"PRIORIDADE TOTAL")</f>
        <v>0</v>
      </c>
    </row>
    <row r="8" ht="15.75" customHeight="1">
      <c r="A8" s="6">
        <v>45705.0</v>
      </c>
      <c r="B8" s="6"/>
      <c r="C8" s="7">
        <v>233440.0</v>
      </c>
      <c r="D8" s="7" t="s">
        <v>237</v>
      </c>
      <c r="E8" s="86">
        <v>45474.0</v>
      </c>
      <c r="F8" s="79">
        <f t="shared" si="1"/>
        <v>7</v>
      </c>
      <c r="G8" s="86">
        <v>45602.0</v>
      </c>
      <c r="H8" s="79">
        <f t="shared" si="2"/>
        <v>3</v>
      </c>
      <c r="I8" s="7" t="s">
        <v>60</v>
      </c>
      <c r="J8" s="7" t="s">
        <v>266</v>
      </c>
      <c r="K8" s="10"/>
      <c r="L8" s="10"/>
      <c r="M8" s="10"/>
      <c r="N8" s="60" t="s">
        <v>18</v>
      </c>
      <c r="O8" s="10"/>
      <c r="Q8" s="16" t="s">
        <v>21</v>
      </c>
      <c r="R8" s="17">
        <f>COUNTIFS(N:N,"aprovado",B:B,S2)</f>
        <v>2</v>
      </c>
      <c r="S8" s="19"/>
      <c r="T8" s="16" t="s">
        <v>21</v>
      </c>
      <c r="U8" s="17">
        <f>COUNTIFS(N:N,"APROVADO")</f>
        <v>4</v>
      </c>
    </row>
    <row r="9" ht="15.75" customHeight="1">
      <c r="A9" s="6">
        <v>45705.0</v>
      </c>
      <c r="B9" s="6"/>
      <c r="C9" s="7">
        <v>238998.0</v>
      </c>
      <c r="D9" s="7" t="s">
        <v>237</v>
      </c>
      <c r="E9" s="6">
        <v>45261.0</v>
      </c>
      <c r="F9" s="79">
        <f t="shared" si="1"/>
        <v>14</v>
      </c>
      <c r="G9" s="9">
        <v>45671.0</v>
      </c>
      <c r="H9" s="79">
        <f t="shared" si="2"/>
        <v>1</v>
      </c>
      <c r="I9" s="7" t="s">
        <v>48</v>
      </c>
      <c r="J9" s="7">
        <v>244.0</v>
      </c>
      <c r="K9" s="10"/>
      <c r="L9" s="10"/>
      <c r="M9" s="10"/>
      <c r="N9" s="60" t="s">
        <v>18</v>
      </c>
      <c r="O9" s="10"/>
      <c r="Q9" s="21" t="s">
        <v>22</v>
      </c>
      <c r="R9" s="17">
        <f>COUNTIFS(N:N,"quitado",B:B,S2)</f>
        <v>1</v>
      </c>
      <c r="S9" s="19"/>
      <c r="T9" s="21" t="s">
        <v>22</v>
      </c>
      <c r="U9" s="17">
        <f>COUNTIFS(N:N,"QUITADO")</f>
        <v>6</v>
      </c>
    </row>
    <row r="10" ht="15.75" customHeight="1">
      <c r="A10" s="6">
        <v>45705.0</v>
      </c>
      <c r="B10" s="6"/>
      <c r="C10" s="7">
        <v>221567.0</v>
      </c>
      <c r="D10" s="7" t="s">
        <v>237</v>
      </c>
      <c r="E10" s="6">
        <v>45474.0</v>
      </c>
      <c r="F10" s="79">
        <f t="shared" si="1"/>
        <v>7</v>
      </c>
      <c r="G10" s="6">
        <v>45488.0</v>
      </c>
      <c r="H10" s="79">
        <f t="shared" si="2"/>
        <v>7</v>
      </c>
      <c r="I10" s="7" t="s">
        <v>48</v>
      </c>
      <c r="J10" s="7" t="s">
        <v>266</v>
      </c>
      <c r="K10" s="10"/>
      <c r="L10" s="10"/>
      <c r="M10" s="10"/>
      <c r="N10" s="60" t="s">
        <v>18</v>
      </c>
      <c r="O10" s="10"/>
      <c r="Q10" s="16" t="s">
        <v>23</v>
      </c>
      <c r="R10" s="17">
        <f>COUNTIFS(N:N,"apreendido",B:B,S2)</f>
        <v>0</v>
      </c>
      <c r="S10" s="19"/>
      <c r="T10" s="16" t="s">
        <v>23</v>
      </c>
      <c r="U10" s="17">
        <f>COUNTIFS(N:N,"APREENDIDO")</f>
        <v>2</v>
      </c>
    </row>
    <row r="11" ht="15.75" customHeight="1">
      <c r="A11" s="6">
        <v>45705.0</v>
      </c>
      <c r="B11" s="6"/>
      <c r="C11" s="7">
        <v>168053.0</v>
      </c>
      <c r="D11" s="7" t="s">
        <v>62</v>
      </c>
      <c r="E11" s="6">
        <v>44593.0</v>
      </c>
      <c r="F11" s="79">
        <f t="shared" si="1"/>
        <v>36</v>
      </c>
      <c r="G11" s="6">
        <v>45035.0</v>
      </c>
      <c r="H11" s="79">
        <f t="shared" si="2"/>
        <v>21</v>
      </c>
      <c r="I11" s="7" t="s">
        <v>48</v>
      </c>
      <c r="J11" s="7">
        <v>203.0</v>
      </c>
      <c r="K11" s="10"/>
      <c r="L11" s="10"/>
      <c r="M11" s="10"/>
      <c r="N11" s="60" t="s">
        <v>18</v>
      </c>
      <c r="O11" s="10"/>
      <c r="Q11" s="16" t="s">
        <v>24</v>
      </c>
      <c r="R11" s="17">
        <f>COUNTIFS(N:N,"cancelado",B:B,S2)</f>
        <v>0</v>
      </c>
      <c r="S11" s="19"/>
      <c r="T11" s="16" t="s">
        <v>24</v>
      </c>
      <c r="U11" s="17">
        <f>COUNTIFS(N:N,"CANCELADO")</f>
        <v>1</v>
      </c>
    </row>
    <row r="12" ht="15.75" customHeight="1">
      <c r="A12" s="6">
        <v>45705.0</v>
      </c>
      <c r="B12" s="10"/>
      <c r="C12" s="7">
        <v>209002.0</v>
      </c>
      <c r="D12" s="7" t="s">
        <v>62</v>
      </c>
      <c r="E12" s="6">
        <v>45292.0</v>
      </c>
      <c r="F12" s="79">
        <f t="shared" si="1"/>
        <v>13</v>
      </c>
      <c r="G12" s="6">
        <v>45405.0</v>
      </c>
      <c r="H12" s="79">
        <f t="shared" si="2"/>
        <v>9</v>
      </c>
      <c r="I12" s="7" t="s">
        <v>54</v>
      </c>
      <c r="J12" s="7">
        <v>501.0</v>
      </c>
      <c r="K12" s="10"/>
      <c r="L12" s="10"/>
      <c r="M12" s="7"/>
      <c r="N12" s="60" t="s">
        <v>18</v>
      </c>
      <c r="O12" s="7"/>
      <c r="Q12" s="22" t="s">
        <v>25</v>
      </c>
      <c r="R12" s="23">
        <f>SUM(R3,R4,R8,R9)</f>
        <v>12</v>
      </c>
      <c r="S12" s="24"/>
      <c r="T12" s="22" t="s">
        <v>25</v>
      </c>
      <c r="U12" s="23">
        <f>SUM(U3:U11)</f>
        <v>612</v>
      </c>
    </row>
    <row r="13">
      <c r="A13" s="65">
        <v>45703.0</v>
      </c>
      <c r="B13" s="6">
        <v>45705.0</v>
      </c>
      <c r="C13" s="7">
        <v>215679.0</v>
      </c>
      <c r="D13" s="7" t="s">
        <v>62</v>
      </c>
      <c r="E13" s="6">
        <v>45413.0</v>
      </c>
      <c r="F13" s="79">
        <f t="shared" si="1"/>
        <v>9</v>
      </c>
      <c r="G13" s="6">
        <v>45441.0</v>
      </c>
      <c r="H13" s="79">
        <f t="shared" si="2"/>
        <v>8</v>
      </c>
      <c r="I13" s="7" t="s">
        <v>43</v>
      </c>
      <c r="J13" s="7">
        <v>312.0</v>
      </c>
      <c r="K13" s="7" t="s">
        <v>267</v>
      </c>
      <c r="L13" s="7" t="s">
        <v>68</v>
      </c>
      <c r="M13" s="6">
        <v>45705.0</v>
      </c>
      <c r="N13" s="57" t="s">
        <v>16</v>
      </c>
      <c r="O13" s="7" t="s">
        <v>268</v>
      </c>
      <c r="Q13" s="25"/>
    </row>
    <row r="14">
      <c r="A14" s="6">
        <v>45705.0</v>
      </c>
      <c r="B14" s="6"/>
      <c r="C14" s="7">
        <v>201482.0</v>
      </c>
      <c r="D14" s="7" t="s">
        <v>64</v>
      </c>
      <c r="E14" s="6">
        <v>45292.0</v>
      </c>
      <c r="F14" s="79">
        <f t="shared" si="1"/>
        <v>13</v>
      </c>
      <c r="G14" s="6">
        <v>45341.0</v>
      </c>
      <c r="H14" s="79">
        <f t="shared" si="2"/>
        <v>11</v>
      </c>
      <c r="I14" s="7" t="s">
        <v>43</v>
      </c>
      <c r="J14" s="7" t="s">
        <v>233</v>
      </c>
      <c r="K14" s="10"/>
      <c r="L14" s="10"/>
      <c r="M14" s="10"/>
      <c r="N14" s="66" t="s">
        <v>18</v>
      </c>
      <c r="O14" s="10"/>
    </row>
    <row r="15">
      <c r="A15" s="6">
        <v>45705.0</v>
      </c>
      <c r="B15" s="6"/>
      <c r="C15" s="7">
        <v>230922.0</v>
      </c>
      <c r="D15" s="7" t="s">
        <v>64</v>
      </c>
      <c r="E15" s="6">
        <v>45505.0</v>
      </c>
      <c r="F15" s="79">
        <f t="shared" si="1"/>
        <v>6</v>
      </c>
      <c r="G15" s="9">
        <v>45580.0</v>
      </c>
      <c r="H15" s="79">
        <f t="shared" si="2"/>
        <v>4</v>
      </c>
      <c r="I15" s="7" t="s">
        <v>43</v>
      </c>
      <c r="J15" s="7">
        <v>337.0</v>
      </c>
      <c r="K15" s="10"/>
      <c r="L15" s="10"/>
      <c r="M15" s="10"/>
      <c r="N15" s="66" t="s">
        <v>18</v>
      </c>
      <c r="O15" s="10"/>
    </row>
    <row r="16">
      <c r="A16" s="6">
        <v>45705.0</v>
      </c>
      <c r="B16" s="10"/>
      <c r="C16" s="7">
        <v>143956.0</v>
      </c>
      <c r="D16" s="7" t="s">
        <v>65</v>
      </c>
      <c r="E16" s="6">
        <v>44593.0</v>
      </c>
      <c r="F16" s="79">
        <f t="shared" si="1"/>
        <v>36</v>
      </c>
      <c r="G16" s="6">
        <v>44805.0</v>
      </c>
      <c r="H16" s="79">
        <f t="shared" si="2"/>
        <v>29</v>
      </c>
      <c r="I16" s="7" t="s">
        <v>54</v>
      </c>
      <c r="J16" s="7">
        <v>517.0</v>
      </c>
      <c r="K16" s="10"/>
      <c r="L16" s="10"/>
      <c r="M16" s="10"/>
      <c r="N16" s="66" t="s">
        <v>18</v>
      </c>
      <c r="O16" s="10"/>
    </row>
    <row r="17">
      <c r="A17" s="6">
        <v>45705.0</v>
      </c>
      <c r="B17" s="10"/>
      <c r="C17" s="7">
        <v>203108.0</v>
      </c>
      <c r="D17" s="7" t="s">
        <v>65</v>
      </c>
      <c r="E17" s="6">
        <v>45292.0</v>
      </c>
      <c r="F17" s="79">
        <f t="shared" si="1"/>
        <v>13</v>
      </c>
      <c r="G17" s="6">
        <v>45342.0</v>
      </c>
      <c r="H17" s="79">
        <f t="shared" si="2"/>
        <v>11</v>
      </c>
      <c r="I17" s="7" t="s">
        <v>54</v>
      </c>
      <c r="J17" s="7">
        <v>514.0</v>
      </c>
      <c r="K17" s="10"/>
      <c r="L17" s="10"/>
      <c r="M17" s="10"/>
      <c r="N17" s="66" t="s">
        <v>18</v>
      </c>
      <c r="O17" s="10"/>
    </row>
    <row r="18">
      <c r="A18" s="6">
        <v>45705.0</v>
      </c>
      <c r="B18" s="10"/>
      <c r="C18" s="7">
        <v>215218.0</v>
      </c>
      <c r="D18" s="7" t="s">
        <v>65</v>
      </c>
      <c r="E18" s="6">
        <v>45383.0</v>
      </c>
      <c r="F18" s="79">
        <f t="shared" si="1"/>
        <v>10</v>
      </c>
      <c r="G18" s="6">
        <v>45433.0</v>
      </c>
      <c r="H18" s="79">
        <f t="shared" si="2"/>
        <v>8</v>
      </c>
      <c r="I18" s="7" t="s">
        <v>52</v>
      </c>
      <c r="J18" s="7">
        <v>401.0</v>
      </c>
      <c r="K18" s="10"/>
      <c r="L18" s="10"/>
      <c r="M18" s="10"/>
      <c r="N18" s="66" t="s">
        <v>18</v>
      </c>
      <c r="O18" s="10"/>
    </row>
    <row r="19">
      <c r="A19" s="6">
        <v>45705.0</v>
      </c>
      <c r="B19" s="10"/>
      <c r="C19" s="7">
        <v>237782.0</v>
      </c>
      <c r="D19" s="7" t="s">
        <v>75</v>
      </c>
      <c r="E19" s="6">
        <v>44682.0</v>
      </c>
      <c r="F19" s="79">
        <f t="shared" si="1"/>
        <v>33</v>
      </c>
      <c r="G19" s="9">
        <v>45654.0</v>
      </c>
      <c r="H19" s="79">
        <f t="shared" si="2"/>
        <v>1</v>
      </c>
      <c r="I19" s="7" t="s">
        <v>48</v>
      </c>
      <c r="J19" s="7">
        <v>207.0</v>
      </c>
      <c r="K19" s="10"/>
      <c r="L19" s="10"/>
      <c r="M19" s="10"/>
      <c r="N19" s="66" t="s">
        <v>18</v>
      </c>
      <c r="O19" s="10"/>
    </row>
    <row r="20">
      <c r="A20" s="6">
        <v>45705.0</v>
      </c>
      <c r="B20" s="10"/>
      <c r="C20" s="7">
        <v>196528.0</v>
      </c>
      <c r="D20" s="7" t="s">
        <v>75</v>
      </c>
      <c r="E20" s="6">
        <v>45200.0</v>
      </c>
      <c r="F20" s="79">
        <f t="shared" si="1"/>
        <v>16</v>
      </c>
      <c r="G20" s="9">
        <v>45281.0</v>
      </c>
      <c r="H20" s="79">
        <f t="shared" si="2"/>
        <v>13</v>
      </c>
      <c r="I20" s="7" t="s">
        <v>54</v>
      </c>
      <c r="J20" s="7">
        <v>517.0</v>
      </c>
      <c r="K20" s="10"/>
      <c r="L20" s="10"/>
      <c r="M20" s="10"/>
      <c r="N20" s="66" t="s">
        <v>18</v>
      </c>
      <c r="O20" s="10"/>
    </row>
    <row r="21">
      <c r="A21" s="6">
        <v>45705.0</v>
      </c>
      <c r="B21" s="10"/>
      <c r="C21" s="7">
        <v>223626.0</v>
      </c>
      <c r="D21" s="7" t="s">
        <v>75</v>
      </c>
      <c r="E21" s="6">
        <v>45444.0</v>
      </c>
      <c r="F21" s="79">
        <f t="shared" si="1"/>
        <v>8</v>
      </c>
      <c r="G21" s="9">
        <v>45506.0</v>
      </c>
      <c r="H21" s="79">
        <f t="shared" si="2"/>
        <v>6</v>
      </c>
      <c r="I21" s="7" t="s">
        <v>85</v>
      </c>
      <c r="J21" s="7">
        <v>312.0</v>
      </c>
      <c r="K21" s="10"/>
      <c r="L21" s="10"/>
      <c r="M21" s="10"/>
      <c r="N21" s="66" t="s">
        <v>18</v>
      </c>
      <c r="O21" s="10"/>
    </row>
    <row r="22">
      <c r="A22" s="6">
        <v>45705.0</v>
      </c>
      <c r="B22" s="10"/>
      <c r="C22" s="7">
        <v>224109.0</v>
      </c>
      <c r="D22" s="7" t="s">
        <v>75</v>
      </c>
      <c r="E22" s="6">
        <v>45352.0</v>
      </c>
      <c r="F22" s="79">
        <f t="shared" si="1"/>
        <v>11</v>
      </c>
      <c r="G22" s="9">
        <v>45511.0</v>
      </c>
      <c r="H22" s="79">
        <f t="shared" si="2"/>
        <v>6</v>
      </c>
      <c r="I22" s="7" t="s">
        <v>48</v>
      </c>
      <c r="J22" s="7" t="s">
        <v>7</v>
      </c>
      <c r="K22" s="10"/>
      <c r="L22" s="10"/>
      <c r="M22" s="10"/>
      <c r="N22" s="66" t="s">
        <v>18</v>
      </c>
      <c r="O22" s="10"/>
    </row>
    <row r="23">
      <c r="A23" s="6">
        <v>45705.0</v>
      </c>
      <c r="B23" s="6">
        <v>45705.0</v>
      </c>
      <c r="C23" s="7">
        <v>191677.0</v>
      </c>
      <c r="D23" s="7" t="s">
        <v>75</v>
      </c>
      <c r="E23" s="6">
        <v>45200.0</v>
      </c>
      <c r="F23" s="79">
        <f t="shared" si="1"/>
        <v>16</v>
      </c>
      <c r="G23" s="6">
        <v>45236.0</v>
      </c>
      <c r="H23" s="79">
        <f t="shared" si="2"/>
        <v>15</v>
      </c>
      <c r="I23" s="7" t="s">
        <v>48</v>
      </c>
      <c r="J23" s="7" t="s">
        <v>49</v>
      </c>
      <c r="K23" s="102">
        <v>14499.0</v>
      </c>
      <c r="L23" s="7" t="s">
        <v>58</v>
      </c>
      <c r="M23" s="7" t="s">
        <v>269</v>
      </c>
      <c r="N23" s="57" t="s">
        <v>22</v>
      </c>
      <c r="O23" s="7" t="s">
        <v>140</v>
      </c>
    </row>
    <row r="24">
      <c r="A24" s="6">
        <v>45705.0</v>
      </c>
      <c r="B24" s="6">
        <v>45705.0</v>
      </c>
      <c r="C24" s="7">
        <v>211839.0</v>
      </c>
      <c r="D24" s="7" t="s">
        <v>75</v>
      </c>
      <c r="E24" s="6">
        <v>45383.0</v>
      </c>
      <c r="F24" s="79">
        <f t="shared" si="1"/>
        <v>10</v>
      </c>
      <c r="G24" s="6">
        <v>45406.0</v>
      </c>
      <c r="H24" s="79">
        <f t="shared" si="2"/>
        <v>9</v>
      </c>
      <c r="I24" s="7" t="s">
        <v>85</v>
      </c>
      <c r="J24" s="7">
        <v>314.0</v>
      </c>
      <c r="K24" s="7" t="s">
        <v>270</v>
      </c>
      <c r="L24" s="7" t="s">
        <v>68</v>
      </c>
      <c r="M24" s="7" t="s">
        <v>269</v>
      </c>
      <c r="N24" s="57" t="s">
        <v>23</v>
      </c>
      <c r="O24" s="7" t="s">
        <v>271</v>
      </c>
    </row>
    <row r="25">
      <c r="A25" s="6">
        <v>45705.0</v>
      </c>
      <c r="B25" s="10"/>
      <c r="C25" s="7">
        <v>219165.0</v>
      </c>
      <c r="D25" s="7" t="s">
        <v>75</v>
      </c>
      <c r="E25" s="6">
        <v>45413.0</v>
      </c>
      <c r="F25" s="79">
        <f t="shared" si="1"/>
        <v>9</v>
      </c>
      <c r="G25" s="6">
        <v>45468.0</v>
      </c>
      <c r="H25" s="79">
        <f t="shared" si="2"/>
        <v>7</v>
      </c>
      <c r="I25" s="7" t="s">
        <v>43</v>
      </c>
      <c r="J25" s="7">
        <v>310.0</v>
      </c>
      <c r="K25" s="10"/>
      <c r="L25" s="10"/>
      <c r="M25" s="10"/>
      <c r="N25" s="66" t="s">
        <v>18</v>
      </c>
      <c r="O25" s="10"/>
    </row>
    <row r="26">
      <c r="A26" s="6">
        <v>45705.0</v>
      </c>
      <c r="B26" s="10"/>
      <c r="C26" s="7">
        <v>220388.0</v>
      </c>
      <c r="D26" s="7" t="s">
        <v>75</v>
      </c>
      <c r="E26" s="6">
        <v>45444.0</v>
      </c>
      <c r="F26" s="79">
        <f t="shared" si="1"/>
        <v>8</v>
      </c>
      <c r="G26" s="6">
        <v>45477.0</v>
      </c>
      <c r="H26" s="79">
        <f t="shared" si="2"/>
        <v>7</v>
      </c>
      <c r="I26" s="7" t="s">
        <v>50</v>
      </c>
      <c r="J26" s="7">
        <v>807.0</v>
      </c>
      <c r="K26" s="10"/>
      <c r="L26" s="10"/>
      <c r="M26" s="10"/>
      <c r="N26" s="66" t="s">
        <v>18</v>
      </c>
      <c r="O26" s="10"/>
    </row>
    <row r="27">
      <c r="A27" s="6">
        <v>45705.0</v>
      </c>
      <c r="B27" s="10"/>
      <c r="C27" s="7">
        <v>220393.0</v>
      </c>
      <c r="D27" s="7" t="s">
        <v>75</v>
      </c>
      <c r="E27" s="6">
        <v>45444.0</v>
      </c>
      <c r="F27" s="79">
        <f t="shared" si="1"/>
        <v>8</v>
      </c>
      <c r="G27" s="9">
        <v>45477.0</v>
      </c>
      <c r="H27" s="79">
        <f t="shared" si="2"/>
        <v>7</v>
      </c>
      <c r="I27" s="7" t="s">
        <v>52</v>
      </c>
      <c r="J27" s="7">
        <v>402.0</v>
      </c>
      <c r="K27" s="10"/>
      <c r="L27" s="10"/>
      <c r="M27" s="10"/>
      <c r="N27" s="66" t="s">
        <v>18</v>
      </c>
      <c r="O27" s="10"/>
    </row>
    <row r="28">
      <c r="A28" s="6">
        <v>45705.0</v>
      </c>
      <c r="B28" s="10"/>
      <c r="C28" s="7">
        <v>228300.0</v>
      </c>
      <c r="D28" s="7" t="s">
        <v>75</v>
      </c>
      <c r="E28" s="6">
        <v>45505.0</v>
      </c>
      <c r="F28" s="79">
        <f t="shared" si="1"/>
        <v>6</v>
      </c>
      <c r="G28" s="6">
        <v>45597.0</v>
      </c>
      <c r="H28" s="79">
        <f t="shared" si="2"/>
        <v>3</v>
      </c>
      <c r="I28" s="7" t="s">
        <v>85</v>
      </c>
      <c r="J28" s="7">
        <v>313.0</v>
      </c>
      <c r="K28" s="10"/>
      <c r="L28" s="10"/>
      <c r="M28" s="10"/>
      <c r="N28" s="66" t="s">
        <v>18</v>
      </c>
      <c r="O28" s="10"/>
    </row>
    <row r="29">
      <c r="A29" s="6">
        <v>45705.0</v>
      </c>
      <c r="B29" s="10"/>
      <c r="C29" s="7">
        <v>230103.0</v>
      </c>
      <c r="D29" s="7" t="s">
        <v>75</v>
      </c>
      <c r="E29" s="6">
        <v>45505.0</v>
      </c>
      <c r="F29" s="79">
        <f t="shared" si="1"/>
        <v>6</v>
      </c>
      <c r="G29" s="6">
        <v>45569.0</v>
      </c>
      <c r="H29" s="79">
        <f t="shared" si="2"/>
        <v>4</v>
      </c>
      <c r="I29" s="7" t="s">
        <v>43</v>
      </c>
      <c r="J29" s="7">
        <v>314.0</v>
      </c>
      <c r="K29" s="10"/>
      <c r="L29" s="10"/>
      <c r="M29" s="10"/>
      <c r="N29" s="66" t="s">
        <v>18</v>
      </c>
      <c r="O29" s="10"/>
    </row>
    <row r="30">
      <c r="A30" s="6">
        <v>45705.0</v>
      </c>
      <c r="B30" s="10"/>
      <c r="C30" s="7">
        <v>240619.0</v>
      </c>
      <c r="D30" s="7" t="s">
        <v>75</v>
      </c>
      <c r="E30" s="6">
        <v>45444.0</v>
      </c>
      <c r="F30" s="79">
        <f t="shared" si="1"/>
        <v>8</v>
      </c>
      <c r="G30" s="6">
        <v>45687.0</v>
      </c>
      <c r="H30" s="79">
        <f t="shared" si="2"/>
        <v>0</v>
      </c>
      <c r="I30" s="7" t="s">
        <v>43</v>
      </c>
      <c r="J30" s="7">
        <v>310.0</v>
      </c>
      <c r="K30" s="10"/>
      <c r="L30" s="10"/>
      <c r="M30" s="10"/>
      <c r="N30" s="66" t="s">
        <v>18</v>
      </c>
      <c r="O30" s="10"/>
    </row>
    <row r="31">
      <c r="A31" s="6">
        <v>45705.0</v>
      </c>
      <c r="B31" s="6"/>
      <c r="C31" s="7">
        <v>195046.0</v>
      </c>
      <c r="D31" s="7" t="s">
        <v>87</v>
      </c>
      <c r="E31" s="6">
        <v>45047.0</v>
      </c>
      <c r="F31" s="79">
        <f t="shared" si="1"/>
        <v>21</v>
      </c>
      <c r="G31" s="6">
        <v>45266.0</v>
      </c>
      <c r="H31" s="79">
        <f t="shared" si="2"/>
        <v>14</v>
      </c>
      <c r="I31" s="7" t="s">
        <v>82</v>
      </c>
      <c r="J31" s="7" t="s">
        <v>272</v>
      </c>
      <c r="K31" s="10"/>
      <c r="L31" s="10"/>
      <c r="M31" s="10"/>
      <c r="N31" s="66" t="s">
        <v>18</v>
      </c>
      <c r="O31" s="10"/>
    </row>
    <row r="32">
      <c r="A32" s="6">
        <v>45705.0</v>
      </c>
      <c r="B32" s="10"/>
      <c r="C32" s="7">
        <v>221371.0</v>
      </c>
      <c r="D32" s="7" t="s">
        <v>87</v>
      </c>
      <c r="E32" s="6">
        <v>45383.0</v>
      </c>
      <c r="F32" s="79">
        <f t="shared" si="1"/>
        <v>10</v>
      </c>
      <c r="G32" s="6">
        <v>45485.0</v>
      </c>
      <c r="H32" s="79">
        <f t="shared" si="2"/>
        <v>7</v>
      </c>
      <c r="I32" s="7" t="s">
        <v>52</v>
      </c>
      <c r="J32" s="7">
        <v>401.0</v>
      </c>
      <c r="K32" s="10"/>
      <c r="L32" s="10"/>
      <c r="M32" s="10"/>
      <c r="N32" s="66" t="s">
        <v>18</v>
      </c>
      <c r="O32" s="10"/>
    </row>
    <row r="33">
      <c r="A33" s="6">
        <v>45705.0</v>
      </c>
      <c r="B33" s="10"/>
      <c r="C33" s="7">
        <v>229335.0</v>
      </c>
      <c r="D33" s="7" t="s">
        <v>87</v>
      </c>
      <c r="E33" s="6">
        <v>45352.0</v>
      </c>
      <c r="F33" s="79">
        <f t="shared" si="1"/>
        <v>11</v>
      </c>
      <c r="G33" s="6">
        <v>45566.0</v>
      </c>
      <c r="H33" s="79">
        <f t="shared" si="2"/>
        <v>4</v>
      </c>
      <c r="I33" s="7" t="s">
        <v>48</v>
      </c>
      <c r="J33" s="7">
        <v>5.55185696334E11</v>
      </c>
      <c r="K33" s="10"/>
      <c r="L33" s="10"/>
      <c r="M33" s="10"/>
      <c r="N33" s="66" t="s">
        <v>18</v>
      </c>
      <c r="O33" s="10"/>
    </row>
    <row r="34">
      <c r="A34" s="6">
        <v>45705.0</v>
      </c>
      <c r="B34" s="10"/>
      <c r="C34" s="7">
        <v>234664.0</v>
      </c>
      <c r="D34" s="7" t="s">
        <v>87</v>
      </c>
      <c r="E34" s="6">
        <v>45536.0</v>
      </c>
      <c r="F34" s="79">
        <f t="shared" si="1"/>
        <v>5</v>
      </c>
      <c r="G34" s="9">
        <v>45615.0</v>
      </c>
      <c r="H34" s="79">
        <f t="shared" si="2"/>
        <v>2</v>
      </c>
      <c r="I34" s="7" t="s">
        <v>43</v>
      </c>
      <c r="J34" s="7">
        <v>314.0</v>
      </c>
      <c r="K34" s="10"/>
      <c r="L34" s="10"/>
      <c r="M34" s="10"/>
      <c r="N34" s="66" t="s">
        <v>18</v>
      </c>
      <c r="O34" s="10"/>
    </row>
    <row r="35">
      <c r="A35" s="6">
        <v>45705.0</v>
      </c>
      <c r="B35" s="6"/>
      <c r="C35" s="7">
        <v>134751.0</v>
      </c>
      <c r="D35" s="7" t="s">
        <v>92</v>
      </c>
      <c r="E35" s="6">
        <v>44470.0</v>
      </c>
      <c r="F35" s="79">
        <f t="shared" si="1"/>
        <v>40</v>
      </c>
      <c r="G35" s="6">
        <v>44713.0</v>
      </c>
      <c r="H35" s="79">
        <f t="shared" si="2"/>
        <v>32</v>
      </c>
      <c r="I35" s="7" t="s">
        <v>82</v>
      </c>
      <c r="J35" s="7" t="s">
        <v>272</v>
      </c>
      <c r="K35" s="10"/>
      <c r="L35" s="10"/>
      <c r="M35" s="10"/>
      <c r="N35" s="66" t="s">
        <v>18</v>
      </c>
      <c r="O35" s="10"/>
    </row>
    <row r="36">
      <c r="A36" s="6">
        <v>45705.0</v>
      </c>
      <c r="B36" s="10"/>
      <c r="C36" s="7">
        <v>240068.0</v>
      </c>
      <c r="D36" s="7" t="s">
        <v>92</v>
      </c>
      <c r="E36" s="6">
        <v>45292.0</v>
      </c>
      <c r="F36" s="79">
        <f t="shared" si="1"/>
        <v>13</v>
      </c>
      <c r="G36" s="6">
        <v>45679.0</v>
      </c>
      <c r="H36" s="79">
        <f t="shared" si="2"/>
        <v>0</v>
      </c>
      <c r="I36" s="7" t="s">
        <v>85</v>
      </c>
      <c r="J36" s="7" t="s">
        <v>272</v>
      </c>
      <c r="K36" s="10"/>
      <c r="L36" s="10"/>
      <c r="M36" s="10"/>
      <c r="N36" s="66" t="s">
        <v>18</v>
      </c>
      <c r="O36" s="10"/>
    </row>
    <row r="37">
      <c r="A37" s="6">
        <v>45705.0</v>
      </c>
      <c r="B37" s="10"/>
      <c r="C37" s="7">
        <v>143684.0</v>
      </c>
      <c r="D37" s="7" t="s">
        <v>93</v>
      </c>
      <c r="E37" s="6">
        <v>44986.0</v>
      </c>
      <c r="F37" s="79">
        <f t="shared" si="1"/>
        <v>23</v>
      </c>
      <c r="G37" s="6">
        <v>45062.0</v>
      </c>
      <c r="H37" s="79">
        <f t="shared" si="2"/>
        <v>21</v>
      </c>
      <c r="I37" s="7" t="s">
        <v>50</v>
      </c>
      <c r="J37" s="7">
        <v>807.0</v>
      </c>
      <c r="K37" s="10"/>
      <c r="L37" s="10"/>
      <c r="M37" s="10"/>
      <c r="N37" s="66" t="s">
        <v>18</v>
      </c>
      <c r="O37" s="10"/>
    </row>
    <row r="38">
      <c r="A38" s="6">
        <v>45705.0</v>
      </c>
      <c r="B38" s="10"/>
      <c r="C38" s="7">
        <v>195832.0</v>
      </c>
      <c r="D38" s="7" t="s">
        <v>93</v>
      </c>
      <c r="E38" s="6">
        <v>45231.0</v>
      </c>
      <c r="F38" s="79">
        <f t="shared" si="1"/>
        <v>15</v>
      </c>
      <c r="G38" s="9">
        <v>45275.0</v>
      </c>
      <c r="H38" s="79">
        <f t="shared" si="2"/>
        <v>14</v>
      </c>
      <c r="I38" s="7" t="s">
        <v>43</v>
      </c>
      <c r="J38" s="7" t="s">
        <v>91</v>
      </c>
      <c r="K38" s="10"/>
      <c r="L38" s="10"/>
      <c r="M38" s="10"/>
      <c r="N38" s="66" t="s">
        <v>18</v>
      </c>
      <c r="O38" s="10"/>
    </row>
    <row r="39">
      <c r="A39" s="6">
        <v>45705.0</v>
      </c>
      <c r="B39" s="10"/>
      <c r="C39" s="7">
        <v>200597.0</v>
      </c>
      <c r="D39" s="7" t="s">
        <v>93</v>
      </c>
      <c r="E39" s="6">
        <v>45292.0</v>
      </c>
      <c r="F39" s="79">
        <f t="shared" si="1"/>
        <v>13</v>
      </c>
      <c r="G39" s="6">
        <v>45321.0</v>
      </c>
      <c r="H39" s="79">
        <f t="shared" si="2"/>
        <v>12</v>
      </c>
      <c r="I39" s="7" t="s">
        <v>48</v>
      </c>
      <c r="J39" s="7" t="s">
        <v>254</v>
      </c>
      <c r="K39" s="10"/>
      <c r="L39" s="10"/>
      <c r="M39" s="10"/>
      <c r="N39" s="66" t="s">
        <v>18</v>
      </c>
      <c r="O39" s="10"/>
    </row>
    <row r="40">
      <c r="A40" s="6">
        <v>45705.0</v>
      </c>
      <c r="B40" s="10"/>
      <c r="C40" s="7">
        <v>180183.0</v>
      </c>
      <c r="D40" s="7" t="s">
        <v>93</v>
      </c>
      <c r="E40" s="6">
        <v>45078.0</v>
      </c>
      <c r="F40" s="79">
        <f t="shared" si="1"/>
        <v>20</v>
      </c>
      <c r="G40" s="9">
        <v>45152.0</v>
      </c>
      <c r="H40" s="79">
        <f t="shared" si="2"/>
        <v>18</v>
      </c>
      <c r="I40" s="7" t="s">
        <v>60</v>
      </c>
      <c r="J40" s="7" t="s">
        <v>134</v>
      </c>
      <c r="K40" s="10"/>
      <c r="L40" s="10"/>
      <c r="M40" s="10"/>
      <c r="N40" s="66" t="s">
        <v>18</v>
      </c>
      <c r="O40" s="10"/>
    </row>
    <row r="41">
      <c r="A41" s="6">
        <v>45713.0</v>
      </c>
      <c r="B41" s="10"/>
      <c r="C41" s="7">
        <v>231010.0</v>
      </c>
      <c r="D41" s="7" t="s">
        <v>93</v>
      </c>
      <c r="E41" s="6">
        <v>45413.0</v>
      </c>
      <c r="F41" s="79">
        <f t="shared" si="1"/>
        <v>9</v>
      </c>
      <c r="G41" s="9">
        <v>45582.0</v>
      </c>
      <c r="H41" s="79">
        <f t="shared" si="2"/>
        <v>4</v>
      </c>
      <c r="I41" s="7" t="s">
        <v>85</v>
      </c>
      <c r="J41" s="7">
        <v>312.0</v>
      </c>
      <c r="K41" s="10"/>
      <c r="L41" s="10"/>
      <c r="M41" s="10"/>
      <c r="N41" s="57" t="s">
        <v>19</v>
      </c>
      <c r="O41" s="10"/>
    </row>
    <row r="42">
      <c r="A42" s="6">
        <v>45705.0</v>
      </c>
      <c r="B42" s="6">
        <v>45706.0</v>
      </c>
      <c r="C42" s="7">
        <v>222266.0</v>
      </c>
      <c r="D42" s="7" t="s">
        <v>93</v>
      </c>
      <c r="E42" s="6">
        <v>45444.0</v>
      </c>
      <c r="F42" s="79">
        <f t="shared" si="1"/>
        <v>8</v>
      </c>
      <c r="G42" s="6">
        <v>45503.0</v>
      </c>
      <c r="H42" s="79">
        <f t="shared" si="2"/>
        <v>6</v>
      </c>
      <c r="I42" s="7" t="s">
        <v>54</v>
      </c>
      <c r="J42" s="7">
        <v>512.0</v>
      </c>
      <c r="K42" s="7" t="s">
        <v>262</v>
      </c>
      <c r="L42" s="7" t="s">
        <v>58</v>
      </c>
      <c r="M42" s="6">
        <v>45706.0</v>
      </c>
      <c r="N42" s="57" t="s">
        <v>21</v>
      </c>
      <c r="O42" s="7" t="s">
        <v>273</v>
      </c>
    </row>
    <row r="43">
      <c r="A43" s="6">
        <v>45705.0</v>
      </c>
      <c r="B43" s="106"/>
      <c r="C43" s="67">
        <v>220953.0</v>
      </c>
      <c r="D43" s="67" t="s">
        <v>117</v>
      </c>
      <c r="E43" s="68">
        <v>45444.0</v>
      </c>
      <c r="F43" s="69">
        <f t="shared" si="1"/>
        <v>8</v>
      </c>
      <c r="G43" s="68">
        <v>45485.0</v>
      </c>
      <c r="H43" s="69">
        <f t="shared" si="2"/>
        <v>7</v>
      </c>
      <c r="I43" s="67" t="s">
        <v>54</v>
      </c>
      <c r="J43" s="107">
        <v>514.0</v>
      </c>
      <c r="K43" s="89"/>
      <c r="L43" s="88"/>
      <c r="M43" s="88"/>
      <c r="N43" s="66" t="s">
        <v>18</v>
      </c>
      <c r="O43" s="10"/>
    </row>
    <row r="44">
      <c r="A44" s="6">
        <v>45705.0</v>
      </c>
      <c r="B44" s="10"/>
      <c r="C44" s="7">
        <v>186142.0</v>
      </c>
      <c r="D44" s="7" t="s">
        <v>99</v>
      </c>
      <c r="E44" s="6">
        <v>45047.0</v>
      </c>
      <c r="F44" s="79">
        <f t="shared" si="1"/>
        <v>21</v>
      </c>
      <c r="G44" s="9">
        <v>45184.0</v>
      </c>
      <c r="H44" s="79">
        <f t="shared" si="2"/>
        <v>17</v>
      </c>
      <c r="I44" s="7" t="s">
        <v>48</v>
      </c>
      <c r="J44" s="7" t="s">
        <v>272</v>
      </c>
      <c r="K44" s="10"/>
      <c r="L44" s="10"/>
      <c r="M44" s="10"/>
      <c r="N44" s="66" t="s">
        <v>18</v>
      </c>
      <c r="O44" s="10"/>
    </row>
    <row r="45">
      <c r="A45" s="6">
        <v>45705.0</v>
      </c>
      <c r="B45" s="6"/>
      <c r="C45" s="7">
        <v>230415.0</v>
      </c>
      <c r="D45" s="7" t="s">
        <v>99</v>
      </c>
      <c r="E45" s="6">
        <v>45505.0</v>
      </c>
      <c r="F45" s="79">
        <f t="shared" si="1"/>
        <v>6</v>
      </c>
      <c r="G45" s="9">
        <v>45575.0</v>
      </c>
      <c r="H45" s="79">
        <f t="shared" si="2"/>
        <v>4</v>
      </c>
      <c r="I45" s="7" t="s">
        <v>52</v>
      </c>
      <c r="J45" s="7" t="s">
        <v>250</v>
      </c>
      <c r="K45" s="72">
        <v>4190.0</v>
      </c>
      <c r="L45" s="10"/>
      <c r="M45" s="10"/>
      <c r="N45" s="57" t="s">
        <v>19</v>
      </c>
      <c r="O45" s="10"/>
    </row>
    <row r="46">
      <c r="A46" s="6">
        <v>45705.0</v>
      </c>
      <c r="B46" s="10"/>
      <c r="C46" s="7">
        <v>199215.0</v>
      </c>
      <c r="D46" s="7" t="s">
        <v>99</v>
      </c>
      <c r="E46" s="6">
        <v>45231.0</v>
      </c>
      <c r="F46" s="79">
        <f t="shared" si="1"/>
        <v>15</v>
      </c>
      <c r="G46" s="6">
        <v>45315.0</v>
      </c>
      <c r="H46" s="79">
        <f t="shared" si="2"/>
        <v>12</v>
      </c>
      <c r="I46" s="7" t="s">
        <v>43</v>
      </c>
      <c r="J46" s="7">
        <v>310.0</v>
      </c>
      <c r="K46" s="10"/>
      <c r="L46" s="10"/>
      <c r="M46" s="10"/>
      <c r="N46" s="66" t="s">
        <v>18</v>
      </c>
      <c r="O46" s="10"/>
    </row>
    <row r="47">
      <c r="A47" s="65">
        <v>45694.0</v>
      </c>
      <c r="B47" s="6">
        <v>45706.0</v>
      </c>
      <c r="C47" s="7">
        <v>188709.0</v>
      </c>
      <c r="D47" s="7" t="s">
        <v>99</v>
      </c>
      <c r="E47" s="6">
        <v>45170.0</v>
      </c>
      <c r="F47" s="79">
        <f t="shared" si="1"/>
        <v>17</v>
      </c>
      <c r="G47" s="9">
        <v>45113.0</v>
      </c>
      <c r="H47" s="79">
        <f t="shared" si="2"/>
        <v>19</v>
      </c>
      <c r="I47" s="7" t="s">
        <v>48</v>
      </c>
      <c r="J47" s="7" t="s">
        <v>88</v>
      </c>
      <c r="K47" s="72">
        <v>20000.0</v>
      </c>
      <c r="L47" s="7" t="s">
        <v>46</v>
      </c>
      <c r="M47" s="6">
        <v>45705.0</v>
      </c>
      <c r="N47" s="57" t="s">
        <v>16</v>
      </c>
      <c r="O47" s="7" t="s">
        <v>274</v>
      </c>
    </row>
    <row r="48">
      <c r="A48" s="6">
        <v>45705.0</v>
      </c>
      <c r="B48" s="10"/>
      <c r="C48" s="7">
        <v>207460.0</v>
      </c>
      <c r="D48" s="7" t="s">
        <v>99</v>
      </c>
      <c r="E48" s="6">
        <v>45352.0</v>
      </c>
      <c r="F48" s="79">
        <f t="shared" si="1"/>
        <v>11</v>
      </c>
      <c r="G48" s="6">
        <v>45373.0</v>
      </c>
      <c r="H48" s="79">
        <f t="shared" si="2"/>
        <v>10</v>
      </c>
      <c r="I48" s="7" t="s">
        <v>43</v>
      </c>
      <c r="J48" s="7">
        <v>316.0</v>
      </c>
      <c r="K48" s="10"/>
      <c r="L48" s="10"/>
      <c r="M48" s="10"/>
      <c r="N48" s="66" t="s">
        <v>18</v>
      </c>
      <c r="O48" s="10"/>
    </row>
    <row r="49">
      <c r="A49" s="6">
        <v>45705.0</v>
      </c>
      <c r="B49" s="10"/>
      <c r="C49" s="7">
        <v>203590.0</v>
      </c>
      <c r="D49" s="7" t="s">
        <v>99</v>
      </c>
      <c r="E49" s="6">
        <v>45292.0</v>
      </c>
      <c r="F49" s="79">
        <f t="shared" si="1"/>
        <v>13</v>
      </c>
      <c r="G49" s="6">
        <v>45345.0</v>
      </c>
      <c r="H49" s="79">
        <f t="shared" si="2"/>
        <v>11</v>
      </c>
      <c r="I49" s="7" t="s">
        <v>52</v>
      </c>
      <c r="J49" s="7">
        <v>434.0</v>
      </c>
      <c r="K49" s="10"/>
      <c r="L49" s="10"/>
      <c r="M49" s="10"/>
      <c r="N49" s="66" t="s">
        <v>18</v>
      </c>
      <c r="O49" s="10"/>
    </row>
    <row r="50">
      <c r="A50" s="6">
        <v>45705.0</v>
      </c>
      <c r="B50" s="10"/>
      <c r="C50" s="7">
        <v>107813.0</v>
      </c>
      <c r="D50" s="7" t="s">
        <v>275</v>
      </c>
      <c r="E50" s="6">
        <v>44501.0</v>
      </c>
      <c r="F50" s="79">
        <f t="shared" si="1"/>
        <v>39</v>
      </c>
      <c r="G50" s="6">
        <v>44501.0</v>
      </c>
      <c r="H50" s="79">
        <f t="shared" si="2"/>
        <v>39</v>
      </c>
      <c r="I50" s="7" t="s">
        <v>66</v>
      </c>
      <c r="J50" s="7">
        <v>608.0</v>
      </c>
      <c r="K50" s="10"/>
      <c r="L50" s="10"/>
      <c r="M50" s="10"/>
      <c r="N50" s="66" t="s">
        <v>18</v>
      </c>
      <c r="O50" s="10"/>
    </row>
    <row r="51">
      <c r="A51" s="6">
        <v>45705.0</v>
      </c>
      <c r="B51" s="10"/>
      <c r="C51" s="7">
        <v>209129.0</v>
      </c>
      <c r="D51" s="7" t="s">
        <v>106</v>
      </c>
      <c r="E51" s="6">
        <v>45352.0</v>
      </c>
      <c r="F51" s="79">
        <f t="shared" si="1"/>
        <v>11</v>
      </c>
      <c r="G51" s="6">
        <v>45387.0</v>
      </c>
      <c r="H51" s="79">
        <f t="shared" si="2"/>
        <v>10</v>
      </c>
      <c r="I51" s="7" t="s">
        <v>85</v>
      </c>
      <c r="J51" s="7" t="s">
        <v>233</v>
      </c>
      <c r="K51" s="10"/>
      <c r="L51" s="10"/>
      <c r="M51" s="10"/>
      <c r="N51" s="66" t="s">
        <v>18</v>
      </c>
      <c r="O51" s="10"/>
    </row>
    <row r="52">
      <c r="A52" s="6">
        <v>45705.0</v>
      </c>
      <c r="B52" s="10"/>
      <c r="C52" s="7">
        <v>156124.0</v>
      </c>
      <c r="D52" s="7" t="s">
        <v>106</v>
      </c>
      <c r="E52" s="6">
        <v>44896.0</v>
      </c>
      <c r="F52" s="79">
        <f t="shared" si="1"/>
        <v>26</v>
      </c>
      <c r="G52" s="9">
        <v>44936.0</v>
      </c>
      <c r="H52" s="79">
        <f t="shared" si="2"/>
        <v>25</v>
      </c>
      <c r="I52" s="7" t="s">
        <v>66</v>
      </c>
      <c r="J52" s="7" t="s">
        <v>94</v>
      </c>
      <c r="K52" s="10"/>
      <c r="L52" s="10"/>
      <c r="M52" s="10"/>
      <c r="N52" s="66" t="s">
        <v>18</v>
      </c>
      <c r="O52" s="10"/>
    </row>
    <row r="53">
      <c r="A53" s="6">
        <v>45705.0</v>
      </c>
      <c r="B53" s="10"/>
      <c r="C53" s="7">
        <v>189398.0</v>
      </c>
      <c r="D53" s="7" t="s">
        <v>106</v>
      </c>
      <c r="E53" s="6">
        <v>45108.0</v>
      </c>
      <c r="F53" s="79">
        <f t="shared" si="1"/>
        <v>19</v>
      </c>
      <c r="G53" s="9">
        <v>45215.0</v>
      </c>
      <c r="H53" s="79">
        <f t="shared" si="2"/>
        <v>16</v>
      </c>
      <c r="I53" s="7" t="s">
        <v>52</v>
      </c>
      <c r="J53" s="7">
        <v>410.0</v>
      </c>
      <c r="K53" s="10"/>
      <c r="L53" s="10"/>
      <c r="M53" s="10"/>
      <c r="N53" s="66" t="s">
        <v>18</v>
      </c>
      <c r="O53" s="10"/>
    </row>
    <row r="54">
      <c r="A54" s="6">
        <v>45705.0</v>
      </c>
      <c r="B54" s="10"/>
      <c r="C54" s="7">
        <v>214936.0</v>
      </c>
      <c r="D54" s="7" t="s">
        <v>106</v>
      </c>
      <c r="E54" s="6">
        <v>45413.0</v>
      </c>
      <c r="F54" s="79">
        <f t="shared" si="1"/>
        <v>9</v>
      </c>
      <c r="G54" s="6">
        <v>45440.0</v>
      </c>
      <c r="H54" s="79">
        <f t="shared" si="2"/>
        <v>8</v>
      </c>
      <c r="I54" s="7" t="s">
        <v>85</v>
      </c>
      <c r="J54" s="7" t="s">
        <v>91</v>
      </c>
      <c r="K54" s="102" t="s">
        <v>276</v>
      </c>
      <c r="L54" s="7" t="s">
        <v>58</v>
      </c>
      <c r="M54" s="7" t="s">
        <v>269</v>
      </c>
      <c r="N54" s="57" t="s">
        <v>22</v>
      </c>
      <c r="O54" s="7" t="s">
        <v>277</v>
      </c>
    </row>
    <row r="55">
      <c r="A55" s="6">
        <v>45705.0</v>
      </c>
      <c r="B55" s="10"/>
      <c r="C55" s="7">
        <v>229075.0</v>
      </c>
      <c r="D55" s="7" t="s">
        <v>106</v>
      </c>
      <c r="E55" s="6">
        <v>45474.0</v>
      </c>
      <c r="F55" s="79">
        <f t="shared" si="1"/>
        <v>7</v>
      </c>
      <c r="G55" s="6">
        <v>45560.0</v>
      </c>
      <c r="H55" s="79">
        <f t="shared" si="2"/>
        <v>4</v>
      </c>
      <c r="I55" s="7" t="s">
        <v>54</v>
      </c>
      <c r="J55" s="7">
        <v>524.0</v>
      </c>
      <c r="K55" s="10"/>
      <c r="L55" s="10"/>
      <c r="M55" s="10"/>
      <c r="N55" s="66" t="s">
        <v>18</v>
      </c>
      <c r="O55" s="10"/>
    </row>
    <row r="56">
      <c r="A56" s="6">
        <v>45705.0</v>
      </c>
      <c r="B56" s="10"/>
      <c r="C56" s="7">
        <v>128843.0</v>
      </c>
      <c r="D56" s="7" t="s">
        <v>110</v>
      </c>
      <c r="E56" s="6">
        <v>44652.0</v>
      </c>
      <c r="F56" s="79">
        <f t="shared" si="1"/>
        <v>34</v>
      </c>
      <c r="G56" s="6">
        <v>44682.0</v>
      </c>
      <c r="H56" s="79">
        <f t="shared" si="2"/>
        <v>33</v>
      </c>
      <c r="I56" s="7" t="s">
        <v>66</v>
      </c>
      <c r="J56" s="7" t="s">
        <v>94</v>
      </c>
      <c r="K56" s="10"/>
      <c r="L56" s="10"/>
      <c r="M56" s="10"/>
      <c r="N56" s="66" t="s">
        <v>18</v>
      </c>
      <c r="O56" s="10"/>
    </row>
    <row r="57">
      <c r="A57" s="6">
        <v>45705.0</v>
      </c>
      <c r="B57" s="10"/>
      <c r="C57" s="7">
        <v>206522.0</v>
      </c>
      <c r="D57" s="7" t="s">
        <v>110</v>
      </c>
      <c r="E57" s="6">
        <v>45323.0</v>
      </c>
      <c r="F57" s="79">
        <f t="shared" si="1"/>
        <v>12</v>
      </c>
      <c r="G57" s="6">
        <v>45366.0</v>
      </c>
      <c r="H57" s="79">
        <f t="shared" si="2"/>
        <v>11</v>
      </c>
      <c r="I57" s="7" t="s">
        <v>85</v>
      </c>
      <c r="J57" s="7">
        <v>302.0</v>
      </c>
      <c r="K57" s="10"/>
      <c r="L57" s="10"/>
      <c r="M57" s="10"/>
      <c r="N57" s="66" t="s">
        <v>18</v>
      </c>
      <c r="O57" s="10"/>
    </row>
    <row r="58">
      <c r="A58" s="6">
        <v>45705.0</v>
      </c>
      <c r="B58" s="10"/>
      <c r="C58" s="7">
        <v>224785.0</v>
      </c>
      <c r="D58" s="7" t="s">
        <v>110</v>
      </c>
      <c r="E58" s="6">
        <v>45413.0</v>
      </c>
      <c r="F58" s="79">
        <f t="shared" si="1"/>
        <v>9</v>
      </c>
      <c r="G58" s="6">
        <v>45517.0</v>
      </c>
      <c r="H58" s="79">
        <f t="shared" si="2"/>
        <v>6</v>
      </c>
      <c r="I58" s="7" t="s">
        <v>60</v>
      </c>
      <c r="J58" s="7">
        <v>1.4982312747E10</v>
      </c>
      <c r="K58" s="10"/>
      <c r="L58" s="10"/>
      <c r="M58" s="10"/>
      <c r="N58" s="66" t="s">
        <v>18</v>
      </c>
      <c r="O58" s="10"/>
    </row>
    <row r="59">
      <c r="A59" s="6">
        <v>45705.0</v>
      </c>
      <c r="B59" s="10"/>
      <c r="C59" s="7">
        <v>236517.0</v>
      </c>
      <c r="D59" s="7" t="s">
        <v>110</v>
      </c>
      <c r="E59" s="6">
        <v>45536.0</v>
      </c>
      <c r="F59" s="79">
        <f t="shared" si="1"/>
        <v>5</v>
      </c>
      <c r="G59" s="6">
        <v>45632.0</v>
      </c>
      <c r="H59" s="79">
        <f t="shared" si="2"/>
        <v>2</v>
      </c>
      <c r="I59" s="7" t="s">
        <v>85</v>
      </c>
      <c r="J59" s="7" t="s">
        <v>272</v>
      </c>
      <c r="K59" s="10"/>
      <c r="L59" s="10"/>
      <c r="M59" s="10"/>
      <c r="N59" s="66" t="s">
        <v>18</v>
      </c>
      <c r="O59" s="10"/>
    </row>
    <row r="60">
      <c r="A60" s="6">
        <v>45705.0</v>
      </c>
      <c r="B60" s="10"/>
      <c r="C60" s="7">
        <v>217013.0</v>
      </c>
      <c r="D60" s="7" t="s">
        <v>110</v>
      </c>
      <c r="E60" s="6">
        <v>45413.0</v>
      </c>
      <c r="F60" s="79">
        <f t="shared" si="1"/>
        <v>9</v>
      </c>
      <c r="G60" s="6">
        <v>45448.0</v>
      </c>
      <c r="H60" s="79">
        <f t="shared" si="2"/>
        <v>8</v>
      </c>
      <c r="I60" s="7" t="s">
        <v>52</v>
      </c>
      <c r="J60" s="7">
        <v>404.0</v>
      </c>
      <c r="K60" s="10"/>
      <c r="L60" s="10"/>
      <c r="M60" s="10"/>
      <c r="N60" s="66" t="s">
        <v>18</v>
      </c>
      <c r="O60" s="10"/>
    </row>
    <row r="61">
      <c r="A61" s="6">
        <v>45705.0</v>
      </c>
      <c r="B61" s="10"/>
      <c r="C61" s="7">
        <v>219320.0</v>
      </c>
      <c r="D61" s="7" t="s">
        <v>114</v>
      </c>
      <c r="E61" s="6">
        <v>45323.0</v>
      </c>
      <c r="F61" s="79">
        <f t="shared" si="1"/>
        <v>12</v>
      </c>
      <c r="G61" s="6">
        <v>45469.0</v>
      </c>
      <c r="H61" s="79">
        <f t="shared" si="2"/>
        <v>7</v>
      </c>
      <c r="I61" s="7" t="s">
        <v>48</v>
      </c>
      <c r="J61" s="7" t="s">
        <v>278</v>
      </c>
      <c r="K61" s="7" t="s">
        <v>279</v>
      </c>
      <c r="L61" s="7" t="s">
        <v>68</v>
      </c>
      <c r="M61" s="7" t="s">
        <v>279</v>
      </c>
      <c r="N61" s="57" t="s">
        <v>24</v>
      </c>
      <c r="O61" s="7" t="s">
        <v>279</v>
      </c>
    </row>
    <row r="62">
      <c r="A62" s="6">
        <v>45705.0</v>
      </c>
      <c r="B62" s="10"/>
      <c r="C62" s="7">
        <v>195548.0</v>
      </c>
      <c r="D62" s="7" t="s">
        <v>114</v>
      </c>
      <c r="E62" s="6">
        <v>45231.0</v>
      </c>
      <c r="F62" s="79">
        <f t="shared" si="1"/>
        <v>15</v>
      </c>
      <c r="G62" s="9">
        <v>45272.0</v>
      </c>
      <c r="H62" s="79">
        <f t="shared" si="2"/>
        <v>14</v>
      </c>
      <c r="I62" s="7" t="s">
        <v>48</v>
      </c>
      <c r="J62" s="7">
        <v>218.0</v>
      </c>
      <c r="K62" s="10"/>
      <c r="L62" s="10"/>
      <c r="M62" s="10"/>
      <c r="N62" s="66" t="s">
        <v>18</v>
      </c>
      <c r="O62" s="10"/>
    </row>
    <row r="63">
      <c r="A63" s="6">
        <v>45705.0</v>
      </c>
      <c r="B63" s="10"/>
      <c r="C63" s="7">
        <v>108497.0</v>
      </c>
      <c r="D63" s="7" t="s">
        <v>114</v>
      </c>
      <c r="E63" s="6">
        <v>44531.0</v>
      </c>
      <c r="F63" s="79">
        <f t="shared" si="1"/>
        <v>38</v>
      </c>
      <c r="G63" s="6">
        <v>44532.0</v>
      </c>
      <c r="H63" s="79">
        <f t="shared" si="2"/>
        <v>38</v>
      </c>
      <c r="I63" s="7" t="s">
        <v>129</v>
      </c>
      <c r="J63" s="7" t="s">
        <v>272</v>
      </c>
      <c r="K63" s="10"/>
      <c r="L63" s="10"/>
      <c r="M63" s="10"/>
      <c r="N63" s="66" t="s">
        <v>18</v>
      </c>
      <c r="O63" s="10"/>
    </row>
    <row r="64">
      <c r="A64" s="6">
        <v>45705.0</v>
      </c>
      <c r="B64" s="10"/>
      <c r="C64" s="7">
        <v>221247.0</v>
      </c>
      <c r="D64" s="7" t="s">
        <v>114</v>
      </c>
      <c r="E64" s="6">
        <v>45292.0</v>
      </c>
      <c r="F64" s="79">
        <f t="shared" si="1"/>
        <v>13</v>
      </c>
      <c r="G64" s="6">
        <v>45485.0</v>
      </c>
      <c r="H64" s="79">
        <f t="shared" si="2"/>
        <v>7</v>
      </c>
      <c r="I64" s="7" t="s">
        <v>85</v>
      </c>
      <c r="J64" s="7" t="s">
        <v>91</v>
      </c>
      <c r="K64" s="7" t="s">
        <v>280</v>
      </c>
      <c r="L64" s="7" t="s">
        <v>58</v>
      </c>
      <c r="M64" s="7" t="s">
        <v>269</v>
      </c>
      <c r="N64" s="57" t="s">
        <v>22</v>
      </c>
      <c r="O64" s="7" t="s">
        <v>281</v>
      </c>
    </row>
    <row r="65">
      <c r="A65" s="6">
        <v>45705.0</v>
      </c>
      <c r="B65" s="10"/>
      <c r="C65" s="7">
        <v>238493.0</v>
      </c>
      <c r="D65" s="7" t="s">
        <v>114</v>
      </c>
      <c r="E65" s="6">
        <v>45566.0</v>
      </c>
      <c r="F65" s="79">
        <f t="shared" si="1"/>
        <v>4</v>
      </c>
      <c r="G65" s="6">
        <v>45664.0</v>
      </c>
      <c r="H65" s="79">
        <f t="shared" si="2"/>
        <v>1</v>
      </c>
      <c r="I65" s="7" t="s">
        <v>52</v>
      </c>
      <c r="J65" s="7" t="s">
        <v>272</v>
      </c>
      <c r="K65" s="10"/>
      <c r="L65" s="10"/>
      <c r="M65" s="10"/>
      <c r="N65" s="66" t="s">
        <v>18</v>
      </c>
      <c r="O65" s="7" t="s">
        <v>282</v>
      </c>
    </row>
    <row r="66">
      <c r="A66" s="6">
        <v>45705.0</v>
      </c>
      <c r="B66" s="10"/>
      <c r="C66" s="7">
        <v>164938.0</v>
      </c>
      <c r="D66" s="7" t="s">
        <v>117</v>
      </c>
      <c r="E66" s="6">
        <v>44927.0</v>
      </c>
      <c r="F66" s="79">
        <f t="shared" si="1"/>
        <v>25</v>
      </c>
      <c r="G66" s="6">
        <v>45007.0</v>
      </c>
      <c r="H66" s="79">
        <f t="shared" si="2"/>
        <v>22</v>
      </c>
      <c r="I66" s="7" t="s">
        <v>48</v>
      </c>
      <c r="J66" s="7" t="s">
        <v>88</v>
      </c>
      <c r="K66" s="10"/>
      <c r="L66" s="10"/>
      <c r="M66" s="10"/>
      <c r="N66" s="66" t="s">
        <v>18</v>
      </c>
      <c r="O66" s="10"/>
    </row>
    <row r="67">
      <c r="A67" s="6">
        <v>45705.0</v>
      </c>
      <c r="B67" s="10"/>
      <c r="C67" s="7">
        <v>212231.0</v>
      </c>
      <c r="D67" s="7" t="s">
        <v>117</v>
      </c>
      <c r="E67" s="6">
        <v>45383.0</v>
      </c>
      <c r="F67" s="79">
        <f t="shared" si="1"/>
        <v>10</v>
      </c>
      <c r="G67" s="6">
        <v>45408.0</v>
      </c>
      <c r="H67" s="79">
        <f t="shared" si="2"/>
        <v>9</v>
      </c>
      <c r="I67" s="7" t="s">
        <v>85</v>
      </c>
      <c r="J67" s="7">
        <v>310.0</v>
      </c>
      <c r="K67" s="7" t="s">
        <v>45</v>
      </c>
      <c r="L67" s="7" t="s">
        <v>58</v>
      </c>
      <c r="M67" s="7" t="s">
        <v>269</v>
      </c>
      <c r="N67" s="57" t="s">
        <v>22</v>
      </c>
      <c r="O67" s="7" t="s">
        <v>281</v>
      </c>
    </row>
    <row r="68">
      <c r="A68" s="6">
        <v>45705.0</v>
      </c>
      <c r="B68" s="6">
        <v>45706.0</v>
      </c>
      <c r="C68" s="7">
        <v>217195.0</v>
      </c>
      <c r="D68" s="7" t="s">
        <v>117</v>
      </c>
      <c r="E68" s="6">
        <v>45474.0</v>
      </c>
      <c r="F68" s="79">
        <f t="shared" si="1"/>
        <v>7</v>
      </c>
      <c r="G68" s="6">
        <v>45461.0</v>
      </c>
      <c r="H68" s="79">
        <f t="shared" si="2"/>
        <v>8</v>
      </c>
      <c r="I68" s="7" t="s">
        <v>48</v>
      </c>
      <c r="J68" s="7" t="s">
        <v>283</v>
      </c>
      <c r="K68" s="7" t="s">
        <v>284</v>
      </c>
      <c r="L68" s="7" t="s">
        <v>58</v>
      </c>
      <c r="M68" s="6">
        <v>45706.0</v>
      </c>
      <c r="N68" s="57" t="s">
        <v>16</v>
      </c>
      <c r="O68" s="7" t="s">
        <v>285</v>
      </c>
    </row>
    <row r="69">
      <c r="A69" s="6">
        <v>45705.0</v>
      </c>
      <c r="B69" s="10"/>
      <c r="C69" s="7">
        <v>236317.0</v>
      </c>
      <c r="D69" s="7" t="s">
        <v>117</v>
      </c>
      <c r="E69" s="6">
        <v>45597.0</v>
      </c>
      <c r="F69" s="79">
        <f t="shared" si="1"/>
        <v>3</v>
      </c>
      <c r="G69" s="6">
        <v>45631.0</v>
      </c>
      <c r="H69" s="79">
        <f t="shared" si="2"/>
        <v>2</v>
      </c>
      <c r="I69" s="7" t="s">
        <v>85</v>
      </c>
      <c r="J69" s="7" t="s">
        <v>272</v>
      </c>
      <c r="K69" s="10"/>
      <c r="L69" s="10"/>
      <c r="M69" s="10"/>
      <c r="N69" s="66" t="s">
        <v>18</v>
      </c>
      <c r="O69" s="10"/>
    </row>
    <row r="70">
      <c r="A70" s="6">
        <v>45695.0</v>
      </c>
      <c r="B70" s="6">
        <v>45706.0</v>
      </c>
      <c r="C70" s="7">
        <v>81045.0</v>
      </c>
      <c r="D70" s="7" t="s">
        <v>105</v>
      </c>
      <c r="E70" s="10"/>
      <c r="F70" s="82">
        <f t="shared" si="1"/>
        <v>1501</v>
      </c>
      <c r="G70" s="10"/>
      <c r="H70" s="82">
        <f t="shared" si="2"/>
        <v>1501</v>
      </c>
      <c r="I70" s="7" t="s">
        <v>120</v>
      </c>
      <c r="J70" s="7">
        <v>702.0</v>
      </c>
      <c r="K70" s="7" t="s">
        <v>260</v>
      </c>
      <c r="L70" s="7" t="s">
        <v>58</v>
      </c>
      <c r="M70" s="6">
        <v>45706.0</v>
      </c>
      <c r="N70" s="57" t="s">
        <v>16</v>
      </c>
      <c r="O70" s="7" t="s">
        <v>286</v>
      </c>
    </row>
    <row r="71">
      <c r="A71" s="6">
        <v>45705.0</v>
      </c>
      <c r="B71" s="10"/>
      <c r="C71" s="7">
        <v>83288.0</v>
      </c>
      <c r="D71" s="7" t="s">
        <v>87</v>
      </c>
      <c r="E71" s="6">
        <v>43374.0</v>
      </c>
      <c r="F71" s="79">
        <f t="shared" si="1"/>
        <v>76</v>
      </c>
      <c r="G71" s="6">
        <v>44299.0</v>
      </c>
      <c r="H71" s="79">
        <f t="shared" si="2"/>
        <v>46</v>
      </c>
      <c r="I71" s="7" t="s">
        <v>120</v>
      </c>
      <c r="J71" s="7" t="s">
        <v>272</v>
      </c>
      <c r="K71" s="10"/>
      <c r="L71" s="10"/>
      <c r="M71" s="10"/>
      <c r="N71" s="66" t="s">
        <v>18</v>
      </c>
      <c r="O71" s="10"/>
    </row>
    <row r="72">
      <c r="A72" s="6">
        <v>45705.0</v>
      </c>
      <c r="B72" s="10"/>
      <c r="C72" s="7">
        <v>166213.0</v>
      </c>
      <c r="D72" s="7" t="s">
        <v>75</v>
      </c>
      <c r="E72" s="6">
        <v>44958.0</v>
      </c>
      <c r="F72" s="79">
        <f t="shared" si="1"/>
        <v>24</v>
      </c>
      <c r="G72" s="6">
        <v>45019.0</v>
      </c>
      <c r="H72" s="79">
        <f t="shared" si="2"/>
        <v>22</v>
      </c>
      <c r="I72" s="7" t="s">
        <v>120</v>
      </c>
      <c r="J72" s="7">
        <v>715.0</v>
      </c>
      <c r="K72" s="10"/>
      <c r="L72" s="10"/>
      <c r="M72" s="10"/>
      <c r="N72" s="66" t="s">
        <v>18</v>
      </c>
      <c r="O72" s="10"/>
    </row>
    <row r="73">
      <c r="A73" s="6">
        <v>45705.0</v>
      </c>
      <c r="B73" s="10"/>
      <c r="C73" s="7">
        <v>166689.0</v>
      </c>
      <c r="D73" s="7" t="s">
        <v>42</v>
      </c>
      <c r="E73" s="6">
        <v>44805.0</v>
      </c>
      <c r="F73" s="79">
        <f t="shared" si="1"/>
        <v>29</v>
      </c>
      <c r="G73" s="6">
        <v>45021.0</v>
      </c>
      <c r="H73" s="79">
        <f t="shared" si="2"/>
        <v>22</v>
      </c>
      <c r="I73" s="7" t="s">
        <v>120</v>
      </c>
      <c r="J73" s="7" t="s">
        <v>121</v>
      </c>
      <c r="K73" s="10"/>
      <c r="L73" s="10"/>
      <c r="M73" s="10"/>
      <c r="N73" s="66" t="s">
        <v>18</v>
      </c>
      <c r="O73" s="10"/>
    </row>
    <row r="74">
      <c r="A74" s="6">
        <v>45705.0</v>
      </c>
      <c r="B74" s="10"/>
      <c r="C74" s="7">
        <v>141304.0</v>
      </c>
      <c r="D74" s="7" t="s">
        <v>93</v>
      </c>
      <c r="E74" s="6">
        <v>44652.0</v>
      </c>
      <c r="F74" s="79">
        <f t="shared" si="1"/>
        <v>34</v>
      </c>
      <c r="G74" s="6">
        <v>45000.0</v>
      </c>
      <c r="H74" s="79">
        <f t="shared" si="2"/>
        <v>23</v>
      </c>
      <c r="I74" s="7" t="s">
        <v>120</v>
      </c>
      <c r="J74" s="7">
        <v>702.0</v>
      </c>
      <c r="K74" s="10"/>
      <c r="L74" s="10"/>
      <c r="M74" s="10"/>
      <c r="N74" s="66" t="s">
        <v>18</v>
      </c>
      <c r="O74" s="10"/>
    </row>
    <row r="75">
      <c r="A75" s="6">
        <v>45705.0</v>
      </c>
      <c r="B75" s="10"/>
      <c r="C75" s="7">
        <v>132053.0</v>
      </c>
      <c r="D75" s="7" t="s">
        <v>106</v>
      </c>
      <c r="E75" s="6">
        <v>43344.0</v>
      </c>
      <c r="F75" s="79">
        <f t="shared" si="1"/>
        <v>77</v>
      </c>
      <c r="G75" s="6">
        <v>44716.0</v>
      </c>
      <c r="H75" s="79">
        <f t="shared" si="2"/>
        <v>32</v>
      </c>
      <c r="I75" s="7" t="s">
        <v>120</v>
      </c>
      <c r="J75" s="7" t="s">
        <v>272</v>
      </c>
      <c r="K75" s="10"/>
      <c r="L75" s="10"/>
      <c r="M75" s="10"/>
      <c r="N75" s="66" t="s">
        <v>18</v>
      </c>
      <c r="O75" s="10"/>
    </row>
    <row r="76">
      <c r="A76" s="6">
        <v>45705.0</v>
      </c>
      <c r="B76" s="10"/>
      <c r="C76" s="7">
        <v>80530.0</v>
      </c>
      <c r="D76" s="7" t="s">
        <v>106</v>
      </c>
      <c r="E76" s="6">
        <v>43466.0</v>
      </c>
      <c r="F76" s="79">
        <f t="shared" si="1"/>
        <v>73</v>
      </c>
      <c r="G76" s="6">
        <v>44256.0</v>
      </c>
      <c r="H76" s="79">
        <f t="shared" si="2"/>
        <v>47</v>
      </c>
      <c r="I76" s="7" t="s">
        <v>120</v>
      </c>
      <c r="J76" s="7">
        <v>701.0</v>
      </c>
      <c r="K76" s="10"/>
      <c r="L76" s="10"/>
      <c r="M76" s="10"/>
      <c r="N76" s="66" t="s">
        <v>18</v>
      </c>
      <c r="O76" s="10"/>
    </row>
    <row r="77">
      <c r="A77" s="6">
        <v>45705.0</v>
      </c>
      <c r="B77" s="10"/>
      <c r="C77" s="7">
        <v>34396.0</v>
      </c>
      <c r="D77" s="7" t="s">
        <v>99</v>
      </c>
      <c r="E77" s="6">
        <v>43525.0</v>
      </c>
      <c r="F77" s="79">
        <f t="shared" si="1"/>
        <v>71</v>
      </c>
      <c r="G77" s="9">
        <v>43801.0</v>
      </c>
      <c r="H77" s="79">
        <f t="shared" si="2"/>
        <v>62</v>
      </c>
      <c r="I77" s="7" t="s">
        <v>120</v>
      </c>
      <c r="J77" s="7">
        <v>701.0</v>
      </c>
      <c r="K77" s="10"/>
      <c r="L77" s="10"/>
      <c r="M77" s="10"/>
      <c r="N77" s="66" t="s">
        <v>18</v>
      </c>
      <c r="O77" s="10"/>
    </row>
    <row r="78">
      <c r="A78" s="6">
        <v>45705.0</v>
      </c>
      <c r="B78" s="10"/>
      <c r="C78" s="7">
        <v>180684.0</v>
      </c>
      <c r="D78" s="7" t="s">
        <v>92</v>
      </c>
      <c r="E78" s="6">
        <v>44682.0</v>
      </c>
      <c r="F78" s="79">
        <f t="shared" si="1"/>
        <v>33</v>
      </c>
      <c r="G78" s="6">
        <v>45141.0</v>
      </c>
      <c r="H78" s="79">
        <f t="shared" si="2"/>
        <v>18</v>
      </c>
      <c r="I78" s="7" t="s">
        <v>85</v>
      </c>
      <c r="J78" s="7" t="s">
        <v>272</v>
      </c>
      <c r="K78" s="10"/>
      <c r="L78" s="10"/>
      <c r="M78" s="10"/>
      <c r="N78" s="66" t="s">
        <v>18</v>
      </c>
      <c r="O78" s="10"/>
    </row>
    <row r="79">
      <c r="A79" s="6">
        <v>45705.0</v>
      </c>
      <c r="B79" s="6">
        <v>45706.0</v>
      </c>
      <c r="C79" s="7">
        <v>225945.0</v>
      </c>
      <c r="D79" s="7" t="s">
        <v>99</v>
      </c>
      <c r="E79" s="6">
        <v>44774.0</v>
      </c>
      <c r="F79" s="79">
        <f t="shared" si="1"/>
        <v>30</v>
      </c>
      <c r="G79" s="6">
        <v>45530.0</v>
      </c>
      <c r="H79" s="79">
        <f t="shared" si="2"/>
        <v>5</v>
      </c>
      <c r="I79" s="7" t="s">
        <v>48</v>
      </c>
      <c r="J79" s="7">
        <v>212.0</v>
      </c>
      <c r="K79" s="7" t="s">
        <v>287</v>
      </c>
      <c r="L79" s="7" t="s">
        <v>58</v>
      </c>
      <c r="M79" s="6">
        <v>45706.0</v>
      </c>
      <c r="N79" s="57" t="s">
        <v>22</v>
      </c>
      <c r="O79" s="7" t="s">
        <v>277</v>
      </c>
    </row>
    <row r="80">
      <c r="A80" s="6">
        <v>45705.0</v>
      </c>
      <c r="B80" s="10"/>
      <c r="C80" s="7">
        <v>29789.0</v>
      </c>
      <c r="D80" s="7" t="s">
        <v>124</v>
      </c>
      <c r="E80" s="6">
        <v>43709.0</v>
      </c>
      <c r="F80" s="79">
        <f t="shared" si="1"/>
        <v>65</v>
      </c>
      <c r="G80" s="9">
        <v>43755.0</v>
      </c>
      <c r="H80" s="79">
        <f t="shared" si="2"/>
        <v>64</v>
      </c>
      <c r="I80" s="7" t="s">
        <v>120</v>
      </c>
      <c r="J80" s="10"/>
      <c r="K80" s="10"/>
      <c r="L80" s="10"/>
      <c r="M80" s="10"/>
      <c r="N80" s="66" t="s">
        <v>18</v>
      </c>
      <c r="O80" s="10"/>
    </row>
    <row r="81">
      <c r="A81" s="6">
        <v>45705.0</v>
      </c>
      <c r="B81" s="10"/>
      <c r="C81" s="7">
        <v>197201.0</v>
      </c>
      <c r="D81" s="7" t="s">
        <v>93</v>
      </c>
      <c r="E81" s="6">
        <v>45231.0</v>
      </c>
      <c r="F81" s="79">
        <f t="shared" si="1"/>
        <v>15</v>
      </c>
      <c r="G81" s="6">
        <v>45301.0</v>
      </c>
      <c r="H81" s="79">
        <f t="shared" si="2"/>
        <v>13</v>
      </c>
      <c r="I81" s="7" t="s">
        <v>48</v>
      </c>
      <c r="J81" s="10"/>
      <c r="K81" s="10"/>
      <c r="L81" s="10"/>
      <c r="M81" s="10"/>
      <c r="N81" s="66" t="s">
        <v>18</v>
      </c>
      <c r="O81" s="10"/>
    </row>
    <row r="82">
      <c r="A82" s="6">
        <v>45705.0</v>
      </c>
      <c r="B82" s="10"/>
      <c r="C82" s="7">
        <v>196585.0</v>
      </c>
      <c r="D82" s="7" t="s">
        <v>117</v>
      </c>
      <c r="E82" s="6">
        <v>45261.0</v>
      </c>
      <c r="F82" s="79">
        <f t="shared" si="1"/>
        <v>14</v>
      </c>
      <c r="G82" s="9">
        <v>45371.0</v>
      </c>
      <c r="H82" s="79">
        <f t="shared" si="2"/>
        <v>10</v>
      </c>
      <c r="I82" s="7" t="s">
        <v>85</v>
      </c>
      <c r="J82" s="7" t="s">
        <v>233</v>
      </c>
      <c r="K82" s="10"/>
      <c r="L82" s="10"/>
      <c r="M82" s="10"/>
      <c r="N82" s="66" t="s">
        <v>18</v>
      </c>
      <c r="O82" s="10"/>
    </row>
    <row r="83">
      <c r="A83" s="6">
        <v>45705.0</v>
      </c>
      <c r="B83" s="6"/>
      <c r="C83" s="7">
        <v>62935.0</v>
      </c>
      <c r="D83" s="7" t="s">
        <v>147</v>
      </c>
      <c r="E83" s="6">
        <v>44044.0</v>
      </c>
      <c r="F83" s="79">
        <f t="shared" si="1"/>
        <v>54</v>
      </c>
      <c r="G83" s="9">
        <v>44074.0</v>
      </c>
      <c r="H83" s="79">
        <f t="shared" si="2"/>
        <v>53</v>
      </c>
      <c r="I83" s="7" t="s">
        <v>82</v>
      </c>
      <c r="J83" s="10"/>
      <c r="K83" s="10"/>
      <c r="L83" s="10"/>
      <c r="M83" s="10"/>
      <c r="N83" s="66" t="s">
        <v>18</v>
      </c>
      <c r="O83" s="10"/>
    </row>
    <row r="84">
      <c r="A84" s="6">
        <v>45705.0</v>
      </c>
      <c r="B84" s="10"/>
      <c r="C84" s="7">
        <v>230635.0</v>
      </c>
      <c r="D84" s="7" t="s">
        <v>114</v>
      </c>
      <c r="E84" s="6">
        <v>44835.0</v>
      </c>
      <c r="F84" s="79">
        <f t="shared" si="1"/>
        <v>28</v>
      </c>
      <c r="G84" s="9">
        <v>45575.0</v>
      </c>
      <c r="H84" s="79">
        <f t="shared" si="2"/>
        <v>4</v>
      </c>
      <c r="I84" s="7" t="s">
        <v>125</v>
      </c>
      <c r="J84" s="10"/>
      <c r="K84" s="10"/>
      <c r="L84" s="10"/>
      <c r="M84" s="10"/>
      <c r="N84" s="66" t="s">
        <v>18</v>
      </c>
      <c r="O84" s="10"/>
    </row>
    <row r="85">
      <c r="A85" s="6">
        <v>45705.0</v>
      </c>
      <c r="B85" s="10"/>
      <c r="C85" s="7">
        <v>216291.0</v>
      </c>
      <c r="D85" s="7" t="s">
        <v>42</v>
      </c>
      <c r="E85" s="6">
        <v>45383.0</v>
      </c>
      <c r="F85" s="79">
        <f t="shared" si="1"/>
        <v>10</v>
      </c>
      <c r="G85" s="6">
        <v>45441.0</v>
      </c>
      <c r="H85" s="79">
        <f t="shared" si="2"/>
        <v>8</v>
      </c>
      <c r="I85" s="7" t="s">
        <v>288</v>
      </c>
      <c r="J85" s="10"/>
      <c r="K85" s="10"/>
      <c r="L85" s="10"/>
      <c r="M85" s="10"/>
      <c r="N85" s="66" t="s">
        <v>18</v>
      </c>
      <c r="O85" s="10"/>
    </row>
    <row r="86">
      <c r="A86" s="6">
        <v>45706.0</v>
      </c>
      <c r="B86" s="10"/>
      <c r="C86" s="7">
        <v>154208.0</v>
      </c>
      <c r="D86" s="7" t="s">
        <v>42</v>
      </c>
      <c r="E86" s="6">
        <v>44896.0</v>
      </c>
      <c r="F86" s="79">
        <f t="shared" si="1"/>
        <v>26</v>
      </c>
      <c r="G86" s="9">
        <v>44910.0</v>
      </c>
      <c r="H86" s="79">
        <f t="shared" si="2"/>
        <v>26</v>
      </c>
      <c r="I86" s="7" t="s">
        <v>48</v>
      </c>
      <c r="J86" s="10"/>
      <c r="K86" s="102">
        <v>10000.0</v>
      </c>
      <c r="L86" s="10"/>
      <c r="M86" s="10"/>
      <c r="N86" s="57" t="s">
        <v>19</v>
      </c>
      <c r="O86" s="10"/>
    </row>
    <row r="87">
      <c r="A87" s="6">
        <v>45705.0</v>
      </c>
      <c r="B87" s="10"/>
      <c r="C87" s="7">
        <v>200776.0</v>
      </c>
      <c r="D87" s="7" t="s">
        <v>75</v>
      </c>
      <c r="E87" s="6">
        <v>45231.0</v>
      </c>
      <c r="F87" s="79">
        <f t="shared" si="1"/>
        <v>15</v>
      </c>
      <c r="G87" s="6">
        <v>45322.0</v>
      </c>
      <c r="H87" s="79">
        <f t="shared" si="2"/>
        <v>12</v>
      </c>
      <c r="I87" s="7" t="s">
        <v>66</v>
      </c>
      <c r="J87" s="10"/>
      <c r="K87" s="10"/>
      <c r="L87" s="10"/>
      <c r="M87" s="10"/>
      <c r="N87" s="66" t="s">
        <v>18</v>
      </c>
      <c r="O87" s="10"/>
    </row>
    <row r="88">
      <c r="A88" s="6">
        <v>45705.0</v>
      </c>
      <c r="B88" s="6">
        <v>45705.0</v>
      </c>
      <c r="C88" s="7">
        <v>178311.0</v>
      </c>
      <c r="D88" s="7" t="s">
        <v>92</v>
      </c>
      <c r="E88" s="6">
        <v>45017.0</v>
      </c>
      <c r="F88" s="79">
        <f t="shared" si="1"/>
        <v>22</v>
      </c>
      <c r="G88" s="6">
        <v>45120.0</v>
      </c>
      <c r="H88" s="79">
        <f t="shared" si="2"/>
        <v>19</v>
      </c>
      <c r="I88" s="7" t="s">
        <v>82</v>
      </c>
      <c r="J88" s="7">
        <v>1.837229967E9</v>
      </c>
      <c r="K88" s="7" t="s">
        <v>289</v>
      </c>
      <c r="L88" s="7" t="s">
        <v>58</v>
      </c>
      <c r="M88" s="6">
        <v>45339.0</v>
      </c>
      <c r="N88" s="57" t="s">
        <v>21</v>
      </c>
      <c r="O88" s="7" t="s">
        <v>290</v>
      </c>
    </row>
    <row r="89">
      <c r="A89" s="6">
        <v>45705.0</v>
      </c>
      <c r="B89" s="10"/>
      <c r="C89" s="7">
        <v>221806.0</v>
      </c>
      <c r="D89" s="7" t="s">
        <v>65</v>
      </c>
      <c r="E89" s="6">
        <v>44501.0</v>
      </c>
      <c r="F89" s="79">
        <f t="shared" si="1"/>
        <v>39</v>
      </c>
      <c r="G89" s="6">
        <v>45490.0</v>
      </c>
      <c r="H89" s="79">
        <f t="shared" si="2"/>
        <v>7</v>
      </c>
      <c r="I89" s="7" t="s">
        <v>52</v>
      </c>
      <c r="J89" s="10"/>
      <c r="K89" s="10"/>
      <c r="L89" s="10"/>
      <c r="M89" s="10"/>
      <c r="N89" s="66" t="s">
        <v>18</v>
      </c>
      <c r="O89" s="10"/>
    </row>
    <row r="90">
      <c r="A90" s="6">
        <v>45705.0</v>
      </c>
      <c r="B90" s="10"/>
      <c r="C90" s="7">
        <v>209287.0</v>
      </c>
      <c r="D90" s="7" t="s">
        <v>106</v>
      </c>
      <c r="E90" s="6">
        <v>45261.0</v>
      </c>
      <c r="F90" s="79">
        <f t="shared" si="1"/>
        <v>14</v>
      </c>
      <c r="G90" s="9">
        <v>45387.0</v>
      </c>
      <c r="H90" s="79">
        <f t="shared" si="2"/>
        <v>10</v>
      </c>
      <c r="I90" s="7" t="s">
        <v>48</v>
      </c>
      <c r="J90" s="10"/>
      <c r="K90" s="10"/>
      <c r="L90" s="10"/>
      <c r="M90" s="10"/>
      <c r="N90" s="66" t="s">
        <v>18</v>
      </c>
      <c r="O90" s="10"/>
    </row>
    <row r="91">
      <c r="A91" s="6">
        <v>45705.0</v>
      </c>
      <c r="B91" s="10"/>
      <c r="C91" s="7">
        <v>228147.0</v>
      </c>
      <c r="D91" s="7" t="s">
        <v>128</v>
      </c>
      <c r="E91" s="6">
        <v>45536.0</v>
      </c>
      <c r="F91" s="79">
        <f t="shared" si="1"/>
        <v>5</v>
      </c>
      <c r="G91" s="6">
        <v>45553.0</v>
      </c>
      <c r="H91" s="79">
        <f t="shared" si="2"/>
        <v>5</v>
      </c>
      <c r="I91" s="7" t="s">
        <v>85</v>
      </c>
      <c r="J91" s="7" t="s">
        <v>116</v>
      </c>
      <c r="K91" s="10"/>
      <c r="L91" s="10"/>
      <c r="M91" s="10"/>
      <c r="N91" s="66" t="s">
        <v>18</v>
      </c>
      <c r="O91" s="10"/>
    </row>
    <row r="92">
      <c r="A92" s="6">
        <v>45705.0</v>
      </c>
      <c r="B92" s="10"/>
      <c r="C92" s="7">
        <v>139842.0</v>
      </c>
      <c r="D92" s="7" t="s">
        <v>42</v>
      </c>
      <c r="E92" s="6">
        <v>44652.0</v>
      </c>
      <c r="F92" s="79">
        <f t="shared" si="1"/>
        <v>34</v>
      </c>
      <c r="G92" s="6">
        <v>44782.0</v>
      </c>
      <c r="H92" s="79">
        <f t="shared" si="2"/>
        <v>30</v>
      </c>
      <c r="I92" s="7" t="s">
        <v>48</v>
      </c>
      <c r="J92" s="10"/>
      <c r="K92" s="10"/>
      <c r="L92" s="10"/>
      <c r="M92" s="10"/>
      <c r="N92" s="66" t="s">
        <v>18</v>
      </c>
      <c r="O92" s="10"/>
    </row>
    <row r="93">
      <c r="A93" s="6">
        <v>45705.0</v>
      </c>
      <c r="B93" s="10"/>
      <c r="C93" s="7">
        <v>221032.0</v>
      </c>
      <c r="D93" s="7"/>
      <c r="E93" s="10"/>
      <c r="F93" s="79">
        <f t="shared" si="1"/>
        <v>1501</v>
      </c>
      <c r="G93" s="10"/>
      <c r="H93" s="82">
        <f t="shared" si="2"/>
        <v>1501</v>
      </c>
      <c r="I93" s="7" t="s">
        <v>54</v>
      </c>
      <c r="J93" s="10"/>
      <c r="K93" s="10"/>
      <c r="L93" s="10"/>
      <c r="M93" s="10"/>
      <c r="N93" s="66" t="s">
        <v>18</v>
      </c>
      <c r="O93" s="10"/>
    </row>
    <row r="94">
      <c r="A94" s="6">
        <v>45705.0</v>
      </c>
      <c r="B94" s="10"/>
      <c r="C94" s="7">
        <v>218753.0</v>
      </c>
      <c r="D94" s="7" t="s">
        <v>62</v>
      </c>
      <c r="E94" s="6">
        <v>45413.0</v>
      </c>
      <c r="F94" s="79">
        <f t="shared" si="1"/>
        <v>9</v>
      </c>
      <c r="G94" s="6">
        <v>45470.0</v>
      </c>
      <c r="H94" s="79">
        <f t="shared" si="2"/>
        <v>7</v>
      </c>
      <c r="I94" s="7" t="s">
        <v>48</v>
      </c>
      <c r="J94" s="10"/>
      <c r="K94" s="10"/>
      <c r="L94" s="10"/>
      <c r="M94" s="10"/>
      <c r="N94" s="66" t="s">
        <v>18</v>
      </c>
      <c r="O94" s="10"/>
    </row>
    <row r="95">
      <c r="A95" s="6">
        <v>45705.0</v>
      </c>
      <c r="B95" s="10"/>
      <c r="C95" s="7">
        <v>234948.0</v>
      </c>
      <c r="D95" s="7" t="s">
        <v>62</v>
      </c>
      <c r="E95" s="6">
        <v>45566.0</v>
      </c>
      <c r="F95" s="79">
        <f t="shared" si="1"/>
        <v>4</v>
      </c>
      <c r="G95" s="9">
        <v>45617.0</v>
      </c>
      <c r="H95" s="79">
        <f t="shared" si="2"/>
        <v>2</v>
      </c>
      <c r="I95" s="7" t="s">
        <v>48</v>
      </c>
      <c r="J95" s="10"/>
      <c r="K95" s="10"/>
      <c r="L95" s="10"/>
      <c r="M95" s="10"/>
      <c r="N95" s="66" t="s">
        <v>18</v>
      </c>
      <c r="O95" s="10"/>
    </row>
    <row r="96">
      <c r="A96" s="6">
        <v>45705.0</v>
      </c>
      <c r="B96" s="10"/>
      <c r="C96" s="7">
        <v>192357.0</v>
      </c>
      <c r="D96" s="7" t="s">
        <v>62</v>
      </c>
      <c r="E96" s="6">
        <v>45200.0</v>
      </c>
      <c r="F96" s="79">
        <f t="shared" si="1"/>
        <v>16</v>
      </c>
      <c r="G96" s="6">
        <v>45239.0</v>
      </c>
      <c r="H96" s="79">
        <f t="shared" si="2"/>
        <v>15</v>
      </c>
      <c r="I96" s="7" t="s">
        <v>54</v>
      </c>
      <c r="J96" s="10"/>
      <c r="K96" s="10"/>
      <c r="L96" s="10"/>
      <c r="M96" s="10"/>
      <c r="N96" s="66" t="s">
        <v>18</v>
      </c>
      <c r="O96" s="10"/>
    </row>
    <row r="97">
      <c r="A97" s="6">
        <v>45705.0</v>
      </c>
      <c r="B97" s="10"/>
      <c r="C97" s="7">
        <v>223631.0</v>
      </c>
      <c r="D97" s="7" t="s">
        <v>62</v>
      </c>
      <c r="E97" s="6">
        <v>45444.0</v>
      </c>
      <c r="F97" s="79">
        <f t="shared" si="1"/>
        <v>8</v>
      </c>
      <c r="G97" s="9">
        <v>45506.0</v>
      </c>
      <c r="H97" s="79">
        <f t="shared" si="2"/>
        <v>6</v>
      </c>
      <c r="I97" s="7" t="s">
        <v>54</v>
      </c>
      <c r="J97" s="10"/>
      <c r="K97" s="10"/>
      <c r="L97" s="10"/>
      <c r="M97" s="10"/>
      <c r="N97" s="66" t="s">
        <v>18</v>
      </c>
      <c r="O97" s="10"/>
    </row>
    <row r="98">
      <c r="A98" s="6">
        <v>45705.0</v>
      </c>
      <c r="B98" s="10"/>
      <c r="C98" s="7">
        <v>232310.0</v>
      </c>
      <c r="D98" s="7" t="s">
        <v>62</v>
      </c>
      <c r="E98" s="6">
        <v>45444.0</v>
      </c>
      <c r="F98" s="79">
        <f t="shared" si="1"/>
        <v>8</v>
      </c>
      <c r="G98" s="9">
        <v>45589.0</v>
      </c>
      <c r="H98" s="79">
        <f t="shared" si="2"/>
        <v>3</v>
      </c>
      <c r="I98" s="7" t="s">
        <v>54</v>
      </c>
      <c r="J98" s="10"/>
      <c r="K98" s="10"/>
      <c r="L98" s="10"/>
      <c r="M98" s="10"/>
      <c r="N98" s="66" t="s">
        <v>18</v>
      </c>
      <c r="O98" s="10"/>
    </row>
    <row r="99">
      <c r="A99" s="6">
        <v>45705.0</v>
      </c>
      <c r="B99" s="10"/>
      <c r="C99" s="7">
        <v>221877.0</v>
      </c>
      <c r="D99" s="7" t="s">
        <v>42</v>
      </c>
      <c r="E99" s="6">
        <v>45413.0</v>
      </c>
      <c r="F99" s="79">
        <f t="shared" si="1"/>
        <v>9</v>
      </c>
      <c r="G99" s="6">
        <v>45490.0</v>
      </c>
      <c r="H99" s="79">
        <f t="shared" si="2"/>
        <v>7</v>
      </c>
      <c r="I99" s="7" t="s">
        <v>60</v>
      </c>
      <c r="J99" s="10"/>
      <c r="K99" s="10"/>
      <c r="L99" s="10"/>
      <c r="M99" s="10"/>
      <c r="N99" s="66" t="s">
        <v>18</v>
      </c>
      <c r="O99" s="10"/>
    </row>
    <row r="100">
      <c r="A100" s="6">
        <v>45705.0</v>
      </c>
      <c r="B100" s="10"/>
      <c r="C100" s="7">
        <v>227392.0</v>
      </c>
      <c r="D100" s="7" t="s">
        <v>42</v>
      </c>
      <c r="E100" s="6">
        <v>45505.0</v>
      </c>
      <c r="F100" s="79">
        <f t="shared" si="1"/>
        <v>6</v>
      </c>
      <c r="G100" s="9">
        <v>45544.0</v>
      </c>
      <c r="H100" s="79">
        <f t="shared" si="2"/>
        <v>5</v>
      </c>
      <c r="I100" s="7" t="s">
        <v>54</v>
      </c>
      <c r="J100" s="10"/>
      <c r="K100" s="10"/>
      <c r="L100" s="10"/>
      <c r="M100" s="10"/>
      <c r="N100" s="66" t="s">
        <v>18</v>
      </c>
      <c r="O100" s="10"/>
    </row>
    <row r="101">
      <c r="A101" s="6">
        <v>45705.0</v>
      </c>
      <c r="B101" s="10"/>
      <c r="C101" s="7">
        <v>237068.0</v>
      </c>
      <c r="D101" s="7" t="s">
        <v>42</v>
      </c>
      <c r="E101" s="6">
        <v>45536.0</v>
      </c>
      <c r="F101" s="79">
        <f t="shared" si="1"/>
        <v>5</v>
      </c>
      <c r="G101" s="9">
        <v>45639.0</v>
      </c>
      <c r="H101" s="79">
        <f t="shared" si="2"/>
        <v>2</v>
      </c>
      <c r="I101" s="7" t="s">
        <v>54</v>
      </c>
      <c r="J101" s="10"/>
      <c r="K101" s="10"/>
      <c r="L101" s="10"/>
      <c r="M101" s="10"/>
      <c r="N101" s="66" t="s">
        <v>18</v>
      </c>
      <c r="O101" s="10"/>
    </row>
    <row r="102">
      <c r="A102" s="6">
        <v>45705.0</v>
      </c>
      <c r="B102" s="10"/>
      <c r="C102" s="7">
        <v>222023.0</v>
      </c>
      <c r="D102" s="7" t="s">
        <v>42</v>
      </c>
      <c r="E102" s="6">
        <v>45474.0</v>
      </c>
      <c r="F102" s="79">
        <f t="shared" si="1"/>
        <v>7</v>
      </c>
      <c r="G102" s="6">
        <v>45400.0</v>
      </c>
      <c r="H102" s="79">
        <f t="shared" si="2"/>
        <v>10</v>
      </c>
      <c r="I102" s="7" t="s">
        <v>52</v>
      </c>
      <c r="J102" s="10"/>
      <c r="K102" s="10"/>
      <c r="L102" s="10"/>
      <c r="M102" s="10"/>
      <c r="N102" s="66" t="s">
        <v>18</v>
      </c>
      <c r="O102" s="10"/>
    </row>
    <row r="103">
      <c r="A103" s="6">
        <v>45705.0</v>
      </c>
      <c r="B103" s="10"/>
      <c r="C103" s="7">
        <v>209318.0</v>
      </c>
      <c r="D103" s="7" t="s">
        <v>42</v>
      </c>
      <c r="E103" s="6">
        <v>45352.0</v>
      </c>
      <c r="F103" s="79">
        <f t="shared" si="1"/>
        <v>11</v>
      </c>
      <c r="G103" s="6">
        <v>45387.0</v>
      </c>
      <c r="H103" s="79">
        <f t="shared" si="2"/>
        <v>10</v>
      </c>
      <c r="I103" s="7" t="s">
        <v>54</v>
      </c>
      <c r="J103" s="10"/>
      <c r="K103" s="10"/>
      <c r="L103" s="10"/>
      <c r="M103" s="10"/>
      <c r="N103" s="66" t="s">
        <v>18</v>
      </c>
      <c r="O103" s="10"/>
    </row>
    <row r="104">
      <c r="A104" s="6">
        <v>45705.0</v>
      </c>
      <c r="B104" s="10"/>
      <c r="C104" s="7">
        <v>185712.0</v>
      </c>
      <c r="D104" s="7" t="s">
        <v>42</v>
      </c>
      <c r="E104" s="6">
        <v>45170.0</v>
      </c>
      <c r="F104" s="79">
        <f t="shared" si="1"/>
        <v>17</v>
      </c>
      <c r="G104" s="9">
        <v>45182.0</v>
      </c>
      <c r="H104" s="79">
        <f t="shared" si="2"/>
        <v>17</v>
      </c>
      <c r="I104" s="7" t="s">
        <v>48</v>
      </c>
      <c r="J104" s="10"/>
      <c r="K104" s="10"/>
      <c r="L104" s="10"/>
      <c r="M104" s="10"/>
      <c r="N104" s="66" t="s">
        <v>18</v>
      </c>
      <c r="O104" s="10"/>
    </row>
    <row r="105">
      <c r="A105" s="6">
        <v>45705.0</v>
      </c>
      <c r="B105" s="10"/>
      <c r="C105" s="7">
        <v>196350.0</v>
      </c>
      <c r="D105" s="7" t="s">
        <v>42</v>
      </c>
      <c r="E105" s="6">
        <v>45261.0</v>
      </c>
      <c r="F105" s="79">
        <f t="shared" si="1"/>
        <v>14</v>
      </c>
      <c r="G105" s="9">
        <v>45280.0</v>
      </c>
      <c r="H105" s="79">
        <f t="shared" si="2"/>
        <v>13</v>
      </c>
      <c r="I105" s="7" t="s">
        <v>54</v>
      </c>
      <c r="J105" s="10"/>
      <c r="K105" s="10"/>
      <c r="L105" s="10"/>
      <c r="M105" s="10"/>
      <c r="N105" s="66" t="s">
        <v>18</v>
      </c>
      <c r="O105" s="10"/>
    </row>
    <row r="106">
      <c r="A106" s="6">
        <v>45705.0</v>
      </c>
      <c r="B106" s="10"/>
      <c r="C106" s="7">
        <v>215210.0</v>
      </c>
      <c r="D106" s="7" t="s">
        <v>42</v>
      </c>
      <c r="E106" s="6">
        <v>45383.0</v>
      </c>
      <c r="F106" s="79">
        <f t="shared" si="1"/>
        <v>10</v>
      </c>
      <c r="G106" s="6">
        <v>45433.0</v>
      </c>
      <c r="H106" s="79">
        <f t="shared" si="2"/>
        <v>8</v>
      </c>
      <c r="I106" s="7" t="s">
        <v>60</v>
      </c>
      <c r="J106" s="10"/>
      <c r="K106" s="10"/>
      <c r="L106" s="10"/>
      <c r="M106" s="10"/>
      <c r="N106" s="66" t="s">
        <v>18</v>
      </c>
      <c r="O106" s="10"/>
    </row>
    <row r="107">
      <c r="A107" s="6">
        <v>45705.0</v>
      </c>
      <c r="B107" s="10"/>
      <c r="C107" s="7">
        <v>208488.0</v>
      </c>
      <c r="D107" s="7" t="s">
        <v>42</v>
      </c>
      <c r="E107" s="6">
        <v>45323.0</v>
      </c>
      <c r="F107" s="79">
        <f t="shared" si="1"/>
        <v>12</v>
      </c>
      <c r="G107" s="6">
        <v>45383.0</v>
      </c>
      <c r="H107" s="79">
        <f t="shared" si="2"/>
        <v>10</v>
      </c>
      <c r="I107" s="7" t="s">
        <v>54</v>
      </c>
      <c r="J107" s="10"/>
      <c r="K107" s="10"/>
      <c r="L107" s="10"/>
      <c r="M107" s="10"/>
      <c r="N107" s="66" t="s">
        <v>18</v>
      </c>
      <c r="O107" s="10"/>
    </row>
    <row r="108">
      <c r="A108" s="6">
        <v>45705.0</v>
      </c>
      <c r="B108" s="10"/>
      <c r="C108" s="7">
        <v>226535.0</v>
      </c>
      <c r="D108" s="7" t="s">
        <v>42</v>
      </c>
      <c r="E108" s="6">
        <v>45413.0</v>
      </c>
      <c r="F108" s="79">
        <f t="shared" si="1"/>
        <v>9</v>
      </c>
      <c r="G108" s="6">
        <v>45534.0</v>
      </c>
      <c r="H108" s="79">
        <f t="shared" si="2"/>
        <v>5</v>
      </c>
      <c r="I108" s="7" t="s">
        <v>54</v>
      </c>
      <c r="J108" s="10"/>
      <c r="K108" s="10"/>
      <c r="L108" s="10"/>
      <c r="M108" s="10"/>
      <c r="N108" s="66" t="s">
        <v>18</v>
      </c>
      <c r="O108" s="10"/>
    </row>
    <row r="109">
      <c r="A109" s="6">
        <v>45705.0</v>
      </c>
      <c r="B109" s="10"/>
      <c r="C109" s="7">
        <v>228981.0</v>
      </c>
      <c r="D109" s="7" t="s">
        <v>42</v>
      </c>
      <c r="E109" s="6">
        <v>45444.0</v>
      </c>
      <c r="F109" s="79">
        <f t="shared" si="1"/>
        <v>8</v>
      </c>
      <c r="G109" s="6">
        <v>45559.0</v>
      </c>
      <c r="H109" s="79">
        <f t="shared" si="2"/>
        <v>4</v>
      </c>
      <c r="I109" s="7" t="s">
        <v>60</v>
      </c>
      <c r="J109" s="10"/>
      <c r="K109" s="10"/>
      <c r="L109" s="10"/>
      <c r="M109" s="10"/>
      <c r="N109" s="66" t="s">
        <v>18</v>
      </c>
      <c r="O109" s="10"/>
    </row>
    <row r="110">
      <c r="A110" s="6">
        <v>45705.0</v>
      </c>
      <c r="B110" s="10"/>
      <c r="C110" s="7">
        <v>233263.0</v>
      </c>
      <c r="D110" s="7" t="s">
        <v>42</v>
      </c>
      <c r="E110" s="6">
        <v>44743.0</v>
      </c>
      <c r="F110" s="79">
        <f t="shared" si="1"/>
        <v>31</v>
      </c>
      <c r="G110" s="6">
        <v>45602.0</v>
      </c>
      <c r="H110" s="79">
        <f t="shared" si="2"/>
        <v>3</v>
      </c>
      <c r="I110" s="7" t="s">
        <v>54</v>
      </c>
      <c r="J110" s="10"/>
      <c r="K110" s="10"/>
      <c r="L110" s="10"/>
      <c r="M110" s="10"/>
      <c r="N110" s="66" t="s">
        <v>18</v>
      </c>
      <c r="O110" s="10"/>
    </row>
    <row r="111">
      <c r="A111" s="6">
        <v>45705.0</v>
      </c>
      <c r="B111" s="10"/>
      <c r="C111" s="7">
        <v>236090.0</v>
      </c>
      <c r="D111" s="7" t="s">
        <v>42</v>
      </c>
      <c r="E111" s="6">
        <v>45536.0</v>
      </c>
      <c r="F111" s="79">
        <f t="shared" si="1"/>
        <v>5</v>
      </c>
      <c r="G111" s="6">
        <v>45629.0</v>
      </c>
      <c r="H111" s="79">
        <f t="shared" si="2"/>
        <v>2</v>
      </c>
      <c r="I111" s="7" t="s">
        <v>60</v>
      </c>
      <c r="J111" s="10"/>
      <c r="K111" s="10"/>
      <c r="L111" s="10"/>
      <c r="M111" s="10"/>
      <c r="N111" s="66" t="s">
        <v>18</v>
      </c>
      <c r="O111" s="10"/>
    </row>
    <row r="112">
      <c r="A112" s="6">
        <v>45705.0</v>
      </c>
      <c r="B112" s="10"/>
      <c r="C112" s="7">
        <v>238120.0</v>
      </c>
      <c r="D112" s="7" t="s">
        <v>42</v>
      </c>
      <c r="E112" s="6">
        <v>45627.0</v>
      </c>
      <c r="F112" s="79">
        <f t="shared" si="1"/>
        <v>2</v>
      </c>
      <c r="G112" s="6">
        <v>45661.0</v>
      </c>
      <c r="H112" s="79">
        <f t="shared" si="2"/>
        <v>1</v>
      </c>
      <c r="I112" s="7" t="s">
        <v>48</v>
      </c>
      <c r="J112" s="10"/>
      <c r="K112" s="10"/>
      <c r="L112" s="10"/>
      <c r="M112" s="10"/>
      <c r="N112" s="66" t="s">
        <v>18</v>
      </c>
      <c r="O112" s="10"/>
    </row>
    <row r="113">
      <c r="A113" s="6">
        <v>45705.0</v>
      </c>
      <c r="B113" s="10"/>
      <c r="C113" s="7">
        <v>239420.0</v>
      </c>
      <c r="D113" s="7" t="s">
        <v>42</v>
      </c>
      <c r="E113" s="6">
        <v>45658.0</v>
      </c>
      <c r="F113" s="79">
        <f t="shared" si="1"/>
        <v>1</v>
      </c>
      <c r="G113" s="6">
        <v>45671.0</v>
      </c>
      <c r="H113" s="79">
        <f t="shared" si="2"/>
        <v>1</v>
      </c>
      <c r="I113" s="7" t="s">
        <v>48</v>
      </c>
      <c r="J113" s="10"/>
      <c r="K113" s="10"/>
      <c r="L113" s="10"/>
      <c r="M113" s="10"/>
      <c r="N113" s="66" t="s">
        <v>18</v>
      </c>
      <c r="O113" s="10"/>
    </row>
    <row r="114">
      <c r="A114" s="6">
        <v>45705.0</v>
      </c>
      <c r="B114" s="10"/>
      <c r="C114" s="7">
        <v>240651.0</v>
      </c>
      <c r="D114" s="7" t="s">
        <v>42</v>
      </c>
      <c r="E114" s="6">
        <v>45597.0</v>
      </c>
      <c r="F114" s="79">
        <f t="shared" si="1"/>
        <v>3</v>
      </c>
      <c r="G114" s="6">
        <v>45681.0</v>
      </c>
      <c r="H114" s="79">
        <f t="shared" si="2"/>
        <v>0</v>
      </c>
      <c r="I114" s="7" t="s">
        <v>60</v>
      </c>
      <c r="J114" s="10"/>
      <c r="K114" s="10"/>
      <c r="L114" s="10"/>
      <c r="M114" s="10"/>
      <c r="N114" s="66" t="s">
        <v>18</v>
      </c>
      <c r="O114" s="10"/>
    </row>
    <row r="115">
      <c r="A115" s="6">
        <v>45705.0</v>
      </c>
      <c r="B115" s="10"/>
      <c r="C115" s="7">
        <v>242077.0</v>
      </c>
      <c r="D115" s="7" t="s">
        <v>42</v>
      </c>
      <c r="E115" s="6">
        <v>45627.0</v>
      </c>
      <c r="F115" s="79">
        <f t="shared" si="1"/>
        <v>2</v>
      </c>
      <c r="G115" s="6">
        <v>45694.0</v>
      </c>
      <c r="H115" s="79">
        <f t="shared" si="2"/>
        <v>0</v>
      </c>
      <c r="I115" s="7" t="s">
        <v>54</v>
      </c>
      <c r="J115" s="10"/>
      <c r="K115" s="10"/>
      <c r="L115" s="10"/>
      <c r="M115" s="10"/>
      <c r="N115" s="66" t="s">
        <v>18</v>
      </c>
      <c r="O115" s="10"/>
    </row>
    <row r="116">
      <c r="A116" s="6">
        <v>45705.0</v>
      </c>
      <c r="B116" s="6">
        <v>45706.0</v>
      </c>
      <c r="C116" s="7">
        <v>133461.0</v>
      </c>
      <c r="D116" s="7" t="s">
        <v>65</v>
      </c>
      <c r="E116" s="6">
        <v>44652.0</v>
      </c>
      <c r="F116" s="79">
        <f t="shared" si="1"/>
        <v>34</v>
      </c>
      <c r="G116" s="6">
        <v>44730.0</v>
      </c>
      <c r="H116" s="79">
        <f t="shared" si="2"/>
        <v>32</v>
      </c>
      <c r="I116" s="7" t="s">
        <v>66</v>
      </c>
      <c r="J116" s="7">
        <v>618.0</v>
      </c>
      <c r="K116" s="7" t="s">
        <v>260</v>
      </c>
      <c r="L116" s="7" t="s">
        <v>58</v>
      </c>
      <c r="M116" s="6">
        <v>45706.0</v>
      </c>
      <c r="N116" s="57" t="s">
        <v>16</v>
      </c>
      <c r="O116" s="7" t="s">
        <v>291</v>
      </c>
    </row>
    <row r="117">
      <c r="A117" s="6">
        <v>45705.0</v>
      </c>
      <c r="B117" s="10"/>
      <c r="C117" s="7">
        <v>214852.0</v>
      </c>
      <c r="D117" s="7" t="s">
        <v>65</v>
      </c>
      <c r="E117" s="6">
        <v>45231.0</v>
      </c>
      <c r="F117" s="79">
        <f t="shared" si="1"/>
        <v>15</v>
      </c>
      <c r="G117" s="6">
        <v>45429.0</v>
      </c>
      <c r="H117" s="79">
        <f t="shared" si="2"/>
        <v>9</v>
      </c>
      <c r="I117" s="7" t="s">
        <v>43</v>
      </c>
      <c r="J117" s="10"/>
      <c r="K117" s="10"/>
      <c r="L117" s="10"/>
      <c r="M117" s="10"/>
      <c r="N117" s="66" t="s">
        <v>18</v>
      </c>
      <c r="O117" s="10"/>
    </row>
    <row r="118">
      <c r="A118" s="6">
        <v>45705.0</v>
      </c>
      <c r="B118" s="10"/>
      <c r="C118" s="7">
        <v>209792.0</v>
      </c>
      <c r="D118" s="7" t="s">
        <v>65</v>
      </c>
      <c r="E118" s="6">
        <v>45292.0</v>
      </c>
      <c r="F118" s="79">
        <f t="shared" si="1"/>
        <v>13</v>
      </c>
      <c r="G118" s="6">
        <v>45391.0</v>
      </c>
      <c r="H118" s="79">
        <f t="shared" si="2"/>
        <v>10</v>
      </c>
      <c r="I118" s="7" t="s">
        <v>54</v>
      </c>
      <c r="J118" s="10"/>
      <c r="K118" s="10"/>
      <c r="L118" s="10"/>
      <c r="M118" s="10"/>
      <c r="N118" s="66" t="s">
        <v>18</v>
      </c>
      <c r="O118" s="10"/>
    </row>
    <row r="119">
      <c r="A119" s="6">
        <v>45705.0</v>
      </c>
      <c r="B119" s="10"/>
      <c r="C119" s="7">
        <v>157605.0</v>
      </c>
      <c r="D119" s="7" t="s">
        <v>65</v>
      </c>
      <c r="E119" s="6">
        <v>44805.0</v>
      </c>
      <c r="F119" s="79">
        <f t="shared" si="1"/>
        <v>29</v>
      </c>
      <c r="G119" s="6">
        <v>44946.0</v>
      </c>
      <c r="H119" s="79">
        <f t="shared" si="2"/>
        <v>24</v>
      </c>
      <c r="I119" s="7" t="s">
        <v>54</v>
      </c>
      <c r="J119" s="10"/>
      <c r="K119" s="10"/>
      <c r="L119" s="10"/>
      <c r="M119" s="10"/>
      <c r="N119" s="66" t="s">
        <v>18</v>
      </c>
      <c r="O119" s="10"/>
    </row>
    <row r="120">
      <c r="A120" s="6">
        <v>45705.0</v>
      </c>
      <c r="B120" s="10"/>
      <c r="C120" s="7">
        <v>236639.0</v>
      </c>
      <c r="D120" s="7" t="s">
        <v>65</v>
      </c>
      <c r="E120" s="6">
        <v>45566.0</v>
      </c>
      <c r="F120" s="79">
        <f t="shared" si="1"/>
        <v>4</v>
      </c>
      <c r="G120" s="9">
        <v>45636.0</v>
      </c>
      <c r="H120" s="79">
        <f t="shared" si="2"/>
        <v>2</v>
      </c>
      <c r="I120" s="7" t="s">
        <v>113</v>
      </c>
      <c r="J120" s="10"/>
      <c r="K120" s="10"/>
      <c r="L120" s="10"/>
      <c r="M120" s="10"/>
      <c r="N120" s="66" t="s">
        <v>18</v>
      </c>
      <c r="O120" s="10"/>
    </row>
    <row r="121">
      <c r="A121" s="6">
        <v>45705.0</v>
      </c>
      <c r="B121" s="10"/>
      <c r="C121" s="7">
        <v>238601.0</v>
      </c>
      <c r="D121" s="7" t="s">
        <v>65</v>
      </c>
      <c r="E121" s="6">
        <v>45597.0</v>
      </c>
      <c r="F121" s="79">
        <f t="shared" si="1"/>
        <v>3</v>
      </c>
      <c r="G121" s="6">
        <v>45698.0</v>
      </c>
      <c r="H121" s="79">
        <f t="shared" si="2"/>
        <v>0</v>
      </c>
      <c r="I121" s="7" t="s">
        <v>48</v>
      </c>
      <c r="J121" s="10"/>
      <c r="K121" s="10"/>
      <c r="L121" s="10"/>
      <c r="M121" s="10"/>
      <c r="N121" s="66" t="s">
        <v>18</v>
      </c>
      <c r="O121" s="10"/>
    </row>
    <row r="122">
      <c r="A122" s="6">
        <v>45705.0</v>
      </c>
      <c r="B122" s="10"/>
      <c r="C122" s="7">
        <v>239530.0</v>
      </c>
      <c r="D122" s="7" t="s">
        <v>64</v>
      </c>
      <c r="E122" s="6">
        <v>45566.0</v>
      </c>
      <c r="F122" s="79">
        <f t="shared" si="1"/>
        <v>4</v>
      </c>
      <c r="G122" s="6">
        <v>45672.0</v>
      </c>
      <c r="H122" s="79">
        <f t="shared" si="2"/>
        <v>1</v>
      </c>
      <c r="I122" s="7" t="s">
        <v>60</v>
      </c>
      <c r="J122" s="10"/>
      <c r="K122" s="10"/>
      <c r="L122" s="10"/>
      <c r="M122" s="10"/>
      <c r="N122" s="66" t="s">
        <v>18</v>
      </c>
      <c r="O122" s="10"/>
    </row>
    <row r="123">
      <c r="A123" s="6">
        <v>45705.0</v>
      </c>
      <c r="B123" s="10"/>
      <c r="C123" s="7">
        <v>206512.0</v>
      </c>
      <c r="D123" s="7" t="s">
        <v>64</v>
      </c>
      <c r="E123" s="6">
        <v>44958.0</v>
      </c>
      <c r="F123" s="79">
        <f t="shared" si="1"/>
        <v>24</v>
      </c>
      <c r="G123" s="9">
        <v>45366.0</v>
      </c>
      <c r="H123" s="79">
        <f t="shared" si="2"/>
        <v>11</v>
      </c>
      <c r="I123" s="7" t="s">
        <v>136</v>
      </c>
      <c r="J123" s="10"/>
      <c r="K123" s="10"/>
      <c r="L123" s="10"/>
      <c r="M123" s="10"/>
      <c r="N123" s="66" t="s">
        <v>18</v>
      </c>
      <c r="O123" s="10"/>
    </row>
    <row r="124">
      <c r="A124" s="6">
        <v>45705.0</v>
      </c>
      <c r="B124" s="10"/>
      <c r="C124" s="7">
        <v>230208.0</v>
      </c>
      <c r="D124" s="7" t="s">
        <v>64</v>
      </c>
      <c r="E124" s="6">
        <v>45536.0</v>
      </c>
      <c r="F124" s="79">
        <f t="shared" si="1"/>
        <v>5</v>
      </c>
      <c r="G124" s="9">
        <v>45575.0</v>
      </c>
      <c r="H124" s="79">
        <f t="shared" si="2"/>
        <v>4</v>
      </c>
      <c r="I124" s="7" t="s">
        <v>85</v>
      </c>
      <c r="J124" s="7" t="s">
        <v>272</v>
      </c>
      <c r="K124" s="10"/>
      <c r="L124" s="10"/>
      <c r="M124" s="10"/>
      <c r="N124" s="66" t="s">
        <v>18</v>
      </c>
      <c r="O124" s="10"/>
    </row>
    <row r="125">
      <c r="A125" s="6">
        <v>45705.0</v>
      </c>
      <c r="B125" s="10"/>
      <c r="C125" s="7">
        <v>239143.0</v>
      </c>
      <c r="D125" s="7" t="s">
        <v>64</v>
      </c>
      <c r="E125" s="6">
        <v>45627.0</v>
      </c>
      <c r="F125" s="79">
        <f t="shared" si="1"/>
        <v>2</v>
      </c>
      <c r="G125" s="6">
        <v>45670.0</v>
      </c>
      <c r="H125" s="79">
        <f t="shared" si="2"/>
        <v>1</v>
      </c>
      <c r="I125" s="7" t="s">
        <v>60</v>
      </c>
      <c r="J125" s="10"/>
      <c r="K125" s="10"/>
      <c r="L125" s="10"/>
      <c r="M125" s="10"/>
      <c r="N125" s="66" t="s">
        <v>18</v>
      </c>
      <c r="O125" s="10"/>
    </row>
    <row r="126">
      <c r="A126" s="6">
        <v>45705.0</v>
      </c>
      <c r="B126" s="10"/>
      <c r="C126" s="7">
        <v>196188.0</v>
      </c>
      <c r="D126" s="7" t="s">
        <v>75</v>
      </c>
      <c r="E126" s="6">
        <v>45200.0</v>
      </c>
      <c r="F126" s="79">
        <f t="shared" si="1"/>
        <v>16</v>
      </c>
      <c r="G126" s="9">
        <v>45276.0</v>
      </c>
      <c r="H126" s="79">
        <f t="shared" si="2"/>
        <v>14</v>
      </c>
      <c r="I126" s="7" t="s">
        <v>60</v>
      </c>
      <c r="J126" s="10"/>
      <c r="K126" s="10"/>
      <c r="L126" s="10"/>
      <c r="M126" s="10"/>
      <c r="N126" s="66" t="s">
        <v>18</v>
      </c>
      <c r="O126" s="10"/>
    </row>
    <row r="127">
      <c r="A127" s="6">
        <v>45705.0</v>
      </c>
      <c r="B127" s="10"/>
      <c r="C127" s="7">
        <v>186607.0</v>
      </c>
      <c r="D127" s="7" t="s">
        <v>75</v>
      </c>
      <c r="E127" s="6">
        <v>45108.0</v>
      </c>
      <c r="F127" s="79">
        <f t="shared" si="1"/>
        <v>19</v>
      </c>
      <c r="G127" s="9">
        <v>45215.0</v>
      </c>
      <c r="H127" s="79">
        <f t="shared" si="2"/>
        <v>16</v>
      </c>
      <c r="I127" s="7" t="s">
        <v>60</v>
      </c>
      <c r="J127" s="10"/>
      <c r="K127" s="10"/>
      <c r="L127" s="10"/>
      <c r="M127" s="10"/>
      <c r="N127" s="66" t="s">
        <v>18</v>
      </c>
      <c r="O127" s="10"/>
    </row>
    <row r="128">
      <c r="A128" s="6">
        <v>45705.0</v>
      </c>
      <c r="B128" s="10"/>
      <c r="C128" s="7">
        <v>229442.0</v>
      </c>
      <c r="D128" s="7" t="s">
        <v>75</v>
      </c>
      <c r="E128" s="6">
        <v>45536.0</v>
      </c>
      <c r="F128" s="79">
        <f t="shared" si="1"/>
        <v>5</v>
      </c>
      <c r="G128" s="6">
        <v>45565.0</v>
      </c>
      <c r="H128" s="79">
        <f t="shared" si="2"/>
        <v>4</v>
      </c>
      <c r="I128" s="7" t="s">
        <v>54</v>
      </c>
      <c r="J128" s="10"/>
      <c r="K128" s="10"/>
      <c r="L128" s="10"/>
      <c r="M128" s="10"/>
      <c r="N128" s="66" t="s">
        <v>18</v>
      </c>
      <c r="O128" s="10"/>
    </row>
    <row r="129">
      <c r="A129" s="6">
        <v>45705.0</v>
      </c>
      <c r="B129" s="10"/>
      <c r="C129" s="7">
        <v>235943.0</v>
      </c>
      <c r="D129" s="7" t="s">
        <v>75</v>
      </c>
      <c r="E129" s="6">
        <v>45566.0</v>
      </c>
      <c r="F129" s="79">
        <f t="shared" si="1"/>
        <v>4</v>
      </c>
      <c r="G129" s="6">
        <v>45628.0</v>
      </c>
      <c r="H129" s="79">
        <f t="shared" si="2"/>
        <v>2</v>
      </c>
      <c r="I129" s="7" t="s">
        <v>48</v>
      </c>
      <c r="J129" s="10"/>
      <c r="K129" s="10"/>
      <c r="L129" s="10"/>
      <c r="M129" s="10"/>
      <c r="N129" s="66" t="s">
        <v>18</v>
      </c>
      <c r="O129" s="10"/>
    </row>
    <row r="130">
      <c r="A130" s="6">
        <v>45705.0</v>
      </c>
      <c r="B130" s="6"/>
      <c r="C130" s="7">
        <v>241510.0</v>
      </c>
      <c r="D130" s="7" t="s">
        <v>75</v>
      </c>
      <c r="E130" s="6">
        <v>45627.0</v>
      </c>
      <c r="F130" s="79">
        <f t="shared" si="1"/>
        <v>2</v>
      </c>
      <c r="G130" s="6">
        <v>45688.0</v>
      </c>
      <c r="H130" s="79">
        <f t="shared" si="2"/>
        <v>0</v>
      </c>
      <c r="I130" s="7" t="s">
        <v>82</v>
      </c>
      <c r="J130" s="10"/>
      <c r="K130" s="10"/>
      <c r="L130" s="10"/>
      <c r="M130" s="10"/>
      <c r="N130" s="66" t="s">
        <v>18</v>
      </c>
      <c r="O130" s="10"/>
    </row>
    <row r="131">
      <c r="A131" s="6">
        <v>45705.0</v>
      </c>
      <c r="B131" s="10"/>
      <c r="C131" s="7">
        <v>195409.0</v>
      </c>
      <c r="D131" s="7" t="s">
        <v>75</v>
      </c>
      <c r="E131" s="6">
        <v>45383.0</v>
      </c>
      <c r="F131" s="79">
        <f t="shared" si="1"/>
        <v>10</v>
      </c>
      <c r="G131" s="6">
        <v>45436.0</v>
      </c>
      <c r="H131" s="79">
        <f t="shared" si="2"/>
        <v>8</v>
      </c>
      <c r="I131" s="7" t="s">
        <v>60</v>
      </c>
      <c r="J131" s="10"/>
      <c r="K131" s="10"/>
      <c r="L131" s="10"/>
      <c r="M131" s="10"/>
      <c r="N131" s="66" t="s">
        <v>18</v>
      </c>
      <c r="O131" s="10"/>
    </row>
    <row r="132">
      <c r="A132" s="6">
        <v>45705.0</v>
      </c>
      <c r="B132" s="10"/>
      <c r="C132" s="7">
        <v>213486.0</v>
      </c>
      <c r="D132" s="7" t="s">
        <v>75</v>
      </c>
      <c r="E132" s="6">
        <v>45323.0</v>
      </c>
      <c r="F132" s="79">
        <f t="shared" si="1"/>
        <v>12</v>
      </c>
      <c r="G132" s="6">
        <v>45419.0</v>
      </c>
      <c r="H132" s="79">
        <f t="shared" si="2"/>
        <v>9</v>
      </c>
      <c r="I132" s="7" t="s">
        <v>54</v>
      </c>
      <c r="J132" s="10"/>
      <c r="K132" s="10"/>
      <c r="L132" s="10"/>
      <c r="M132" s="10"/>
      <c r="N132" s="66" t="s">
        <v>18</v>
      </c>
      <c r="O132" s="10"/>
    </row>
    <row r="133">
      <c r="A133" s="6">
        <v>45705.0</v>
      </c>
      <c r="B133" s="10"/>
      <c r="C133" s="7">
        <v>234331.0</v>
      </c>
      <c r="D133" s="7" t="s">
        <v>75</v>
      </c>
      <c r="E133" s="6">
        <v>45474.0</v>
      </c>
      <c r="F133" s="79">
        <f t="shared" si="1"/>
        <v>7</v>
      </c>
      <c r="G133" s="9">
        <v>45610.0</v>
      </c>
      <c r="H133" s="79">
        <f t="shared" si="2"/>
        <v>3</v>
      </c>
      <c r="I133" s="7" t="s">
        <v>60</v>
      </c>
      <c r="J133" s="10"/>
      <c r="K133" s="10"/>
      <c r="L133" s="10"/>
      <c r="M133" s="10"/>
      <c r="N133" s="66" t="s">
        <v>18</v>
      </c>
      <c r="O133" s="10"/>
    </row>
    <row r="134">
      <c r="A134" s="6">
        <v>45705.0</v>
      </c>
      <c r="B134" s="10"/>
      <c r="C134" s="7">
        <v>196236.0</v>
      </c>
      <c r="D134" s="7" t="s">
        <v>75</v>
      </c>
      <c r="E134" s="6">
        <v>44958.0</v>
      </c>
      <c r="F134" s="79">
        <f t="shared" si="1"/>
        <v>24</v>
      </c>
      <c r="G134" s="9">
        <v>45278.0</v>
      </c>
      <c r="H134" s="79">
        <f t="shared" si="2"/>
        <v>14</v>
      </c>
      <c r="I134" s="7" t="s">
        <v>60</v>
      </c>
      <c r="J134" s="10"/>
      <c r="K134" s="10"/>
      <c r="L134" s="10"/>
      <c r="M134" s="10"/>
      <c r="N134" s="66" t="s">
        <v>18</v>
      </c>
      <c r="O134" s="10"/>
    </row>
    <row r="135">
      <c r="A135" s="6">
        <v>45705.0</v>
      </c>
      <c r="B135" s="10"/>
      <c r="C135" s="7">
        <v>193122.0</v>
      </c>
      <c r="D135" s="7" t="s">
        <v>75</v>
      </c>
      <c r="E135" s="6">
        <v>45170.0</v>
      </c>
      <c r="F135" s="79">
        <f t="shared" si="1"/>
        <v>17</v>
      </c>
      <c r="G135" s="9">
        <v>45250.0</v>
      </c>
      <c r="H135" s="79">
        <f t="shared" si="2"/>
        <v>14</v>
      </c>
      <c r="I135" s="7" t="s">
        <v>54</v>
      </c>
      <c r="J135" s="10"/>
      <c r="K135" s="10"/>
      <c r="L135" s="10"/>
      <c r="M135" s="10"/>
      <c r="N135" s="66" t="s">
        <v>18</v>
      </c>
      <c r="O135" s="10"/>
    </row>
    <row r="136">
      <c r="A136" s="6">
        <v>45705.0</v>
      </c>
      <c r="B136" s="10"/>
      <c r="C136" s="7">
        <v>207463.0</v>
      </c>
      <c r="D136" s="7" t="s">
        <v>75</v>
      </c>
      <c r="E136" s="6">
        <v>45261.0</v>
      </c>
      <c r="F136" s="79">
        <f t="shared" si="1"/>
        <v>14</v>
      </c>
      <c r="G136" s="6">
        <v>45373.0</v>
      </c>
      <c r="H136" s="79">
        <f t="shared" si="2"/>
        <v>10</v>
      </c>
      <c r="I136" s="7" t="s">
        <v>48</v>
      </c>
      <c r="J136" s="10"/>
      <c r="K136" s="10"/>
      <c r="L136" s="10"/>
      <c r="M136" s="10"/>
      <c r="N136" s="66" t="s">
        <v>18</v>
      </c>
      <c r="O136" s="10"/>
    </row>
    <row r="137">
      <c r="A137" s="6">
        <v>45705.0</v>
      </c>
      <c r="B137" s="6">
        <v>45706.0</v>
      </c>
      <c r="C137" s="7">
        <v>220807.0</v>
      </c>
      <c r="D137" s="7" t="s">
        <v>75</v>
      </c>
      <c r="E137" s="6">
        <v>45413.0</v>
      </c>
      <c r="F137" s="79">
        <f t="shared" si="1"/>
        <v>9</v>
      </c>
      <c r="G137" s="6">
        <v>45485.0</v>
      </c>
      <c r="H137" s="79">
        <f t="shared" si="2"/>
        <v>7</v>
      </c>
      <c r="I137" s="7" t="s">
        <v>54</v>
      </c>
      <c r="J137" s="7">
        <v>501.0</v>
      </c>
      <c r="K137" s="95">
        <v>13000.0</v>
      </c>
      <c r="L137" s="7" t="s">
        <v>46</v>
      </c>
      <c r="M137" s="6">
        <v>45706.0</v>
      </c>
      <c r="N137" s="57" t="s">
        <v>21</v>
      </c>
      <c r="O137" s="7" t="s">
        <v>292</v>
      </c>
    </row>
    <row r="138">
      <c r="A138" s="6">
        <v>45705.0</v>
      </c>
      <c r="B138" s="10"/>
      <c r="C138" s="7">
        <v>227023.0</v>
      </c>
      <c r="D138" s="7" t="s">
        <v>75</v>
      </c>
      <c r="E138" s="6">
        <v>45505.0</v>
      </c>
      <c r="F138" s="79">
        <f t="shared" si="1"/>
        <v>6</v>
      </c>
      <c r="G138" s="6">
        <v>45539.0</v>
      </c>
      <c r="H138" s="79">
        <f t="shared" si="2"/>
        <v>5</v>
      </c>
      <c r="I138" s="7" t="s">
        <v>60</v>
      </c>
      <c r="J138" s="10"/>
      <c r="K138" s="10"/>
      <c r="L138" s="10"/>
      <c r="M138" s="10"/>
      <c r="N138" s="66" t="s">
        <v>18</v>
      </c>
      <c r="O138" s="10"/>
    </row>
    <row r="139">
      <c r="A139" s="6">
        <v>45705.0</v>
      </c>
      <c r="B139" s="10"/>
      <c r="C139" s="7">
        <v>231815.0</v>
      </c>
      <c r="D139" s="7" t="s">
        <v>75</v>
      </c>
      <c r="E139" s="6">
        <v>45566.0</v>
      </c>
      <c r="F139" s="79">
        <f t="shared" si="1"/>
        <v>4</v>
      </c>
      <c r="G139" s="9">
        <v>45586.0</v>
      </c>
      <c r="H139" s="79">
        <f t="shared" si="2"/>
        <v>3</v>
      </c>
      <c r="I139" s="7" t="s">
        <v>86</v>
      </c>
      <c r="J139" s="10"/>
      <c r="K139" s="10"/>
      <c r="L139" s="10"/>
      <c r="M139" s="10"/>
      <c r="N139" s="66" t="s">
        <v>18</v>
      </c>
      <c r="O139" s="10"/>
    </row>
    <row r="140">
      <c r="A140" s="6">
        <v>45705.0</v>
      </c>
      <c r="B140" s="10"/>
      <c r="C140" s="7">
        <v>202693.0</v>
      </c>
      <c r="D140" s="7" t="s">
        <v>75</v>
      </c>
      <c r="E140" s="6">
        <v>45323.0</v>
      </c>
      <c r="F140" s="79">
        <f t="shared" si="1"/>
        <v>12</v>
      </c>
      <c r="G140" s="9">
        <v>45338.0</v>
      </c>
      <c r="H140" s="79">
        <f t="shared" si="2"/>
        <v>12</v>
      </c>
      <c r="I140" s="7" t="s">
        <v>85</v>
      </c>
      <c r="J140" s="10"/>
      <c r="K140" s="10"/>
      <c r="L140" s="10"/>
      <c r="M140" s="10"/>
      <c r="N140" s="66" t="s">
        <v>18</v>
      </c>
      <c r="O140" s="10"/>
    </row>
    <row r="141">
      <c r="A141" s="6">
        <v>45706.0</v>
      </c>
      <c r="B141" s="6">
        <v>45706.0</v>
      </c>
      <c r="C141" s="7">
        <v>236424.0</v>
      </c>
      <c r="D141" s="7" t="s">
        <v>75</v>
      </c>
      <c r="E141" s="6">
        <v>45597.0</v>
      </c>
      <c r="F141" s="79">
        <f t="shared" si="1"/>
        <v>3</v>
      </c>
      <c r="G141" s="6">
        <v>45632.0</v>
      </c>
      <c r="H141" s="79">
        <f t="shared" si="2"/>
        <v>2</v>
      </c>
      <c r="I141" s="7" t="s">
        <v>60</v>
      </c>
      <c r="J141" s="7" t="s">
        <v>272</v>
      </c>
      <c r="K141" s="7" t="s">
        <v>262</v>
      </c>
      <c r="L141" s="7" t="s">
        <v>58</v>
      </c>
      <c r="M141" s="6">
        <v>45706.0</v>
      </c>
      <c r="N141" s="57" t="s">
        <v>16</v>
      </c>
      <c r="O141" s="7" t="s">
        <v>293</v>
      </c>
    </row>
    <row r="142">
      <c r="A142" s="6">
        <v>45705.0</v>
      </c>
      <c r="B142" s="10"/>
      <c r="C142" s="7">
        <v>239437.0</v>
      </c>
      <c r="D142" s="7" t="s">
        <v>75</v>
      </c>
      <c r="E142" s="6">
        <v>45627.0</v>
      </c>
      <c r="F142" s="79">
        <f t="shared" si="1"/>
        <v>2</v>
      </c>
      <c r="G142" s="6">
        <v>45671.0</v>
      </c>
      <c r="H142" s="79">
        <f t="shared" si="2"/>
        <v>1</v>
      </c>
      <c r="I142" s="7" t="s">
        <v>85</v>
      </c>
      <c r="J142" s="10"/>
      <c r="K142" s="10"/>
      <c r="L142" s="10"/>
      <c r="M142" s="10"/>
      <c r="N142" s="66" t="s">
        <v>18</v>
      </c>
      <c r="O142" s="10"/>
    </row>
    <row r="143">
      <c r="A143" s="6">
        <v>45705.0</v>
      </c>
      <c r="B143" s="10"/>
      <c r="C143" s="7">
        <v>242669.0</v>
      </c>
      <c r="D143" s="7" t="s">
        <v>75</v>
      </c>
      <c r="E143" s="6">
        <v>45323.0</v>
      </c>
      <c r="F143" s="79">
        <f t="shared" si="1"/>
        <v>12</v>
      </c>
      <c r="G143" s="6">
        <v>45700.0</v>
      </c>
      <c r="H143" s="79">
        <f t="shared" si="2"/>
        <v>0</v>
      </c>
      <c r="I143" s="7" t="s">
        <v>48</v>
      </c>
      <c r="J143" s="10"/>
      <c r="K143" s="10"/>
      <c r="L143" s="10"/>
      <c r="M143" s="10"/>
      <c r="N143" s="66" t="s">
        <v>18</v>
      </c>
      <c r="O143" s="10"/>
    </row>
    <row r="144">
      <c r="A144" s="6">
        <v>45705.0</v>
      </c>
      <c r="B144" s="10"/>
      <c r="C144" s="7">
        <v>192017.0</v>
      </c>
      <c r="D144" s="7" t="s">
        <v>92</v>
      </c>
      <c r="E144" s="6">
        <v>45200.0</v>
      </c>
      <c r="F144" s="79">
        <f t="shared" si="1"/>
        <v>16</v>
      </c>
      <c r="G144" s="9">
        <v>45240.0</v>
      </c>
      <c r="H144" s="79">
        <f t="shared" si="2"/>
        <v>15</v>
      </c>
      <c r="I144" s="7" t="s">
        <v>52</v>
      </c>
      <c r="J144" s="10"/>
      <c r="K144" s="10"/>
      <c r="L144" s="10"/>
      <c r="M144" s="10"/>
      <c r="N144" s="66" t="s">
        <v>18</v>
      </c>
      <c r="O144" s="10"/>
    </row>
    <row r="145">
      <c r="A145" s="6">
        <v>45705.0</v>
      </c>
      <c r="B145" s="10"/>
      <c r="C145" s="7">
        <v>239598.0</v>
      </c>
      <c r="D145" s="7" t="s">
        <v>92</v>
      </c>
      <c r="E145" s="6">
        <v>45627.0</v>
      </c>
      <c r="F145" s="79">
        <f t="shared" si="1"/>
        <v>2</v>
      </c>
      <c r="G145" s="6">
        <v>45673.0</v>
      </c>
      <c r="H145" s="79">
        <f t="shared" si="2"/>
        <v>1</v>
      </c>
      <c r="I145" s="7" t="s">
        <v>48</v>
      </c>
      <c r="J145" s="10"/>
      <c r="K145" s="10"/>
      <c r="L145" s="10"/>
      <c r="M145" s="10"/>
      <c r="N145" s="66" t="s">
        <v>18</v>
      </c>
      <c r="O145" s="10"/>
    </row>
    <row r="146">
      <c r="A146" s="6">
        <v>45705.0</v>
      </c>
      <c r="B146" s="6"/>
      <c r="C146" s="7">
        <v>238927.0</v>
      </c>
      <c r="D146" s="7" t="s">
        <v>92</v>
      </c>
      <c r="E146" s="6">
        <v>45566.0</v>
      </c>
      <c r="F146" s="79">
        <f t="shared" si="1"/>
        <v>4</v>
      </c>
      <c r="G146" s="6">
        <v>45671.0</v>
      </c>
      <c r="H146" s="79">
        <f t="shared" si="2"/>
        <v>1</v>
      </c>
      <c r="I146" s="7" t="s">
        <v>82</v>
      </c>
      <c r="J146" s="10"/>
      <c r="K146" s="10"/>
      <c r="L146" s="10"/>
      <c r="M146" s="10"/>
      <c r="N146" s="66" t="s">
        <v>18</v>
      </c>
      <c r="O146" s="10"/>
    </row>
    <row r="147">
      <c r="A147" s="6">
        <v>45705.0</v>
      </c>
      <c r="B147" s="10"/>
      <c r="C147" s="7">
        <v>188007.0</v>
      </c>
      <c r="D147" s="7" t="s">
        <v>92</v>
      </c>
      <c r="E147" s="6">
        <v>45170.0</v>
      </c>
      <c r="F147" s="79">
        <f t="shared" si="1"/>
        <v>17</v>
      </c>
      <c r="G147" s="6">
        <v>45204.0</v>
      </c>
      <c r="H147" s="79">
        <f t="shared" si="2"/>
        <v>16</v>
      </c>
      <c r="I147" s="7" t="s">
        <v>54</v>
      </c>
      <c r="J147" s="10"/>
      <c r="K147" s="10"/>
      <c r="L147" s="10"/>
      <c r="M147" s="10"/>
      <c r="N147" s="66" t="s">
        <v>18</v>
      </c>
      <c r="O147" s="10"/>
    </row>
    <row r="148">
      <c r="A148" s="6">
        <v>45705.0</v>
      </c>
      <c r="B148" s="10"/>
      <c r="C148" s="7">
        <v>199111.0</v>
      </c>
      <c r="D148" s="7" t="s">
        <v>92</v>
      </c>
      <c r="E148" s="6">
        <v>45261.0</v>
      </c>
      <c r="F148" s="79">
        <f t="shared" si="1"/>
        <v>14</v>
      </c>
      <c r="G148" s="6">
        <v>45320.0</v>
      </c>
      <c r="H148" s="79">
        <f t="shared" si="2"/>
        <v>12</v>
      </c>
      <c r="I148" s="7" t="s">
        <v>43</v>
      </c>
      <c r="J148" s="10"/>
      <c r="K148" s="10"/>
      <c r="L148" s="10"/>
      <c r="M148" s="10"/>
      <c r="N148" s="66" t="s">
        <v>18</v>
      </c>
      <c r="O148" s="10"/>
    </row>
    <row r="149">
      <c r="A149" s="6">
        <v>45705.0</v>
      </c>
      <c r="B149" s="10"/>
      <c r="C149" s="7">
        <v>238079.0</v>
      </c>
      <c r="D149" s="7" t="s">
        <v>92</v>
      </c>
      <c r="E149" s="6">
        <v>45627.0</v>
      </c>
      <c r="F149" s="79">
        <f t="shared" si="1"/>
        <v>2</v>
      </c>
      <c r="G149" s="6">
        <v>45661.0</v>
      </c>
      <c r="H149" s="79">
        <f t="shared" si="2"/>
        <v>1</v>
      </c>
      <c r="I149" s="7" t="s">
        <v>54</v>
      </c>
      <c r="J149" s="10"/>
      <c r="K149" s="10"/>
      <c r="L149" s="10"/>
      <c r="M149" s="10"/>
      <c r="N149" s="66" t="s">
        <v>18</v>
      </c>
      <c r="O149" s="10"/>
    </row>
    <row r="150">
      <c r="A150" s="6">
        <v>45705.0</v>
      </c>
      <c r="B150" s="10"/>
      <c r="C150" s="7">
        <v>191464.0</v>
      </c>
      <c r="D150" s="7" t="s">
        <v>87</v>
      </c>
      <c r="E150" s="6">
        <v>45170.0</v>
      </c>
      <c r="F150" s="79">
        <f t="shared" si="1"/>
        <v>17</v>
      </c>
      <c r="G150" s="6">
        <v>45231.0</v>
      </c>
      <c r="H150" s="79">
        <f t="shared" si="2"/>
        <v>15</v>
      </c>
      <c r="I150" s="7" t="s">
        <v>60</v>
      </c>
      <c r="J150" s="10"/>
      <c r="K150" s="10"/>
      <c r="L150" s="10"/>
      <c r="M150" s="10"/>
      <c r="N150" s="66" t="s">
        <v>18</v>
      </c>
      <c r="O150" s="10"/>
    </row>
    <row r="151">
      <c r="A151" s="6">
        <v>45705.0</v>
      </c>
      <c r="B151" s="10"/>
      <c r="C151" s="7">
        <v>79734.0</v>
      </c>
      <c r="D151" s="7" t="s">
        <v>87</v>
      </c>
      <c r="E151" s="6">
        <v>44228.0</v>
      </c>
      <c r="F151" s="79">
        <f t="shared" si="1"/>
        <v>48</v>
      </c>
      <c r="G151" s="6">
        <v>44272.0</v>
      </c>
      <c r="H151" s="79">
        <f t="shared" si="2"/>
        <v>47</v>
      </c>
      <c r="I151" s="7" t="s">
        <v>85</v>
      </c>
      <c r="J151" s="10"/>
      <c r="K151" s="10"/>
      <c r="L151" s="10"/>
      <c r="M151" s="10"/>
      <c r="N151" s="66" t="s">
        <v>18</v>
      </c>
      <c r="O151" s="10"/>
    </row>
    <row r="152">
      <c r="A152" s="6">
        <v>45705.0</v>
      </c>
      <c r="B152" s="10"/>
      <c r="C152" s="7">
        <v>144937.0</v>
      </c>
      <c r="D152" s="7" t="s">
        <v>87</v>
      </c>
      <c r="E152" s="6">
        <v>44593.0</v>
      </c>
      <c r="F152" s="79">
        <f t="shared" si="1"/>
        <v>36</v>
      </c>
      <c r="G152" s="6">
        <v>44805.0</v>
      </c>
      <c r="H152" s="79">
        <f t="shared" si="2"/>
        <v>29</v>
      </c>
      <c r="I152" s="7" t="s">
        <v>48</v>
      </c>
      <c r="J152" s="10"/>
      <c r="K152" s="10"/>
      <c r="L152" s="10"/>
      <c r="M152" s="10"/>
      <c r="N152" s="66" t="s">
        <v>18</v>
      </c>
      <c r="O152" s="10"/>
    </row>
    <row r="153">
      <c r="A153" s="6">
        <v>45705.0</v>
      </c>
      <c r="B153" s="10"/>
      <c r="C153" s="7">
        <v>233942.0</v>
      </c>
      <c r="D153" s="7" t="s">
        <v>87</v>
      </c>
      <c r="E153" s="6">
        <v>45566.0</v>
      </c>
      <c r="F153" s="79">
        <f t="shared" si="1"/>
        <v>4</v>
      </c>
      <c r="G153" s="9">
        <v>45608.0</v>
      </c>
      <c r="H153" s="79">
        <f t="shared" si="2"/>
        <v>3</v>
      </c>
      <c r="I153" s="7" t="s">
        <v>54</v>
      </c>
      <c r="J153" s="10"/>
      <c r="K153" s="10"/>
      <c r="L153" s="10"/>
      <c r="M153" s="10"/>
      <c r="N153" s="66" t="s">
        <v>18</v>
      </c>
      <c r="O153" s="10"/>
    </row>
    <row r="154">
      <c r="A154" s="6">
        <v>45705.0</v>
      </c>
      <c r="B154" s="10"/>
      <c r="C154" s="7">
        <v>199322.0</v>
      </c>
      <c r="D154" s="7" t="s">
        <v>87</v>
      </c>
      <c r="E154" s="6">
        <v>45292.0</v>
      </c>
      <c r="F154" s="79">
        <f t="shared" si="1"/>
        <v>13</v>
      </c>
      <c r="G154" s="6">
        <v>45311.0</v>
      </c>
      <c r="H154" s="79">
        <f t="shared" si="2"/>
        <v>12</v>
      </c>
      <c r="I154" s="7" t="s">
        <v>54</v>
      </c>
      <c r="J154" s="10"/>
      <c r="K154" s="10"/>
      <c r="L154" s="10"/>
      <c r="M154" s="10"/>
      <c r="N154" s="66" t="s">
        <v>18</v>
      </c>
      <c r="O154" s="10"/>
    </row>
    <row r="155">
      <c r="A155" s="6">
        <v>45705.0</v>
      </c>
      <c r="B155" s="10"/>
      <c r="C155" s="7">
        <v>187275.0</v>
      </c>
      <c r="D155" s="7" t="s">
        <v>87</v>
      </c>
      <c r="E155" s="6">
        <v>44927.0</v>
      </c>
      <c r="F155" s="79">
        <f t="shared" si="1"/>
        <v>25</v>
      </c>
      <c r="G155" s="6">
        <v>45102.0</v>
      </c>
      <c r="H155" s="79">
        <f t="shared" si="2"/>
        <v>19</v>
      </c>
      <c r="I155" s="7" t="s">
        <v>48</v>
      </c>
      <c r="J155" s="10"/>
      <c r="K155" s="10"/>
      <c r="L155" s="10"/>
      <c r="M155" s="10"/>
      <c r="N155" s="66" t="s">
        <v>18</v>
      </c>
      <c r="O155" s="10"/>
    </row>
    <row r="156">
      <c r="A156" s="6">
        <v>45705.0</v>
      </c>
      <c r="B156" s="10"/>
      <c r="C156" s="7">
        <v>181474.0</v>
      </c>
      <c r="D156" s="7" t="s">
        <v>87</v>
      </c>
      <c r="E156" s="6">
        <v>45047.0</v>
      </c>
      <c r="F156" s="79">
        <f t="shared" si="1"/>
        <v>21</v>
      </c>
      <c r="G156" s="6">
        <v>45146.0</v>
      </c>
      <c r="H156" s="79">
        <f t="shared" si="2"/>
        <v>18</v>
      </c>
      <c r="I156" s="7" t="s">
        <v>60</v>
      </c>
      <c r="J156" s="10"/>
      <c r="K156" s="10"/>
      <c r="L156" s="10"/>
      <c r="M156" s="10"/>
      <c r="N156" s="66" t="s">
        <v>18</v>
      </c>
      <c r="O156" s="10"/>
    </row>
    <row r="157">
      <c r="A157" s="6">
        <v>45705.0</v>
      </c>
      <c r="B157" s="10"/>
      <c r="C157" s="7">
        <v>207254.0</v>
      </c>
      <c r="D157" s="7" t="s">
        <v>87</v>
      </c>
      <c r="E157" s="6">
        <v>45292.0</v>
      </c>
      <c r="F157" s="79">
        <f t="shared" si="1"/>
        <v>13</v>
      </c>
      <c r="G157" s="6">
        <v>45371.0</v>
      </c>
      <c r="H157" s="79">
        <f t="shared" si="2"/>
        <v>10</v>
      </c>
      <c r="I157" s="7" t="s">
        <v>54</v>
      </c>
      <c r="J157" s="10"/>
      <c r="K157" s="10"/>
      <c r="L157" s="10"/>
      <c r="M157" s="10"/>
      <c r="N157" s="66" t="s">
        <v>18</v>
      </c>
      <c r="O157" s="10"/>
    </row>
    <row r="158">
      <c r="A158" s="6">
        <v>45705.0</v>
      </c>
      <c r="B158" s="10"/>
      <c r="C158" s="7">
        <v>214934.0</v>
      </c>
      <c r="D158" s="7" t="s">
        <v>87</v>
      </c>
      <c r="E158" s="6">
        <v>45383.0</v>
      </c>
      <c r="F158" s="79">
        <f t="shared" si="1"/>
        <v>10</v>
      </c>
      <c r="G158" s="6">
        <v>45429.0</v>
      </c>
      <c r="H158" s="79">
        <f t="shared" si="2"/>
        <v>9</v>
      </c>
      <c r="I158" s="7" t="s">
        <v>54</v>
      </c>
      <c r="J158" s="10"/>
      <c r="K158" s="10"/>
      <c r="L158" s="10"/>
      <c r="M158" s="10"/>
      <c r="N158" s="66" t="s">
        <v>18</v>
      </c>
      <c r="O158" s="10"/>
    </row>
    <row r="159">
      <c r="A159" s="6">
        <v>45705.0</v>
      </c>
      <c r="B159" s="10"/>
      <c r="C159" s="7">
        <v>180497.0</v>
      </c>
      <c r="D159" s="7" t="s">
        <v>87</v>
      </c>
      <c r="E159" s="6">
        <v>45047.0</v>
      </c>
      <c r="F159" s="79">
        <f t="shared" si="1"/>
        <v>21</v>
      </c>
      <c r="G159" s="6">
        <v>45138.0</v>
      </c>
      <c r="H159" s="79">
        <f t="shared" si="2"/>
        <v>18</v>
      </c>
      <c r="I159" s="7" t="s">
        <v>54</v>
      </c>
      <c r="J159" s="10"/>
      <c r="K159" s="10"/>
      <c r="L159" s="10"/>
      <c r="M159" s="10"/>
      <c r="N159" s="66" t="s">
        <v>18</v>
      </c>
      <c r="O159" s="10"/>
    </row>
    <row r="160">
      <c r="A160" s="6">
        <v>45706.0</v>
      </c>
      <c r="B160" s="10"/>
      <c r="C160" s="7">
        <v>228779.0</v>
      </c>
      <c r="D160" s="7" t="s">
        <v>87</v>
      </c>
      <c r="E160" s="6">
        <v>45505.0</v>
      </c>
      <c r="F160" s="79">
        <f t="shared" si="1"/>
        <v>6</v>
      </c>
      <c r="G160" s="6">
        <v>45559.0</v>
      </c>
      <c r="H160" s="79">
        <f t="shared" si="2"/>
        <v>4</v>
      </c>
      <c r="I160" s="7" t="s">
        <v>54</v>
      </c>
      <c r="J160" s="10"/>
      <c r="K160" s="102">
        <v>16000.0</v>
      </c>
      <c r="L160" s="10"/>
      <c r="M160" s="10"/>
      <c r="N160" s="57" t="s">
        <v>19</v>
      </c>
      <c r="O160" s="10"/>
    </row>
    <row r="161">
      <c r="A161" s="6">
        <v>45705.0</v>
      </c>
      <c r="B161" s="10"/>
      <c r="C161" s="7">
        <v>234715.0</v>
      </c>
      <c r="D161" s="7" t="s">
        <v>87</v>
      </c>
      <c r="E161" s="6">
        <v>45566.0</v>
      </c>
      <c r="F161" s="79">
        <f t="shared" si="1"/>
        <v>4</v>
      </c>
      <c r="G161" s="9">
        <v>45615.0</v>
      </c>
      <c r="H161" s="79">
        <f t="shared" si="2"/>
        <v>2</v>
      </c>
      <c r="I161" s="7" t="s">
        <v>48</v>
      </c>
      <c r="J161" s="10"/>
      <c r="K161" s="10"/>
      <c r="L161" s="10"/>
      <c r="M161" s="10"/>
      <c r="N161" s="66" t="s">
        <v>18</v>
      </c>
      <c r="O161" s="10"/>
    </row>
    <row r="162">
      <c r="A162" s="6">
        <v>45705.0</v>
      </c>
      <c r="B162" s="10"/>
      <c r="C162" s="7">
        <v>226339.0</v>
      </c>
      <c r="D162" s="7" t="s">
        <v>87</v>
      </c>
      <c r="E162" s="6">
        <v>45505.0</v>
      </c>
      <c r="F162" s="79">
        <f t="shared" si="1"/>
        <v>6</v>
      </c>
      <c r="G162" s="6">
        <v>45532.0</v>
      </c>
      <c r="H162" s="79">
        <f t="shared" si="2"/>
        <v>5</v>
      </c>
      <c r="I162" s="7" t="s">
        <v>54</v>
      </c>
      <c r="J162" s="10"/>
      <c r="K162" s="10"/>
      <c r="L162" s="10"/>
      <c r="M162" s="10"/>
      <c r="N162" s="66" t="s">
        <v>18</v>
      </c>
      <c r="O162" s="10"/>
    </row>
    <row r="163">
      <c r="A163" s="6">
        <v>45705.0</v>
      </c>
      <c r="B163" s="10"/>
      <c r="C163" s="7">
        <v>239934.0</v>
      </c>
      <c r="D163" s="7" t="s">
        <v>87</v>
      </c>
      <c r="E163" s="6">
        <v>45627.0</v>
      </c>
      <c r="F163" s="79">
        <f t="shared" si="1"/>
        <v>2</v>
      </c>
      <c r="G163" s="6">
        <v>45677.0</v>
      </c>
      <c r="H163" s="79">
        <f t="shared" si="2"/>
        <v>0</v>
      </c>
      <c r="I163" s="7" t="s">
        <v>54</v>
      </c>
      <c r="J163" s="10"/>
      <c r="K163" s="10"/>
      <c r="L163" s="10"/>
      <c r="M163" s="10"/>
      <c r="N163" s="66" t="s">
        <v>18</v>
      </c>
      <c r="O163" s="10"/>
    </row>
    <row r="164">
      <c r="A164" s="6">
        <v>45705.0</v>
      </c>
      <c r="B164" s="10"/>
      <c r="C164" s="7">
        <v>242124.0</v>
      </c>
      <c r="D164" s="7" t="s">
        <v>87</v>
      </c>
      <c r="E164" s="6">
        <v>45658.0</v>
      </c>
      <c r="F164" s="79">
        <f t="shared" si="1"/>
        <v>1</v>
      </c>
      <c r="G164" s="6">
        <v>45694.0</v>
      </c>
      <c r="H164" s="79">
        <f t="shared" si="2"/>
        <v>0</v>
      </c>
      <c r="I164" s="7" t="s">
        <v>54</v>
      </c>
      <c r="J164" s="10"/>
      <c r="K164" s="10"/>
      <c r="L164" s="10"/>
      <c r="M164" s="10"/>
      <c r="N164" s="66" t="s">
        <v>18</v>
      </c>
      <c r="O164" s="10"/>
    </row>
    <row r="165">
      <c r="A165" s="6">
        <v>45705.0</v>
      </c>
      <c r="B165" s="10"/>
      <c r="C165" s="7">
        <v>162798.0</v>
      </c>
      <c r="D165" s="7" t="s">
        <v>87</v>
      </c>
      <c r="E165" s="6">
        <v>44958.0</v>
      </c>
      <c r="F165" s="79">
        <f t="shared" si="1"/>
        <v>24</v>
      </c>
      <c r="G165" s="6">
        <v>44991.0</v>
      </c>
      <c r="H165" s="79">
        <f t="shared" si="2"/>
        <v>23</v>
      </c>
      <c r="I165" s="7" t="s">
        <v>48</v>
      </c>
      <c r="J165" s="10"/>
      <c r="K165" s="10"/>
      <c r="L165" s="10"/>
      <c r="M165" s="10"/>
      <c r="N165" s="66" t="s">
        <v>18</v>
      </c>
      <c r="O165" s="10"/>
    </row>
    <row r="166">
      <c r="A166" s="6">
        <v>45705.0</v>
      </c>
      <c r="B166" s="10"/>
      <c r="C166" s="7">
        <v>178037.0</v>
      </c>
      <c r="D166" s="7" t="s">
        <v>87</v>
      </c>
      <c r="E166" s="6">
        <v>44986.0</v>
      </c>
      <c r="F166" s="79">
        <f t="shared" si="1"/>
        <v>23</v>
      </c>
      <c r="G166" s="6">
        <v>45118.0</v>
      </c>
      <c r="H166" s="79">
        <f t="shared" si="2"/>
        <v>19</v>
      </c>
      <c r="I166" s="7" t="s">
        <v>85</v>
      </c>
      <c r="J166" s="10"/>
      <c r="K166" s="10"/>
      <c r="L166" s="10"/>
      <c r="M166" s="10"/>
      <c r="N166" s="66" t="s">
        <v>18</v>
      </c>
      <c r="O166" s="10"/>
    </row>
    <row r="167">
      <c r="A167" s="6">
        <v>45705.0</v>
      </c>
      <c r="B167" s="10"/>
      <c r="C167" s="7">
        <v>219597.0</v>
      </c>
      <c r="D167" s="7" t="s">
        <v>87</v>
      </c>
      <c r="E167" s="6">
        <v>45413.0</v>
      </c>
      <c r="F167" s="79">
        <f t="shared" si="1"/>
        <v>9</v>
      </c>
      <c r="G167" s="6">
        <v>45471.0</v>
      </c>
      <c r="H167" s="79">
        <f t="shared" si="2"/>
        <v>7</v>
      </c>
      <c r="I167" s="7" t="s">
        <v>54</v>
      </c>
      <c r="J167" s="10"/>
      <c r="K167" s="10"/>
      <c r="L167" s="10"/>
      <c r="M167" s="10"/>
      <c r="N167" s="66" t="s">
        <v>18</v>
      </c>
      <c r="O167" s="10"/>
    </row>
    <row r="168">
      <c r="A168" s="6">
        <v>45705.0</v>
      </c>
      <c r="B168" s="10"/>
      <c r="C168" s="7">
        <v>239040.0</v>
      </c>
      <c r="D168" s="7" t="s">
        <v>87</v>
      </c>
      <c r="E168" s="6">
        <v>45413.0</v>
      </c>
      <c r="F168" s="79">
        <f t="shared" si="1"/>
        <v>9</v>
      </c>
      <c r="G168" s="6">
        <v>45667.0</v>
      </c>
      <c r="H168" s="79">
        <f t="shared" si="2"/>
        <v>1</v>
      </c>
      <c r="I168" s="7" t="s">
        <v>43</v>
      </c>
      <c r="J168" s="10"/>
      <c r="K168" s="10"/>
      <c r="L168" s="10"/>
      <c r="M168" s="10"/>
      <c r="N168" s="66" t="s">
        <v>18</v>
      </c>
      <c r="O168" s="10"/>
    </row>
    <row r="169">
      <c r="A169" s="6">
        <v>45705.0</v>
      </c>
      <c r="B169" s="10"/>
      <c r="C169" s="7">
        <v>220190.0</v>
      </c>
      <c r="D169" s="7" t="s">
        <v>93</v>
      </c>
      <c r="E169" s="6">
        <v>45383.0</v>
      </c>
      <c r="F169" s="79">
        <f t="shared" si="1"/>
        <v>10</v>
      </c>
      <c r="G169" s="6">
        <v>45476.0</v>
      </c>
      <c r="H169" s="79">
        <f t="shared" si="2"/>
        <v>7</v>
      </c>
      <c r="I169" s="7" t="s">
        <v>54</v>
      </c>
      <c r="J169" s="10"/>
      <c r="K169" s="10"/>
      <c r="L169" s="10"/>
      <c r="M169" s="10"/>
      <c r="N169" s="66" t="s">
        <v>18</v>
      </c>
      <c r="O169" s="10"/>
    </row>
    <row r="170">
      <c r="A170" s="6">
        <v>45705.0</v>
      </c>
      <c r="B170" s="10"/>
      <c r="C170" s="7">
        <v>150379.0</v>
      </c>
      <c r="D170" s="7" t="s">
        <v>93</v>
      </c>
      <c r="E170" s="6">
        <v>44743.0</v>
      </c>
      <c r="F170" s="79">
        <f t="shared" si="1"/>
        <v>31</v>
      </c>
      <c r="G170" s="6">
        <v>44874.0</v>
      </c>
      <c r="H170" s="79">
        <f t="shared" si="2"/>
        <v>27</v>
      </c>
      <c r="I170" s="7" t="s">
        <v>43</v>
      </c>
      <c r="J170" s="10"/>
      <c r="K170" s="10"/>
      <c r="L170" s="10"/>
      <c r="M170" s="10"/>
      <c r="N170" s="66" t="s">
        <v>18</v>
      </c>
      <c r="O170" s="10"/>
    </row>
    <row r="171">
      <c r="A171" s="6">
        <v>45705.0</v>
      </c>
      <c r="B171" s="10"/>
      <c r="C171" s="7">
        <v>241133.0</v>
      </c>
      <c r="D171" s="7" t="s">
        <v>93</v>
      </c>
      <c r="E171" s="6">
        <v>45474.0</v>
      </c>
      <c r="F171" s="79">
        <f t="shared" si="1"/>
        <v>7</v>
      </c>
      <c r="G171" s="6">
        <v>45686.0</v>
      </c>
      <c r="H171" s="79">
        <f t="shared" si="2"/>
        <v>0</v>
      </c>
      <c r="I171" s="7" t="s">
        <v>54</v>
      </c>
      <c r="J171" s="10"/>
      <c r="K171" s="10"/>
      <c r="L171" s="10"/>
      <c r="M171" s="10"/>
      <c r="N171" s="66" t="s">
        <v>18</v>
      </c>
      <c r="O171" s="10"/>
    </row>
    <row r="172">
      <c r="A172" s="6">
        <v>45705.0</v>
      </c>
      <c r="B172" s="10"/>
      <c r="C172" s="7">
        <v>182785.0</v>
      </c>
      <c r="D172" s="7" t="s">
        <v>93</v>
      </c>
      <c r="E172" s="6">
        <v>45139.0</v>
      </c>
      <c r="F172" s="79">
        <f t="shared" si="1"/>
        <v>18</v>
      </c>
      <c r="G172" s="6">
        <v>45160.0</v>
      </c>
      <c r="H172" s="79">
        <f t="shared" si="2"/>
        <v>17</v>
      </c>
      <c r="I172" s="7" t="s">
        <v>113</v>
      </c>
      <c r="J172" s="10"/>
      <c r="K172" s="10"/>
      <c r="L172" s="10"/>
      <c r="M172" s="10"/>
      <c r="N172" s="66" t="s">
        <v>18</v>
      </c>
      <c r="O172" s="10"/>
    </row>
    <row r="173">
      <c r="A173" s="6">
        <v>45705.0</v>
      </c>
      <c r="B173" s="10"/>
      <c r="C173" s="7">
        <v>194680.0</v>
      </c>
      <c r="D173" s="7" t="s">
        <v>93</v>
      </c>
      <c r="E173" s="6">
        <v>45170.0</v>
      </c>
      <c r="F173" s="79">
        <f t="shared" si="1"/>
        <v>17</v>
      </c>
      <c r="G173" s="6">
        <v>45295.0</v>
      </c>
      <c r="H173" s="79">
        <f t="shared" si="2"/>
        <v>13</v>
      </c>
      <c r="I173" s="7" t="s">
        <v>54</v>
      </c>
      <c r="J173" s="10"/>
      <c r="K173" s="10"/>
      <c r="L173" s="10"/>
      <c r="M173" s="10"/>
      <c r="N173" s="66" t="s">
        <v>18</v>
      </c>
      <c r="O173" s="10"/>
    </row>
    <row r="174">
      <c r="A174" s="6">
        <v>45705.0</v>
      </c>
      <c r="B174" s="10"/>
      <c r="C174" s="7">
        <v>210566.0</v>
      </c>
      <c r="D174" s="7" t="s">
        <v>93</v>
      </c>
      <c r="E174" s="6">
        <v>45352.0</v>
      </c>
      <c r="F174" s="79">
        <f t="shared" si="1"/>
        <v>11</v>
      </c>
      <c r="G174" s="6">
        <v>45401.0</v>
      </c>
      <c r="H174" s="79">
        <f t="shared" si="2"/>
        <v>9</v>
      </c>
      <c r="I174" s="7" t="s">
        <v>85</v>
      </c>
      <c r="J174" s="10"/>
      <c r="K174" s="10"/>
      <c r="L174" s="10"/>
      <c r="M174" s="10"/>
      <c r="N174" s="66" t="s">
        <v>18</v>
      </c>
      <c r="O174" s="10"/>
    </row>
    <row r="175">
      <c r="A175" s="6">
        <v>45705.0</v>
      </c>
      <c r="B175" s="10"/>
      <c r="C175" s="7">
        <v>228961.0</v>
      </c>
      <c r="D175" s="7" t="s">
        <v>93</v>
      </c>
      <c r="E175" s="6">
        <v>45474.0</v>
      </c>
      <c r="F175" s="79">
        <f t="shared" si="1"/>
        <v>7</v>
      </c>
      <c r="G175" s="6">
        <v>45561.0</v>
      </c>
      <c r="H175" s="79">
        <f t="shared" si="2"/>
        <v>4</v>
      </c>
      <c r="I175" s="7" t="s">
        <v>54</v>
      </c>
      <c r="J175" s="10"/>
      <c r="K175" s="10"/>
      <c r="L175" s="10"/>
      <c r="M175" s="10"/>
      <c r="N175" s="66" t="s">
        <v>18</v>
      </c>
      <c r="O175" s="10"/>
    </row>
    <row r="176">
      <c r="A176" s="6">
        <v>45705.0</v>
      </c>
      <c r="B176" s="10"/>
      <c r="C176" s="7">
        <v>224246.0</v>
      </c>
      <c r="D176" s="7" t="s">
        <v>93</v>
      </c>
      <c r="E176" s="6">
        <v>45474.0</v>
      </c>
      <c r="F176" s="79">
        <f t="shared" si="1"/>
        <v>7</v>
      </c>
      <c r="G176" s="6">
        <v>45518.0</v>
      </c>
      <c r="H176" s="79">
        <f t="shared" si="2"/>
        <v>6</v>
      </c>
      <c r="I176" s="7" t="s">
        <v>60</v>
      </c>
      <c r="J176" s="10"/>
      <c r="K176" s="10"/>
      <c r="L176" s="10"/>
      <c r="M176" s="10"/>
      <c r="N176" s="66" t="s">
        <v>18</v>
      </c>
      <c r="O176" s="10"/>
    </row>
    <row r="177">
      <c r="A177" s="6">
        <v>45705.0</v>
      </c>
      <c r="B177" s="10"/>
      <c r="C177" s="7">
        <v>235032.0</v>
      </c>
      <c r="D177" s="7" t="s">
        <v>93</v>
      </c>
      <c r="E177" s="6">
        <v>45566.0</v>
      </c>
      <c r="F177" s="79">
        <f t="shared" si="1"/>
        <v>4</v>
      </c>
      <c r="G177" s="9">
        <v>45618.0</v>
      </c>
      <c r="H177" s="79">
        <f t="shared" si="2"/>
        <v>2</v>
      </c>
      <c r="I177" s="7" t="s">
        <v>60</v>
      </c>
      <c r="J177" s="10"/>
      <c r="K177" s="10"/>
      <c r="L177" s="10"/>
      <c r="M177" s="10"/>
      <c r="N177" s="66" t="s">
        <v>18</v>
      </c>
      <c r="O177" s="10"/>
    </row>
    <row r="178">
      <c r="A178" s="6">
        <v>45705.0</v>
      </c>
      <c r="B178" s="10"/>
      <c r="C178" s="7">
        <v>237628.0</v>
      </c>
      <c r="D178" s="7" t="s">
        <v>93</v>
      </c>
      <c r="E178" s="6">
        <v>45352.0</v>
      </c>
      <c r="F178" s="79">
        <f t="shared" si="1"/>
        <v>11</v>
      </c>
      <c r="G178" s="9">
        <v>45647.0</v>
      </c>
      <c r="H178" s="79">
        <f t="shared" si="2"/>
        <v>1</v>
      </c>
      <c r="I178" s="7" t="s">
        <v>60</v>
      </c>
      <c r="J178" s="10"/>
      <c r="K178" s="10"/>
      <c r="L178" s="10"/>
      <c r="M178" s="10"/>
      <c r="N178" s="66" t="s">
        <v>18</v>
      </c>
      <c r="O178" s="10"/>
    </row>
    <row r="179">
      <c r="A179" s="6">
        <v>45705.0</v>
      </c>
      <c r="B179" s="10"/>
      <c r="C179" s="7">
        <v>240307.0</v>
      </c>
      <c r="D179" s="7" t="s">
        <v>93</v>
      </c>
      <c r="E179" s="6">
        <v>45658.0</v>
      </c>
      <c r="F179" s="79">
        <f t="shared" si="1"/>
        <v>1</v>
      </c>
      <c r="G179" s="6">
        <v>45679.0</v>
      </c>
      <c r="H179" s="79">
        <f t="shared" si="2"/>
        <v>0</v>
      </c>
      <c r="I179" s="7" t="s">
        <v>60</v>
      </c>
      <c r="J179" s="10"/>
      <c r="K179" s="10"/>
      <c r="L179" s="10"/>
      <c r="M179" s="10"/>
      <c r="N179" s="66" t="s">
        <v>18</v>
      </c>
      <c r="O179" s="10"/>
    </row>
    <row r="180">
      <c r="A180" s="6">
        <v>45705.0</v>
      </c>
      <c r="B180" s="10"/>
      <c r="C180" s="7">
        <v>240760.0</v>
      </c>
      <c r="D180" s="7" t="s">
        <v>93</v>
      </c>
      <c r="E180" s="6">
        <v>45597.0</v>
      </c>
      <c r="F180" s="79">
        <f t="shared" si="1"/>
        <v>3</v>
      </c>
      <c r="G180" s="6">
        <v>45694.0</v>
      </c>
      <c r="H180" s="79">
        <f t="shared" si="2"/>
        <v>0</v>
      </c>
      <c r="I180" s="7" t="s">
        <v>60</v>
      </c>
      <c r="J180" s="10"/>
      <c r="K180" s="10"/>
      <c r="L180" s="10"/>
      <c r="M180" s="10"/>
      <c r="N180" s="66" t="s">
        <v>18</v>
      </c>
      <c r="O180" s="10"/>
    </row>
    <row r="181">
      <c r="A181" s="6">
        <v>45705.0</v>
      </c>
      <c r="B181" s="10"/>
      <c r="C181" s="7">
        <v>214596.0</v>
      </c>
      <c r="D181" s="7" t="s">
        <v>143</v>
      </c>
      <c r="E181" s="6">
        <v>44774.0</v>
      </c>
      <c r="F181" s="79">
        <f t="shared" si="1"/>
        <v>30</v>
      </c>
      <c r="G181" s="6">
        <v>45427.0</v>
      </c>
      <c r="H181" s="79">
        <f t="shared" si="2"/>
        <v>9</v>
      </c>
      <c r="I181" s="7" t="s">
        <v>60</v>
      </c>
      <c r="J181" s="10"/>
      <c r="K181" s="10"/>
      <c r="L181" s="10"/>
      <c r="M181" s="10"/>
      <c r="N181" s="66" t="s">
        <v>18</v>
      </c>
      <c r="O181" s="10"/>
    </row>
    <row r="182">
      <c r="A182" s="6">
        <v>45705.0</v>
      </c>
      <c r="B182" s="10"/>
      <c r="C182" s="7">
        <v>200068.0</v>
      </c>
      <c r="D182" s="7" t="s">
        <v>99</v>
      </c>
      <c r="E182" s="6">
        <v>45261.0</v>
      </c>
      <c r="F182" s="79">
        <f t="shared" si="1"/>
        <v>14</v>
      </c>
      <c r="G182" s="6">
        <v>45317.0</v>
      </c>
      <c r="H182" s="79">
        <f t="shared" si="2"/>
        <v>12</v>
      </c>
      <c r="I182" s="7" t="s">
        <v>60</v>
      </c>
      <c r="J182" s="10"/>
      <c r="K182" s="10"/>
      <c r="L182" s="10"/>
      <c r="M182" s="10"/>
      <c r="N182" s="66" t="s">
        <v>18</v>
      </c>
      <c r="O182" s="10"/>
    </row>
    <row r="183">
      <c r="A183" s="6">
        <v>45705.0</v>
      </c>
      <c r="B183" s="10"/>
      <c r="C183" s="7">
        <v>224623.0</v>
      </c>
      <c r="D183" s="7" t="s">
        <v>99</v>
      </c>
      <c r="E183" s="6">
        <v>45474.0</v>
      </c>
      <c r="F183" s="79">
        <f t="shared" si="1"/>
        <v>7</v>
      </c>
      <c r="G183" s="6">
        <v>45517.0</v>
      </c>
      <c r="H183" s="79">
        <f t="shared" si="2"/>
        <v>6</v>
      </c>
      <c r="I183" s="7" t="s">
        <v>60</v>
      </c>
      <c r="J183" s="10"/>
      <c r="K183" s="10"/>
      <c r="L183" s="10"/>
      <c r="M183" s="10"/>
      <c r="N183" s="66" t="s">
        <v>18</v>
      </c>
      <c r="O183" s="10"/>
    </row>
    <row r="184">
      <c r="A184" s="6">
        <v>45705.0</v>
      </c>
      <c r="B184" s="10"/>
      <c r="C184" s="7">
        <v>240147.0</v>
      </c>
      <c r="D184" s="7" t="s">
        <v>99</v>
      </c>
      <c r="E184" s="6">
        <v>45505.0</v>
      </c>
      <c r="F184" s="79">
        <f t="shared" si="1"/>
        <v>6</v>
      </c>
      <c r="G184" s="6">
        <v>45678.0</v>
      </c>
      <c r="H184" s="79">
        <f t="shared" si="2"/>
        <v>0</v>
      </c>
      <c r="I184" s="7" t="s">
        <v>60</v>
      </c>
      <c r="J184" s="10"/>
      <c r="K184" s="10"/>
      <c r="L184" s="10"/>
      <c r="M184" s="10"/>
      <c r="N184" s="66" t="s">
        <v>18</v>
      </c>
      <c r="O184" s="10"/>
    </row>
    <row r="185">
      <c r="A185" s="6">
        <v>45705.0</v>
      </c>
      <c r="B185" s="10"/>
      <c r="C185" s="7">
        <v>222285.0</v>
      </c>
      <c r="D185" s="7" t="s">
        <v>99</v>
      </c>
      <c r="E185" s="6">
        <v>45444.0</v>
      </c>
      <c r="F185" s="79">
        <f t="shared" si="1"/>
        <v>8</v>
      </c>
      <c r="G185" s="6">
        <v>45495.0</v>
      </c>
      <c r="H185" s="79">
        <f t="shared" si="2"/>
        <v>6</v>
      </c>
      <c r="I185" s="7" t="s">
        <v>60</v>
      </c>
      <c r="J185" s="10"/>
      <c r="K185" s="10"/>
      <c r="L185" s="10"/>
      <c r="M185" s="10"/>
      <c r="N185" s="66" t="s">
        <v>18</v>
      </c>
      <c r="O185" s="10"/>
    </row>
    <row r="186">
      <c r="A186" s="6">
        <v>45705.0</v>
      </c>
      <c r="B186" s="10"/>
      <c r="C186" s="7">
        <v>224787.0</v>
      </c>
      <c r="D186" s="7" t="s">
        <v>99</v>
      </c>
      <c r="E186" s="6">
        <v>45474.0</v>
      </c>
      <c r="F186" s="79">
        <f t="shared" si="1"/>
        <v>7</v>
      </c>
      <c r="G186" s="6">
        <v>45519.0</v>
      </c>
      <c r="H186" s="79">
        <f t="shared" si="2"/>
        <v>6</v>
      </c>
      <c r="I186" s="7" t="s">
        <v>54</v>
      </c>
      <c r="J186" s="10"/>
      <c r="K186" s="10"/>
      <c r="L186" s="10"/>
      <c r="M186" s="10"/>
      <c r="N186" s="66" t="s">
        <v>18</v>
      </c>
      <c r="O186" s="10"/>
    </row>
    <row r="187">
      <c r="A187" s="6">
        <v>45705.0</v>
      </c>
      <c r="B187" s="10"/>
      <c r="C187" s="7">
        <v>179115.0</v>
      </c>
      <c r="D187" s="7" t="s">
        <v>99</v>
      </c>
      <c r="E187" s="6">
        <v>44927.0</v>
      </c>
      <c r="F187" s="79">
        <f t="shared" si="1"/>
        <v>25</v>
      </c>
      <c r="G187" s="6">
        <v>45126.0</v>
      </c>
      <c r="H187" s="79">
        <f t="shared" si="2"/>
        <v>18</v>
      </c>
      <c r="I187" s="7" t="s">
        <v>54</v>
      </c>
      <c r="J187" s="10"/>
      <c r="K187" s="10"/>
      <c r="L187" s="10"/>
      <c r="M187" s="10"/>
      <c r="N187" s="66" t="s">
        <v>18</v>
      </c>
      <c r="O187" s="10"/>
    </row>
    <row r="188">
      <c r="A188" s="6">
        <v>45705.0</v>
      </c>
      <c r="B188" s="10"/>
      <c r="C188" s="7">
        <v>201547.0</v>
      </c>
      <c r="D188" s="7" t="s">
        <v>99</v>
      </c>
      <c r="E188" s="6">
        <v>45231.0</v>
      </c>
      <c r="F188" s="79">
        <f t="shared" si="1"/>
        <v>15</v>
      </c>
      <c r="G188" s="6">
        <v>45329.0</v>
      </c>
      <c r="H188" s="79">
        <f t="shared" si="2"/>
        <v>12</v>
      </c>
      <c r="I188" s="7" t="s">
        <v>48</v>
      </c>
      <c r="J188" s="10"/>
      <c r="K188" s="10"/>
      <c r="L188" s="10"/>
      <c r="M188" s="10"/>
      <c r="N188" s="66" t="s">
        <v>18</v>
      </c>
      <c r="O188" s="10"/>
    </row>
    <row r="189">
      <c r="A189" s="6">
        <v>45705.0</v>
      </c>
      <c r="B189" s="10"/>
      <c r="C189" s="7">
        <v>225793.0</v>
      </c>
      <c r="D189" s="7" t="s">
        <v>99</v>
      </c>
      <c r="E189" s="6">
        <v>45474.0</v>
      </c>
      <c r="F189" s="79">
        <f t="shared" si="1"/>
        <v>7</v>
      </c>
      <c r="G189" s="6">
        <v>45526.0</v>
      </c>
      <c r="H189" s="79">
        <f t="shared" si="2"/>
        <v>5</v>
      </c>
      <c r="I189" s="7" t="s">
        <v>60</v>
      </c>
      <c r="J189" s="10"/>
      <c r="K189" s="10"/>
      <c r="L189" s="10"/>
      <c r="M189" s="10"/>
      <c r="N189" s="66" t="s">
        <v>18</v>
      </c>
      <c r="O189" s="10"/>
    </row>
    <row r="190">
      <c r="A190" s="6">
        <v>45705.0</v>
      </c>
      <c r="B190" s="10"/>
      <c r="C190" s="7">
        <v>228225.0</v>
      </c>
      <c r="D190" s="7" t="s">
        <v>99</v>
      </c>
      <c r="E190" s="6">
        <v>45505.0</v>
      </c>
      <c r="F190" s="79">
        <f t="shared" si="1"/>
        <v>6</v>
      </c>
      <c r="G190" s="6">
        <v>45553.0</v>
      </c>
      <c r="H190" s="79">
        <f t="shared" si="2"/>
        <v>5</v>
      </c>
      <c r="I190" s="7" t="s">
        <v>52</v>
      </c>
      <c r="J190" s="10"/>
      <c r="K190" s="10"/>
      <c r="L190" s="10"/>
      <c r="M190" s="10"/>
      <c r="N190" s="66" t="s">
        <v>18</v>
      </c>
      <c r="O190" s="10"/>
    </row>
    <row r="191">
      <c r="A191" s="6">
        <v>45705.0</v>
      </c>
      <c r="B191" s="10"/>
      <c r="C191" s="7">
        <v>134154.0</v>
      </c>
      <c r="D191" s="7" t="s">
        <v>99</v>
      </c>
      <c r="E191" s="6">
        <v>44682.0</v>
      </c>
      <c r="F191" s="79">
        <f t="shared" si="1"/>
        <v>33</v>
      </c>
      <c r="G191" s="6">
        <v>44734.0</v>
      </c>
      <c r="H191" s="79">
        <f t="shared" si="2"/>
        <v>31</v>
      </c>
      <c r="I191" s="7" t="s">
        <v>48</v>
      </c>
      <c r="J191" s="10"/>
      <c r="K191" s="10"/>
      <c r="L191" s="10"/>
      <c r="M191" s="10"/>
      <c r="N191" s="66" t="s">
        <v>18</v>
      </c>
      <c r="O191" s="10"/>
    </row>
    <row r="192">
      <c r="A192" s="6">
        <v>45705.0</v>
      </c>
      <c r="B192" s="10"/>
      <c r="C192" s="7">
        <v>172507.0</v>
      </c>
      <c r="D192" s="7" t="s">
        <v>99</v>
      </c>
      <c r="E192" s="6">
        <v>45017.0</v>
      </c>
      <c r="F192" s="79">
        <f t="shared" si="1"/>
        <v>22</v>
      </c>
      <c r="G192" s="6">
        <v>45073.0</v>
      </c>
      <c r="H192" s="79">
        <f t="shared" si="2"/>
        <v>20</v>
      </c>
      <c r="I192" s="7" t="s">
        <v>54</v>
      </c>
      <c r="J192" s="10"/>
      <c r="K192" s="10"/>
      <c r="L192" s="10"/>
      <c r="M192" s="10"/>
      <c r="N192" s="66" t="s">
        <v>18</v>
      </c>
      <c r="O192" s="10"/>
    </row>
    <row r="193">
      <c r="A193" s="6">
        <v>45705.0</v>
      </c>
      <c r="B193" s="10"/>
      <c r="C193" s="7">
        <v>207433.0</v>
      </c>
      <c r="D193" s="7" t="s">
        <v>99</v>
      </c>
      <c r="E193" s="6">
        <v>45261.0</v>
      </c>
      <c r="F193" s="79">
        <f t="shared" si="1"/>
        <v>14</v>
      </c>
      <c r="G193" s="6">
        <v>45373.0</v>
      </c>
      <c r="H193" s="79">
        <f t="shared" si="2"/>
        <v>10</v>
      </c>
      <c r="I193" s="7" t="s">
        <v>54</v>
      </c>
      <c r="J193" s="10"/>
      <c r="K193" s="10"/>
      <c r="L193" s="10"/>
      <c r="M193" s="10"/>
      <c r="N193" s="66" t="s">
        <v>18</v>
      </c>
      <c r="O193" s="10"/>
    </row>
    <row r="194">
      <c r="A194" s="6">
        <v>45705.0</v>
      </c>
      <c r="B194" s="10"/>
      <c r="C194" s="7">
        <v>224447.0</v>
      </c>
      <c r="D194" s="7" t="s">
        <v>99</v>
      </c>
      <c r="E194" s="6">
        <v>45078.0</v>
      </c>
      <c r="F194" s="79">
        <f t="shared" si="1"/>
        <v>20</v>
      </c>
      <c r="G194" s="6">
        <v>45513.0</v>
      </c>
      <c r="H194" s="79">
        <f t="shared" si="2"/>
        <v>6</v>
      </c>
      <c r="I194" s="7" t="s">
        <v>54</v>
      </c>
      <c r="J194" s="10"/>
      <c r="K194" s="10"/>
      <c r="L194" s="10"/>
      <c r="M194" s="10"/>
      <c r="N194" s="66" t="s">
        <v>18</v>
      </c>
      <c r="O194" s="10"/>
    </row>
    <row r="195">
      <c r="A195" s="6">
        <v>45705.0</v>
      </c>
      <c r="B195" s="10"/>
      <c r="C195" s="7">
        <v>233468.0</v>
      </c>
      <c r="D195" s="7" t="s">
        <v>99</v>
      </c>
      <c r="E195" s="6">
        <v>45566.0</v>
      </c>
      <c r="F195" s="79">
        <f t="shared" si="1"/>
        <v>4</v>
      </c>
      <c r="G195" s="6">
        <v>45602.0</v>
      </c>
      <c r="H195" s="79">
        <f t="shared" si="2"/>
        <v>3</v>
      </c>
      <c r="I195" s="7" t="s">
        <v>54</v>
      </c>
      <c r="J195" s="10"/>
      <c r="K195" s="10"/>
      <c r="L195" s="10"/>
      <c r="M195" s="10"/>
      <c r="N195" s="66" t="s">
        <v>18</v>
      </c>
      <c r="O195" s="10"/>
    </row>
    <row r="196">
      <c r="A196" s="6">
        <v>45705.0</v>
      </c>
      <c r="B196" s="10"/>
      <c r="C196" s="7">
        <v>235974.0</v>
      </c>
      <c r="D196" s="7" t="s">
        <v>99</v>
      </c>
      <c r="E196" s="6">
        <v>45597.0</v>
      </c>
      <c r="F196" s="79">
        <f t="shared" si="1"/>
        <v>3</v>
      </c>
      <c r="G196" s="6">
        <v>45628.0</v>
      </c>
      <c r="H196" s="79">
        <f t="shared" si="2"/>
        <v>2</v>
      </c>
      <c r="I196" s="7" t="s">
        <v>60</v>
      </c>
      <c r="J196" s="10"/>
      <c r="K196" s="10"/>
      <c r="L196" s="10"/>
      <c r="M196" s="10"/>
      <c r="N196" s="66" t="s">
        <v>18</v>
      </c>
      <c r="O196" s="10"/>
    </row>
    <row r="197">
      <c r="A197" s="6">
        <v>45705.0</v>
      </c>
      <c r="B197" s="10"/>
      <c r="C197" s="7">
        <v>239960.0</v>
      </c>
      <c r="D197" s="7" t="s">
        <v>99</v>
      </c>
      <c r="E197" s="6">
        <v>45658.0</v>
      </c>
      <c r="F197" s="79">
        <f t="shared" si="1"/>
        <v>1</v>
      </c>
      <c r="G197" s="6">
        <v>45677.0</v>
      </c>
      <c r="H197" s="79">
        <f t="shared" si="2"/>
        <v>0</v>
      </c>
      <c r="I197" s="7" t="s">
        <v>85</v>
      </c>
      <c r="J197" s="10"/>
      <c r="K197" s="10"/>
      <c r="L197" s="10"/>
      <c r="M197" s="10"/>
      <c r="N197" s="66" t="s">
        <v>18</v>
      </c>
      <c r="O197" s="10"/>
    </row>
    <row r="198">
      <c r="A198" s="6">
        <v>45705.0</v>
      </c>
      <c r="B198" s="10"/>
      <c r="C198" s="7">
        <v>217965.0</v>
      </c>
      <c r="D198" s="7" t="s">
        <v>209</v>
      </c>
      <c r="E198" s="6">
        <v>45413.0</v>
      </c>
      <c r="F198" s="79">
        <f t="shared" si="1"/>
        <v>9</v>
      </c>
      <c r="G198" s="6">
        <v>45461.0</v>
      </c>
      <c r="H198" s="79">
        <f t="shared" si="2"/>
        <v>8</v>
      </c>
      <c r="I198" s="7" t="s">
        <v>54</v>
      </c>
      <c r="J198" s="10"/>
      <c r="K198" s="10"/>
      <c r="L198" s="10"/>
      <c r="M198" s="10"/>
      <c r="N198" s="66" t="s">
        <v>18</v>
      </c>
      <c r="O198" s="10"/>
    </row>
    <row r="199">
      <c r="A199" s="6">
        <v>45705.0</v>
      </c>
      <c r="B199" s="10"/>
      <c r="C199" s="7">
        <v>52102.0</v>
      </c>
      <c r="D199" s="7" t="s">
        <v>275</v>
      </c>
      <c r="E199" s="6">
        <v>43891.0</v>
      </c>
      <c r="F199" s="79">
        <f t="shared" si="1"/>
        <v>59</v>
      </c>
      <c r="G199" s="6">
        <v>43984.0</v>
      </c>
      <c r="H199" s="79">
        <f t="shared" si="2"/>
        <v>56</v>
      </c>
      <c r="I199" s="7" t="s">
        <v>60</v>
      </c>
      <c r="J199" s="10"/>
      <c r="K199" s="10"/>
      <c r="L199" s="10"/>
      <c r="M199" s="10"/>
      <c r="N199" s="66" t="s">
        <v>18</v>
      </c>
      <c r="O199" s="10"/>
    </row>
    <row r="200">
      <c r="A200" s="6">
        <v>45705.0</v>
      </c>
      <c r="B200" s="10"/>
      <c r="C200" s="7">
        <v>165691.0</v>
      </c>
      <c r="D200" s="7" t="s">
        <v>294</v>
      </c>
      <c r="E200" s="6">
        <v>44866.0</v>
      </c>
      <c r="F200" s="79">
        <f t="shared" si="1"/>
        <v>27</v>
      </c>
      <c r="G200" s="6">
        <v>45019.0</v>
      </c>
      <c r="H200" s="79">
        <f t="shared" si="2"/>
        <v>22</v>
      </c>
      <c r="I200" s="7" t="s">
        <v>48</v>
      </c>
      <c r="J200" s="10"/>
      <c r="K200" s="10"/>
      <c r="L200" s="10"/>
      <c r="M200" s="10"/>
      <c r="N200" s="66" t="s">
        <v>18</v>
      </c>
      <c r="O200" s="10"/>
    </row>
    <row r="201">
      <c r="A201" s="6">
        <v>45705.0</v>
      </c>
      <c r="B201" s="10"/>
      <c r="C201" s="7">
        <v>110611.0</v>
      </c>
      <c r="D201" s="7" t="s">
        <v>105</v>
      </c>
      <c r="E201" s="6">
        <v>44470.0</v>
      </c>
      <c r="F201" s="79">
        <f t="shared" si="1"/>
        <v>40</v>
      </c>
      <c r="G201" s="6">
        <v>44564.0</v>
      </c>
      <c r="H201" s="79">
        <f t="shared" si="2"/>
        <v>37</v>
      </c>
      <c r="I201" s="7" t="s">
        <v>136</v>
      </c>
      <c r="J201" s="10"/>
      <c r="K201" s="10"/>
      <c r="L201" s="10"/>
      <c r="M201" s="10"/>
      <c r="N201" s="66" t="s">
        <v>18</v>
      </c>
      <c r="O201" s="10"/>
    </row>
    <row r="202">
      <c r="A202" s="6">
        <v>45705.0</v>
      </c>
      <c r="B202" s="10"/>
      <c r="C202" s="7">
        <v>189335.0</v>
      </c>
      <c r="D202" s="7" t="s">
        <v>106</v>
      </c>
      <c r="E202" s="6">
        <v>45323.0</v>
      </c>
      <c r="F202" s="79">
        <f t="shared" si="1"/>
        <v>12</v>
      </c>
      <c r="G202" s="6">
        <v>45450.0</v>
      </c>
      <c r="H202" s="79">
        <f t="shared" si="2"/>
        <v>8</v>
      </c>
      <c r="I202" s="7" t="s">
        <v>54</v>
      </c>
      <c r="J202" s="10"/>
      <c r="K202" s="10"/>
      <c r="L202" s="10"/>
      <c r="M202" s="10"/>
      <c r="N202" s="66" t="s">
        <v>18</v>
      </c>
      <c r="O202" s="10"/>
    </row>
    <row r="203">
      <c r="A203" s="6">
        <v>45705.0</v>
      </c>
      <c r="B203" s="10"/>
      <c r="C203" s="7">
        <v>236977.0</v>
      </c>
      <c r="D203" s="7" t="s">
        <v>106</v>
      </c>
      <c r="E203" s="6">
        <v>45597.0</v>
      </c>
      <c r="F203" s="79">
        <f t="shared" si="1"/>
        <v>3</v>
      </c>
      <c r="G203" s="9">
        <v>45639.0</v>
      </c>
      <c r="H203" s="79">
        <f t="shared" si="2"/>
        <v>2</v>
      </c>
      <c r="I203" s="7" t="s">
        <v>60</v>
      </c>
      <c r="J203" s="10"/>
      <c r="K203" s="10"/>
      <c r="L203" s="10"/>
      <c r="M203" s="10"/>
      <c r="N203" s="66" t="s">
        <v>18</v>
      </c>
      <c r="O203" s="10"/>
    </row>
    <row r="204">
      <c r="A204" s="6">
        <v>45705.0</v>
      </c>
      <c r="B204" s="10"/>
      <c r="C204" s="7">
        <v>75941.0</v>
      </c>
      <c r="D204" s="7" t="s">
        <v>106</v>
      </c>
      <c r="E204" s="6">
        <v>43525.0</v>
      </c>
      <c r="F204" s="79">
        <f t="shared" si="1"/>
        <v>71</v>
      </c>
      <c r="G204" s="6">
        <v>44236.0</v>
      </c>
      <c r="H204" s="79">
        <f t="shared" si="2"/>
        <v>48</v>
      </c>
      <c r="I204" s="7" t="s">
        <v>220</v>
      </c>
      <c r="J204" s="7" t="s">
        <v>295</v>
      </c>
      <c r="K204" s="10"/>
      <c r="L204" s="10"/>
      <c r="M204" s="10"/>
      <c r="N204" s="66" t="s">
        <v>18</v>
      </c>
      <c r="O204" s="10"/>
    </row>
    <row r="205">
      <c r="A205" s="6">
        <v>45705.0</v>
      </c>
      <c r="B205" s="10"/>
      <c r="C205" s="7">
        <v>212370.0</v>
      </c>
      <c r="D205" s="7" t="s">
        <v>106</v>
      </c>
      <c r="E205" s="6">
        <v>45292.0</v>
      </c>
      <c r="F205" s="79">
        <f t="shared" si="1"/>
        <v>13</v>
      </c>
      <c r="G205" s="6">
        <v>45418.0</v>
      </c>
      <c r="H205" s="79">
        <f t="shared" si="2"/>
        <v>9</v>
      </c>
      <c r="I205" s="7" t="s">
        <v>60</v>
      </c>
      <c r="J205" s="10"/>
      <c r="K205" s="10"/>
      <c r="L205" s="10"/>
      <c r="M205" s="10"/>
      <c r="N205" s="66" t="s">
        <v>18</v>
      </c>
      <c r="O205" s="10"/>
    </row>
    <row r="206">
      <c r="A206" s="6">
        <v>45705.0</v>
      </c>
      <c r="B206" s="10"/>
      <c r="C206" s="7">
        <v>143180.0</v>
      </c>
      <c r="D206" s="7" t="s">
        <v>106</v>
      </c>
      <c r="E206" s="6">
        <v>45047.0</v>
      </c>
      <c r="F206" s="79">
        <f t="shared" si="1"/>
        <v>21</v>
      </c>
      <c r="G206" s="6">
        <v>45139.0</v>
      </c>
      <c r="H206" s="79">
        <f t="shared" si="2"/>
        <v>18</v>
      </c>
      <c r="I206" s="7" t="s">
        <v>48</v>
      </c>
      <c r="J206" s="10"/>
      <c r="K206" s="10"/>
      <c r="L206" s="10"/>
      <c r="M206" s="10"/>
      <c r="N206" s="66" t="s">
        <v>18</v>
      </c>
      <c r="O206" s="10"/>
    </row>
    <row r="207">
      <c r="A207" s="6">
        <v>45705.0</v>
      </c>
      <c r="B207" s="10"/>
      <c r="C207" s="7">
        <v>150368.0</v>
      </c>
      <c r="D207" s="7" t="s">
        <v>106</v>
      </c>
      <c r="E207" s="6">
        <v>45139.0</v>
      </c>
      <c r="F207" s="79">
        <f t="shared" si="1"/>
        <v>18</v>
      </c>
      <c r="G207" s="9">
        <v>45257.0</v>
      </c>
      <c r="H207" s="79">
        <f t="shared" si="2"/>
        <v>14</v>
      </c>
      <c r="I207" s="7" t="s">
        <v>85</v>
      </c>
      <c r="J207" s="10"/>
      <c r="K207" s="10"/>
      <c r="L207" s="10"/>
      <c r="M207" s="10"/>
      <c r="N207" s="66" t="s">
        <v>18</v>
      </c>
      <c r="O207" s="10"/>
    </row>
    <row r="208">
      <c r="A208" s="6">
        <v>45705.0</v>
      </c>
      <c r="B208" s="10"/>
      <c r="C208" s="7">
        <v>205652.0</v>
      </c>
      <c r="D208" s="7" t="s">
        <v>106</v>
      </c>
      <c r="E208" s="6">
        <v>45139.0</v>
      </c>
      <c r="F208" s="79">
        <f t="shared" si="1"/>
        <v>18</v>
      </c>
      <c r="G208" s="6">
        <v>45364.0</v>
      </c>
      <c r="H208" s="79">
        <f t="shared" si="2"/>
        <v>11</v>
      </c>
      <c r="I208" s="7" t="s">
        <v>54</v>
      </c>
      <c r="J208" s="10"/>
      <c r="K208" s="10"/>
      <c r="L208" s="10"/>
      <c r="M208" s="10"/>
      <c r="N208" s="66" t="s">
        <v>18</v>
      </c>
      <c r="O208" s="10"/>
    </row>
    <row r="209">
      <c r="A209" s="6">
        <v>45705.0</v>
      </c>
      <c r="B209" s="10"/>
      <c r="C209" s="7">
        <v>211906.0</v>
      </c>
      <c r="D209" s="7" t="s">
        <v>106</v>
      </c>
      <c r="E209" s="6">
        <v>45383.0</v>
      </c>
      <c r="F209" s="79">
        <f t="shared" si="1"/>
        <v>10</v>
      </c>
      <c r="G209" s="6">
        <v>45420.0</v>
      </c>
      <c r="H209" s="79">
        <f t="shared" si="2"/>
        <v>9</v>
      </c>
      <c r="I209" s="7" t="s">
        <v>60</v>
      </c>
      <c r="J209" s="10"/>
      <c r="K209" s="10"/>
      <c r="L209" s="10"/>
      <c r="M209" s="10"/>
      <c r="N209" s="66" t="s">
        <v>18</v>
      </c>
      <c r="O209" s="10"/>
    </row>
    <row r="210">
      <c r="A210" s="6">
        <v>45705.0</v>
      </c>
      <c r="B210" s="10"/>
      <c r="C210" s="7">
        <v>226311.0</v>
      </c>
      <c r="D210" s="7" t="s">
        <v>106</v>
      </c>
      <c r="E210" s="6">
        <v>45474.0</v>
      </c>
      <c r="F210" s="79">
        <f t="shared" si="1"/>
        <v>7</v>
      </c>
      <c r="G210" s="6">
        <v>45533.0</v>
      </c>
      <c r="H210" s="79">
        <f t="shared" si="2"/>
        <v>5</v>
      </c>
      <c r="I210" s="7" t="s">
        <v>113</v>
      </c>
      <c r="J210" s="10"/>
      <c r="K210" s="10"/>
      <c r="L210" s="10"/>
      <c r="M210" s="10"/>
      <c r="N210" s="66" t="s">
        <v>18</v>
      </c>
      <c r="O210" s="10"/>
    </row>
    <row r="211">
      <c r="A211" s="6">
        <v>45705.0</v>
      </c>
      <c r="B211" s="10"/>
      <c r="C211" s="7">
        <v>232288.0</v>
      </c>
      <c r="D211" s="7" t="s">
        <v>106</v>
      </c>
      <c r="E211" s="6">
        <v>45505.0</v>
      </c>
      <c r="F211" s="79">
        <f t="shared" si="1"/>
        <v>6</v>
      </c>
      <c r="G211" s="9">
        <v>45595.0</v>
      </c>
      <c r="H211" s="79">
        <f t="shared" si="2"/>
        <v>3</v>
      </c>
      <c r="I211" s="7" t="s">
        <v>54</v>
      </c>
      <c r="J211" s="10"/>
      <c r="K211" s="10"/>
      <c r="L211" s="10"/>
      <c r="M211" s="10"/>
      <c r="N211" s="66" t="s">
        <v>18</v>
      </c>
      <c r="O211" s="10"/>
    </row>
    <row r="212">
      <c r="A212" s="6">
        <v>45705.0</v>
      </c>
      <c r="B212" s="10"/>
      <c r="C212" s="7">
        <v>238157.0</v>
      </c>
      <c r="D212" s="7" t="s">
        <v>106</v>
      </c>
      <c r="E212" s="6">
        <v>45627.0</v>
      </c>
      <c r="F212" s="79">
        <f t="shared" si="1"/>
        <v>2</v>
      </c>
      <c r="G212" s="6">
        <v>45661.0</v>
      </c>
      <c r="H212" s="79">
        <f t="shared" si="2"/>
        <v>1</v>
      </c>
      <c r="I212" s="7" t="s">
        <v>85</v>
      </c>
      <c r="J212" s="10"/>
      <c r="K212" s="10"/>
      <c r="L212" s="10"/>
      <c r="M212" s="10"/>
      <c r="N212" s="66" t="s">
        <v>18</v>
      </c>
      <c r="O212" s="10"/>
    </row>
    <row r="213">
      <c r="A213" s="6">
        <v>45705.0</v>
      </c>
      <c r="B213" s="10"/>
      <c r="C213" s="7">
        <v>241565.0</v>
      </c>
      <c r="D213" s="7" t="s">
        <v>106</v>
      </c>
      <c r="E213" s="6">
        <v>45658.0</v>
      </c>
      <c r="F213" s="79">
        <f t="shared" si="1"/>
        <v>1</v>
      </c>
      <c r="G213" s="6">
        <v>45691.0</v>
      </c>
      <c r="H213" s="79">
        <f t="shared" si="2"/>
        <v>0</v>
      </c>
      <c r="I213" s="7" t="s">
        <v>85</v>
      </c>
      <c r="J213" s="10"/>
      <c r="K213" s="10"/>
      <c r="L213" s="10"/>
      <c r="M213" s="10"/>
      <c r="N213" s="66" t="s">
        <v>18</v>
      </c>
      <c r="O213" s="10"/>
    </row>
    <row r="214">
      <c r="A214" s="6">
        <v>45705.0</v>
      </c>
      <c r="B214" s="10"/>
      <c r="C214" s="7">
        <v>234046.0</v>
      </c>
      <c r="D214" s="7" t="s">
        <v>110</v>
      </c>
      <c r="E214" s="6">
        <v>45566.0</v>
      </c>
      <c r="F214" s="79">
        <f t="shared" si="1"/>
        <v>4</v>
      </c>
      <c r="G214" s="9">
        <v>45608.0</v>
      </c>
      <c r="H214" s="79">
        <f t="shared" si="2"/>
        <v>3</v>
      </c>
      <c r="I214" s="7" t="s">
        <v>85</v>
      </c>
      <c r="J214" s="10"/>
      <c r="K214" s="10"/>
      <c r="L214" s="10"/>
      <c r="M214" s="10"/>
      <c r="N214" s="66" t="s">
        <v>18</v>
      </c>
      <c r="O214" s="10"/>
    </row>
    <row r="215">
      <c r="A215" s="6">
        <v>45705.0</v>
      </c>
      <c r="B215" s="10"/>
      <c r="C215" s="7">
        <v>93477.0</v>
      </c>
      <c r="D215" s="7" t="s">
        <v>110</v>
      </c>
      <c r="E215" s="6">
        <v>44348.0</v>
      </c>
      <c r="F215" s="79">
        <f t="shared" si="1"/>
        <v>44</v>
      </c>
      <c r="G215" s="6">
        <v>44384.0</v>
      </c>
      <c r="H215" s="79">
        <f t="shared" si="2"/>
        <v>43</v>
      </c>
      <c r="I215" s="7" t="s">
        <v>48</v>
      </c>
      <c r="J215" s="10"/>
      <c r="K215" s="10"/>
      <c r="L215" s="10"/>
      <c r="M215" s="10"/>
      <c r="N215" s="66" t="s">
        <v>18</v>
      </c>
      <c r="O215" s="10"/>
    </row>
    <row r="216">
      <c r="A216" s="6">
        <v>45705.0</v>
      </c>
      <c r="B216" s="10"/>
      <c r="C216" s="7">
        <v>153843.0</v>
      </c>
      <c r="D216" s="7" t="s">
        <v>110</v>
      </c>
      <c r="E216" s="6">
        <v>44835.0</v>
      </c>
      <c r="F216" s="79">
        <f t="shared" si="1"/>
        <v>28</v>
      </c>
      <c r="G216" s="9">
        <v>44909.0</v>
      </c>
      <c r="H216" s="79">
        <f t="shared" si="2"/>
        <v>26</v>
      </c>
      <c r="I216" s="7" t="s">
        <v>60</v>
      </c>
      <c r="J216" s="10"/>
      <c r="K216" s="10"/>
      <c r="L216" s="10"/>
      <c r="M216" s="10"/>
      <c r="N216" s="66" t="s">
        <v>18</v>
      </c>
      <c r="O216" s="10"/>
    </row>
    <row r="217">
      <c r="A217" s="6">
        <v>45705.0</v>
      </c>
      <c r="B217" s="10"/>
      <c r="C217" s="7">
        <v>228199.0</v>
      </c>
      <c r="D217" s="7" t="s">
        <v>110</v>
      </c>
      <c r="E217" s="6">
        <v>45505.0</v>
      </c>
      <c r="F217" s="79">
        <f t="shared" si="1"/>
        <v>6</v>
      </c>
      <c r="G217" s="6">
        <v>45552.0</v>
      </c>
      <c r="H217" s="79">
        <f t="shared" si="2"/>
        <v>5</v>
      </c>
      <c r="I217" s="7" t="s">
        <v>54</v>
      </c>
      <c r="J217" s="10"/>
      <c r="K217" s="10"/>
      <c r="L217" s="10"/>
      <c r="M217" s="10"/>
      <c r="N217" s="66" t="s">
        <v>18</v>
      </c>
      <c r="O217" s="10"/>
    </row>
    <row r="218">
      <c r="A218" s="6">
        <v>45705.0</v>
      </c>
      <c r="B218" s="10"/>
      <c r="C218" s="7">
        <v>233441.0</v>
      </c>
      <c r="D218" s="7" t="s">
        <v>110</v>
      </c>
      <c r="E218" s="6">
        <v>45566.0</v>
      </c>
      <c r="F218" s="79">
        <f t="shared" si="1"/>
        <v>4</v>
      </c>
      <c r="G218" s="6">
        <v>45602.0</v>
      </c>
      <c r="H218" s="79">
        <f t="shared" si="2"/>
        <v>3</v>
      </c>
      <c r="I218" s="7" t="s">
        <v>60</v>
      </c>
      <c r="J218" s="10"/>
      <c r="K218" s="10"/>
      <c r="L218" s="10"/>
      <c r="M218" s="10"/>
      <c r="N218" s="66" t="s">
        <v>18</v>
      </c>
      <c r="O218" s="10"/>
    </row>
    <row r="219">
      <c r="A219" s="6">
        <v>45705.0</v>
      </c>
      <c r="B219" s="10"/>
      <c r="C219" s="7">
        <v>176188.0</v>
      </c>
      <c r="D219" s="7" t="s">
        <v>110</v>
      </c>
      <c r="E219" s="6">
        <v>45078.0</v>
      </c>
      <c r="F219" s="79">
        <f t="shared" si="1"/>
        <v>20</v>
      </c>
      <c r="G219" s="6">
        <v>45104.0</v>
      </c>
      <c r="H219" s="79">
        <f t="shared" si="2"/>
        <v>19</v>
      </c>
      <c r="I219" s="7" t="s">
        <v>54</v>
      </c>
      <c r="J219" s="10"/>
      <c r="K219" s="10"/>
      <c r="L219" s="10"/>
      <c r="M219" s="10"/>
      <c r="N219" s="66" t="s">
        <v>18</v>
      </c>
      <c r="O219" s="10"/>
    </row>
    <row r="220">
      <c r="A220" s="6">
        <v>45705.0</v>
      </c>
      <c r="B220" s="10"/>
      <c r="C220" s="7">
        <v>200567.0</v>
      </c>
      <c r="D220" s="7" t="s">
        <v>110</v>
      </c>
      <c r="E220" s="6">
        <v>45261.0</v>
      </c>
      <c r="F220" s="79">
        <f t="shared" si="1"/>
        <v>14</v>
      </c>
      <c r="G220" s="6">
        <v>45321.0</v>
      </c>
      <c r="H220" s="79">
        <f t="shared" si="2"/>
        <v>12</v>
      </c>
      <c r="I220" s="7" t="s">
        <v>60</v>
      </c>
      <c r="J220" s="10"/>
      <c r="K220" s="10"/>
      <c r="L220" s="10"/>
      <c r="M220" s="10"/>
      <c r="N220" s="66" t="s">
        <v>18</v>
      </c>
      <c r="O220" s="10"/>
    </row>
    <row r="221">
      <c r="A221" s="6">
        <v>45705.0</v>
      </c>
      <c r="B221" s="10"/>
      <c r="C221" s="7">
        <v>187525.0</v>
      </c>
      <c r="D221" s="7" t="s">
        <v>110</v>
      </c>
      <c r="E221" s="6">
        <v>45261.0</v>
      </c>
      <c r="F221" s="79">
        <f t="shared" si="1"/>
        <v>14</v>
      </c>
      <c r="G221" s="9">
        <v>45258.0</v>
      </c>
      <c r="H221" s="79">
        <f t="shared" si="2"/>
        <v>14</v>
      </c>
      <c r="I221" s="7" t="s">
        <v>43</v>
      </c>
      <c r="J221" s="10"/>
      <c r="K221" s="10"/>
      <c r="L221" s="10"/>
      <c r="M221" s="10"/>
      <c r="N221" s="66" t="s">
        <v>18</v>
      </c>
      <c r="O221" s="10"/>
    </row>
    <row r="222">
      <c r="A222" s="6">
        <v>45705.0</v>
      </c>
      <c r="B222" s="10"/>
      <c r="C222" s="7">
        <v>225509.0</v>
      </c>
      <c r="D222" s="7" t="s">
        <v>110</v>
      </c>
      <c r="E222" s="6">
        <v>45474.0</v>
      </c>
      <c r="F222" s="79">
        <f t="shared" si="1"/>
        <v>7</v>
      </c>
      <c r="G222" s="6">
        <v>45525.0</v>
      </c>
      <c r="H222" s="79">
        <f t="shared" si="2"/>
        <v>5</v>
      </c>
      <c r="I222" s="7" t="s">
        <v>54</v>
      </c>
      <c r="J222" s="10"/>
      <c r="K222" s="10"/>
      <c r="L222" s="10"/>
      <c r="M222" s="10"/>
      <c r="N222" s="66" t="s">
        <v>18</v>
      </c>
      <c r="O222" s="10"/>
    </row>
    <row r="223">
      <c r="A223" s="6">
        <v>45705.0</v>
      </c>
      <c r="B223" s="10"/>
      <c r="C223" s="7">
        <v>231452.0</v>
      </c>
      <c r="D223" s="7" t="s">
        <v>110</v>
      </c>
      <c r="E223" s="6">
        <v>45505.0</v>
      </c>
      <c r="F223" s="79">
        <f t="shared" si="1"/>
        <v>6</v>
      </c>
      <c r="G223" s="9">
        <v>45582.0</v>
      </c>
      <c r="H223" s="79">
        <f t="shared" si="2"/>
        <v>4</v>
      </c>
      <c r="I223" s="7" t="s">
        <v>54</v>
      </c>
      <c r="J223" s="10"/>
      <c r="K223" s="10"/>
      <c r="L223" s="10"/>
      <c r="M223" s="10"/>
      <c r="N223" s="66" t="s">
        <v>18</v>
      </c>
      <c r="O223" s="10"/>
    </row>
    <row r="224">
      <c r="A224" s="6">
        <v>45705.0</v>
      </c>
      <c r="B224" s="6"/>
      <c r="C224" s="7">
        <v>237409.0</v>
      </c>
      <c r="D224" s="7" t="s">
        <v>110</v>
      </c>
      <c r="E224" s="6">
        <v>45597.0</v>
      </c>
      <c r="F224" s="79">
        <f t="shared" si="1"/>
        <v>3</v>
      </c>
      <c r="G224" s="9">
        <v>45643.0</v>
      </c>
      <c r="H224" s="79">
        <f t="shared" si="2"/>
        <v>2</v>
      </c>
      <c r="I224" s="7" t="s">
        <v>82</v>
      </c>
      <c r="J224" s="10"/>
      <c r="K224" s="10"/>
      <c r="L224" s="10"/>
      <c r="M224" s="10"/>
      <c r="N224" s="66" t="s">
        <v>18</v>
      </c>
      <c r="O224" s="10"/>
    </row>
    <row r="225">
      <c r="A225" s="6">
        <v>45705.0</v>
      </c>
      <c r="B225" s="10"/>
      <c r="C225" s="7">
        <v>239360.0</v>
      </c>
      <c r="D225" s="7" t="s">
        <v>110</v>
      </c>
      <c r="E225" s="6">
        <v>45627.0</v>
      </c>
      <c r="F225" s="79">
        <f t="shared" si="1"/>
        <v>2</v>
      </c>
      <c r="G225" s="6">
        <v>45671.0</v>
      </c>
      <c r="H225" s="79">
        <f t="shared" si="2"/>
        <v>1</v>
      </c>
      <c r="I225" s="7" t="s">
        <v>48</v>
      </c>
      <c r="J225" s="10"/>
      <c r="K225" s="10"/>
      <c r="L225" s="10"/>
      <c r="M225" s="10"/>
      <c r="N225" s="66" t="s">
        <v>18</v>
      </c>
      <c r="O225" s="10"/>
    </row>
    <row r="226">
      <c r="A226" s="6">
        <v>45705.0</v>
      </c>
      <c r="B226" s="10"/>
      <c r="C226" s="7">
        <v>236997.0</v>
      </c>
      <c r="D226" s="7" t="s">
        <v>110</v>
      </c>
      <c r="E226" s="6">
        <v>45323.0</v>
      </c>
      <c r="F226" s="79">
        <f t="shared" si="1"/>
        <v>12</v>
      </c>
      <c r="G226" s="6">
        <v>45687.0</v>
      </c>
      <c r="H226" s="79">
        <f t="shared" si="2"/>
        <v>0</v>
      </c>
      <c r="I226" s="7" t="s">
        <v>48</v>
      </c>
      <c r="J226" s="10"/>
      <c r="K226" s="10"/>
      <c r="L226" s="10"/>
      <c r="M226" s="10"/>
      <c r="N226" s="66" t="s">
        <v>18</v>
      </c>
      <c r="O226" s="10"/>
    </row>
    <row r="227">
      <c r="A227" s="6">
        <v>45705.0</v>
      </c>
      <c r="B227" s="10"/>
      <c r="C227" s="7">
        <v>228028.0</v>
      </c>
      <c r="D227" s="7" t="s">
        <v>146</v>
      </c>
      <c r="E227" s="6">
        <v>45505.0</v>
      </c>
      <c r="F227" s="79">
        <f t="shared" si="1"/>
        <v>6</v>
      </c>
      <c r="G227" s="6">
        <v>45548.0</v>
      </c>
      <c r="H227" s="79">
        <f t="shared" si="2"/>
        <v>5</v>
      </c>
      <c r="I227" s="7" t="s">
        <v>60</v>
      </c>
      <c r="J227" s="10"/>
      <c r="K227" s="10"/>
      <c r="L227" s="10"/>
      <c r="M227" s="10"/>
      <c r="N227" s="66" t="s">
        <v>18</v>
      </c>
      <c r="O227" s="10"/>
    </row>
    <row r="228">
      <c r="A228" s="6">
        <v>45705.0</v>
      </c>
      <c r="B228" s="10"/>
      <c r="C228" s="7">
        <v>238778.0</v>
      </c>
      <c r="D228" s="7" t="s">
        <v>146</v>
      </c>
      <c r="E228" s="6">
        <v>45627.0</v>
      </c>
      <c r="F228" s="79">
        <f t="shared" si="1"/>
        <v>2</v>
      </c>
      <c r="G228" s="6">
        <v>45674.0</v>
      </c>
      <c r="H228" s="79">
        <f t="shared" si="2"/>
        <v>1</v>
      </c>
      <c r="I228" s="7" t="s">
        <v>60</v>
      </c>
      <c r="J228" s="10"/>
      <c r="K228" s="10"/>
      <c r="L228" s="10"/>
      <c r="M228" s="10"/>
      <c r="N228" s="66" t="s">
        <v>18</v>
      </c>
      <c r="O228" s="10"/>
    </row>
    <row r="229">
      <c r="A229" s="6">
        <v>45705.0</v>
      </c>
      <c r="B229" s="10"/>
      <c r="C229" s="7">
        <v>238421.0</v>
      </c>
      <c r="D229" s="7" t="s">
        <v>114</v>
      </c>
      <c r="E229" s="6">
        <v>45627.0</v>
      </c>
      <c r="F229" s="79">
        <f t="shared" si="1"/>
        <v>2</v>
      </c>
      <c r="G229" s="6">
        <v>45665.0</v>
      </c>
      <c r="H229" s="79">
        <f t="shared" si="2"/>
        <v>1</v>
      </c>
      <c r="I229" s="7" t="s">
        <v>60</v>
      </c>
      <c r="J229" s="10"/>
      <c r="K229" s="10"/>
      <c r="L229" s="10"/>
      <c r="M229" s="10"/>
      <c r="N229" s="66" t="s">
        <v>18</v>
      </c>
      <c r="O229" s="10"/>
    </row>
    <row r="230">
      <c r="A230" s="6">
        <v>45705.0</v>
      </c>
      <c r="B230" s="10"/>
      <c r="C230" s="7">
        <v>222977.0</v>
      </c>
      <c r="D230" s="7" t="s">
        <v>114</v>
      </c>
      <c r="E230" s="6">
        <v>45505.0</v>
      </c>
      <c r="F230" s="79">
        <f t="shared" si="1"/>
        <v>6</v>
      </c>
      <c r="G230" s="6">
        <v>45499.0</v>
      </c>
      <c r="H230" s="79">
        <f t="shared" si="2"/>
        <v>6</v>
      </c>
      <c r="I230" s="7" t="s">
        <v>60</v>
      </c>
      <c r="J230" s="10"/>
      <c r="K230" s="10"/>
      <c r="L230" s="10"/>
      <c r="M230" s="10"/>
      <c r="N230" s="66" t="s">
        <v>18</v>
      </c>
      <c r="O230" s="10"/>
    </row>
    <row r="231">
      <c r="A231" s="6">
        <v>45705.0</v>
      </c>
      <c r="B231" s="10"/>
      <c r="C231" s="7">
        <v>196405.0</v>
      </c>
      <c r="D231" s="7" t="s">
        <v>114</v>
      </c>
      <c r="E231" s="6">
        <v>45139.0</v>
      </c>
      <c r="F231" s="79">
        <f t="shared" si="1"/>
        <v>18</v>
      </c>
      <c r="G231" s="6">
        <v>45265.0</v>
      </c>
      <c r="H231" s="79">
        <f t="shared" si="2"/>
        <v>14</v>
      </c>
      <c r="I231" s="7" t="s">
        <v>48</v>
      </c>
      <c r="J231" s="10"/>
      <c r="K231" s="10"/>
      <c r="L231" s="10"/>
      <c r="M231" s="10"/>
      <c r="N231" s="66" t="s">
        <v>18</v>
      </c>
      <c r="O231" s="10"/>
    </row>
    <row r="232">
      <c r="A232" s="6">
        <v>45705.0</v>
      </c>
      <c r="B232" s="10"/>
      <c r="C232" s="7">
        <v>209692.0</v>
      </c>
      <c r="D232" s="7" t="s">
        <v>114</v>
      </c>
      <c r="E232" s="6">
        <v>45352.0</v>
      </c>
      <c r="F232" s="79">
        <f t="shared" si="1"/>
        <v>11</v>
      </c>
      <c r="G232" s="6">
        <v>45391.0</v>
      </c>
      <c r="H232" s="79">
        <f t="shared" si="2"/>
        <v>10</v>
      </c>
      <c r="I232" s="7" t="s">
        <v>60</v>
      </c>
      <c r="J232" s="10"/>
      <c r="K232" s="10"/>
      <c r="L232" s="10"/>
      <c r="M232" s="10"/>
      <c r="N232" s="66" t="s">
        <v>18</v>
      </c>
      <c r="O232" s="10"/>
    </row>
    <row r="233">
      <c r="A233" s="6">
        <v>45705.0</v>
      </c>
      <c r="B233" s="10"/>
      <c r="C233" s="7">
        <v>238464.0</v>
      </c>
      <c r="D233" s="7" t="s">
        <v>114</v>
      </c>
      <c r="E233" s="6">
        <v>45627.0</v>
      </c>
      <c r="F233" s="79">
        <f t="shared" si="1"/>
        <v>2</v>
      </c>
      <c r="G233" s="6">
        <v>45664.0</v>
      </c>
      <c r="H233" s="79">
        <f t="shared" si="2"/>
        <v>1</v>
      </c>
      <c r="I233" s="7" t="s">
        <v>43</v>
      </c>
      <c r="J233" s="10"/>
      <c r="K233" s="10"/>
      <c r="L233" s="10"/>
      <c r="M233" s="10"/>
      <c r="N233" s="66" t="s">
        <v>18</v>
      </c>
      <c r="O233" s="10"/>
    </row>
    <row r="234">
      <c r="A234" s="6">
        <v>45705.0</v>
      </c>
      <c r="B234" s="10"/>
      <c r="C234" s="7">
        <v>146930.0</v>
      </c>
      <c r="D234" s="7" t="s">
        <v>114</v>
      </c>
      <c r="E234" s="6">
        <v>44774.0</v>
      </c>
      <c r="F234" s="79">
        <f t="shared" si="1"/>
        <v>30</v>
      </c>
      <c r="G234" s="9">
        <v>44844.0</v>
      </c>
      <c r="H234" s="79">
        <f t="shared" si="2"/>
        <v>28</v>
      </c>
      <c r="I234" s="7" t="s">
        <v>54</v>
      </c>
      <c r="J234" s="10"/>
      <c r="K234" s="10"/>
      <c r="L234" s="10"/>
      <c r="M234" s="10"/>
      <c r="N234" s="66" t="s">
        <v>18</v>
      </c>
      <c r="O234" s="10"/>
    </row>
    <row r="235">
      <c r="A235" s="6">
        <v>45705.0</v>
      </c>
      <c r="B235" s="10"/>
      <c r="C235" s="7">
        <v>221411.0</v>
      </c>
      <c r="D235" s="7" t="s">
        <v>114</v>
      </c>
      <c r="E235" s="6">
        <v>45474.0</v>
      </c>
      <c r="F235" s="79">
        <f t="shared" si="1"/>
        <v>7</v>
      </c>
      <c r="G235" s="6">
        <v>45485.0</v>
      </c>
      <c r="H235" s="79">
        <f t="shared" si="2"/>
        <v>7</v>
      </c>
      <c r="I235" s="7" t="s">
        <v>48</v>
      </c>
      <c r="J235" s="10"/>
      <c r="K235" s="10"/>
      <c r="L235" s="10"/>
      <c r="M235" s="10"/>
      <c r="N235" s="66" t="s">
        <v>18</v>
      </c>
      <c r="O235" s="10"/>
    </row>
    <row r="236">
      <c r="A236" s="6">
        <v>45705.0</v>
      </c>
      <c r="B236" s="10"/>
      <c r="C236" s="7">
        <v>197101.0</v>
      </c>
      <c r="D236" s="7" t="s">
        <v>114</v>
      </c>
      <c r="E236" s="6">
        <v>45200.0</v>
      </c>
      <c r="F236" s="79">
        <f t="shared" si="1"/>
        <v>16</v>
      </c>
      <c r="G236" s="6">
        <v>45294.0</v>
      </c>
      <c r="H236" s="79">
        <f t="shared" si="2"/>
        <v>13</v>
      </c>
      <c r="I236" s="7" t="s">
        <v>60</v>
      </c>
      <c r="J236" s="10"/>
      <c r="K236" s="10"/>
      <c r="L236" s="10"/>
      <c r="M236" s="10"/>
      <c r="N236" s="66" t="s">
        <v>18</v>
      </c>
      <c r="O236" s="10"/>
    </row>
    <row r="237">
      <c r="A237" s="6">
        <v>45705.0</v>
      </c>
      <c r="B237" s="10"/>
      <c r="C237" s="7">
        <v>230948.0</v>
      </c>
      <c r="D237" s="7" t="s">
        <v>114</v>
      </c>
      <c r="E237" s="6">
        <v>45536.0</v>
      </c>
      <c r="F237" s="79">
        <f t="shared" si="1"/>
        <v>5</v>
      </c>
      <c r="G237" s="9">
        <v>45579.0</v>
      </c>
      <c r="H237" s="79">
        <f t="shared" si="2"/>
        <v>4</v>
      </c>
      <c r="I237" s="7" t="s">
        <v>54</v>
      </c>
      <c r="J237" s="10"/>
      <c r="K237" s="10"/>
      <c r="L237" s="10"/>
      <c r="M237" s="10"/>
      <c r="N237" s="66" t="s">
        <v>18</v>
      </c>
      <c r="O237" s="10"/>
    </row>
    <row r="238">
      <c r="A238" s="6">
        <v>45705.0</v>
      </c>
      <c r="B238" s="10"/>
      <c r="C238" s="7">
        <v>241638.0</v>
      </c>
      <c r="D238" s="7" t="s">
        <v>114</v>
      </c>
      <c r="E238" s="6">
        <v>45658.0</v>
      </c>
      <c r="F238" s="79">
        <f t="shared" si="1"/>
        <v>1</v>
      </c>
      <c r="G238" s="6">
        <v>45691.0</v>
      </c>
      <c r="H238" s="79">
        <f t="shared" si="2"/>
        <v>0</v>
      </c>
      <c r="I238" s="7" t="s">
        <v>60</v>
      </c>
      <c r="J238" s="10"/>
      <c r="K238" s="10"/>
      <c r="L238" s="10"/>
      <c r="M238" s="10"/>
      <c r="N238" s="66" t="s">
        <v>18</v>
      </c>
      <c r="O238" s="10"/>
    </row>
    <row r="239">
      <c r="A239" s="6">
        <v>45705.0</v>
      </c>
      <c r="B239" s="10"/>
      <c r="C239" s="7">
        <v>206153.0</v>
      </c>
      <c r="D239" s="7" t="s">
        <v>117</v>
      </c>
      <c r="E239" s="6">
        <v>45170.0</v>
      </c>
      <c r="F239" s="79">
        <f t="shared" si="1"/>
        <v>17</v>
      </c>
      <c r="G239" s="6">
        <v>45364.0</v>
      </c>
      <c r="H239" s="79">
        <f t="shared" si="2"/>
        <v>11</v>
      </c>
      <c r="I239" s="7" t="s">
        <v>48</v>
      </c>
      <c r="J239" s="10"/>
      <c r="K239" s="10"/>
      <c r="L239" s="10"/>
      <c r="M239" s="10"/>
      <c r="N239" s="66" t="s">
        <v>18</v>
      </c>
      <c r="O239" s="10"/>
    </row>
    <row r="240">
      <c r="A240" s="6">
        <v>45705.0</v>
      </c>
      <c r="B240" s="10"/>
      <c r="C240" s="7">
        <v>223499.0</v>
      </c>
      <c r="D240" s="7" t="s">
        <v>117</v>
      </c>
      <c r="E240" s="6">
        <v>45474.0</v>
      </c>
      <c r="F240" s="79">
        <f t="shared" si="1"/>
        <v>7</v>
      </c>
      <c r="G240" s="6">
        <v>45561.0</v>
      </c>
      <c r="H240" s="79">
        <f t="shared" si="2"/>
        <v>4</v>
      </c>
      <c r="I240" s="7" t="s">
        <v>85</v>
      </c>
      <c r="J240" s="10"/>
      <c r="K240" s="10"/>
      <c r="L240" s="10"/>
      <c r="M240" s="10"/>
      <c r="N240" s="66" t="s">
        <v>18</v>
      </c>
      <c r="O240" s="10"/>
    </row>
    <row r="241">
      <c r="A241" s="6">
        <v>45705.0</v>
      </c>
      <c r="B241" s="10"/>
      <c r="C241" s="7">
        <v>154712.0</v>
      </c>
      <c r="D241" s="7" t="s">
        <v>117</v>
      </c>
      <c r="E241" s="6">
        <v>44896.0</v>
      </c>
      <c r="F241" s="79">
        <f t="shared" si="1"/>
        <v>26</v>
      </c>
      <c r="G241" s="6">
        <v>44896.0</v>
      </c>
      <c r="H241" s="79">
        <f t="shared" si="2"/>
        <v>26</v>
      </c>
      <c r="I241" s="7" t="s">
        <v>60</v>
      </c>
      <c r="J241" s="10"/>
      <c r="K241" s="10"/>
      <c r="L241" s="10"/>
      <c r="M241" s="10"/>
      <c r="N241" s="66" t="s">
        <v>18</v>
      </c>
      <c r="O241" s="10"/>
    </row>
    <row r="242">
      <c r="A242" s="6">
        <v>45705.0</v>
      </c>
      <c r="B242" s="10"/>
      <c r="C242" s="7">
        <v>238856.0</v>
      </c>
      <c r="D242" s="7" t="s">
        <v>117</v>
      </c>
      <c r="E242" s="6">
        <v>45444.0</v>
      </c>
      <c r="F242" s="79">
        <f t="shared" si="1"/>
        <v>8</v>
      </c>
      <c r="G242" s="6">
        <v>45670.0</v>
      </c>
      <c r="H242" s="79">
        <f t="shared" si="2"/>
        <v>1</v>
      </c>
      <c r="I242" s="7" t="s">
        <v>54</v>
      </c>
      <c r="J242" s="10"/>
      <c r="K242" s="10"/>
      <c r="L242" s="10"/>
      <c r="M242" s="10"/>
      <c r="N242" s="66" t="s">
        <v>18</v>
      </c>
      <c r="O242" s="10"/>
    </row>
    <row r="243">
      <c r="A243" s="6">
        <v>45705.0</v>
      </c>
      <c r="B243" s="10"/>
      <c r="C243" s="7">
        <v>187118.0</v>
      </c>
      <c r="D243" s="7" t="s">
        <v>117</v>
      </c>
      <c r="E243" s="6">
        <v>45170.0</v>
      </c>
      <c r="F243" s="79">
        <f t="shared" si="1"/>
        <v>17</v>
      </c>
      <c r="G243" s="6">
        <v>45191.0</v>
      </c>
      <c r="H243" s="79">
        <f t="shared" si="2"/>
        <v>16</v>
      </c>
      <c r="I243" s="7" t="s">
        <v>54</v>
      </c>
      <c r="J243" s="10"/>
      <c r="K243" s="10"/>
      <c r="L243" s="10"/>
      <c r="M243" s="10"/>
      <c r="N243" s="66" t="s">
        <v>18</v>
      </c>
      <c r="O243" s="10"/>
    </row>
    <row r="244">
      <c r="A244" s="6">
        <v>45705.0</v>
      </c>
      <c r="B244" s="10"/>
      <c r="C244" s="7">
        <v>202937.0</v>
      </c>
      <c r="D244" s="7" t="s">
        <v>117</v>
      </c>
      <c r="E244" s="6">
        <v>45323.0</v>
      </c>
      <c r="F244" s="79">
        <f t="shared" si="1"/>
        <v>12</v>
      </c>
      <c r="G244" s="6">
        <v>45341.0</v>
      </c>
      <c r="H244" s="79">
        <f t="shared" si="2"/>
        <v>11</v>
      </c>
      <c r="I244" s="7" t="s">
        <v>60</v>
      </c>
      <c r="J244" s="10"/>
      <c r="K244" s="10"/>
      <c r="L244" s="10"/>
      <c r="M244" s="10"/>
      <c r="N244" s="66" t="s">
        <v>18</v>
      </c>
      <c r="O244" s="10"/>
    </row>
    <row r="245">
      <c r="A245" s="6">
        <v>45705.0</v>
      </c>
      <c r="B245" s="10"/>
      <c r="C245" s="7">
        <v>219000.0</v>
      </c>
      <c r="D245" s="7" t="s">
        <v>117</v>
      </c>
      <c r="E245" s="6">
        <v>45413.0</v>
      </c>
      <c r="F245" s="79">
        <f t="shared" si="1"/>
        <v>9</v>
      </c>
      <c r="G245" s="6">
        <v>45467.0</v>
      </c>
      <c r="H245" s="79">
        <f t="shared" si="2"/>
        <v>7</v>
      </c>
      <c r="I245" s="7" t="s">
        <v>60</v>
      </c>
      <c r="J245" s="10"/>
      <c r="K245" s="10"/>
      <c r="L245" s="10"/>
      <c r="M245" s="10"/>
      <c r="N245" s="66" t="s">
        <v>18</v>
      </c>
      <c r="O245" s="10"/>
    </row>
    <row r="246">
      <c r="A246" s="6">
        <v>45705.0</v>
      </c>
      <c r="B246" s="10"/>
      <c r="C246" s="7">
        <v>220315.0</v>
      </c>
      <c r="D246" s="7" t="s">
        <v>117</v>
      </c>
      <c r="E246" s="6">
        <v>45444.0</v>
      </c>
      <c r="F246" s="79">
        <f t="shared" si="1"/>
        <v>8</v>
      </c>
      <c r="G246" s="6">
        <v>45505.0</v>
      </c>
      <c r="H246" s="79">
        <f t="shared" si="2"/>
        <v>6</v>
      </c>
      <c r="I246" s="7" t="s">
        <v>60</v>
      </c>
      <c r="J246" s="10"/>
      <c r="K246" s="10"/>
      <c r="L246" s="10"/>
      <c r="M246" s="10"/>
      <c r="N246" s="66" t="s">
        <v>18</v>
      </c>
      <c r="O246" s="10"/>
    </row>
    <row r="247">
      <c r="A247" s="6">
        <v>45705.0</v>
      </c>
      <c r="B247" s="10"/>
      <c r="C247" s="7">
        <v>226222.0</v>
      </c>
      <c r="D247" s="7" t="s">
        <v>117</v>
      </c>
      <c r="E247" s="6">
        <v>45505.0</v>
      </c>
      <c r="F247" s="79">
        <f t="shared" si="1"/>
        <v>6</v>
      </c>
      <c r="G247" s="6">
        <v>45531.0</v>
      </c>
      <c r="H247" s="79">
        <f t="shared" si="2"/>
        <v>5</v>
      </c>
      <c r="I247" s="7" t="s">
        <v>54</v>
      </c>
      <c r="J247" s="10"/>
      <c r="K247" s="10"/>
      <c r="L247" s="10"/>
      <c r="M247" s="10"/>
      <c r="N247" s="66" t="s">
        <v>18</v>
      </c>
      <c r="O247" s="10"/>
    </row>
    <row r="248">
      <c r="A248" s="6">
        <v>45705.0</v>
      </c>
      <c r="B248" s="10"/>
      <c r="C248" s="7">
        <v>229003.0</v>
      </c>
      <c r="D248" s="7" t="s">
        <v>117</v>
      </c>
      <c r="E248" s="6">
        <v>45536.0</v>
      </c>
      <c r="F248" s="79">
        <f t="shared" si="1"/>
        <v>5</v>
      </c>
      <c r="G248" s="6">
        <v>45566.0</v>
      </c>
      <c r="H248" s="79">
        <f t="shared" si="2"/>
        <v>4</v>
      </c>
      <c r="I248" s="7" t="s">
        <v>52</v>
      </c>
      <c r="J248" s="10"/>
      <c r="K248" s="10"/>
      <c r="L248" s="10"/>
      <c r="M248" s="10"/>
      <c r="N248" s="66" t="s">
        <v>18</v>
      </c>
      <c r="O248" s="10"/>
    </row>
    <row r="249">
      <c r="A249" s="6">
        <v>45705.0</v>
      </c>
      <c r="B249" s="10"/>
      <c r="C249" s="7">
        <v>232592.0</v>
      </c>
      <c r="D249" s="7" t="s">
        <v>117</v>
      </c>
      <c r="E249" s="6">
        <v>45566.0</v>
      </c>
      <c r="F249" s="79">
        <f t="shared" si="1"/>
        <v>4</v>
      </c>
      <c r="G249" s="9">
        <v>45593.0</v>
      </c>
      <c r="H249" s="79">
        <f t="shared" si="2"/>
        <v>3</v>
      </c>
      <c r="I249" s="7" t="s">
        <v>54</v>
      </c>
      <c r="J249" s="10"/>
      <c r="K249" s="10"/>
      <c r="L249" s="10"/>
      <c r="M249" s="10"/>
      <c r="N249" s="66" t="s">
        <v>18</v>
      </c>
      <c r="O249" s="10"/>
    </row>
    <row r="250">
      <c r="A250" s="6">
        <v>45705.0</v>
      </c>
      <c r="B250" s="10"/>
      <c r="C250" s="7">
        <v>235572.0</v>
      </c>
      <c r="D250" s="7" t="s">
        <v>117</v>
      </c>
      <c r="E250" s="6">
        <v>45597.0</v>
      </c>
      <c r="F250" s="79">
        <f t="shared" si="1"/>
        <v>3</v>
      </c>
      <c r="G250" s="9">
        <v>45624.0</v>
      </c>
      <c r="H250" s="79">
        <f t="shared" si="2"/>
        <v>2</v>
      </c>
      <c r="I250" s="7" t="s">
        <v>54</v>
      </c>
      <c r="J250" s="10"/>
      <c r="K250" s="10"/>
      <c r="L250" s="10"/>
      <c r="M250" s="10"/>
      <c r="N250" s="66" t="s">
        <v>18</v>
      </c>
      <c r="O250" s="10"/>
    </row>
    <row r="251">
      <c r="A251" s="6">
        <v>45705.0</v>
      </c>
      <c r="B251" s="10"/>
      <c r="C251" s="7">
        <v>238323.0</v>
      </c>
      <c r="D251" s="7" t="s">
        <v>117</v>
      </c>
      <c r="E251" s="6">
        <v>45597.0</v>
      </c>
      <c r="F251" s="79">
        <f t="shared" si="1"/>
        <v>3</v>
      </c>
      <c r="G251" s="6">
        <v>45663.0</v>
      </c>
      <c r="H251" s="79">
        <f t="shared" si="2"/>
        <v>1</v>
      </c>
      <c r="I251" s="7" t="s">
        <v>54</v>
      </c>
      <c r="J251" s="10"/>
      <c r="K251" s="10"/>
      <c r="L251" s="10"/>
      <c r="M251" s="10"/>
      <c r="N251" s="66" t="s">
        <v>18</v>
      </c>
      <c r="O251" s="10"/>
    </row>
    <row r="252">
      <c r="A252" s="6">
        <v>45705.0</v>
      </c>
      <c r="B252" s="10"/>
      <c r="C252" s="7">
        <v>240584.0</v>
      </c>
      <c r="D252" s="7" t="s">
        <v>117</v>
      </c>
      <c r="E252" s="6">
        <v>45597.0</v>
      </c>
      <c r="F252" s="79">
        <f t="shared" si="1"/>
        <v>3</v>
      </c>
      <c r="G252" s="6">
        <v>45685.0</v>
      </c>
      <c r="H252" s="79">
        <f t="shared" si="2"/>
        <v>0</v>
      </c>
      <c r="I252" s="7" t="s">
        <v>54</v>
      </c>
      <c r="J252" s="10"/>
      <c r="K252" s="10"/>
      <c r="L252" s="10"/>
      <c r="M252" s="10"/>
      <c r="N252" s="66" t="s">
        <v>18</v>
      </c>
      <c r="O252" s="10"/>
    </row>
    <row r="253">
      <c r="A253" s="6">
        <v>45705.0</v>
      </c>
      <c r="B253" s="10"/>
      <c r="C253" s="7">
        <v>177696.0</v>
      </c>
      <c r="D253" s="7" t="s">
        <v>149</v>
      </c>
      <c r="E253" s="6">
        <v>45078.0</v>
      </c>
      <c r="F253" s="79">
        <f t="shared" si="1"/>
        <v>20</v>
      </c>
      <c r="G253" s="6">
        <v>45114.0</v>
      </c>
      <c r="H253" s="79">
        <f t="shared" si="2"/>
        <v>19</v>
      </c>
      <c r="I253" s="7" t="s">
        <v>60</v>
      </c>
      <c r="J253" s="10"/>
      <c r="K253" s="10"/>
      <c r="L253" s="10"/>
      <c r="M253" s="10"/>
      <c r="N253" s="66" t="s">
        <v>18</v>
      </c>
      <c r="O253" s="10"/>
    </row>
    <row r="254">
      <c r="A254" s="6">
        <v>45705.0</v>
      </c>
      <c r="B254" s="10"/>
      <c r="C254" s="7">
        <v>182123.0</v>
      </c>
      <c r="D254" s="7" t="s">
        <v>149</v>
      </c>
      <c r="E254" s="6">
        <v>45108.0</v>
      </c>
      <c r="F254" s="79">
        <f t="shared" si="1"/>
        <v>19</v>
      </c>
      <c r="G254" s="6">
        <v>45152.0</v>
      </c>
      <c r="H254" s="79">
        <f t="shared" si="2"/>
        <v>18</v>
      </c>
      <c r="I254" s="7" t="s">
        <v>60</v>
      </c>
      <c r="J254" s="10"/>
      <c r="K254" s="10"/>
      <c r="L254" s="10"/>
      <c r="M254" s="10"/>
      <c r="N254" s="66" t="s">
        <v>18</v>
      </c>
      <c r="O254" s="10"/>
    </row>
    <row r="255">
      <c r="A255" s="6">
        <v>45705.0</v>
      </c>
      <c r="B255" s="10"/>
      <c r="C255" s="7">
        <v>231976.0</v>
      </c>
      <c r="D255" s="7" t="s">
        <v>149</v>
      </c>
      <c r="E255" s="6">
        <v>45566.0</v>
      </c>
      <c r="F255" s="79">
        <f t="shared" si="1"/>
        <v>4</v>
      </c>
      <c r="G255" s="9">
        <v>45587.0</v>
      </c>
      <c r="H255" s="79">
        <f t="shared" si="2"/>
        <v>3</v>
      </c>
      <c r="I255" s="7" t="s">
        <v>85</v>
      </c>
      <c r="J255" s="10"/>
      <c r="K255" s="10"/>
      <c r="L255" s="10"/>
      <c r="M255" s="10"/>
      <c r="N255" s="66" t="s">
        <v>18</v>
      </c>
      <c r="O255" s="10"/>
    </row>
    <row r="256">
      <c r="A256" s="6">
        <v>45705.0</v>
      </c>
      <c r="B256" s="10"/>
      <c r="C256" s="7">
        <v>235873.0</v>
      </c>
      <c r="D256" s="7" t="s">
        <v>149</v>
      </c>
      <c r="E256" s="6">
        <v>45597.0</v>
      </c>
      <c r="F256" s="79">
        <f t="shared" si="1"/>
        <v>3</v>
      </c>
      <c r="G256" s="9">
        <v>45625.0</v>
      </c>
      <c r="H256" s="79">
        <f t="shared" si="2"/>
        <v>2</v>
      </c>
      <c r="I256" s="7" t="s">
        <v>85</v>
      </c>
      <c r="J256" s="10"/>
      <c r="K256" s="10"/>
      <c r="L256" s="10"/>
      <c r="M256" s="10"/>
      <c r="N256" s="66" t="s">
        <v>18</v>
      </c>
      <c r="O256" s="10"/>
    </row>
    <row r="257">
      <c r="A257" s="6">
        <v>45705.0</v>
      </c>
      <c r="B257" s="6"/>
      <c r="C257" s="7">
        <v>240838.0</v>
      </c>
      <c r="D257" s="7" t="s">
        <v>149</v>
      </c>
      <c r="E257" s="6">
        <v>45658.0</v>
      </c>
      <c r="F257" s="79">
        <f t="shared" si="1"/>
        <v>1</v>
      </c>
      <c r="G257" s="6">
        <v>45684.0</v>
      </c>
      <c r="H257" s="79">
        <f t="shared" si="2"/>
        <v>0</v>
      </c>
      <c r="I257" s="7" t="s">
        <v>82</v>
      </c>
      <c r="J257" s="10"/>
      <c r="K257" s="10"/>
      <c r="L257" s="10"/>
      <c r="M257" s="10"/>
      <c r="N257" s="66" t="s">
        <v>18</v>
      </c>
      <c r="O257" s="10"/>
    </row>
    <row r="258">
      <c r="A258" s="6">
        <v>45705.0</v>
      </c>
      <c r="B258" s="10"/>
      <c r="C258" s="7">
        <v>155474.0</v>
      </c>
      <c r="D258" s="7" t="s">
        <v>124</v>
      </c>
      <c r="E258" s="6">
        <v>43952.0</v>
      </c>
      <c r="F258" s="79">
        <f t="shared" si="1"/>
        <v>57</v>
      </c>
      <c r="G258" s="6">
        <v>44930.0</v>
      </c>
      <c r="H258" s="79">
        <f t="shared" si="2"/>
        <v>25</v>
      </c>
      <c r="I258" s="7" t="s">
        <v>120</v>
      </c>
      <c r="J258" s="10"/>
      <c r="K258" s="10"/>
      <c r="L258" s="10"/>
      <c r="M258" s="10"/>
      <c r="N258" s="66" t="s">
        <v>18</v>
      </c>
      <c r="O258" s="10"/>
    </row>
    <row r="259">
      <c r="A259" s="6">
        <v>45705.0</v>
      </c>
      <c r="B259" s="10"/>
      <c r="C259" s="7">
        <v>71531.0</v>
      </c>
      <c r="D259" s="7" t="s">
        <v>147</v>
      </c>
      <c r="E259" s="6">
        <v>44136.0</v>
      </c>
      <c r="F259" s="79">
        <f t="shared" si="1"/>
        <v>51</v>
      </c>
      <c r="G259" s="6">
        <v>44167.0</v>
      </c>
      <c r="H259" s="79">
        <f t="shared" si="2"/>
        <v>50</v>
      </c>
      <c r="I259" s="7" t="s">
        <v>120</v>
      </c>
      <c r="J259" s="10"/>
      <c r="K259" s="10"/>
      <c r="L259" s="10"/>
      <c r="M259" s="10"/>
      <c r="N259" s="66" t="s">
        <v>18</v>
      </c>
      <c r="O259" s="10"/>
    </row>
    <row r="260">
      <c r="A260" s="6">
        <v>45705.0</v>
      </c>
      <c r="B260" s="10"/>
      <c r="C260" s="7">
        <v>9459.0</v>
      </c>
      <c r="D260" s="7" t="s">
        <v>64</v>
      </c>
      <c r="E260" s="6">
        <v>43466.0</v>
      </c>
      <c r="F260" s="79">
        <f t="shared" si="1"/>
        <v>73</v>
      </c>
      <c r="G260" s="6">
        <v>43510.0</v>
      </c>
      <c r="H260" s="79">
        <f t="shared" si="2"/>
        <v>72</v>
      </c>
      <c r="I260" s="7" t="s">
        <v>120</v>
      </c>
      <c r="J260" s="10"/>
      <c r="K260" s="10"/>
      <c r="L260" s="10"/>
      <c r="M260" s="10"/>
      <c r="N260" s="66" t="s">
        <v>18</v>
      </c>
      <c r="O260" s="10"/>
    </row>
    <row r="261">
      <c r="A261" s="6">
        <v>45705.0</v>
      </c>
      <c r="B261" s="10"/>
      <c r="C261" s="7">
        <v>10990.0</v>
      </c>
      <c r="D261" s="7" t="s">
        <v>99</v>
      </c>
      <c r="E261" s="6">
        <v>43439.0</v>
      </c>
      <c r="F261" s="79">
        <f t="shared" si="1"/>
        <v>74</v>
      </c>
      <c r="G261" s="6">
        <v>43580.0</v>
      </c>
      <c r="H261" s="79">
        <f t="shared" si="2"/>
        <v>69</v>
      </c>
      <c r="I261" s="7" t="s">
        <v>66</v>
      </c>
      <c r="J261" s="10"/>
      <c r="K261" s="10"/>
      <c r="L261" s="10"/>
      <c r="M261" s="10"/>
      <c r="N261" s="66" t="s">
        <v>18</v>
      </c>
      <c r="O261" s="10"/>
    </row>
    <row r="262">
      <c r="A262" s="6">
        <v>45705.0</v>
      </c>
      <c r="B262" s="10"/>
      <c r="C262" s="7">
        <v>2376.0</v>
      </c>
      <c r="D262" s="7" t="s">
        <v>62</v>
      </c>
      <c r="E262" s="6">
        <v>42552.0</v>
      </c>
      <c r="F262" s="79">
        <f t="shared" si="1"/>
        <v>103</v>
      </c>
      <c r="G262" s="6">
        <v>43546.0</v>
      </c>
      <c r="H262" s="79">
        <f t="shared" si="2"/>
        <v>70</v>
      </c>
      <c r="I262" s="7" t="s">
        <v>48</v>
      </c>
      <c r="J262" s="10"/>
      <c r="K262" s="10"/>
      <c r="L262" s="10"/>
      <c r="M262" s="10"/>
      <c r="N262" s="66" t="s">
        <v>18</v>
      </c>
      <c r="O262" s="10"/>
    </row>
    <row r="263">
      <c r="A263" s="6">
        <v>45705.0</v>
      </c>
      <c r="B263" s="10"/>
      <c r="C263" s="7">
        <v>1694.0</v>
      </c>
      <c r="D263" s="7" t="s">
        <v>62</v>
      </c>
      <c r="E263" s="6">
        <v>43466.0</v>
      </c>
      <c r="F263" s="79">
        <f t="shared" si="1"/>
        <v>73</v>
      </c>
      <c r="G263" s="6">
        <v>43001.0</v>
      </c>
      <c r="H263" s="79">
        <f t="shared" si="2"/>
        <v>88</v>
      </c>
      <c r="I263" s="7" t="s">
        <v>48</v>
      </c>
      <c r="J263" s="10"/>
      <c r="K263" s="10"/>
      <c r="L263" s="10"/>
      <c r="M263" s="10"/>
      <c r="N263" s="66" t="s">
        <v>18</v>
      </c>
      <c r="O263" s="10"/>
    </row>
    <row r="264">
      <c r="A264" s="6">
        <v>45705.0</v>
      </c>
      <c r="B264" s="10"/>
      <c r="C264" s="7">
        <v>1482.0</v>
      </c>
      <c r="D264" s="7" t="s">
        <v>93</v>
      </c>
      <c r="E264" s="6">
        <v>42917.0</v>
      </c>
      <c r="F264" s="79">
        <f t="shared" si="1"/>
        <v>91</v>
      </c>
      <c r="G264" s="6">
        <v>42982.0</v>
      </c>
      <c r="H264" s="79">
        <f t="shared" si="2"/>
        <v>89</v>
      </c>
      <c r="I264" s="7" t="s">
        <v>43</v>
      </c>
      <c r="J264" s="10"/>
      <c r="K264" s="10"/>
      <c r="L264" s="10"/>
      <c r="M264" s="10"/>
      <c r="N264" s="66" t="s">
        <v>18</v>
      </c>
      <c r="O264" s="10"/>
    </row>
    <row r="265">
      <c r="A265" s="6">
        <v>45705.0</v>
      </c>
      <c r="B265" s="10"/>
      <c r="C265" s="7">
        <v>11105.0</v>
      </c>
      <c r="D265" s="7" t="s">
        <v>110</v>
      </c>
      <c r="E265" s="9">
        <v>43418.0</v>
      </c>
      <c r="F265" s="79">
        <f t="shared" si="1"/>
        <v>75</v>
      </c>
      <c r="G265" s="6">
        <v>43558.0</v>
      </c>
      <c r="H265" s="79">
        <f t="shared" si="2"/>
        <v>70</v>
      </c>
      <c r="I265" s="7" t="s">
        <v>296</v>
      </c>
      <c r="J265" s="10"/>
      <c r="K265" s="10"/>
      <c r="L265" s="10"/>
      <c r="M265" s="10"/>
      <c r="N265" s="66" t="s">
        <v>18</v>
      </c>
      <c r="O265" s="10"/>
    </row>
    <row r="266">
      <c r="A266" s="6">
        <v>45705.0</v>
      </c>
      <c r="B266" s="10"/>
      <c r="C266" s="7">
        <v>1177.0</v>
      </c>
      <c r="D266" s="7" t="s">
        <v>75</v>
      </c>
      <c r="E266" s="6">
        <v>42614.0</v>
      </c>
      <c r="F266" s="79">
        <f t="shared" si="1"/>
        <v>101</v>
      </c>
      <c r="G266" s="6">
        <v>42859.0</v>
      </c>
      <c r="H266" s="79">
        <f t="shared" si="2"/>
        <v>93</v>
      </c>
      <c r="I266" s="7" t="s">
        <v>48</v>
      </c>
      <c r="J266" s="10"/>
      <c r="K266" s="10"/>
      <c r="L266" s="10"/>
      <c r="M266" s="10"/>
      <c r="N266" s="66" t="s">
        <v>18</v>
      </c>
      <c r="O266" s="10"/>
    </row>
    <row r="267">
      <c r="A267" s="6">
        <v>45705.0</v>
      </c>
      <c r="B267" s="10"/>
      <c r="C267" s="7">
        <v>5553.0</v>
      </c>
      <c r="D267" s="7" t="s">
        <v>152</v>
      </c>
      <c r="E267" s="6">
        <v>42955.0</v>
      </c>
      <c r="F267" s="79">
        <f t="shared" si="1"/>
        <v>90</v>
      </c>
      <c r="G267" s="6">
        <v>43336.0</v>
      </c>
      <c r="H267" s="79">
        <f t="shared" si="2"/>
        <v>77</v>
      </c>
      <c r="I267" s="7" t="s">
        <v>297</v>
      </c>
      <c r="J267" s="10"/>
      <c r="K267" s="10"/>
      <c r="L267" s="10"/>
      <c r="M267" s="10"/>
      <c r="N267" s="66" t="s">
        <v>18</v>
      </c>
      <c r="O267" s="10"/>
    </row>
    <row r="268">
      <c r="A268" s="6">
        <v>45705.0</v>
      </c>
      <c r="B268" s="10"/>
      <c r="C268" s="7">
        <v>7534.0</v>
      </c>
      <c r="D268" s="7"/>
      <c r="E268" s="10"/>
      <c r="F268" s="82">
        <f t="shared" si="1"/>
        <v>1501</v>
      </c>
      <c r="G268" s="10"/>
      <c r="H268" s="82">
        <f t="shared" si="2"/>
        <v>1501</v>
      </c>
      <c r="I268" s="7" t="s">
        <v>48</v>
      </c>
      <c r="J268" s="10"/>
      <c r="K268" s="10"/>
      <c r="L268" s="10"/>
      <c r="M268" s="10"/>
      <c r="N268" s="66" t="s">
        <v>18</v>
      </c>
      <c r="O268" s="10"/>
    </row>
    <row r="269">
      <c r="A269" s="6">
        <v>45705.0</v>
      </c>
      <c r="B269" s="10"/>
      <c r="C269" s="7">
        <v>175152.0</v>
      </c>
      <c r="D269" s="7" t="s">
        <v>117</v>
      </c>
      <c r="E269" s="6">
        <v>45078.0</v>
      </c>
      <c r="F269" s="79">
        <f t="shared" si="1"/>
        <v>20</v>
      </c>
      <c r="G269" s="6">
        <v>45096.0</v>
      </c>
      <c r="H269" s="79">
        <f t="shared" si="2"/>
        <v>19</v>
      </c>
      <c r="I269" s="7" t="s">
        <v>43</v>
      </c>
      <c r="J269" s="10"/>
      <c r="K269" s="10"/>
      <c r="L269" s="10"/>
      <c r="M269" s="10"/>
      <c r="N269" s="66" t="s">
        <v>18</v>
      </c>
      <c r="O269" s="10"/>
    </row>
    <row r="270">
      <c r="A270" s="6">
        <v>45705.0</v>
      </c>
      <c r="B270" s="10"/>
      <c r="C270" s="7">
        <v>223088.0</v>
      </c>
      <c r="D270" s="7" t="s">
        <v>75</v>
      </c>
      <c r="E270" s="6">
        <v>45474.0</v>
      </c>
      <c r="F270" s="79">
        <f t="shared" si="1"/>
        <v>7</v>
      </c>
      <c r="G270" s="6">
        <v>45502.0</v>
      </c>
      <c r="H270" s="79">
        <f t="shared" si="2"/>
        <v>6</v>
      </c>
      <c r="I270" s="7" t="s">
        <v>52</v>
      </c>
      <c r="J270" s="10"/>
      <c r="K270" s="10"/>
      <c r="L270" s="10"/>
      <c r="M270" s="10"/>
      <c r="N270" s="66" t="s">
        <v>18</v>
      </c>
      <c r="O270" s="10"/>
    </row>
    <row r="271">
      <c r="A271" s="6">
        <v>45705.0</v>
      </c>
      <c r="B271" s="10"/>
      <c r="C271" s="7">
        <v>159687.0</v>
      </c>
      <c r="D271" s="7" t="s">
        <v>42</v>
      </c>
      <c r="E271" s="6">
        <v>44927.0</v>
      </c>
      <c r="F271" s="79">
        <f t="shared" si="1"/>
        <v>25</v>
      </c>
      <c r="G271" s="6">
        <v>44965.0</v>
      </c>
      <c r="H271" s="79">
        <f t="shared" si="2"/>
        <v>24</v>
      </c>
      <c r="I271" s="7" t="s">
        <v>48</v>
      </c>
      <c r="J271" s="10"/>
      <c r="K271" s="10"/>
      <c r="L271" s="10"/>
      <c r="M271" s="10"/>
      <c r="N271" s="66" t="s">
        <v>18</v>
      </c>
      <c r="O271" s="10"/>
    </row>
    <row r="272">
      <c r="A272" s="6">
        <v>45705.0</v>
      </c>
      <c r="B272" s="10"/>
      <c r="C272" s="7">
        <v>192632.0</v>
      </c>
      <c r="D272" s="7" t="s">
        <v>42</v>
      </c>
      <c r="E272" s="6">
        <v>45231.0</v>
      </c>
      <c r="F272" s="79">
        <f t="shared" si="1"/>
        <v>15</v>
      </c>
      <c r="G272" s="9">
        <v>45253.0</v>
      </c>
      <c r="H272" s="79">
        <f t="shared" si="2"/>
        <v>14</v>
      </c>
      <c r="I272" s="7" t="s">
        <v>60</v>
      </c>
      <c r="J272" s="10"/>
      <c r="K272" s="10"/>
      <c r="L272" s="10"/>
      <c r="M272" s="10"/>
      <c r="N272" s="66" t="s">
        <v>18</v>
      </c>
      <c r="O272" s="10"/>
    </row>
    <row r="273">
      <c r="A273" s="6">
        <v>45705.0</v>
      </c>
      <c r="B273" s="10"/>
      <c r="C273" s="7">
        <v>205972.0</v>
      </c>
      <c r="D273" s="7" t="s">
        <v>110</v>
      </c>
      <c r="E273" s="6">
        <v>45323.0</v>
      </c>
      <c r="F273" s="79">
        <f t="shared" si="1"/>
        <v>12</v>
      </c>
      <c r="G273" s="6">
        <v>45364.0</v>
      </c>
      <c r="H273" s="79">
        <f t="shared" si="2"/>
        <v>11</v>
      </c>
      <c r="I273" s="7" t="s">
        <v>52</v>
      </c>
      <c r="J273" s="10"/>
      <c r="K273" s="10"/>
      <c r="L273" s="10"/>
      <c r="M273" s="10"/>
      <c r="N273" s="66" t="s">
        <v>18</v>
      </c>
      <c r="O273" s="10"/>
    </row>
    <row r="274">
      <c r="A274" s="6">
        <v>45705.0</v>
      </c>
      <c r="B274" s="10"/>
      <c r="C274" s="7">
        <v>204871.0</v>
      </c>
      <c r="D274" s="7" t="s">
        <v>110</v>
      </c>
      <c r="E274" s="6">
        <v>45292.0</v>
      </c>
      <c r="F274" s="79">
        <f t="shared" si="1"/>
        <v>13</v>
      </c>
      <c r="G274" s="6">
        <v>45357.0</v>
      </c>
      <c r="H274" s="79">
        <f t="shared" si="2"/>
        <v>11</v>
      </c>
      <c r="I274" s="7" t="s">
        <v>48</v>
      </c>
      <c r="J274" s="10"/>
      <c r="K274" s="10"/>
      <c r="L274" s="10"/>
      <c r="M274" s="10"/>
      <c r="N274" s="66" t="s">
        <v>18</v>
      </c>
      <c r="O274" s="10"/>
    </row>
    <row r="275">
      <c r="A275" s="6">
        <v>45705.0</v>
      </c>
      <c r="B275" s="10"/>
      <c r="C275" s="7">
        <v>217018.0</v>
      </c>
      <c r="D275" s="7" t="s">
        <v>110</v>
      </c>
      <c r="E275" s="6">
        <v>45413.0</v>
      </c>
      <c r="F275" s="79">
        <f t="shared" si="1"/>
        <v>9</v>
      </c>
      <c r="G275" s="6">
        <v>45448.0</v>
      </c>
      <c r="H275" s="79">
        <f t="shared" si="2"/>
        <v>8</v>
      </c>
      <c r="I275" s="7" t="s">
        <v>52</v>
      </c>
      <c r="J275" s="10"/>
      <c r="K275" s="10"/>
      <c r="L275" s="10"/>
      <c r="M275" s="10"/>
      <c r="N275" s="66" t="s">
        <v>18</v>
      </c>
      <c r="O275" s="10"/>
    </row>
    <row r="276">
      <c r="A276" s="6">
        <v>45705.0</v>
      </c>
      <c r="B276" s="10"/>
      <c r="C276" s="7">
        <v>187314.0</v>
      </c>
      <c r="D276" s="7" t="s">
        <v>62</v>
      </c>
      <c r="E276" s="6">
        <v>45170.0</v>
      </c>
      <c r="F276" s="79">
        <f t="shared" si="1"/>
        <v>17</v>
      </c>
      <c r="G276" s="6">
        <v>45195.0</v>
      </c>
      <c r="H276" s="79">
        <f t="shared" si="2"/>
        <v>16</v>
      </c>
      <c r="I276" s="7" t="s">
        <v>52</v>
      </c>
      <c r="J276" s="10"/>
      <c r="K276" s="10"/>
      <c r="L276" s="10"/>
      <c r="M276" s="10"/>
      <c r="N276" s="66" t="s">
        <v>18</v>
      </c>
      <c r="O276" s="10"/>
    </row>
    <row r="277">
      <c r="A277" s="6">
        <v>45705.0</v>
      </c>
      <c r="B277" s="10"/>
      <c r="C277" s="7">
        <v>200024.0</v>
      </c>
      <c r="D277" s="7" t="s">
        <v>99</v>
      </c>
      <c r="E277" s="6">
        <v>45292.0</v>
      </c>
      <c r="F277" s="79">
        <f t="shared" si="1"/>
        <v>13</v>
      </c>
      <c r="G277" s="6">
        <v>45316.0</v>
      </c>
      <c r="H277" s="79">
        <f t="shared" si="2"/>
        <v>12</v>
      </c>
      <c r="I277" s="7" t="s">
        <v>48</v>
      </c>
      <c r="J277" s="10"/>
      <c r="K277" s="10"/>
      <c r="L277" s="10"/>
      <c r="M277" s="10"/>
      <c r="N277" s="66" t="s">
        <v>18</v>
      </c>
      <c r="O277" s="10"/>
    </row>
    <row r="278">
      <c r="A278" s="6">
        <v>45705.0</v>
      </c>
      <c r="B278" s="10"/>
      <c r="C278" s="7">
        <v>127734.0</v>
      </c>
      <c r="D278" s="7" t="s">
        <v>222</v>
      </c>
      <c r="E278" s="6">
        <v>44652.0</v>
      </c>
      <c r="F278" s="79">
        <f t="shared" si="1"/>
        <v>34</v>
      </c>
      <c r="G278" s="6">
        <v>44690.0</v>
      </c>
      <c r="H278" s="79">
        <f t="shared" si="2"/>
        <v>33</v>
      </c>
      <c r="I278" s="7" t="s">
        <v>48</v>
      </c>
      <c r="J278" s="10"/>
      <c r="K278" s="10"/>
      <c r="L278" s="10"/>
      <c r="M278" s="10"/>
      <c r="N278" s="66" t="s">
        <v>18</v>
      </c>
      <c r="O278" s="10"/>
    </row>
    <row r="279">
      <c r="A279" s="6">
        <v>45705.0</v>
      </c>
      <c r="B279" s="10"/>
      <c r="C279" s="7">
        <v>185273.0</v>
      </c>
      <c r="D279" s="7" t="s">
        <v>75</v>
      </c>
      <c r="E279" s="6">
        <v>45139.0</v>
      </c>
      <c r="F279" s="79">
        <f t="shared" si="1"/>
        <v>18</v>
      </c>
      <c r="G279" s="6">
        <v>45177.0</v>
      </c>
      <c r="H279" s="79">
        <f t="shared" si="2"/>
        <v>17</v>
      </c>
      <c r="I279" s="7" t="s">
        <v>48</v>
      </c>
      <c r="J279" s="10"/>
      <c r="K279" s="10"/>
      <c r="L279" s="10"/>
      <c r="M279" s="10"/>
      <c r="N279" s="66" t="s">
        <v>18</v>
      </c>
      <c r="O279" s="10"/>
    </row>
    <row r="280">
      <c r="A280" s="6">
        <v>45705.0</v>
      </c>
      <c r="B280" s="10"/>
      <c r="C280" s="7">
        <v>189174.0</v>
      </c>
      <c r="D280" s="7" t="s">
        <v>62</v>
      </c>
      <c r="E280" s="6">
        <v>45108.0</v>
      </c>
      <c r="F280" s="79">
        <f t="shared" si="1"/>
        <v>19</v>
      </c>
      <c r="G280" s="9">
        <v>45222.0</v>
      </c>
      <c r="H280" s="79">
        <f t="shared" si="2"/>
        <v>15</v>
      </c>
      <c r="I280" s="7" t="s">
        <v>48</v>
      </c>
      <c r="J280" s="10"/>
      <c r="K280" s="10"/>
      <c r="L280" s="10"/>
      <c r="M280" s="10"/>
      <c r="N280" s="66" t="s">
        <v>18</v>
      </c>
      <c r="O280" s="10"/>
    </row>
    <row r="281">
      <c r="A281" s="6">
        <v>45705.0</v>
      </c>
      <c r="B281" s="10"/>
      <c r="C281" s="7">
        <v>190524.0</v>
      </c>
      <c r="D281" s="7" t="s">
        <v>42</v>
      </c>
      <c r="E281" s="6">
        <v>44986.0</v>
      </c>
      <c r="F281" s="79">
        <f t="shared" si="1"/>
        <v>23</v>
      </c>
      <c r="G281" s="9">
        <v>45223.0</v>
      </c>
      <c r="H281" s="79">
        <f t="shared" si="2"/>
        <v>15</v>
      </c>
      <c r="I281" s="7" t="s">
        <v>48</v>
      </c>
      <c r="J281" s="10"/>
      <c r="K281" s="10"/>
      <c r="L281" s="10"/>
      <c r="M281" s="10"/>
      <c r="N281" s="66" t="s">
        <v>18</v>
      </c>
      <c r="O281" s="10"/>
    </row>
    <row r="282">
      <c r="A282" s="6">
        <v>45705.0</v>
      </c>
      <c r="B282" s="10"/>
      <c r="C282" s="7">
        <v>61304.0</v>
      </c>
      <c r="D282" s="7" t="s">
        <v>93</v>
      </c>
      <c r="E282" s="6">
        <v>44013.0</v>
      </c>
      <c r="F282" s="79">
        <f t="shared" si="1"/>
        <v>55</v>
      </c>
      <c r="G282" s="6">
        <v>44060.0</v>
      </c>
      <c r="H282" s="79">
        <f t="shared" si="2"/>
        <v>54</v>
      </c>
      <c r="I282" s="7" t="s">
        <v>52</v>
      </c>
      <c r="J282" s="10"/>
      <c r="K282" s="10"/>
      <c r="L282" s="10"/>
      <c r="M282" s="10"/>
      <c r="N282" s="66" t="s">
        <v>18</v>
      </c>
      <c r="O282" s="10"/>
    </row>
    <row r="283">
      <c r="A283" s="6">
        <v>45705.0</v>
      </c>
      <c r="B283" s="10"/>
      <c r="C283" s="7">
        <v>114564.0</v>
      </c>
      <c r="D283" s="7" t="s">
        <v>110</v>
      </c>
      <c r="E283" s="6">
        <v>44501.0</v>
      </c>
      <c r="F283" s="79">
        <f t="shared" si="1"/>
        <v>39</v>
      </c>
      <c r="G283" s="6">
        <v>44596.0</v>
      </c>
      <c r="H283" s="79">
        <f t="shared" si="2"/>
        <v>36</v>
      </c>
      <c r="I283" s="7" t="s">
        <v>48</v>
      </c>
      <c r="J283" s="10"/>
      <c r="K283" s="10"/>
      <c r="L283" s="10"/>
      <c r="M283" s="10"/>
      <c r="N283" s="66" t="s">
        <v>18</v>
      </c>
      <c r="O283" s="10"/>
    </row>
    <row r="284">
      <c r="A284" s="6">
        <v>45705.0</v>
      </c>
      <c r="B284" s="10"/>
      <c r="C284" s="7">
        <v>212878.0</v>
      </c>
      <c r="D284" s="7" t="s">
        <v>110</v>
      </c>
      <c r="E284" s="6">
        <v>45017.0</v>
      </c>
      <c r="F284" s="79">
        <f t="shared" si="1"/>
        <v>22</v>
      </c>
      <c r="G284" s="6">
        <v>45426.0</v>
      </c>
      <c r="H284" s="79">
        <f t="shared" si="2"/>
        <v>9</v>
      </c>
      <c r="I284" s="7" t="s">
        <v>52</v>
      </c>
      <c r="J284" s="10"/>
      <c r="K284" s="10"/>
      <c r="L284" s="10"/>
      <c r="M284" s="10"/>
      <c r="N284" s="66" t="s">
        <v>18</v>
      </c>
      <c r="O284" s="10"/>
    </row>
    <row r="285">
      <c r="A285" s="6">
        <v>45705.0</v>
      </c>
      <c r="B285" s="10"/>
      <c r="C285" s="7">
        <v>54133.0</v>
      </c>
      <c r="D285" s="7" t="s">
        <v>210</v>
      </c>
      <c r="E285" s="6">
        <v>43891.0</v>
      </c>
      <c r="F285" s="79">
        <f t="shared" si="1"/>
        <v>59</v>
      </c>
      <c r="G285" s="6">
        <v>44005.0</v>
      </c>
      <c r="H285" s="79">
        <f t="shared" si="2"/>
        <v>55</v>
      </c>
      <c r="I285" s="7" t="s">
        <v>48</v>
      </c>
      <c r="J285" s="10"/>
      <c r="K285" s="10"/>
      <c r="L285" s="10"/>
      <c r="M285" s="10"/>
      <c r="N285" s="66" t="s">
        <v>18</v>
      </c>
      <c r="O285" s="10"/>
    </row>
    <row r="286">
      <c r="A286" s="6">
        <v>45705.0</v>
      </c>
      <c r="B286" s="10"/>
      <c r="C286" s="7">
        <v>127728.0</v>
      </c>
      <c r="D286" s="7" t="s">
        <v>222</v>
      </c>
      <c r="E286" s="6">
        <v>44621.0</v>
      </c>
      <c r="F286" s="79">
        <f t="shared" si="1"/>
        <v>35</v>
      </c>
      <c r="G286" s="6">
        <v>44690.0</v>
      </c>
      <c r="H286" s="79">
        <f t="shared" si="2"/>
        <v>33</v>
      </c>
      <c r="I286" s="7" t="s">
        <v>48</v>
      </c>
      <c r="J286" s="10"/>
      <c r="K286" s="10"/>
      <c r="L286" s="10"/>
      <c r="M286" s="10"/>
      <c r="N286" s="66" t="s">
        <v>18</v>
      </c>
      <c r="O286" s="10"/>
    </row>
    <row r="287">
      <c r="A287" s="6">
        <v>45705.0</v>
      </c>
      <c r="B287" s="10"/>
      <c r="C287" s="7">
        <v>153940.0</v>
      </c>
      <c r="D287" s="7" t="s">
        <v>64</v>
      </c>
      <c r="E287" s="6">
        <v>44805.0</v>
      </c>
      <c r="F287" s="79">
        <f t="shared" si="1"/>
        <v>29</v>
      </c>
      <c r="G287" s="9">
        <v>44918.0</v>
      </c>
      <c r="H287" s="79">
        <f t="shared" si="2"/>
        <v>25</v>
      </c>
      <c r="I287" s="7" t="s">
        <v>48</v>
      </c>
      <c r="J287" s="10"/>
      <c r="K287" s="10"/>
      <c r="L287" s="10"/>
      <c r="M287" s="10"/>
      <c r="N287" s="66" t="s">
        <v>18</v>
      </c>
      <c r="O287" s="10"/>
    </row>
    <row r="288">
      <c r="A288" s="6">
        <v>45705.0</v>
      </c>
      <c r="B288" s="10"/>
      <c r="C288" s="7">
        <v>104128.0</v>
      </c>
      <c r="D288" s="7" t="s">
        <v>157</v>
      </c>
      <c r="E288" s="6">
        <v>44378.0</v>
      </c>
      <c r="F288" s="82">
        <f t="shared" si="1"/>
        <v>43</v>
      </c>
      <c r="G288" s="9">
        <v>44494.0</v>
      </c>
      <c r="H288" s="82">
        <f t="shared" si="2"/>
        <v>39</v>
      </c>
      <c r="I288" s="7" t="s">
        <v>66</v>
      </c>
      <c r="J288" s="10"/>
      <c r="K288" s="10"/>
      <c r="L288" s="10"/>
      <c r="M288" s="10"/>
      <c r="N288" s="66" t="s">
        <v>18</v>
      </c>
      <c r="O288" s="10"/>
    </row>
    <row r="289">
      <c r="A289" s="6">
        <v>45705.0</v>
      </c>
      <c r="B289" s="10"/>
      <c r="C289" s="7">
        <v>193788.0</v>
      </c>
      <c r="D289" s="7" t="s">
        <v>163</v>
      </c>
      <c r="E289" s="6">
        <v>44501.0</v>
      </c>
      <c r="F289" s="82">
        <f t="shared" si="1"/>
        <v>39</v>
      </c>
      <c r="G289" s="9">
        <v>45259.0</v>
      </c>
      <c r="H289" s="82">
        <f t="shared" si="2"/>
        <v>14</v>
      </c>
      <c r="I289" s="7" t="s">
        <v>66</v>
      </c>
      <c r="J289" s="10"/>
      <c r="K289" s="10"/>
      <c r="L289" s="10"/>
      <c r="M289" s="10"/>
      <c r="N289" s="66" t="s">
        <v>18</v>
      </c>
      <c r="O289" s="10"/>
    </row>
    <row r="290">
      <c r="A290" s="6">
        <v>45705.0</v>
      </c>
      <c r="B290" s="10"/>
      <c r="C290" s="7">
        <v>181653.0</v>
      </c>
      <c r="D290" s="7" t="s">
        <v>133</v>
      </c>
      <c r="E290" s="6">
        <v>44440.0</v>
      </c>
      <c r="F290" s="82">
        <f t="shared" si="1"/>
        <v>41</v>
      </c>
      <c r="G290" s="6">
        <v>45147.0</v>
      </c>
      <c r="H290" s="82">
        <f t="shared" si="2"/>
        <v>18</v>
      </c>
      <c r="I290" s="7" t="s">
        <v>66</v>
      </c>
      <c r="J290" s="10"/>
      <c r="K290" s="10"/>
      <c r="L290" s="10"/>
      <c r="M290" s="10"/>
      <c r="N290" s="66" t="s">
        <v>18</v>
      </c>
      <c r="O290" s="10"/>
    </row>
    <row r="291">
      <c r="A291" s="65">
        <v>45673.0</v>
      </c>
      <c r="B291" s="6"/>
      <c r="C291" s="7">
        <v>226091.0</v>
      </c>
      <c r="D291" s="7" t="s">
        <v>177</v>
      </c>
      <c r="E291" s="6">
        <v>45505.0</v>
      </c>
      <c r="F291" s="82">
        <f t="shared" si="1"/>
        <v>6</v>
      </c>
      <c r="G291" s="6">
        <v>45537.0</v>
      </c>
      <c r="H291" s="82">
        <f t="shared" si="2"/>
        <v>5</v>
      </c>
      <c r="I291" s="7" t="s">
        <v>48</v>
      </c>
      <c r="J291" s="7" t="s">
        <v>250</v>
      </c>
      <c r="K291" s="10"/>
      <c r="L291" s="10"/>
      <c r="M291" s="10"/>
      <c r="N291" s="57" t="s">
        <v>19</v>
      </c>
      <c r="O291" s="10"/>
    </row>
    <row r="292">
      <c r="A292" s="6">
        <v>45705.0</v>
      </c>
      <c r="B292" s="10"/>
      <c r="C292" s="7">
        <v>70513.0</v>
      </c>
      <c r="D292" s="7" t="s">
        <v>154</v>
      </c>
      <c r="E292" s="6">
        <v>44105.0</v>
      </c>
      <c r="F292" s="82">
        <f t="shared" si="1"/>
        <v>52</v>
      </c>
      <c r="G292" s="9">
        <v>44158.0</v>
      </c>
      <c r="H292" s="82">
        <f t="shared" si="2"/>
        <v>50</v>
      </c>
      <c r="I292" s="7" t="s">
        <v>136</v>
      </c>
      <c r="J292" s="10"/>
      <c r="K292" s="10"/>
      <c r="L292" s="10"/>
      <c r="M292" s="10"/>
      <c r="N292" s="66" t="s">
        <v>18</v>
      </c>
      <c r="O292" s="10"/>
    </row>
    <row r="293">
      <c r="A293" s="6">
        <v>45705.0</v>
      </c>
      <c r="B293" s="10"/>
      <c r="C293" s="7">
        <v>234297.0</v>
      </c>
      <c r="D293" s="7" t="s">
        <v>154</v>
      </c>
      <c r="E293" s="6">
        <v>45566.0</v>
      </c>
      <c r="F293" s="82">
        <f t="shared" si="1"/>
        <v>4</v>
      </c>
      <c r="G293" s="9">
        <v>45610.0</v>
      </c>
      <c r="H293" s="82">
        <f t="shared" si="2"/>
        <v>3</v>
      </c>
      <c r="I293" s="7" t="s">
        <v>60</v>
      </c>
      <c r="J293" s="10"/>
      <c r="K293" s="10"/>
      <c r="L293" s="10"/>
      <c r="M293" s="10"/>
      <c r="N293" s="66" t="s">
        <v>18</v>
      </c>
      <c r="O293" s="10"/>
    </row>
    <row r="294">
      <c r="A294" s="6">
        <v>45705.0</v>
      </c>
      <c r="B294" s="10"/>
      <c r="C294" s="7">
        <v>212498.0</v>
      </c>
      <c r="D294" s="7" t="s">
        <v>154</v>
      </c>
      <c r="E294" s="6">
        <v>45383.0</v>
      </c>
      <c r="F294" s="82">
        <f t="shared" si="1"/>
        <v>10</v>
      </c>
      <c r="G294" s="6">
        <v>45411.0</v>
      </c>
      <c r="H294" s="82">
        <f t="shared" si="2"/>
        <v>9</v>
      </c>
      <c r="I294" s="7" t="s">
        <v>60</v>
      </c>
      <c r="J294" s="10"/>
      <c r="K294" s="10"/>
      <c r="L294" s="10"/>
      <c r="M294" s="10"/>
      <c r="N294" s="66" t="s">
        <v>18</v>
      </c>
      <c r="O294" s="10"/>
    </row>
    <row r="295">
      <c r="A295" s="6">
        <v>45705.0</v>
      </c>
      <c r="B295" s="10"/>
      <c r="C295" s="7">
        <v>211573.0</v>
      </c>
      <c r="D295" s="7" t="s">
        <v>154</v>
      </c>
      <c r="E295" s="6">
        <v>44501.0</v>
      </c>
      <c r="F295" s="82">
        <f t="shared" si="1"/>
        <v>39</v>
      </c>
      <c r="G295" s="6">
        <v>45405.0</v>
      </c>
      <c r="H295" s="82">
        <f t="shared" si="2"/>
        <v>9</v>
      </c>
      <c r="I295" s="7" t="s">
        <v>136</v>
      </c>
      <c r="J295" s="10"/>
      <c r="K295" s="10"/>
      <c r="L295" s="10"/>
      <c r="M295" s="10"/>
      <c r="N295" s="66" t="s">
        <v>18</v>
      </c>
      <c r="O295" s="10"/>
    </row>
    <row r="296">
      <c r="A296" s="6">
        <v>45705.0</v>
      </c>
      <c r="B296" s="10"/>
      <c r="C296" s="7">
        <v>235735.0</v>
      </c>
      <c r="D296" s="7" t="s">
        <v>154</v>
      </c>
      <c r="E296" s="6">
        <v>44501.0</v>
      </c>
      <c r="F296" s="82">
        <f t="shared" si="1"/>
        <v>39</v>
      </c>
      <c r="G296" s="9">
        <v>45624.0</v>
      </c>
      <c r="H296" s="82">
        <f t="shared" si="2"/>
        <v>2</v>
      </c>
      <c r="I296" s="7" t="s">
        <v>85</v>
      </c>
      <c r="J296" s="10"/>
      <c r="K296" s="10"/>
      <c r="L296" s="10"/>
      <c r="M296" s="10"/>
      <c r="N296" s="66" t="s">
        <v>18</v>
      </c>
      <c r="O296" s="10"/>
    </row>
    <row r="297">
      <c r="A297" s="6">
        <v>45705.0</v>
      </c>
      <c r="B297" s="10"/>
      <c r="C297" s="7">
        <v>237987.0</v>
      </c>
      <c r="D297" s="7" t="s">
        <v>154</v>
      </c>
      <c r="E297" s="6">
        <v>45627.0</v>
      </c>
      <c r="F297" s="82">
        <f t="shared" si="1"/>
        <v>2</v>
      </c>
      <c r="G297" s="6">
        <v>45661.0</v>
      </c>
      <c r="H297" s="82">
        <f t="shared" si="2"/>
        <v>1</v>
      </c>
      <c r="I297" s="7" t="s">
        <v>54</v>
      </c>
      <c r="J297" s="10"/>
      <c r="K297" s="10"/>
      <c r="L297" s="10"/>
      <c r="M297" s="10"/>
      <c r="N297" s="66" t="s">
        <v>18</v>
      </c>
      <c r="O297" s="10"/>
    </row>
    <row r="298">
      <c r="A298" s="6">
        <v>45705.0</v>
      </c>
      <c r="B298" s="6"/>
      <c r="C298" s="7">
        <v>241783.0</v>
      </c>
      <c r="D298" s="7" t="s">
        <v>154</v>
      </c>
      <c r="E298" s="6">
        <v>45627.0</v>
      </c>
      <c r="F298" s="82">
        <f t="shared" si="1"/>
        <v>2</v>
      </c>
      <c r="G298" s="6">
        <v>45692.0</v>
      </c>
      <c r="H298" s="82">
        <f t="shared" si="2"/>
        <v>0</v>
      </c>
      <c r="I298" s="7" t="s">
        <v>82</v>
      </c>
      <c r="J298" s="10"/>
      <c r="K298" s="10"/>
      <c r="L298" s="10"/>
      <c r="M298" s="10"/>
      <c r="N298" s="66" t="s">
        <v>18</v>
      </c>
      <c r="O298" s="10"/>
    </row>
    <row r="299">
      <c r="A299" s="6">
        <v>45705.0</v>
      </c>
      <c r="B299" s="10"/>
      <c r="C299" s="7">
        <v>65936.0</v>
      </c>
      <c r="D299" s="7" t="s">
        <v>157</v>
      </c>
      <c r="E299" s="6">
        <v>43709.0</v>
      </c>
      <c r="F299" s="82">
        <f t="shared" si="1"/>
        <v>65</v>
      </c>
      <c r="G299" s="6">
        <v>44103.0</v>
      </c>
      <c r="H299" s="82">
        <f t="shared" si="2"/>
        <v>52</v>
      </c>
      <c r="I299" s="7" t="s">
        <v>136</v>
      </c>
      <c r="J299" s="10"/>
      <c r="K299" s="10"/>
      <c r="L299" s="10"/>
      <c r="M299" s="10"/>
      <c r="N299" s="66" t="s">
        <v>18</v>
      </c>
      <c r="O299" s="10"/>
    </row>
    <row r="300">
      <c r="A300" s="6">
        <v>45705.0</v>
      </c>
      <c r="B300" s="6"/>
      <c r="C300" s="7">
        <v>236507.0</v>
      </c>
      <c r="D300" s="7" t="s">
        <v>157</v>
      </c>
      <c r="E300" s="6">
        <v>45597.0</v>
      </c>
      <c r="F300" s="82">
        <f t="shared" si="1"/>
        <v>3</v>
      </c>
      <c r="G300" s="6">
        <v>45632.0</v>
      </c>
      <c r="H300" s="82">
        <f t="shared" si="2"/>
        <v>2</v>
      </c>
      <c r="I300" s="7" t="s">
        <v>82</v>
      </c>
      <c r="J300" s="10"/>
      <c r="K300" s="10"/>
      <c r="L300" s="10"/>
      <c r="M300" s="10"/>
      <c r="N300" s="66" t="s">
        <v>18</v>
      </c>
      <c r="O300" s="10"/>
    </row>
    <row r="301">
      <c r="A301" s="6">
        <v>45705.0</v>
      </c>
      <c r="B301" s="10"/>
      <c r="C301" s="7">
        <v>181297.0</v>
      </c>
      <c r="D301" s="7" t="s">
        <v>157</v>
      </c>
      <c r="E301" s="6">
        <v>45017.0</v>
      </c>
      <c r="F301" s="82">
        <f t="shared" si="1"/>
        <v>22</v>
      </c>
      <c r="G301" s="6">
        <v>45146.0</v>
      </c>
      <c r="H301" s="82">
        <f t="shared" si="2"/>
        <v>18</v>
      </c>
      <c r="I301" s="7" t="s">
        <v>136</v>
      </c>
      <c r="J301" s="10"/>
      <c r="K301" s="10"/>
      <c r="L301" s="10"/>
      <c r="M301" s="10"/>
      <c r="N301" s="66" t="s">
        <v>18</v>
      </c>
      <c r="O301" s="10"/>
    </row>
    <row r="302">
      <c r="A302" s="6">
        <v>45705.0</v>
      </c>
      <c r="B302" s="10"/>
      <c r="C302" s="7">
        <v>195112.0</v>
      </c>
      <c r="D302" s="7" t="s">
        <v>157</v>
      </c>
      <c r="E302" s="6">
        <v>45170.0</v>
      </c>
      <c r="F302" s="82">
        <f t="shared" si="1"/>
        <v>17</v>
      </c>
      <c r="G302" s="6">
        <v>45267.0</v>
      </c>
      <c r="H302" s="82">
        <f t="shared" si="2"/>
        <v>14</v>
      </c>
      <c r="I302" s="7" t="s">
        <v>136</v>
      </c>
      <c r="J302" s="10"/>
      <c r="K302" s="10"/>
      <c r="L302" s="10"/>
      <c r="M302" s="10"/>
      <c r="N302" s="66" t="s">
        <v>18</v>
      </c>
      <c r="O302" s="10"/>
    </row>
    <row r="303">
      <c r="A303" s="6">
        <v>45705.0</v>
      </c>
      <c r="B303" s="10"/>
      <c r="C303" s="7">
        <v>206147.0</v>
      </c>
      <c r="D303" s="7" t="s">
        <v>157</v>
      </c>
      <c r="E303" s="6">
        <v>45323.0</v>
      </c>
      <c r="F303" s="82">
        <f t="shared" si="1"/>
        <v>12</v>
      </c>
      <c r="G303" s="6">
        <v>45364.0</v>
      </c>
      <c r="H303" s="82">
        <f t="shared" si="2"/>
        <v>11</v>
      </c>
      <c r="I303" s="7" t="s">
        <v>136</v>
      </c>
      <c r="J303" s="10"/>
      <c r="K303" s="10"/>
      <c r="L303" s="10"/>
      <c r="M303" s="10"/>
      <c r="N303" s="66" t="s">
        <v>18</v>
      </c>
      <c r="O303" s="10"/>
    </row>
    <row r="304">
      <c r="A304" s="6">
        <v>45705.0</v>
      </c>
      <c r="B304" s="10"/>
      <c r="C304" s="7">
        <v>215329.0</v>
      </c>
      <c r="D304" s="7" t="s">
        <v>157</v>
      </c>
      <c r="E304" s="6">
        <v>45413.0</v>
      </c>
      <c r="F304" s="82">
        <f t="shared" si="1"/>
        <v>9</v>
      </c>
      <c r="G304" s="6">
        <v>45433.0</v>
      </c>
      <c r="H304" s="82">
        <f t="shared" si="2"/>
        <v>8</v>
      </c>
      <c r="I304" s="7" t="s">
        <v>48</v>
      </c>
      <c r="J304" s="10"/>
      <c r="K304" s="10"/>
      <c r="L304" s="10"/>
      <c r="M304" s="10"/>
      <c r="N304" s="66" t="s">
        <v>18</v>
      </c>
      <c r="O304" s="10"/>
    </row>
    <row r="305">
      <c r="A305" s="6">
        <v>45705.0</v>
      </c>
      <c r="B305" s="10"/>
      <c r="C305" s="7">
        <v>224223.0</v>
      </c>
      <c r="D305" s="7" t="s">
        <v>157</v>
      </c>
      <c r="E305" s="6">
        <v>45536.0</v>
      </c>
      <c r="F305" s="82">
        <f t="shared" si="1"/>
        <v>5</v>
      </c>
      <c r="G305" s="6">
        <v>45516.0</v>
      </c>
      <c r="H305" s="82">
        <f t="shared" si="2"/>
        <v>6</v>
      </c>
      <c r="I305" s="7" t="s">
        <v>52</v>
      </c>
      <c r="J305" s="10"/>
      <c r="K305" s="10"/>
      <c r="L305" s="10"/>
      <c r="M305" s="10"/>
      <c r="N305" s="66" t="s">
        <v>18</v>
      </c>
      <c r="O305" s="10"/>
    </row>
    <row r="306">
      <c r="A306" s="6">
        <v>45705.0</v>
      </c>
      <c r="B306" s="6"/>
      <c r="C306" s="7">
        <v>173194.0</v>
      </c>
      <c r="D306" s="7" t="s">
        <v>157</v>
      </c>
      <c r="E306" s="6">
        <v>44896.0</v>
      </c>
      <c r="F306" s="82">
        <f t="shared" si="1"/>
        <v>26</v>
      </c>
      <c r="G306" s="6">
        <v>45078.0</v>
      </c>
      <c r="H306" s="82">
        <f t="shared" si="2"/>
        <v>20</v>
      </c>
      <c r="I306" s="7" t="s">
        <v>82</v>
      </c>
      <c r="J306" s="10"/>
      <c r="K306" s="10"/>
      <c r="L306" s="10"/>
      <c r="M306" s="10"/>
      <c r="N306" s="66" t="s">
        <v>18</v>
      </c>
      <c r="O306" s="10"/>
    </row>
    <row r="307">
      <c r="A307" s="6">
        <v>45705.0</v>
      </c>
      <c r="B307" s="10"/>
      <c r="C307" s="7">
        <v>231610.0</v>
      </c>
      <c r="D307" s="7" t="s">
        <v>157</v>
      </c>
      <c r="E307" s="6">
        <v>45536.0</v>
      </c>
      <c r="F307" s="82">
        <f t="shared" si="1"/>
        <v>5</v>
      </c>
      <c r="G307" s="9">
        <v>45590.0</v>
      </c>
      <c r="H307" s="82">
        <f t="shared" si="2"/>
        <v>3</v>
      </c>
      <c r="I307" s="7" t="s">
        <v>48</v>
      </c>
      <c r="J307" s="10"/>
      <c r="K307" s="10"/>
      <c r="L307" s="10"/>
      <c r="M307" s="10"/>
      <c r="N307" s="66" t="s">
        <v>18</v>
      </c>
      <c r="O307" s="10"/>
    </row>
    <row r="308">
      <c r="A308" s="6">
        <v>45705.0</v>
      </c>
      <c r="B308" s="10"/>
      <c r="C308" s="7">
        <v>237790.0</v>
      </c>
      <c r="D308" s="7" t="s">
        <v>157</v>
      </c>
      <c r="E308" s="6">
        <v>45505.0</v>
      </c>
      <c r="F308" s="82">
        <f t="shared" si="1"/>
        <v>6</v>
      </c>
      <c r="G308" s="6">
        <v>45661.0</v>
      </c>
      <c r="H308" s="82">
        <f t="shared" si="2"/>
        <v>1</v>
      </c>
      <c r="I308" s="7" t="s">
        <v>54</v>
      </c>
      <c r="J308" s="10"/>
      <c r="K308" s="10"/>
      <c r="L308" s="10"/>
      <c r="M308" s="10"/>
      <c r="N308" s="66" t="s">
        <v>18</v>
      </c>
      <c r="O308" s="10"/>
    </row>
    <row r="309">
      <c r="A309" s="6">
        <v>45705.0</v>
      </c>
      <c r="B309" s="10"/>
      <c r="C309" s="7">
        <v>241214.0</v>
      </c>
      <c r="D309" s="7" t="s">
        <v>157</v>
      </c>
      <c r="E309" s="6">
        <v>45627.0</v>
      </c>
      <c r="F309" s="82">
        <f t="shared" si="1"/>
        <v>2</v>
      </c>
      <c r="G309" s="6">
        <v>45687.0</v>
      </c>
      <c r="H309" s="82">
        <f t="shared" si="2"/>
        <v>0</v>
      </c>
      <c r="I309" s="7" t="s">
        <v>60</v>
      </c>
      <c r="J309" s="10"/>
      <c r="K309" s="10"/>
      <c r="L309" s="10"/>
      <c r="M309" s="10"/>
      <c r="N309" s="66" t="s">
        <v>18</v>
      </c>
      <c r="O309" s="10"/>
    </row>
    <row r="310">
      <c r="A310" s="6">
        <v>45705.0</v>
      </c>
      <c r="B310" s="10"/>
      <c r="C310" s="7">
        <v>213075.0</v>
      </c>
      <c r="D310" s="7" t="s">
        <v>160</v>
      </c>
      <c r="E310" s="6">
        <v>45383.0</v>
      </c>
      <c r="F310" s="82">
        <f t="shared" si="1"/>
        <v>10</v>
      </c>
      <c r="G310" s="6">
        <v>45415.0</v>
      </c>
      <c r="H310" s="82">
        <f t="shared" si="2"/>
        <v>9</v>
      </c>
      <c r="I310" s="7" t="s">
        <v>60</v>
      </c>
      <c r="J310" s="10"/>
      <c r="K310" s="10"/>
      <c r="L310" s="10"/>
      <c r="M310" s="10"/>
      <c r="N310" s="66" t="s">
        <v>18</v>
      </c>
      <c r="O310" s="10"/>
    </row>
    <row r="311">
      <c r="A311" s="6">
        <v>45705.0</v>
      </c>
      <c r="B311" s="10"/>
      <c r="C311" s="7">
        <v>200638.0</v>
      </c>
      <c r="D311" s="7" t="s">
        <v>160</v>
      </c>
      <c r="E311" s="6">
        <v>45323.0</v>
      </c>
      <c r="F311" s="82">
        <f t="shared" si="1"/>
        <v>12</v>
      </c>
      <c r="G311" s="6">
        <v>45344.0</v>
      </c>
      <c r="H311" s="82">
        <f t="shared" si="2"/>
        <v>11</v>
      </c>
      <c r="I311" s="7" t="s">
        <v>52</v>
      </c>
      <c r="J311" s="10"/>
      <c r="K311" s="10"/>
      <c r="L311" s="10"/>
      <c r="M311" s="10"/>
      <c r="N311" s="66" t="s">
        <v>18</v>
      </c>
      <c r="O311" s="10"/>
    </row>
    <row r="312">
      <c r="A312" s="6">
        <v>45705.0</v>
      </c>
      <c r="B312" s="6">
        <v>45706.0</v>
      </c>
      <c r="C312" s="7">
        <v>216592.0</v>
      </c>
      <c r="D312" s="7" t="s">
        <v>160</v>
      </c>
      <c r="E312" s="6">
        <v>45413.0</v>
      </c>
      <c r="F312" s="82">
        <f t="shared" si="1"/>
        <v>9</v>
      </c>
      <c r="G312" s="6">
        <v>45448.0</v>
      </c>
      <c r="H312" s="82">
        <f t="shared" si="2"/>
        <v>8</v>
      </c>
      <c r="I312" s="7" t="s">
        <v>60</v>
      </c>
      <c r="J312" s="7">
        <v>120.0</v>
      </c>
      <c r="K312" s="7" t="s">
        <v>262</v>
      </c>
      <c r="L312" s="7" t="s">
        <v>46</v>
      </c>
      <c r="M312" s="6">
        <v>45706.0</v>
      </c>
      <c r="N312" s="57" t="s">
        <v>16</v>
      </c>
      <c r="O312" s="7" t="s">
        <v>298</v>
      </c>
    </row>
    <row r="313">
      <c r="A313" s="6">
        <v>45705.0</v>
      </c>
      <c r="B313" s="10"/>
      <c r="C313" s="7">
        <v>229804.0</v>
      </c>
      <c r="D313" s="7" t="s">
        <v>160</v>
      </c>
      <c r="E313" s="6">
        <v>45474.0</v>
      </c>
      <c r="F313" s="82">
        <f t="shared" si="1"/>
        <v>7</v>
      </c>
      <c r="G313" s="6">
        <v>45573.0</v>
      </c>
      <c r="H313" s="82">
        <f t="shared" si="2"/>
        <v>4</v>
      </c>
      <c r="I313" s="7" t="s">
        <v>60</v>
      </c>
      <c r="J313" s="10"/>
      <c r="K313" s="10"/>
      <c r="L313" s="10"/>
      <c r="M313" s="10"/>
      <c r="N313" s="66" t="s">
        <v>18</v>
      </c>
      <c r="O313" s="10"/>
    </row>
    <row r="314">
      <c r="A314" s="6">
        <v>45706.0</v>
      </c>
      <c r="B314" s="6">
        <v>45706.0</v>
      </c>
      <c r="C314" s="7">
        <v>230551.0</v>
      </c>
      <c r="D314" s="7" t="s">
        <v>160</v>
      </c>
      <c r="E314" s="6">
        <v>45566.0</v>
      </c>
      <c r="F314" s="82">
        <f t="shared" si="1"/>
        <v>4</v>
      </c>
      <c r="G314" s="9">
        <v>45615.0</v>
      </c>
      <c r="H314" s="82">
        <f t="shared" si="2"/>
        <v>2</v>
      </c>
      <c r="I314" s="7" t="s">
        <v>85</v>
      </c>
      <c r="J314" s="7" t="s">
        <v>91</v>
      </c>
      <c r="K314" s="7" t="s">
        <v>260</v>
      </c>
      <c r="L314" s="7" t="s">
        <v>46</v>
      </c>
      <c r="M314" s="6">
        <v>45706.0</v>
      </c>
      <c r="N314" s="57" t="s">
        <v>16</v>
      </c>
      <c r="O314" s="7" t="s">
        <v>299</v>
      </c>
    </row>
    <row r="315">
      <c r="A315" s="6">
        <v>45705.0</v>
      </c>
      <c r="B315" s="10"/>
      <c r="C315" s="7">
        <v>238363.0</v>
      </c>
      <c r="D315" s="7" t="s">
        <v>160</v>
      </c>
      <c r="E315" s="6">
        <v>45597.0</v>
      </c>
      <c r="F315" s="82">
        <f t="shared" si="1"/>
        <v>3</v>
      </c>
      <c r="G315" s="6">
        <v>45671.0</v>
      </c>
      <c r="H315" s="82">
        <f t="shared" si="2"/>
        <v>1</v>
      </c>
      <c r="I315" s="7" t="s">
        <v>52</v>
      </c>
      <c r="J315" s="10"/>
      <c r="K315" s="10"/>
      <c r="L315" s="10"/>
      <c r="M315" s="10"/>
      <c r="N315" s="66" t="s">
        <v>18</v>
      </c>
      <c r="O315" s="10"/>
    </row>
    <row r="316">
      <c r="A316" s="6">
        <v>45705.0</v>
      </c>
      <c r="B316" s="10"/>
      <c r="C316" s="7">
        <v>189121.0</v>
      </c>
      <c r="D316" s="7" t="s">
        <v>160</v>
      </c>
      <c r="E316" s="6">
        <v>44593.0</v>
      </c>
      <c r="F316" s="82">
        <f t="shared" si="1"/>
        <v>36</v>
      </c>
      <c r="G316" s="9">
        <v>45216.0</v>
      </c>
      <c r="H316" s="82">
        <f t="shared" si="2"/>
        <v>16</v>
      </c>
      <c r="I316" s="7" t="s">
        <v>136</v>
      </c>
      <c r="J316" s="10"/>
      <c r="K316" s="10"/>
      <c r="L316" s="10"/>
      <c r="M316" s="10"/>
      <c r="N316" s="66" t="s">
        <v>18</v>
      </c>
      <c r="O316" s="10"/>
    </row>
    <row r="317">
      <c r="A317" s="6">
        <v>45705.0</v>
      </c>
      <c r="B317" s="10"/>
      <c r="C317" s="7">
        <v>199614.0</v>
      </c>
      <c r="D317" s="7" t="s">
        <v>160</v>
      </c>
      <c r="E317" s="6">
        <v>45047.0</v>
      </c>
      <c r="F317" s="82">
        <f t="shared" si="1"/>
        <v>21</v>
      </c>
      <c r="G317" s="6">
        <v>45314.0</v>
      </c>
      <c r="H317" s="82">
        <f t="shared" si="2"/>
        <v>12</v>
      </c>
      <c r="I317" s="7" t="s">
        <v>60</v>
      </c>
      <c r="J317" s="10"/>
      <c r="K317" s="10"/>
      <c r="L317" s="10"/>
      <c r="M317" s="10"/>
      <c r="N317" s="66" t="s">
        <v>18</v>
      </c>
      <c r="O317" s="10"/>
    </row>
    <row r="318">
      <c r="A318" s="6">
        <v>45705.0</v>
      </c>
      <c r="B318" s="10"/>
      <c r="C318" s="7">
        <v>224997.0</v>
      </c>
      <c r="D318" s="7" t="s">
        <v>160</v>
      </c>
      <c r="E318" s="6">
        <v>45444.0</v>
      </c>
      <c r="F318" s="82">
        <f t="shared" si="1"/>
        <v>8</v>
      </c>
      <c r="G318" s="6">
        <v>45519.0</v>
      </c>
      <c r="H318" s="82">
        <f t="shared" si="2"/>
        <v>6</v>
      </c>
      <c r="I318" s="7" t="s">
        <v>54</v>
      </c>
      <c r="J318" s="10"/>
      <c r="K318" s="10"/>
      <c r="L318" s="10"/>
      <c r="M318" s="10"/>
      <c r="N318" s="66" t="s">
        <v>18</v>
      </c>
      <c r="O318" s="10"/>
    </row>
    <row r="319">
      <c r="A319" s="6">
        <v>45705.0</v>
      </c>
      <c r="B319" s="10"/>
      <c r="C319" s="7">
        <v>193391.0</v>
      </c>
      <c r="D319" s="7" t="s">
        <v>160</v>
      </c>
      <c r="E319" s="6">
        <v>45231.0</v>
      </c>
      <c r="F319" s="82">
        <f t="shared" si="1"/>
        <v>15</v>
      </c>
      <c r="G319" s="9">
        <v>45251.0</v>
      </c>
      <c r="H319" s="82">
        <f t="shared" si="2"/>
        <v>14</v>
      </c>
      <c r="I319" s="7" t="s">
        <v>54</v>
      </c>
      <c r="J319" s="10"/>
      <c r="K319" s="10"/>
      <c r="L319" s="10"/>
      <c r="M319" s="10"/>
      <c r="N319" s="66" t="s">
        <v>18</v>
      </c>
      <c r="O319" s="10"/>
    </row>
    <row r="320">
      <c r="A320" s="6">
        <v>45705.0</v>
      </c>
      <c r="B320" s="10"/>
      <c r="C320" s="7">
        <v>195946.0</v>
      </c>
      <c r="D320" s="7" t="s">
        <v>160</v>
      </c>
      <c r="E320" s="6">
        <v>45261.0</v>
      </c>
      <c r="F320" s="82">
        <f t="shared" si="1"/>
        <v>14</v>
      </c>
      <c r="G320" s="9">
        <v>45281.0</v>
      </c>
      <c r="H320" s="82">
        <f t="shared" si="2"/>
        <v>13</v>
      </c>
      <c r="I320" s="7" t="s">
        <v>54</v>
      </c>
      <c r="J320" s="10"/>
      <c r="K320" s="10"/>
      <c r="L320" s="10"/>
      <c r="M320" s="10"/>
      <c r="N320" s="66" t="s">
        <v>18</v>
      </c>
      <c r="O320" s="10"/>
    </row>
    <row r="321">
      <c r="A321" s="6">
        <v>45705.0</v>
      </c>
      <c r="B321" s="10"/>
      <c r="C321" s="7">
        <v>227526.0</v>
      </c>
      <c r="D321" s="7" t="s">
        <v>160</v>
      </c>
      <c r="E321" s="6">
        <v>45505.0</v>
      </c>
      <c r="F321" s="82">
        <f t="shared" si="1"/>
        <v>6</v>
      </c>
      <c r="G321" s="6">
        <v>45545.0</v>
      </c>
      <c r="H321" s="82">
        <f t="shared" si="2"/>
        <v>5</v>
      </c>
      <c r="I321" s="7" t="s">
        <v>54</v>
      </c>
      <c r="J321" s="10"/>
      <c r="K321" s="10"/>
      <c r="L321" s="10"/>
      <c r="M321" s="10"/>
      <c r="N321" s="66" t="s">
        <v>18</v>
      </c>
      <c r="O321" s="10"/>
    </row>
    <row r="322">
      <c r="A322" s="6">
        <v>45705.0</v>
      </c>
      <c r="B322" s="10"/>
      <c r="C322" s="7">
        <v>206559.0</v>
      </c>
      <c r="D322" s="7" t="s">
        <v>160</v>
      </c>
      <c r="E322" s="6">
        <v>45536.0</v>
      </c>
      <c r="F322" s="82">
        <f t="shared" si="1"/>
        <v>5</v>
      </c>
      <c r="G322" s="9">
        <v>45607.0</v>
      </c>
      <c r="H322" s="82">
        <f t="shared" si="2"/>
        <v>3</v>
      </c>
      <c r="I322" s="7" t="s">
        <v>54</v>
      </c>
      <c r="J322" s="10"/>
      <c r="K322" s="10"/>
      <c r="L322" s="10"/>
      <c r="M322" s="10"/>
      <c r="N322" s="66" t="s">
        <v>18</v>
      </c>
      <c r="O322" s="10"/>
    </row>
    <row r="323">
      <c r="A323" s="6">
        <v>45705.0</v>
      </c>
      <c r="B323" s="10"/>
      <c r="C323" s="7">
        <v>238070.0</v>
      </c>
      <c r="D323" s="7" t="s">
        <v>160</v>
      </c>
      <c r="E323" s="6">
        <v>45627.0</v>
      </c>
      <c r="F323" s="82">
        <f t="shared" si="1"/>
        <v>2</v>
      </c>
      <c r="G323" s="6">
        <v>45663.0</v>
      </c>
      <c r="H323" s="82">
        <f t="shared" si="2"/>
        <v>1</v>
      </c>
      <c r="I323" s="7" t="s">
        <v>43</v>
      </c>
      <c r="J323" s="10"/>
      <c r="K323" s="10"/>
      <c r="L323" s="10"/>
      <c r="M323" s="10"/>
      <c r="N323" s="66" t="s">
        <v>18</v>
      </c>
      <c r="O323" s="10"/>
    </row>
    <row r="324">
      <c r="A324" s="6">
        <v>45705.0</v>
      </c>
      <c r="B324" s="10"/>
      <c r="C324" s="7">
        <v>240991.0</v>
      </c>
      <c r="D324" s="7" t="s">
        <v>160</v>
      </c>
      <c r="E324" s="6">
        <v>45658.0</v>
      </c>
      <c r="F324" s="82">
        <f t="shared" si="1"/>
        <v>1</v>
      </c>
      <c r="G324" s="6">
        <v>45685.0</v>
      </c>
      <c r="H324" s="82">
        <f t="shared" si="2"/>
        <v>0</v>
      </c>
      <c r="I324" s="7" t="s">
        <v>52</v>
      </c>
      <c r="J324" s="10"/>
      <c r="K324" s="10"/>
      <c r="L324" s="10"/>
      <c r="M324" s="10"/>
      <c r="N324" s="66" t="s">
        <v>18</v>
      </c>
      <c r="O324" s="10"/>
    </row>
    <row r="325">
      <c r="A325" s="6">
        <v>45705.0</v>
      </c>
      <c r="B325" s="10"/>
      <c r="C325" s="7">
        <v>241659.0</v>
      </c>
      <c r="D325" s="7" t="s">
        <v>160</v>
      </c>
      <c r="E325" s="6">
        <v>45627.0</v>
      </c>
      <c r="F325" s="82">
        <f t="shared" si="1"/>
        <v>2</v>
      </c>
      <c r="G325" s="6">
        <v>45333.0</v>
      </c>
      <c r="H325" s="82">
        <f t="shared" si="2"/>
        <v>12</v>
      </c>
      <c r="I325" s="7" t="s">
        <v>48</v>
      </c>
      <c r="J325" s="10"/>
      <c r="K325" s="10"/>
      <c r="L325" s="10"/>
      <c r="M325" s="10"/>
      <c r="N325" s="66" t="s">
        <v>18</v>
      </c>
      <c r="O325" s="10"/>
    </row>
    <row r="326">
      <c r="A326" s="6">
        <v>45705.0</v>
      </c>
      <c r="B326" s="10"/>
      <c r="C326" s="7">
        <v>228503.0</v>
      </c>
      <c r="D326" s="7" t="s">
        <v>70</v>
      </c>
      <c r="E326" s="6">
        <v>45536.0</v>
      </c>
      <c r="F326" s="82">
        <f t="shared" si="1"/>
        <v>5</v>
      </c>
      <c r="G326" s="6">
        <v>45558.0</v>
      </c>
      <c r="H326" s="82">
        <f t="shared" si="2"/>
        <v>4</v>
      </c>
      <c r="I326" s="7" t="s">
        <v>60</v>
      </c>
      <c r="J326" s="10"/>
      <c r="K326" s="10"/>
      <c r="L326" s="10"/>
      <c r="M326" s="10"/>
      <c r="N326" s="66" t="s">
        <v>18</v>
      </c>
      <c r="O326" s="10"/>
    </row>
    <row r="327">
      <c r="A327" s="6">
        <v>45705.0</v>
      </c>
      <c r="B327" s="10"/>
      <c r="C327" s="7">
        <v>209507.0</v>
      </c>
      <c r="D327" s="7" t="s">
        <v>70</v>
      </c>
      <c r="E327" s="6">
        <v>45352.0</v>
      </c>
      <c r="F327" s="82">
        <f t="shared" si="1"/>
        <v>11</v>
      </c>
      <c r="G327" s="6">
        <v>45392.0</v>
      </c>
      <c r="H327" s="82">
        <f t="shared" si="2"/>
        <v>10</v>
      </c>
      <c r="I327" s="7" t="s">
        <v>85</v>
      </c>
      <c r="J327" s="10"/>
      <c r="K327" s="10"/>
      <c r="L327" s="10"/>
      <c r="M327" s="10"/>
      <c r="N327" s="66" t="s">
        <v>18</v>
      </c>
      <c r="O327" s="10"/>
    </row>
    <row r="328">
      <c r="A328" s="6">
        <v>45705.0</v>
      </c>
      <c r="B328" s="10"/>
      <c r="C328" s="7">
        <v>222068.0</v>
      </c>
      <c r="D328" s="7" t="s">
        <v>70</v>
      </c>
      <c r="E328" s="6">
        <v>45444.0</v>
      </c>
      <c r="F328" s="82">
        <f t="shared" si="1"/>
        <v>8</v>
      </c>
      <c r="G328" s="6">
        <v>45495.0</v>
      </c>
      <c r="H328" s="82">
        <f t="shared" si="2"/>
        <v>6</v>
      </c>
      <c r="I328" s="7" t="s">
        <v>85</v>
      </c>
      <c r="J328" s="10"/>
      <c r="K328" s="10"/>
      <c r="L328" s="10"/>
      <c r="M328" s="10"/>
      <c r="N328" s="66" t="s">
        <v>18</v>
      </c>
      <c r="O328" s="10"/>
    </row>
    <row r="329">
      <c r="A329" s="6">
        <v>45705.0</v>
      </c>
      <c r="B329" s="10"/>
      <c r="C329" s="7">
        <v>227592.0</v>
      </c>
      <c r="D329" s="7" t="s">
        <v>70</v>
      </c>
      <c r="E329" s="6">
        <v>45536.0</v>
      </c>
      <c r="F329" s="82">
        <f t="shared" si="1"/>
        <v>5</v>
      </c>
      <c r="G329" s="6">
        <v>45545.0</v>
      </c>
      <c r="H329" s="82">
        <f t="shared" si="2"/>
        <v>5</v>
      </c>
      <c r="I329" s="7" t="s">
        <v>85</v>
      </c>
      <c r="J329" s="10"/>
      <c r="K329" s="10"/>
      <c r="L329" s="10"/>
      <c r="M329" s="10"/>
      <c r="N329" s="66" t="s">
        <v>18</v>
      </c>
      <c r="O329" s="10"/>
    </row>
    <row r="330">
      <c r="A330" s="6">
        <v>45705.0</v>
      </c>
      <c r="B330" s="10"/>
      <c r="C330" s="7">
        <v>203412.0</v>
      </c>
      <c r="D330" s="7" t="s">
        <v>70</v>
      </c>
      <c r="E330" s="6">
        <v>45200.0</v>
      </c>
      <c r="F330" s="82">
        <f t="shared" si="1"/>
        <v>16</v>
      </c>
      <c r="G330" s="6">
        <v>45312.0</v>
      </c>
      <c r="H330" s="82">
        <f t="shared" si="2"/>
        <v>12</v>
      </c>
      <c r="I330" s="7" t="s">
        <v>54</v>
      </c>
      <c r="J330" s="10"/>
      <c r="K330" s="10"/>
      <c r="L330" s="10"/>
      <c r="M330" s="10"/>
      <c r="N330" s="66" t="s">
        <v>18</v>
      </c>
      <c r="O330" s="10"/>
    </row>
    <row r="331">
      <c r="A331" s="6">
        <v>45705.0</v>
      </c>
      <c r="B331" s="10"/>
      <c r="C331" s="7">
        <v>182716.0</v>
      </c>
      <c r="D331" s="7" t="s">
        <v>70</v>
      </c>
      <c r="E331" s="6">
        <v>44835.0</v>
      </c>
      <c r="F331" s="82">
        <f t="shared" si="1"/>
        <v>28</v>
      </c>
      <c r="G331" s="6">
        <v>45155.0</v>
      </c>
      <c r="H331" s="82">
        <f t="shared" si="2"/>
        <v>18</v>
      </c>
      <c r="I331" s="7" t="s">
        <v>54</v>
      </c>
      <c r="J331" s="10"/>
      <c r="K331" s="10"/>
      <c r="L331" s="10"/>
      <c r="M331" s="10"/>
      <c r="N331" s="66" t="s">
        <v>18</v>
      </c>
      <c r="O331" s="10"/>
    </row>
    <row r="332">
      <c r="A332" s="6">
        <v>45705.0</v>
      </c>
      <c r="B332" s="10"/>
      <c r="C332" s="7">
        <v>199845.0</v>
      </c>
      <c r="D332" s="7" t="s">
        <v>70</v>
      </c>
      <c r="E332" s="6">
        <v>44958.0</v>
      </c>
      <c r="F332" s="82">
        <f t="shared" si="1"/>
        <v>24</v>
      </c>
      <c r="G332" s="6">
        <v>45315.0</v>
      </c>
      <c r="H332" s="82">
        <f t="shared" si="2"/>
        <v>12</v>
      </c>
      <c r="I332" s="7" t="s">
        <v>54</v>
      </c>
      <c r="J332" s="10"/>
      <c r="K332" s="10"/>
      <c r="L332" s="10"/>
      <c r="M332" s="10"/>
      <c r="N332" s="66" t="s">
        <v>18</v>
      </c>
      <c r="O332" s="10"/>
    </row>
    <row r="333">
      <c r="A333" s="6">
        <v>45678.0</v>
      </c>
      <c r="B333" s="10"/>
      <c r="C333" s="7">
        <v>209111.0</v>
      </c>
      <c r="D333" s="7" t="s">
        <v>70</v>
      </c>
      <c r="E333" s="6">
        <v>45352.0</v>
      </c>
      <c r="F333" s="82">
        <f t="shared" si="1"/>
        <v>11</v>
      </c>
      <c r="G333" s="6">
        <v>45386.0</v>
      </c>
      <c r="H333" s="82">
        <f t="shared" si="2"/>
        <v>10</v>
      </c>
      <c r="I333" s="7" t="s">
        <v>54</v>
      </c>
      <c r="J333" s="10"/>
      <c r="K333" s="10"/>
      <c r="L333" s="10"/>
      <c r="M333" s="10"/>
      <c r="N333" s="66" t="s">
        <v>18</v>
      </c>
      <c r="O333" s="10"/>
    </row>
    <row r="334">
      <c r="A334" s="6">
        <v>45705.0</v>
      </c>
      <c r="B334" s="10"/>
      <c r="C334" s="7">
        <v>216462.0</v>
      </c>
      <c r="D334" s="7" t="s">
        <v>70</v>
      </c>
      <c r="E334" s="6">
        <v>45413.0</v>
      </c>
      <c r="F334" s="82">
        <f t="shared" si="1"/>
        <v>9</v>
      </c>
      <c r="G334" s="6">
        <v>45447.0</v>
      </c>
      <c r="H334" s="82">
        <f t="shared" si="2"/>
        <v>8</v>
      </c>
      <c r="I334" s="7" t="s">
        <v>54</v>
      </c>
      <c r="J334" s="7">
        <v>510.0</v>
      </c>
      <c r="K334" s="10"/>
      <c r="L334" s="10"/>
      <c r="M334" s="10"/>
      <c r="N334" s="57" t="s">
        <v>18</v>
      </c>
      <c r="O334" s="7"/>
    </row>
    <row r="335">
      <c r="A335" s="6">
        <v>45705.0</v>
      </c>
      <c r="B335" s="10"/>
      <c r="C335" s="7">
        <v>227492.0</v>
      </c>
      <c r="D335" s="7" t="s">
        <v>70</v>
      </c>
      <c r="E335" s="6">
        <v>45474.0</v>
      </c>
      <c r="F335" s="82">
        <f t="shared" si="1"/>
        <v>7</v>
      </c>
      <c r="G335" s="6">
        <v>45545.0</v>
      </c>
      <c r="H335" s="82">
        <f t="shared" si="2"/>
        <v>5</v>
      </c>
      <c r="I335" s="7" t="s">
        <v>54</v>
      </c>
      <c r="J335" s="10"/>
      <c r="K335" s="10"/>
      <c r="L335" s="10"/>
      <c r="M335" s="10"/>
      <c r="N335" s="66" t="s">
        <v>18</v>
      </c>
      <c r="O335" s="10"/>
    </row>
    <row r="336">
      <c r="A336" s="6">
        <v>45705.0</v>
      </c>
      <c r="B336" s="10"/>
      <c r="C336" s="7">
        <v>237978.0</v>
      </c>
      <c r="D336" s="7" t="s">
        <v>70</v>
      </c>
      <c r="E336" s="6">
        <v>45078.0</v>
      </c>
      <c r="F336" s="82">
        <f t="shared" si="1"/>
        <v>20</v>
      </c>
      <c r="G336" s="6">
        <v>45659.0</v>
      </c>
      <c r="H336" s="82">
        <f t="shared" si="2"/>
        <v>1</v>
      </c>
      <c r="I336" s="7" t="s">
        <v>54</v>
      </c>
      <c r="J336" s="10"/>
      <c r="K336" s="10"/>
      <c r="L336" s="10"/>
      <c r="M336" s="10"/>
      <c r="N336" s="66" t="s">
        <v>18</v>
      </c>
      <c r="O336" s="10"/>
    </row>
    <row r="337">
      <c r="A337" s="6">
        <v>45705.0</v>
      </c>
      <c r="B337" s="10"/>
      <c r="C337" s="7">
        <v>239988.0</v>
      </c>
      <c r="D337" s="7" t="s">
        <v>70</v>
      </c>
      <c r="E337" s="6">
        <v>45658.0</v>
      </c>
      <c r="F337" s="82">
        <f t="shared" si="1"/>
        <v>1</v>
      </c>
      <c r="G337" s="6">
        <v>45692.0</v>
      </c>
      <c r="H337" s="82">
        <f t="shared" si="2"/>
        <v>0</v>
      </c>
      <c r="I337" s="7" t="s">
        <v>54</v>
      </c>
      <c r="J337" s="10"/>
      <c r="K337" s="10"/>
      <c r="L337" s="10"/>
      <c r="M337" s="10"/>
      <c r="N337" s="66" t="s">
        <v>18</v>
      </c>
      <c r="O337" s="10"/>
    </row>
    <row r="338">
      <c r="A338" s="6">
        <v>45705.0</v>
      </c>
      <c r="B338" s="10"/>
      <c r="C338" s="7">
        <v>221613.0</v>
      </c>
      <c r="D338" s="7" t="s">
        <v>161</v>
      </c>
      <c r="E338" s="6">
        <v>45413.0</v>
      </c>
      <c r="F338" s="82">
        <f t="shared" si="1"/>
        <v>9</v>
      </c>
      <c r="G338" s="6">
        <v>45489.0</v>
      </c>
      <c r="H338" s="82">
        <f t="shared" si="2"/>
        <v>7</v>
      </c>
      <c r="I338" s="7" t="s">
        <v>85</v>
      </c>
      <c r="J338" s="10"/>
      <c r="K338" s="10"/>
      <c r="L338" s="10"/>
      <c r="M338" s="10"/>
      <c r="N338" s="66" t="s">
        <v>18</v>
      </c>
      <c r="O338" s="10"/>
    </row>
    <row r="339">
      <c r="A339" s="6">
        <v>45705.0</v>
      </c>
      <c r="B339" s="10"/>
      <c r="C339" s="7">
        <v>216687.0</v>
      </c>
      <c r="D339" s="7" t="s">
        <v>161</v>
      </c>
      <c r="E339" s="6">
        <v>45505.0</v>
      </c>
      <c r="F339" s="82">
        <f t="shared" si="1"/>
        <v>6</v>
      </c>
      <c r="G339" s="6">
        <v>45547.0</v>
      </c>
      <c r="H339" s="82">
        <f t="shared" si="2"/>
        <v>5</v>
      </c>
      <c r="I339" s="7" t="s">
        <v>48</v>
      </c>
      <c r="J339" s="10"/>
      <c r="K339" s="10"/>
      <c r="L339" s="10"/>
      <c r="M339" s="10"/>
      <c r="N339" s="66" t="s">
        <v>18</v>
      </c>
      <c r="O339" s="10"/>
    </row>
    <row r="340">
      <c r="A340" s="6">
        <v>45705.0</v>
      </c>
      <c r="B340" s="10"/>
      <c r="C340" s="7">
        <v>220724.0</v>
      </c>
      <c r="D340" s="7" t="s">
        <v>161</v>
      </c>
      <c r="E340" s="6">
        <v>45444.0</v>
      </c>
      <c r="F340" s="82">
        <f t="shared" si="1"/>
        <v>8</v>
      </c>
      <c r="G340" s="6">
        <v>45482.0</v>
      </c>
      <c r="H340" s="82">
        <f t="shared" si="2"/>
        <v>7</v>
      </c>
      <c r="I340" s="7" t="s">
        <v>54</v>
      </c>
      <c r="J340" s="10"/>
      <c r="K340" s="10"/>
      <c r="L340" s="10"/>
      <c r="M340" s="10"/>
      <c r="N340" s="66" t="s">
        <v>18</v>
      </c>
      <c r="O340" s="10"/>
    </row>
    <row r="341">
      <c r="A341" s="6">
        <v>45705.0</v>
      </c>
      <c r="B341" s="10"/>
      <c r="C341" s="7">
        <v>222175.0</v>
      </c>
      <c r="D341" s="7" t="s">
        <v>161</v>
      </c>
      <c r="E341" s="6">
        <v>45474.0</v>
      </c>
      <c r="F341" s="82">
        <f t="shared" si="1"/>
        <v>7</v>
      </c>
      <c r="G341" s="6">
        <v>45492.0</v>
      </c>
      <c r="H341" s="82">
        <f t="shared" si="2"/>
        <v>6</v>
      </c>
      <c r="I341" s="7" t="s">
        <v>54</v>
      </c>
      <c r="J341" s="10"/>
      <c r="K341" s="10"/>
      <c r="L341" s="10"/>
      <c r="M341" s="10"/>
      <c r="N341" s="66" t="s">
        <v>18</v>
      </c>
      <c r="O341" s="10"/>
    </row>
    <row r="342">
      <c r="A342" s="6">
        <v>45705.0</v>
      </c>
      <c r="B342" s="10"/>
      <c r="C342" s="7">
        <v>234200.0</v>
      </c>
      <c r="D342" s="7" t="s">
        <v>161</v>
      </c>
      <c r="E342" s="6">
        <v>45566.0</v>
      </c>
      <c r="F342" s="82">
        <f t="shared" si="1"/>
        <v>4</v>
      </c>
      <c r="G342" s="9">
        <v>45609.0</v>
      </c>
      <c r="H342" s="82">
        <f t="shared" si="2"/>
        <v>3</v>
      </c>
      <c r="I342" s="7" t="s">
        <v>54</v>
      </c>
      <c r="J342" s="10"/>
      <c r="K342" s="10"/>
      <c r="L342" s="10"/>
      <c r="M342" s="10"/>
      <c r="N342" s="66" t="s">
        <v>18</v>
      </c>
      <c r="O342" s="10"/>
    </row>
    <row r="343">
      <c r="A343" s="6">
        <v>45705.0</v>
      </c>
      <c r="B343" s="10"/>
      <c r="C343" s="7">
        <v>231861.0</v>
      </c>
      <c r="D343" s="7" t="s">
        <v>161</v>
      </c>
      <c r="E343" s="6">
        <v>45536.0</v>
      </c>
      <c r="F343" s="82">
        <f t="shared" si="1"/>
        <v>5</v>
      </c>
      <c r="G343" s="6">
        <v>45680.0</v>
      </c>
      <c r="H343" s="82">
        <f t="shared" si="2"/>
        <v>0</v>
      </c>
      <c r="I343" s="7" t="s">
        <v>54</v>
      </c>
      <c r="J343" s="10"/>
      <c r="K343" s="10"/>
      <c r="L343" s="10"/>
      <c r="M343" s="10"/>
      <c r="N343" s="66" t="s">
        <v>18</v>
      </c>
      <c r="O343" s="10"/>
    </row>
    <row r="344">
      <c r="A344" s="6">
        <v>45705.0</v>
      </c>
      <c r="B344" s="10"/>
      <c r="C344" s="7">
        <v>216346.0</v>
      </c>
      <c r="D344" s="7" t="s">
        <v>256</v>
      </c>
      <c r="E344" s="6">
        <v>44593.0</v>
      </c>
      <c r="F344" s="82">
        <f t="shared" si="1"/>
        <v>36</v>
      </c>
      <c r="G344" s="9">
        <v>45594.0</v>
      </c>
      <c r="H344" s="82">
        <f t="shared" si="2"/>
        <v>3</v>
      </c>
      <c r="I344" s="7" t="s">
        <v>136</v>
      </c>
      <c r="J344" s="10"/>
      <c r="K344" s="10"/>
      <c r="L344" s="10"/>
      <c r="M344" s="10"/>
      <c r="N344" s="66" t="s">
        <v>18</v>
      </c>
      <c r="O344" s="10"/>
    </row>
    <row r="345">
      <c r="A345" s="6">
        <v>45705.0</v>
      </c>
      <c r="B345" s="10"/>
      <c r="C345" s="7">
        <v>201899.0</v>
      </c>
      <c r="D345" s="7" t="s">
        <v>163</v>
      </c>
      <c r="E345" s="6">
        <v>45292.0</v>
      </c>
      <c r="F345" s="82">
        <f t="shared" si="1"/>
        <v>13</v>
      </c>
      <c r="G345" s="6">
        <v>45332.0</v>
      </c>
      <c r="H345" s="82">
        <f t="shared" si="2"/>
        <v>12</v>
      </c>
      <c r="I345" s="7" t="s">
        <v>60</v>
      </c>
      <c r="J345" s="10"/>
      <c r="K345" s="10"/>
      <c r="L345" s="10"/>
      <c r="M345" s="10"/>
      <c r="N345" s="66" t="s">
        <v>18</v>
      </c>
      <c r="O345" s="10"/>
    </row>
    <row r="346">
      <c r="A346" s="6">
        <v>45705.0</v>
      </c>
      <c r="B346" s="10"/>
      <c r="C346" s="7">
        <v>189623.0</v>
      </c>
      <c r="D346" s="7" t="s">
        <v>163</v>
      </c>
      <c r="E346" s="6">
        <v>45170.0</v>
      </c>
      <c r="F346" s="82">
        <f t="shared" si="1"/>
        <v>17</v>
      </c>
      <c r="G346" s="9">
        <v>45218.0</v>
      </c>
      <c r="H346" s="82">
        <f t="shared" si="2"/>
        <v>15</v>
      </c>
      <c r="I346" s="7" t="s">
        <v>60</v>
      </c>
      <c r="J346" s="10"/>
      <c r="K346" s="10"/>
      <c r="L346" s="10"/>
      <c r="M346" s="10"/>
      <c r="N346" s="66" t="s">
        <v>18</v>
      </c>
      <c r="O346" s="10"/>
    </row>
    <row r="347">
      <c r="A347" s="6">
        <v>45705.0</v>
      </c>
      <c r="B347" s="10"/>
      <c r="C347" s="7">
        <v>204568.0</v>
      </c>
      <c r="D347" s="7" t="s">
        <v>163</v>
      </c>
      <c r="E347" s="6">
        <v>45292.0</v>
      </c>
      <c r="F347" s="82">
        <f t="shared" si="1"/>
        <v>13</v>
      </c>
      <c r="G347" s="6">
        <v>45352.0</v>
      </c>
      <c r="H347" s="82">
        <f t="shared" si="2"/>
        <v>11</v>
      </c>
      <c r="I347" s="7" t="s">
        <v>60</v>
      </c>
      <c r="J347" s="10"/>
      <c r="K347" s="10"/>
      <c r="L347" s="10"/>
      <c r="M347" s="10"/>
      <c r="N347" s="66" t="s">
        <v>18</v>
      </c>
      <c r="O347" s="10"/>
    </row>
    <row r="348">
      <c r="A348" s="6">
        <v>45705.0</v>
      </c>
      <c r="B348" s="10"/>
      <c r="C348" s="7">
        <v>225587.0</v>
      </c>
      <c r="D348" s="7" t="s">
        <v>163</v>
      </c>
      <c r="E348" s="6">
        <v>45383.0</v>
      </c>
      <c r="F348" s="82">
        <f t="shared" si="1"/>
        <v>10</v>
      </c>
      <c r="G348" s="6">
        <v>45525.0</v>
      </c>
      <c r="H348" s="82">
        <f t="shared" si="2"/>
        <v>5</v>
      </c>
      <c r="I348" s="7" t="s">
        <v>60</v>
      </c>
      <c r="J348" s="10"/>
      <c r="K348" s="10"/>
      <c r="L348" s="10"/>
      <c r="M348" s="10"/>
      <c r="N348" s="66" t="s">
        <v>18</v>
      </c>
      <c r="O348" s="10"/>
    </row>
    <row r="349">
      <c r="A349" s="6">
        <v>45705.0</v>
      </c>
      <c r="B349" s="10"/>
      <c r="C349" s="7">
        <v>235270.0</v>
      </c>
      <c r="D349" s="7" t="s">
        <v>163</v>
      </c>
      <c r="E349" s="6">
        <v>45474.0</v>
      </c>
      <c r="F349" s="82">
        <f t="shared" si="1"/>
        <v>7</v>
      </c>
      <c r="G349" s="9">
        <v>45621.0</v>
      </c>
      <c r="H349" s="82">
        <f t="shared" si="2"/>
        <v>2</v>
      </c>
      <c r="I349" s="7" t="s">
        <v>60</v>
      </c>
      <c r="J349" s="10"/>
      <c r="K349" s="10"/>
      <c r="L349" s="10"/>
      <c r="M349" s="10"/>
      <c r="N349" s="66" t="s">
        <v>18</v>
      </c>
      <c r="O349" s="10"/>
    </row>
    <row r="350">
      <c r="A350" s="6">
        <v>45705.0</v>
      </c>
      <c r="B350" s="10"/>
      <c r="C350" s="7">
        <v>116190.0</v>
      </c>
      <c r="D350" s="7" t="s">
        <v>163</v>
      </c>
      <c r="E350" s="6">
        <v>44501.0</v>
      </c>
      <c r="F350" s="82">
        <f t="shared" si="1"/>
        <v>39</v>
      </c>
      <c r="G350" s="6">
        <v>44608.0</v>
      </c>
      <c r="H350" s="82">
        <f t="shared" si="2"/>
        <v>36</v>
      </c>
      <c r="I350" s="7" t="s">
        <v>54</v>
      </c>
      <c r="J350" s="10"/>
      <c r="K350" s="10"/>
      <c r="L350" s="10"/>
      <c r="M350" s="10"/>
      <c r="N350" s="66" t="s">
        <v>18</v>
      </c>
      <c r="O350" s="10"/>
    </row>
    <row r="351">
      <c r="A351" s="6">
        <v>45705.0</v>
      </c>
      <c r="B351" s="10"/>
      <c r="C351" s="7">
        <v>92869.0</v>
      </c>
      <c r="D351" s="7" t="s">
        <v>163</v>
      </c>
      <c r="E351" s="6">
        <v>44348.0</v>
      </c>
      <c r="F351" s="82">
        <f t="shared" si="1"/>
        <v>44</v>
      </c>
      <c r="G351" s="6">
        <v>44377.0</v>
      </c>
      <c r="H351" s="82">
        <f t="shared" si="2"/>
        <v>43</v>
      </c>
      <c r="I351" s="7" t="s">
        <v>54</v>
      </c>
      <c r="J351" s="10"/>
      <c r="K351" s="10"/>
      <c r="L351" s="10"/>
      <c r="M351" s="10"/>
      <c r="N351" s="66" t="s">
        <v>18</v>
      </c>
      <c r="O351" s="10"/>
    </row>
    <row r="352">
      <c r="A352" s="6">
        <v>45705.0</v>
      </c>
      <c r="B352" s="10"/>
      <c r="C352" s="7">
        <v>203368.0</v>
      </c>
      <c r="D352" s="7" t="s">
        <v>163</v>
      </c>
      <c r="E352" s="6">
        <v>45170.0</v>
      </c>
      <c r="F352" s="82">
        <f t="shared" si="1"/>
        <v>17</v>
      </c>
      <c r="G352" s="6">
        <v>45345.0</v>
      </c>
      <c r="H352" s="82">
        <f t="shared" si="2"/>
        <v>11</v>
      </c>
      <c r="I352" s="7" t="s">
        <v>54</v>
      </c>
      <c r="J352" s="10"/>
      <c r="K352" s="10"/>
      <c r="L352" s="10"/>
      <c r="M352" s="10"/>
      <c r="N352" s="66" t="s">
        <v>18</v>
      </c>
      <c r="O352" s="10"/>
    </row>
    <row r="353">
      <c r="A353" s="6">
        <v>45705.0</v>
      </c>
      <c r="B353" s="10"/>
      <c r="C353" s="7">
        <v>180826.0</v>
      </c>
      <c r="D353" s="7" t="s">
        <v>163</v>
      </c>
      <c r="E353" s="6">
        <v>45047.0</v>
      </c>
      <c r="F353" s="82">
        <f t="shared" si="1"/>
        <v>21</v>
      </c>
      <c r="G353" s="6">
        <v>45141.0</v>
      </c>
      <c r="H353" s="82">
        <f t="shared" si="2"/>
        <v>18</v>
      </c>
      <c r="I353" s="7" t="s">
        <v>54</v>
      </c>
      <c r="J353" s="10"/>
      <c r="K353" s="10"/>
      <c r="L353" s="10"/>
      <c r="M353" s="10"/>
      <c r="N353" s="66" t="s">
        <v>18</v>
      </c>
      <c r="O353" s="10"/>
    </row>
    <row r="354">
      <c r="A354" s="6">
        <v>45705.0</v>
      </c>
      <c r="B354" s="10"/>
      <c r="C354" s="7">
        <v>204188.0</v>
      </c>
      <c r="D354" s="7" t="s">
        <v>163</v>
      </c>
      <c r="E354" s="6">
        <v>45261.0</v>
      </c>
      <c r="F354" s="82">
        <f t="shared" si="1"/>
        <v>14</v>
      </c>
      <c r="G354" s="6">
        <v>45351.0</v>
      </c>
      <c r="H354" s="82">
        <f t="shared" si="2"/>
        <v>11</v>
      </c>
      <c r="I354" s="7" t="s">
        <v>54</v>
      </c>
      <c r="J354" s="10"/>
      <c r="K354" s="10"/>
      <c r="L354" s="10"/>
      <c r="M354" s="10"/>
      <c r="N354" s="66" t="s">
        <v>18</v>
      </c>
      <c r="O354" s="10"/>
    </row>
    <row r="355">
      <c r="A355" s="6">
        <v>45705.0</v>
      </c>
      <c r="B355" s="10"/>
      <c r="C355" s="7">
        <v>224850.0</v>
      </c>
      <c r="D355" s="7" t="s">
        <v>163</v>
      </c>
      <c r="E355" s="6">
        <v>45444.0</v>
      </c>
      <c r="F355" s="82">
        <f t="shared" si="1"/>
        <v>8</v>
      </c>
      <c r="G355" s="6">
        <v>45519.0</v>
      </c>
      <c r="H355" s="82">
        <f t="shared" si="2"/>
        <v>6</v>
      </c>
      <c r="I355" s="7" t="s">
        <v>54</v>
      </c>
      <c r="J355" s="10"/>
      <c r="K355" s="10"/>
      <c r="L355" s="10"/>
      <c r="M355" s="10"/>
      <c r="N355" s="66" t="s">
        <v>18</v>
      </c>
      <c r="O355" s="10"/>
    </row>
    <row r="356">
      <c r="A356" s="6">
        <v>45705.0</v>
      </c>
      <c r="B356" s="10"/>
      <c r="C356" s="7">
        <v>238650.0</v>
      </c>
      <c r="D356" s="7" t="s">
        <v>163</v>
      </c>
      <c r="E356" s="6">
        <v>45566.0</v>
      </c>
      <c r="F356" s="82">
        <f t="shared" si="1"/>
        <v>4</v>
      </c>
      <c r="G356" s="6">
        <v>45665.0</v>
      </c>
      <c r="H356" s="82">
        <f t="shared" si="2"/>
        <v>1</v>
      </c>
      <c r="I356" s="7" t="s">
        <v>54</v>
      </c>
      <c r="J356" s="10"/>
      <c r="K356" s="10"/>
      <c r="L356" s="10"/>
      <c r="M356" s="10"/>
      <c r="N356" s="66" t="s">
        <v>18</v>
      </c>
      <c r="O356" s="10"/>
    </row>
    <row r="357">
      <c r="A357" s="6">
        <v>45705.0</v>
      </c>
      <c r="B357" s="10"/>
      <c r="C357" s="7">
        <v>242580.0</v>
      </c>
      <c r="D357" s="7" t="s">
        <v>163</v>
      </c>
      <c r="E357" s="6">
        <v>44743.0</v>
      </c>
      <c r="F357" s="82">
        <f t="shared" si="1"/>
        <v>31</v>
      </c>
      <c r="G357" s="6">
        <v>45333.0</v>
      </c>
      <c r="H357" s="82">
        <f t="shared" si="2"/>
        <v>12</v>
      </c>
      <c r="I357" s="7" t="s">
        <v>85</v>
      </c>
      <c r="J357" s="10"/>
      <c r="K357" s="10"/>
      <c r="L357" s="10"/>
      <c r="M357" s="10"/>
      <c r="N357" s="66" t="s">
        <v>18</v>
      </c>
      <c r="O357" s="10"/>
    </row>
    <row r="358">
      <c r="A358" s="6">
        <v>45705.0</v>
      </c>
      <c r="B358" s="6"/>
      <c r="C358" s="7">
        <v>195902.0</v>
      </c>
      <c r="D358" s="7" t="s">
        <v>165</v>
      </c>
      <c r="E358" s="6">
        <v>45231.0</v>
      </c>
      <c r="F358" s="82">
        <f t="shared" si="1"/>
        <v>15</v>
      </c>
      <c r="G358" s="6">
        <v>45308.0</v>
      </c>
      <c r="H358" s="82">
        <f t="shared" si="2"/>
        <v>13</v>
      </c>
      <c r="I358" s="7" t="s">
        <v>82</v>
      </c>
      <c r="J358" s="10"/>
      <c r="K358" s="10"/>
      <c r="L358" s="10"/>
      <c r="M358" s="10"/>
      <c r="N358" s="66" t="s">
        <v>18</v>
      </c>
      <c r="O358" s="10"/>
    </row>
    <row r="359">
      <c r="A359" s="6">
        <v>45705.0</v>
      </c>
      <c r="B359" s="10"/>
      <c r="C359" s="7">
        <v>166192.0</v>
      </c>
      <c r="D359" s="7" t="s">
        <v>166</v>
      </c>
      <c r="E359" s="6">
        <v>44986.0</v>
      </c>
      <c r="F359" s="82">
        <f t="shared" si="1"/>
        <v>23</v>
      </c>
      <c r="G359" s="6">
        <v>45016.0</v>
      </c>
      <c r="H359" s="82">
        <f t="shared" si="2"/>
        <v>22</v>
      </c>
      <c r="I359" s="7" t="s">
        <v>60</v>
      </c>
      <c r="J359" s="10"/>
      <c r="K359" s="10"/>
      <c r="L359" s="10"/>
      <c r="M359" s="10"/>
      <c r="N359" s="66" t="s">
        <v>18</v>
      </c>
      <c r="O359" s="10"/>
    </row>
    <row r="360">
      <c r="A360" s="6">
        <v>45705.0</v>
      </c>
      <c r="B360" s="10"/>
      <c r="C360" s="7">
        <v>124584.0</v>
      </c>
      <c r="D360" s="7" t="s">
        <v>166</v>
      </c>
      <c r="E360" s="6">
        <v>44593.0</v>
      </c>
      <c r="F360" s="82">
        <f t="shared" si="1"/>
        <v>36</v>
      </c>
      <c r="G360" s="6">
        <v>44669.0</v>
      </c>
      <c r="H360" s="82">
        <f t="shared" si="2"/>
        <v>34</v>
      </c>
      <c r="I360" s="7" t="s">
        <v>54</v>
      </c>
      <c r="J360" s="10"/>
      <c r="K360" s="10"/>
      <c r="L360" s="10"/>
      <c r="M360" s="10"/>
      <c r="N360" s="66" t="s">
        <v>18</v>
      </c>
      <c r="O360" s="10"/>
    </row>
    <row r="361">
      <c r="A361" s="6">
        <v>45705.0</v>
      </c>
      <c r="B361" s="10"/>
      <c r="C361" s="7">
        <v>241699.0</v>
      </c>
      <c r="D361" s="7" t="s">
        <v>167</v>
      </c>
      <c r="E361" s="6">
        <v>45536.0</v>
      </c>
      <c r="F361" s="82">
        <f t="shared" si="1"/>
        <v>5</v>
      </c>
      <c r="G361" s="6">
        <v>45692.0</v>
      </c>
      <c r="H361" s="82">
        <f t="shared" si="2"/>
        <v>0</v>
      </c>
      <c r="I361" s="7" t="s">
        <v>54</v>
      </c>
      <c r="J361" s="10"/>
      <c r="K361" s="10"/>
      <c r="L361" s="10"/>
      <c r="M361" s="10"/>
      <c r="N361" s="66" t="s">
        <v>18</v>
      </c>
      <c r="O361" s="10"/>
    </row>
    <row r="362">
      <c r="A362" s="6">
        <v>45705.0</v>
      </c>
      <c r="B362" s="10"/>
      <c r="C362" s="7">
        <v>75570.0</v>
      </c>
      <c r="D362" s="7" t="s">
        <v>167</v>
      </c>
      <c r="E362" s="6">
        <v>44166.0</v>
      </c>
      <c r="F362" s="82">
        <f t="shared" si="1"/>
        <v>50</v>
      </c>
      <c r="G362" s="6">
        <v>44231.0</v>
      </c>
      <c r="H362" s="82">
        <f t="shared" si="2"/>
        <v>48</v>
      </c>
      <c r="I362" s="7" t="s">
        <v>48</v>
      </c>
      <c r="J362" s="7">
        <v>227.0</v>
      </c>
      <c r="K362" s="10"/>
      <c r="L362" s="10"/>
      <c r="M362" s="10"/>
      <c r="N362" s="57" t="s">
        <v>18</v>
      </c>
      <c r="O362" s="10"/>
    </row>
    <row r="363">
      <c r="A363" s="6">
        <v>45705.0</v>
      </c>
      <c r="B363" s="10"/>
      <c r="C363" s="7">
        <v>124442.0</v>
      </c>
      <c r="D363" s="7" t="s">
        <v>167</v>
      </c>
      <c r="E363" s="6">
        <v>44621.0</v>
      </c>
      <c r="F363" s="82">
        <f t="shared" si="1"/>
        <v>35</v>
      </c>
      <c r="G363" s="6">
        <v>44652.0</v>
      </c>
      <c r="H363" s="82">
        <f t="shared" si="2"/>
        <v>34</v>
      </c>
      <c r="I363" s="7" t="s">
        <v>43</v>
      </c>
      <c r="J363" s="10"/>
      <c r="K363" s="10"/>
      <c r="L363" s="10"/>
      <c r="M363" s="10"/>
      <c r="N363" s="66" t="s">
        <v>18</v>
      </c>
      <c r="O363" s="10"/>
    </row>
    <row r="364">
      <c r="A364" s="6">
        <v>45705.0</v>
      </c>
      <c r="B364" s="10"/>
      <c r="C364" s="7">
        <v>241269.0</v>
      </c>
      <c r="D364" s="7" t="s">
        <v>167</v>
      </c>
      <c r="E364" s="6">
        <v>45658.0</v>
      </c>
      <c r="F364" s="82">
        <f t="shared" si="1"/>
        <v>1</v>
      </c>
      <c r="G364" s="6">
        <v>45687.0</v>
      </c>
      <c r="H364" s="82">
        <f t="shared" si="2"/>
        <v>0</v>
      </c>
      <c r="I364" s="7" t="s">
        <v>43</v>
      </c>
      <c r="J364" s="10"/>
      <c r="K364" s="10"/>
      <c r="L364" s="10"/>
      <c r="M364" s="10"/>
      <c r="N364" s="66" t="s">
        <v>18</v>
      </c>
      <c r="O364" s="10"/>
    </row>
    <row r="365">
      <c r="A365" s="6">
        <v>45705.0</v>
      </c>
      <c r="B365" s="10"/>
      <c r="C365" s="7">
        <v>185591.0</v>
      </c>
      <c r="D365" s="7" t="s">
        <v>167</v>
      </c>
      <c r="E365" s="6">
        <v>45108.0</v>
      </c>
      <c r="F365" s="82">
        <f t="shared" si="1"/>
        <v>19</v>
      </c>
      <c r="G365" s="6">
        <v>45182.0</v>
      </c>
      <c r="H365" s="82">
        <f t="shared" si="2"/>
        <v>17</v>
      </c>
      <c r="I365" s="7" t="s">
        <v>60</v>
      </c>
      <c r="J365" s="10"/>
      <c r="K365" s="10"/>
      <c r="L365" s="10"/>
      <c r="M365" s="10"/>
      <c r="N365" s="66" t="s">
        <v>18</v>
      </c>
      <c r="O365" s="10"/>
    </row>
    <row r="366">
      <c r="A366" s="6">
        <v>45705.0</v>
      </c>
      <c r="B366" s="10"/>
      <c r="C366" s="7">
        <v>200187.0</v>
      </c>
      <c r="D366" s="7" t="s">
        <v>167</v>
      </c>
      <c r="E366" s="6">
        <v>45200.0</v>
      </c>
      <c r="F366" s="82">
        <f t="shared" si="1"/>
        <v>16</v>
      </c>
      <c r="G366" s="6">
        <v>45317.0</v>
      </c>
      <c r="H366" s="82">
        <f t="shared" si="2"/>
        <v>12</v>
      </c>
      <c r="I366" s="7" t="s">
        <v>54</v>
      </c>
      <c r="J366" s="10"/>
      <c r="K366" s="10"/>
      <c r="L366" s="10"/>
      <c r="M366" s="10"/>
      <c r="N366" s="66" t="s">
        <v>18</v>
      </c>
      <c r="O366" s="10"/>
    </row>
    <row r="367">
      <c r="A367" s="6">
        <v>45705.0</v>
      </c>
      <c r="B367" s="10"/>
      <c r="C367" s="7">
        <v>213962.0</v>
      </c>
      <c r="D367" s="7" t="s">
        <v>167</v>
      </c>
      <c r="E367" s="6">
        <v>45323.0</v>
      </c>
      <c r="F367" s="82">
        <f t="shared" si="1"/>
        <v>12</v>
      </c>
      <c r="G367" s="6">
        <v>45422.0</v>
      </c>
      <c r="H367" s="82">
        <f t="shared" si="2"/>
        <v>9</v>
      </c>
      <c r="I367" s="7" t="s">
        <v>54</v>
      </c>
      <c r="J367" s="10"/>
      <c r="K367" s="10"/>
      <c r="L367" s="10"/>
      <c r="M367" s="10"/>
      <c r="N367" s="66" t="s">
        <v>18</v>
      </c>
      <c r="O367" s="10"/>
    </row>
    <row r="368">
      <c r="A368" s="6">
        <v>45705.0</v>
      </c>
      <c r="B368" s="10"/>
      <c r="C368" s="7">
        <v>223293.0</v>
      </c>
      <c r="D368" s="7" t="s">
        <v>167</v>
      </c>
      <c r="E368" s="6">
        <v>45474.0</v>
      </c>
      <c r="F368" s="82">
        <f t="shared" si="1"/>
        <v>7</v>
      </c>
      <c r="G368" s="6">
        <v>45503.0</v>
      </c>
      <c r="H368" s="82">
        <f t="shared" si="2"/>
        <v>6</v>
      </c>
      <c r="I368" s="7" t="s">
        <v>54</v>
      </c>
      <c r="J368" s="10"/>
      <c r="K368" s="10"/>
      <c r="L368" s="10"/>
      <c r="M368" s="10"/>
      <c r="N368" s="66" t="s">
        <v>18</v>
      </c>
      <c r="O368" s="10"/>
    </row>
    <row r="369">
      <c r="A369" s="6">
        <v>45705.0</v>
      </c>
      <c r="B369" s="10"/>
      <c r="C369" s="7">
        <v>224726.0</v>
      </c>
      <c r="D369" s="7" t="s">
        <v>167</v>
      </c>
      <c r="E369" s="6">
        <v>45444.0</v>
      </c>
      <c r="F369" s="82">
        <f t="shared" si="1"/>
        <v>8</v>
      </c>
      <c r="G369" s="6">
        <v>45517.0</v>
      </c>
      <c r="H369" s="82">
        <f t="shared" si="2"/>
        <v>6</v>
      </c>
      <c r="I369" s="7" t="s">
        <v>54</v>
      </c>
      <c r="J369" s="10"/>
      <c r="K369" s="10"/>
      <c r="L369" s="10"/>
      <c r="M369" s="10"/>
      <c r="N369" s="66" t="s">
        <v>18</v>
      </c>
      <c r="O369" s="10"/>
    </row>
    <row r="370">
      <c r="A370" s="6">
        <v>45705.0</v>
      </c>
      <c r="B370" s="10"/>
      <c r="C370" s="7">
        <v>231991.0</v>
      </c>
      <c r="D370" s="7" t="s">
        <v>167</v>
      </c>
      <c r="E370" s="6">
        <v>45536.0</v>
      </c>
      <c r="F370" s="82">
        <f t="shared" si="1"/>
        <v>5</v>
      </c>
      <c r="G370" s="9">
        <v>45587.0</v>
      </c>
      <c r="H370" s="82">
        <f t="shared" si="2"/>
        <v>3</v>
      </c>
      <c r="I370" s="7" t="s">
        <v>54</v>
      </c>
      <c r="J370" s="10"/>
      <c r="K370" s="10"/>
      <c r="L370" s="10"/>
      <c r="M370" s="10"/>
      <c r="N370" s="66" t="s">
        <v>18</v>
      </c>
      <c r="O370" s="10"/>
    </row>
    <row r="371">
      <c r="A371" s="6">
        <v>45705.0</v>
      </c>
      <c r="B371" s="10"/>
      <c r="C371" s="7">
        <v>236339.0</v>
      </c>
      <c r="D371" s="7" t="s">
        <v>167</v>
      </c>
      <c r="E371" s="6">
        <v>45536.0</v>
      </c>
      <c r="F371" s="82">
        <f t="shared" si="1"/>
        <v>5</v>
      </c>
      <c r="G371" s="6">
        <v>45631.0</v>
      </c>
      <c r="H371" s="82">
        <f t="shared" si="2"/>
        <v>2</v>
      </c>
      <c r="I371" s="7" t="s">
        <v>54</v>
      </c>
      <c r="J371" s="10"/>
      <c r="K371" s="10"/>
      <c r="L371" s="10"/>
      <c r="M371" s="10"/>
      <c r="N371" s="66" t="s">
        <v>18</v>
      </c>
      <c r="O371" s="10"/>
    </row>
    <row r="372">
      <c r="A372" s="6">
        <v>45705.0</v>
      </c>
      <c r="B372" s="10"/>
      <c r="C372" s="7">
        <v>212050.0</v>
      </c>
      <c r="D372" s="7" t="s">
        <v>167</v>
      </c>
      <c r="E372" s="6">
        <v>45383.0</v>
      </c>
      <c r="F372" s="82">
        <f t="shared" si="1"/>
        <v>10</v>
      </c>
      <c r="G372" s="6">
        <v>45407.0</v>
      </c>
      <c r="H372" s="82">
        <f t="shared" si="2"/>
        <v>9</v>
      </c>
      <c r="I372" s="7" t="s">
        <v>43</v>
      </c>
      <c r="J372" s="10"/>
      <c r="K372" s="10"/>
      <c r="L372" s="10"/>
      <c r="M372" s="10"/>
      <c r="N372" s="66" t="s">
        <v>18</v>
      </c>
      <c r="O372" s="10"/>
    </row>
    <row r="373">
      <c r="A373" s="6">
        <v>45705.0</v>
      </c>
      <c r="B373" s="10"/>
      <c r="C373" s="7">
        <v>240462.0</v>
      </c>
      <c r="D373" s="7" t="s">
        <v>167</v>
      </c>
      <c r="E373" s="6">
        <v>45597.0</v>
      </c>
      <c r="F373" s="82">
        <f t="shared" si="1"/>
        <v>3</v>
      </c>
      <c r="G373" s="6">
        <v>45680.0</v>
      </c>
      <c r="H373" s="82">
        <f t="shared" si="2"/>
        <v>0</v>
      </c>
      <c r="I373" s="7" t="s">
        <v>54</v>
      </c>
      <c r="J373" s="10"/>
      <c r="K373" s="10"/>
      <c r="L373" s="10"/>
      <c r="M373" s="10"/>
      <c r="N373" s="66" t="s">
        <v>18</v>
      </c>
      <c r="O373" s="10"/>
    </row>
    <row r="374">
      <c r="A374" s="6">
        <v>45705.0</v>
      </c>
      <c r="B374" s="10"/>
      <c r="C374" s="7">
        <v>242688.0</v>
      </c>
      <c r="D374" s="7" t="s">
        <v>167</v>
      </c>
      <c r="E374" s="6">
        <v>45597.0</v>
      </c>
      <c r="F374" s="82">
        <f t="shared" si="1"/>
        <v>3</v>
      </c>
      <c r="G374" s="6">
        <v>45333.0</v>
      </c>
      <c r="H374" s="82">
        <f t="shared" si="2"/>
        <v>12</v>
      </c>
      <c r="I374" s="7" t="s">
        <v>54</v>
      </c>
      <c r="J374" s="10"/>
      <c r="K374" s="10"/>
      <c r="L374" s="10"/>
      <c r="M374" s="10"/>
      <c r="N374" s="66" t="s">
        <v>18</v>
      </c>
      <c r="O374" s="10"/>
    </row>
    <row r="375">
      <c r="A375" s="6">
        <v>45705.0</v>
      </c>
      <c r="B375" s="10"/>
      <c r="C375" s="7">
        <v>231839.0</v>
      </c>
      <c r="D375" s="7" t="s">
        <v>168</v>
      </c>
      <c r="E375" s="6">
        <v>45505.0</v>
      </c>
      <c r="F375" s="82">
        <f t="shared" si="1"/>
        <v>6</v>
      </c>
      <c r="G375" s="9">
        <v>45610.0</v>
      </c>
      <c r="H375" s="82">
        <f t="shared" si="2"/>
        <v>3</v>
      </c>
      <c r="I375" s="7" t="s">
        <v>60</v>
      </c>
      <c r="J375" s="10"/>
      <c r="K375" s="10"/>
      <c r="L375" s="10"/>
      <c r="M375" s="10"/>
      <c r="N375" s="66" t="s">
        <v>18</v>
      </c>
      <c r="O375" s="10"/>
    </row>
    <row r="376">
      <c r="A376" s="6">
        <v>45705.0</v>
      </c>
      <c r="B376" s="10"/>
      <c r="C376" s="7">
        <v>178223.0</v>
      </c>
      <c r="D376" s="7" t="s">
        <v>168</v>
      </c>
      <c r="E376" s="6">
        <v>45078.0</v>
      </c>
      <c r="F376" s="82">
        <f t="shared" si="1"/>
        <v>20</v>
      </c>
      <c r="G376" s="6">
        <v>45119.0</v>
      </c>
      <c r="H376" s="82">
        <f t="shared" si="2"/>
        <v>19</v>
      </c>
      <c r="I376" s="7" t="s">
        <v>43</v>
      </c>
      <c r="J376" s="10"/>
      <c r="K376" s="10"/>
      <c r="L376" s="10"/>
      <c r="M376" s="10"/>
      <c r="N376" s="66" t="s">
        <v>18</v>
      </c>
      <c r="O376" s="10"/>
    </row>
    <row r="377">
      <c r="A377" s="6">
        <v>45705.0</v>
      </c>
      <c r="B377" s="10"/>
      <c r="C377" s="7">
        <v>201128.0</v>
      </c>
      <c r="D377" s="7" t="s">
        <v>168</v>
      </c>
      <c r="E377" s="6">
        <v>45200.0</v>
      </c>
      <c r="F377" s="82">
        <f t="shared" si="1"/>
        <v>16</v>
      </c>
      <c r="G377" s="6">
        <v>45324.0</v>
      </c>
      <c r="H377" s="82">
        <f t="shared" si="2"/>
        <v>12</v>
      </c>
      <c r="I377" s="7" t="s">
        <v>60</v>
      </c>
      <c r="J377" s="10"/>
      <c r="K377" s="10"/>
      <c r="L377" s="10"/>
      <c r="M377" s="10"/>
      <c r="N377" s="66" t="s">
        <v>18</v>
      </c>
      <c r="O377" s="10"/>
    </row>
    <row r="378">
      <c r="A378" s="6">
        <v>45705.0</v>
      </c>
      <c r="B378" s="10"/>
      <c r="C378" s="7">
        <v>208646.0</v>
      </c>
      <c r="D378" s="7" t="s">
        <v>168</v>
      </c>
      <c r="E378" s="6">
        <v>45261.0</v>
      </c>
      <c r="F378" s="82">
        <f t="shared" si="1"/>
        <v>14</v>
      </c>
      <c r="G378" s="6">
        <v>45384.0</v>
      </c>
      <c r="H378" s="82">
        <f t="shared" si="2"/>
        <v>10</v>
      </c>
      <c r="I378" s="7" t="s">
        <v>43</v>
      </c>
      <c r="J378" s="10"/>
      <c r="K378" s="10"/>
      <c r="L378" s="10"/>
      <c r="M378" s="10"/>
      <c r="N378" s="66" t="s">
        <v>18</v>
      </c>
      <c r="O378" s="10"/>
    </row>
    <row r="379">
      <c r="A379" s="65">
        <v>45694.0</v>
      </c>
      <c r="B379" s="6"/>
      <c r="C379" s="7">
        <v>207498.0</v>
      </c>
      <c r="D379" s="7" t="s">
        <v>168</v>
      </c>
      <c r="E379" s="6">
        <v>45352.0</v>
      </c>
      <c r="F379" s="82">
        <f t="shared" si="1"/>
        <v>11</v>
      </c>
      <c r="G379" s="6">
        <v>45373.0</v>
      </c>
      <c r="H379" s="82">
        <f t="shared" si="2"/>
        <v>10</v>
      </c>
      <c r="I379" s="7" t="s">
        <v>43</v>
      </c>
      <c r="J379" s="7" t="s">
        <v>108</v>
      </c>
      <c r="K379" s="95">
        <v>4000.0</v>
      </c>
      <c r="L379" s="10"/>
      <c r="M379" s="10"/>
      <c r="N379" s="57" t="s">
        <v>19</v>
      </c>
      <c r="O379" s="10"/>
    </row>
    <row r="380">
      <c r="A380" s="6">
        <v>45705.0</v>
      </c>
      <c r="B380" s="10"/>
      <c r="C380" s="7">
        <v>217174.0</v>
      </c>
      <c r="D380" s="7" t="s">
        <v>168</v>
      </c>
      <c r="E380" s="6">
        <v>45413.0</v>
      </c>
      <c r="F380" s="82">
        <f t="shared" si="1"/>
        <v>9</v>
      </c>
      <c r="G380" s="6">
        <v>45449.0</v>
      </c>
      <c r="H380" s="82">
        <f t="shared" si="2"/>
        <v>8</v>
      </c>
      <c r="I380" s="7" t="s">
        <v>52</v>
      </c>
      <c r="J380" s="10"/>
      <c r="K380" s="10"/>
      <c r="L380" s="10"/>
      <c r="M380" s="10"/>
      <c r="N380" s="66" t="s">
        <v>18</v>
      </c>
      <c r="O380" s="10"/>
    </row>
    <row r="381">
      <c r="A381" s="6">
        <v>45705.0</v>
      </c>
      <c r="B381" s="10"/>
      <c r="C381" s="7">
        <v>227307.0</v>
      </c>
      <c r="D381" s="7" t="s">
        <v>168</v>
      </c>
      <c r="E381" s="6">
        <v>45505.0</v>
      </c>
      <c r="F381" s="82">
        <f t="shared" si="1"/>
        <v>6</v>
      </c>
      <c r="G381" s="6">
        <v>45544.0</v>
      </c>
      <c r="H381" s="82">
        <f t="shared" si="2"/>
        <v>5</v>
      </c>
      <c r="I381" s="7" t="s">
        <v>60</v>
      </c>
      <c r="J381" s="10"/>
      <c r="K381" s="10"/>
      <c r="L381" s="10"/>
      <c r="M381" s="10"/>
      <c r="N381" s="66" t="s">
        <v>18</v>
      </c>
      <c r="O381" s="10"/>
    </row>
    <row r="382">
      <c r="A382" s="6">
        <v>45705.0</v>
      </c>
      <c r="B382" s="10"/>
      <c r="C382" s="7">
        <v>233160.0</v>
      </c>
      <c r="D382" s="7" t="s">
        <v>168</v>
      </c>
      <c r="E382" s="6">
        <v>45505.0</v>
      </c>
      <c r="F382" s="82">
        <f t="shared" si="1"/>
        <v>6</v>
      </c>
      <c r="G382" s="6">
        <v>45600.0</v>
      </c>
      <c r="H382" s="82">
        <f t="shared" si="2"/>
        <v>3</v>
      </c>
      <c r="I382" s="7" t="s">
        <v>43</v>
      </c>
      <c r="J382" s="10"/>
      <c r="K382" s="10"/>
      <c r="L382" s="10"/>
      <c r="M382" s="10"/>
      <c r="N382" s="66" t="s">
        <v>18</v>
      </c>
      <c r="O382" s="10"/>
    </row>
    <row r="383">
      <c r="A383" s="6">
        <v>45705.0</v>
      </c>
      <c r="B383" s="10"/>
      <c r="C383" s="7">
        <v>232924.0</v>
      </c>
      <c r="D383" s="7" t="s">
        <v>168</v>
      </c>
      <c r="E383" s="6">
        <v>45566.0</v>
      </c>
      <c r="F383" s="82">
        <f t="shared" si="1"/>
        <v>4</v>
      </c>
      <c r="G383" s="9">
        <v>45596.0</v>
      </c>
      <c r="H383" s="82">
        <f t="shared" si="2"/>
        <v>3</v>
      </c>
      <c r="I383" s="7" t="s">
        <v>43</v>
      </c>
      <c r="J383" s="10"/>
      <c r="K383" s="10"/>
      <c r="L383" s="10"/>
      <c r="M383" s="10"/>
      <c r="N383" s="66" t="s">
        <v>18</v>
      </c>
      <c r="O383" s="10"/>
    </row>
    <row r="384">
      <c r="A384" s="6">
        <v>45705.0</v>
      </c>
      <c r="B384" s="10"/>
      <c r="C384" s="7">
        <v>238097.0</v>
      </c>
      <c r="D384" s="7" t="s">
        <v>168</v>
      </c>
      <c r="E384" s="6">
        <v>45566.0</v>
      </c>
      <c r="F384" s="82">
        <f t="shared" si="1"/>
        <v>4</v>
      </c>
      <c r="G384" s="6">
        <v>45661.0</v>
      </c>
      <c r="H384" s="82">
        <f t="shared" si="2"/>
        <v>1</v>
      </c>
      <c r="I384" s="7" t="s">
        <v>60</v>
      </c>
      <c r="J384" s="10"/>
      <c r="K384" s="10"/>
      <c r="L384" s="10"/>
      <c r="M384" s="10"/>
      <c r="N384" s="66" t="s">
        <v>18</v>
      </c>
      <c r="O384" s="10"/>
    </row>
    <row r="385">
      <c r="A385" s="6">
        <v>45705.0</v>
      </c>
      <c r="B385" s="10"/>
      <c r="C385" s="7">
        <v>232777.0</v>
      </c>
      <c r="D385" s="7" t="s">
        <v>168</v>
      </c>
      <c r="E385" s="6">
        <v>45597.0</v>
      </c>
      <c r="F385" s="82">
        <f t="shared" si="1"/>
        <v>3</v>
      </c>
      <c r="G385" s="9">
        <v>45644.0</v>
      </c>
      <c r="H385" s="82">
        <f t="shared" si="2"/>
        <v>2</v>
      </c>
      <c r="I385" s="7" t="s">
        <v>60</v>
      </c>
      <c r="J385" s="10"/>
      <c r="K385" s="10"/>
      <c r="L385" s="10"/>
      <c r="M385" s="10"/>
      <c r="N385" s="66" t="s">
        <v>18</v>
      </c>
      <c r="O385" s="10"/>
    </row>
    <row r="386">
      <c r="A386" s="6">
        <v>45706.0</v>
      </c>
      <c r="B386" s="10"/>
      <c r="C386" s="7">
        <v>136940.0</v>
      </c>
      <c r="D386" s="7" t="s">
        <v>155</v>
      </c>
      <c r="E386" s="6">
        <v>44713.0</v>
      </c>
      <c r="F386" s="82">
        <f t="shared" si="1"/>
        <v>32</v>
      </c>
      <c r="G386" s="6">
        <v>44760.0</v>
      </c>
      <c r="H386" s="82">
        <f t="shared" si="2"/>
        <v>31</v>
      </c>
      <c r="I386" s="7" t="s">
        <v>48</v>
      </c>
      <c r="J386" s="10"/>
      <c r="K386" s="102">
        <v>2000.0</v>
      </c>
      <c r="L386" s="10"/>
      <c r="M386" s="10"/>
      <c r="N386" s="57" t="s">
        <v>19</v>
      </c>
      <c r="O386" s="10"/>
    </row>
    <row r="387">
      <c r="A387" s="6">
        <v>45705.0</v>
      </c>
      <c r="B387" s="10"/>
      <c r="C387" s="7">
        <v>210114.0</v>
      </c>
      <c r="D387" s="7" t="s">
        <v>155</v>
      </c>
      <c r="E387" s="6">
        <v>45231.0</v>
      </c>
      <c r="F387" s="82">
        <f t="shared" si="1"/>
        <v>15</v>
      </c>
      <c r="G387" s="6">
        <v>45398.0</v>
      </c>
      <c r="H387" s="82">
        <f t="shared" si="2"/>
        <v>10</v>
      </c>
      <c r="I387" s="7" t="s">
        <v>54</v>
      </c>
      <c r="J387" s="10"/>
      <c r="K387" s="10"/>
      <c r="L387" s="10"/>
      <c r="M387" s="10"/>
      <c r="N387" s="66" t="s">
        <v>18</v>
      </c>
      <c r="O387" s="10"/>
    </row>
    <row r="388">
      <c r="A388" s="6">
        <v>45705.0</v>
      </c>
      <c r="B388" s="10"/>
      <c r="C388" s="7">
        <v>141855.0</v>
      </c>
      <c r="D388" s="7" t="s">
        <v>155</v>
      </c>
      <c r="E388" s="6">
        <v>45047.0</v>
      </c>
      <c r="F388" s="82">
        <f t="shared" si="1"/>
        <v>21</v>
      </c>
      <c r="G388" s="6">
        <v>45121.0</v>
      </c>
      <c r="H388" s="82">
        <f t="shared" si="2"/>
        <v>19</v>
      </c>
      <c r="I388" s="7" t="s">
        <v>54</v>
      </c>
      <c r="J388" s="10"/>
      <c r="K388" s="10"/>
      <c r="L388" s="10"/>
      <c r="M388" s="10"/>
      <c r="N388" s="66" t="s">
        <v>18</v>
      </c>
      <c r="O388" s="10"/>
    </row>
    <row r="389">
      <c r="A389" s="6">
        <v>45705.0</v>
      </c>
      <c r="B389" s="10"/>
      <c r="C389" s="7">
        <v>169586.0</v>
      </c>
      <c r="D389" s="7" t="s">
        <v>155</v>
      </c>
      <c r="E389" s="6">
        <v>45261.0</v>
      </c>
      <c r="F389" s="82">
        <f t="shared" si="1"/>
        <v>14</v>
      </c>
      <c r="G389" s="9">
        <v>45287.0</v>
      </c>
      <c r="H389" s="82">
        <f t="shared" si="2"/>
        <v>13</v>
      </c>
      <c r="I389" s="7" t="s">
        <v>60</v>
      </c>
      <c r="J389" s="10"/>
      <c r="K389" s="10"/>
      <c r="L389" s="10"/>
      <c r="M389" s="10"/>
      <c r="N389" s="66" t="s">
        <v>18</v>
      </c>
      <c r="O389" s="10"/>
    </row>
    <row r="390">
      <c r="A390" s="6">
        <v>45705.0</v>
      </c>
      <c r="B390" s="10"/>
      <c r="C390" s="7">
        <v>182547.0</v>
      </c>
      <c r="D390" s="7" t="s">
        <v>155</v>
      </c>
      <c r="E390" s="6">
        <v>45108.0</v>
      </c>
      <c r="F390" s="82">
        <f t="shared" si="1"/>
        <v>19</v>
      </c>
      <c r="G390" s="6">
        <v>45155.0</v>
      </c>
      <c r="H390" s="82">
        <f t="shared" si="2"/>
        <v>18</v>
      </c>
      <c r="I390" s="7" t="s">
        <v>54</v>
      </c>
      <c r="J390" s="10"/>
      <c r="K390" s="10"/>
      <c r="L390" s="10"/>
      <c r="M390" s="10"/>
      <c r="N390" s="66" t="s">
        <v>18</v>
      </c>
      <c r="O390" s="10"/>
    </row>
    <row r="391">
      <c r="A391" s="6">
        <v>45705.0</v>
      </c>
      <c r="B391" s="10"/>
      <c r="C391" s="7">
        <v>187561.0</v>
      </c>
      <c r="D391" s="7" t="s">
        <v>155</v>
      </c>
      <c r="E391" s="6">
        <v>45170.0</v>
      </c>
      <c r="F391" s="82">
        <f t="shared" si="1"/>
        <v>17</v>
      </c>
      <c r="G391" s="6">
        <v>45197.0</v>
      </c>
      <c r="H391" s="82">
        <f t="shared" si="2"/>
        <v>16</v>
      </c>
      <c r="I391" s="7" t="s">
        <v>136</v>
      </c>
      <c r="J391" s="10"/>
      <c r="K391" s="10"/>
      <c r="L391" s="10"/>
      <c r="M391" s="10"/>
      <c r="N391" s="66" t="s">
        <v>18</v>
      </c>
      <c r="O391" s="10"/>
    </row>
    <row r="392">
      <c r="A392" s="6">
        <v>45705.0</v>
      </c>
      <c r="B392" s="10"/>
      <c r="C392" s="7">
        <v>207595.0</v>
      </c>
      <c r="D392" s="7" t="s">
        <v>155</v>
      </c>
      <c r="E392" s="6">
        <v>45261.0</v>
      </c>
      <c r="F392" s="82">
        <f t="shared" si="1"/>
        <v>14</v>
      </c>
      <c r="G392" s="6">
        <v>45398.0</v>
      </c>
      <c r="H392" s="82">
        <f t="shared" si="2"/>
        <v>10</v>
      </c>
      <c r="I392" s="7" t="s">
        <v>54</v>
      </c>
      <c r="J392" s="10"/>
      <c r="K392" s="10"/>
      <c r="L392" s="10"/>
      <c r="M392" s="10"/>
      <c r="N392" s="66" t="s">
        <v>18</v>
      </c>
      <c r="O392" s="10"/>
    </row>
    <row r="393">
      <c r="A393" s="6">
        <v>45705.0</v>
      </c>
      <c r="B393" s="10"/>
      <c r="C393" s="7">
        <v>211778.0</v>
      </c>
      <c r="D393" s="7" t="s">
        <v>155</v>
      </c>
      <c r="E393" s="6">
        <v>45383.0</v>
      </c>
      <c r="F393" s="82">
        <f t="shared" si="1"/>
        <v>10</v>
      </c>
      <c r="G393" s="6">
        <v>45411.0</v>
      </c>
      <c r="H393" s="82">
        <f t="shared" si="2"/>
        <v>9</v>
      </c>
      <c r="I393" s="7" t="s">
        <v>54</v>
      </c>
      <c r="J393" s="10"/>
      <c r="K393" s="10"/>
      <c r="L393" s="10"/>
      <c r="M393" s="10"/>
      <c r="N393" s="66" t="s">
        <v>18</v>
      </c>
      <c r="O393" s="10"/>
    </row>
    <row r="394">
      <c r="A394" s="6">
        <v>45705.0</v>
      </c>
      <c r="B394" s="10"/>
      <c r="C394" s="7">
        <v>168409.0</v>
      </c>
      <c r="D394" s="7" t="s">
        <v>155</v>
      </c>
      <c r="E394" s="6">
        <v>45047.0</v>
      </c>
      <c r="F394" s="82">
        <f t="shared" si="1"/>
        <v>21</v>
      </c>
      <c r="G394" s="9">
        <v>45222.0</v>
      </c>
      <c r="H394" s="82">
        <f t="shared" si="2"/>
        <v>15</v>
      </c>
      <c r="I394" s="7" t="s">
        <v>54</v>
      </c>
      <c r="J394" s="10"/>
      <c r="K394" s="10"/>
      <c r="L394" s="10"/>
      <c r="M394" s="10"/>
      <c r="N394" s="66" t="s">
        <v>18</v>
      </c>
      <c r="O394" s="10"/>
    </row>
    <row r="395">
      <c r="A395" s="6">
        <v>45705.0</v>
      </c>
      <c r="B395" s="10"/>
      <c r="C395" s="7">
        <v>192604.0</v>
      </c>
      <c r="D395" s="7" t="s">
        <v>155</v>
      </c>
      <c r="E395" s="6">
        <v>45170.0</v>
      </c>
      <c r="F395" s="82">
        <f t="shared" si="1"/>
        <v>17</v>
      </c>
      <c r="G395" s="9">
        <v>45250.0</v>
      </c>
      <c r="H395" s="82">
        <f t="shared" si="2"/>
        <v>14</v>
      </c>
      <c r="I395" s="7" t="s">
        <v>54</v>
      </c>
      <c r="J395" s="10"/>
      <c r="K395" s="10"/>
      <c r="L395" s="10"/>
      <c r="M395" s="10"/>
      <c r="N395" s="66" t="s">
        <v>18</v>
      </c>
      <c r="O395" s="10"/>
    </row>
    <row r="396">
      <c r="A396" s="6">
        <v>45705.0</v>
      </c>
      <c r="B396" s="10"/>
      <c r="C396" s="7">
        <v>195466.0</v>
      </c>
      <c r="D396" s="7" t="s">
        <v>155</v>
      </c>
      <c r="E396" s="6">
        <v>44531.0</v>
      </c>
      <c r="F396" s="82">
        <f t="shared" si="1"/>
        <v>38</v>
      </c>
      <c r="G396" s="9">
        <v>45271.0</v>
      </c>
      <c r="H396" s="82">
        <f t="shared" si="2"/>
        <v>14</v>
      </c>
      <c r="I396" s="7" t="s">
        <v>85</v>
      </c>
      <c r="J396" s="10"/>
      <c r="K396" s="10"/>
      <c r="L396" s="10"/>
      <c r="M396" s="10"/>
      <c r="N396" s="66" t="s">
        <v>18</v>
      </c>
      <c r="O396" s="10"/>
    </row>
    <row r="397">
      <c r="A397" s="6">
        <v>45705.0</v>
      </c>
      <c r="B397" s="10"/>
      <c r="C397" s="7">
        <v>201444.0</v>
      </c>
      <c r="D397" s="7" t="s">
        <v>155</v>
      </c>
      <c r="E397" s="6">
        <v>45292.0</v>
      </c>
      <c r="F397" s="82">
        <f t="shared" si="1"/>
        <v>13</v>
      </c>
      <c r="G397" s="6">
        <v>45330.0</v>
      </c>
      <c r="H397" s="82">
        <f t="shared" si="2"/>
        <v>12</v>
      </c>
      <c r="I397" s="7" t="s">
        <v>54</v>
      </c>
      <c r="J397" s="10"/>
      <c r="K397" s="10"/>
      <c r="L397" s="10"/>
      <c r="M397" s="10"/>
      <c r="N397" s="66" t="s">
        <v>18</v>
      </c>
      <c r="O397" s="10"/>
    </row>
    <row r="398">
      <c r="A398" s="6">
        <v>45705.0</v>
      </c>
      <c r="B398" s="10"/>
      <c r="C398" s="7">
        <v>177226.0</v>
      </c>
      <c r="D398" s="7" t="s">
        <v>155</v>
      </c>
      <c r="E398" s="6">
        <v>45261.0</v>
      </c>
      <c r="F398" s="82">
        <f t="shared" si="1"/>
        <v>14</v>
      </c>
      <c r="G398" s="6">
        <v>45341.0</v>
      </c>
      <c r="H398" s="82">
        <f t="shared" si="2"/>
        <v>11</v>
      </c>
      <c r="I398" s="7" t="s">
        <v>136</v>
      </c>
      <c r="J398" s="10"/>
      <c r="K398" s="10"/>
      <c r="L398" s="10"/>
      <c r="M398" s="10"/>
      <c r="N398" s="66" t="s">
        <v>18</v>
      </c>
      <c r="O398" s="10"/>
    </row>
    <row r="399">
      <c r="A399" s="6">
        <v>45705.0</v>
      </c>
      <c r="B399" s="10"/>
      <c r="C399" s="7">
        <v>204756.0</v>
      </c>
      <c r="D399" s="7" t="s">
        <v>155</v>
      </c>
      <c r="E399" s="6">
        <v>45323.0</v>
      </c>
      <c r="F399" s="82">
        <f t="shared" si="1"/>
        <v>12</v>
      </c>
      <c r="G399" s="6">
        <v>45355.0</v>
      </c>
      <c r="H399" s="82">
        <f t="shared" si="2"/>
        <v>11</v>
      </c>
      <c r="I399" s="7" t="s">
        <v>54</v>
      </c>
      <c r="J399" s="10"/>
      <c r="K399" s="10"/>
      <c r="L399" s="10"/>
      <c r="M399" s="10"/>
      <c r="N399" s="66" t="s">
        <v>18</v>
      </c>
      <c r="O399" s="10"/>
    </row>
    <row r="400">
      <c r="A400" s="6">
        <v>45705.0</v>
      </c>
      <c r="B400" s="10"/>
      <c r="C400" s="7">
        <v>207342.0</v>
      </c>
      <c r="D400" s="7" t="s">
        <v>169</v>
      </c>
      <c r="E400" s="6">
        <v>45292.0</v>
      </c>
      <c r="F400" s="82">
        <f t="shared" si="1"/>
        <v>13</v>
      </c>
      <c r="G400" s="6">
        <v>45373.0</v>
      </c>
      <c r="H400" s="82">
        <f t="shared" si="2"/>
        <v>10</v>
      </c>
      <c r="I400" s="7" t="s">
        <v>54</v>
      </c>
      <c r="J400" s="10"/>
      <c r="K400" s="10"/>
      <c r="L400" s="10"/>
      <c r="M400" s="10"/>
      <c r="N400" s="66" t="s">
        <v>18</v>
      </c>
      <c r="O400" s="10"/>
    </row>
    <row r="401">
      <c r="A401" s="6">
        <v>45705.0</v>
      </c>
      <c r="B401" s="10"/>
      <c r="C401" s="7">
        <v>206135.0</v>
      </c>
      <c r="D401" s="7" t="s">
        <v>169</v>
      </c>
      <c r="E401" s="6">
        <v>45323.0</v>
      </c>
      <c r="F401" s="82">
        <f t="shared" si="1"/>
        <v>12</v>
      </c>
      <c r="G401" s="6">
        <v>45364.0</v>
      </c>
      <c r="H401" s="82">
        <f t="shared" si="2"/>
        <v>11</v>
      </c>
      <c r="I401" s="7" t="s">
        <v>85</v>
      </c>
      <c r="J401" s="10"/>
      <c r="K401" s="10"/>
      <c r="L401" s="10"/>
      <c r="M401" s="10"/>
      <c r="N401" s="66" t="s">
        <v>18</v>
      </c>
      <c r="O401" s="10"/>
    </row>
    <row r="402">
      <c r="A402" s="6">
        <v>45705.0</v>
      </c>
      <c r="B402" s="10"/>
      <c r="C402" s="7">
        <v>207670.0</v>
      </c>
      <c r="D402" s="7" t="s">
        <v>169</v>
      </c>
      <c r="E402" s="6">
        <v>45352.0</v>
      </c>
      <c r="F402" s="82">
        <f t="shared" si="1"/>
        <v>11</v>
      </c>
      <c r="G402" s="6">
        <v>45377.0</v>
      </c>
      <c r="H402" s="82">
        <f t="shared" si="2"/>
        <v>10</v>
      </c>
      <c r="I402" s="7" t="s">
        <v>54</v>
      </c>
      <c r="J402" s="10"/>
      <c r="K402" s="10"/>
      <c r="L402" s="10"/>
      <c r="M402" s="10"/>
      <c r="N402" s="66" t="s">
        <v>18</v>
      </c>
      <c r="O402" s="10"/>
    </row>
    <row r="403">
      <c r="A403" s="6">
        <v>45705.0</v>
      </c>
      <c r="B403" s="10"/>
      <c r="C403" s="7">
        <v>215222.0</v>
      </c>
      <c r="D403" s="7" t="s">
        <v>169</v>
      </c>
      <c r="E403" s="6">
        <v>45383.0</v>
      </c>
      <c r="F403" s="82">
        <f t="shared" si="1"/>
        <v>10</v>
      </c>
      <c r="G403" s="6">
        <v>45439.0</v>
      </c>
      <c r="H403" s="82">
        <f t="shared" si="2"/>
        <v>8</v>
      </c>
      <c r="I403" s="7" t="s">
        <v>136</v>
      </c>
      <c r="J403" s="10"/>
      <c r="K403" s="10"/>
      <c r="L403" s="10"/>
      <c r="M403" s="10"/>
      <c r="N403" s="66" t="s">
        <v>18</v>
      </c>
      <c r="O403" s="10"/>
    </row>
    <row r="404">
      <c r="A404" s="6">
        <v>45705.0</v>
      </c>
      <c r="B404" s="10"/>
      <c r="C404" s="7">
        <v>218667.0</v>
      </c>
      <c r="D404" s="7" t="s">
        <v>169</v>
      </c>
      <c r="E404" s="6">
        <v>45444.0</v>
      </c>
      <c r="F404" s="82">
        <f t="shared" si="1"/>
        <v>8</v>
      </c>
      <c r="G404" s="6">
        <v>45464.0</v>
      </c>
      <c r="H404" s="82">
        <f t="shared" si="2"/>
        <v>7</v>
      </c>
      <c r="I404" s="7" t="s">
        <v>85</v>
      </c>
      <c r="J404" s="10"/>
      <c r="K404" s="10"/>
      <c r="L404" s="10"/>
      <c r="M404" s="10"/>
      <c r="N404" s="66" t="s">
        <v>18</v>
      </c>
      <c r="O404" s="10"/>
    </row>
    <row r="405">
      <c r="A405" s="6">
        <v>45705.0</v>
      </c>
      <c r="B405" s="10"/>
      <c r="C405" s="7">
        <v>219787.0</v>
      </c>
      <c r="D405" s="7" t="s">
        <v>169</v>
      </c>
      <c r="E405" s="6">
        <v>45444.0</v>
      </c>
      <c r="F405" s="82">
        <f t="shared" si="1"/>
        <v>8</v>
      </c>
      <c r="G405" s="6">
        <v>45475.0</v>
      </c>
      <c r="H405" s="82">
        <f t="shared" si="2"/>
        <v>7</v>
      </c>
      <c r="I405" s="7" t="s">
        <v>54</v>
      </c>
      <c r="J405" s="10"/>
      <c r="K405" s="10"/>
      <c r="L405" s="10"/>
      <c r="M405" s="10"/>
      <c r="N405" s="66" t="s">
        <v>18</v>
      </c>
      <c r="O405" s="10"/>
    </row>
    <row r="406">
      <c r="A406" s="6">
        <v>45705.0</v>
      </c>
      <c r="B406" s="10"/>
      <c r="C406" s="7">
        <v>217397.0</v>
      </c>
      <c r="D406" s="7" t="s">
        <v>169</v>
      </c>
      <c r="E406" s="6">
        <v>45505.0</v>
      </c>
      <c r="F406" s="82">
        <f t="shared" si="1"/>
        <v>6</v>
      </c>
      <c r="G406" s="6">
        <v>45490.0</v>
      </c>
      <c r="H406" s="82">
        <f t="shared" si="2"/>
        <v>7</v>
      </c>
      <c r="I406" s="7" t="s">
        <v>48</v>
      </c>
      <c r="J406" s="10"/>
      <c r="K406" s="10"/>
      <c r="L406" s="10"/>
      <c r="M406" s="10"/>
      <c r="N406" s="66" t="s">
        <v>18</v>
      </c>
      <c r="O406" s="10"/>
    </row>
    <row r="407">
      <c r="A407" s="6">
        <v>45705.0</v>
      </c>
      <c r="B407" s="10"/>
      <c r="C407" s="7">
        <v>224387.0</v>
      </c>
      <c r="D407" s="7" t="s">
        <v>169</v>
      </c>
      <c r="E407" s="6">
        <v>45474.0</v>
      </c>
      <c r="F407" s="82">
        <f t="shared" si="1"/>
        <v>7</v>
      </c>
      <c r="G407" s="6">
        <v>45516.0</v>
      </c>
      <c r="H407" s="82">
        <f t="shared" si="2"/>
        <v>6</v>
      </c>
      <c r="I407" s="7" t="s">
        <v>54</v>
      </c>
      <c r="J407" s="10"/>
      <c r="K407" s="10"/>
      <c r="L407" s="10"/>
      <c r="M407" s="10"/>
      <c r="N407" s="66" t="s">
        <v>18</v>
      </c>
      <c r="O407" s="10"/>
    </row>
    <row r="408">
      <c r="A408" s="6">
        <v>45705.0</v>
      </c>
      <c r="B408" s="10"/>
      <c r="C408" s="7">
        <v>225535.0</v>
      </c>
      <c r="D408" s="7" t="s">
        <v>169</v>
      </c>
      <c r="E408" s="6">
        <v>45505.0</v>
      </c>
      <c r="F408" s="82">
        <f t="shared" si="1"/>
        <v>6</v>
      </c>
      <c r="G408" s="6">
        <v>45527.0</v>
      </c>
      <c r="H408" s="82">
        <f t="shared" si="2"/>
        <v>5</v>
      </c>
      <c r="I408" s="7" t="s">
        <v>60</v>
      </c>
      <c r="J408" s="10"/>
      <c r="K408" s="10"/>
      <c r="L408" s="10"/>
      <c r="M408" s="10"/>
      <c r="N408" s="66" t="s">
        <v>18</v>
      </c>
      <c r="O408" s="10"/>
    </row>
    <row r="409">
      <c r="A409" s="6">
        <v>45705.0</v>
      </c>
      <c r="B409" s="10"/>
      <c r="C409" s="7">
        <v>218333.0</v>
      </c>
      <c r="D409" s="7" t="s">
        <v>169</v>
      </c>
      <c r="E409" s="6">
        <v>45474.0</v>
      </c>
      <c r="F409" s="82">
        <f t="shared" si="1"/>
        <v>7</v>
      </c>
      <c r="G409" s="6">
        <v>45537.0</v>
      </c>
      <c r="H409" s="82">
        <f t="shared" si="2"/>
        <v>5</v>
      </c>
      <c r="I409" s="7" t="s">
        <v>60</v>
      </c>
      <c r="J409" s="10"/>
      <c r="K409" s="10"/>
      <c r="L409" s="10"/>
      <c r="M409" s="10"/>
      <c r="N409" s="66" t="s">
        <v>18</v>
      </c>
      <c r="O409" s="10"/>
    </row>
    <row r="410">
      <c r="A410" s="6">
        <v>45705.0</v>
      </c>
      <c r="B410" s="10"/>
      <c r="C410" s="7">
        <v>227361.0</v>
      </c>
      <c r="D410" s="7" t="s">
        <v>169</v>
      </c>
      <c r="E410" s="6">
        <v>45536.0</v>
      </c>
      <c r="F410" s="82">
        <f t="shared" si="1"/>
        <v>5</v>
      </c>
      <c r="G410" s="6">
        <v>45545.0</v>
      </c>
      <c r="H410" s="82">
        <f t="shared" si="2"/>
        <v>5</v>
      </c>
      <c r="I410" s="7" t="s">
        <v>60</v>
      </c>
      <c r="J410" s="10"/>
      <c r="K410" s="10"/>
      <c r="L410" s="10"/>
      <c r="M410" s="10"/>
      <c r="N410" s="66" t="s">
        <v>18</v>
      </c>
      <c r="O410" s="10"/>
    </row>
    <row r="411">
      <c r="A411" s="6">
        <v>45705.0</v>
      </c>
      <c r="B411" s="10"/>
      <c r="C411" s="7">
        <v>220720.0</v>
      </c>
      <c r="D411" s="7" t="s">
        <v>169</v>
      </c>
      <c r="E411" s="6">
        <v>45413.0</v>
      </c>
      <c r="F411" s="82">
        <f t="shared" si="1"/>
        <v>9</v>
      </c>
      <c r="G411" s="6">
        <v>45483.0</v>
      </c>
      <c r="H411" s="82">
        <f t="shared" si="2"/>
        <v>7</v>
      </c>
      <c r="I411" s="7" t="s">
        <v>54</v>
      </c>
      <c r="J411" s="10"/>
      <c r="K411" s="10"/>
      <c r="L411" s="10"/>
      <c r="M411" s="10"/>
      <c r="N411" s="66" t="s">
        <v>18</v>
      </c>
      <c r="O411" s="10"/>
    </row>
    <row r="412">
      <c r="A412" s="6">
        <v>45705.0</v>
      </c>
      <c r="B412" s="10"/>
      <c r="C412" s="7">
        <v>228511.0</v>
      </c>
      <c r="D412" s="7" t="s">
        <v>169</v>
      </c>
      <c r="E412" s="6">
        <v>45536.0</v>
      </c>
      <c r="F412" s="82">
        <f t="shared" si="1"/>
        <v>5</v>
      </c>
      <c r="G412" s="6">
        <v>45560.0</v>
      </c>
      <c r="H412" s="82">
        <f t="shared" si="2"/>
        <v>4</v>
      </c>
      <c r="I412" s="7" t="s">
        <v>48</v>
      </c>
      <c r="J412" s="10"/>
      <c r="K412" s="10"/>
      <c r="L412" s="10"/>
      <c r="M412" s="10"/>
      <c r="N412" s="66" t="s">
        <v>18</v>
      </c>
      <c r="O412" s="10"/>
    </row>
    <row r="413">
      <c r="A413" s="65">
        <v>45702.0</v>
      </c>
      <c r="B413" s="6">
        <v>45705.0</v>
      </c>
      <c r="C413" s="7">
        <v>229642.0</v>
      </c>
      <c r="D413" s="7" t="s">
        <v>169</v>
      </c>
      <c r="E413" s="6">
        <v>45536.0</v>
      </c>
      <c r="F413" s="82">
        <f t="shared" si="1"/>
        <v>5</v>
      </c>
      <c r="G413" s="6">
        <v>45568.0</v>
      </c>
      <c r="H413" s="82">
        <f t="shared" si="2"/>
        <v>4</v>
      </c>
      <c r="I413" s="7" t="s">
        <v>43</v>
      </c>
      <c r="J413" s="7" t="s">
        <v>91</v>
      </c>
      <c r="K413" s="72">
        <v>8700.0</v>
      </c>
      <c r="L413" s="7" t="s">
        <v>58</v>
      </c>
      <c r="M413" s="6">
        <v>45705.0</v>
      </c>
      <c r="N413" s="57" t="s">
        <v>16</v>
      </c>
      <c r="O413" s="7" t="s">
        <v>300</v>
      </c>
    </row>
    <row r="414">
      <c r="A414" s="6">
        <v>45705.0</v>
      </c>
      <c r="B414" s="10"/>
      <c r="C414" s="7">
        <v>232699.0</v>
      </c>
      <c r="D414" s="7" t="s">
        <v>170</v>
      </c>
      <c r="E414" s="6">
        <v>45536.0</v>
      </c>
      <c r="F414" s="82">
        <f t="shared" si="1"/>
        <v>5</v>
      </c>
      <c r="G414" s="9">
        <v>45594.0</v>
      </c>
      <c r="H414" s="82">
        <f t="shared" si="2"/>
        <v>3</v>
      </c>
      <c r="I414" s="7" t="s">
        <v>48</v>
      </c>
      <c r="J414" s="10"/>
      <c r="K414" s="10"/>
      <c r="L414" s="10"/>
      <c r="M414" s="10"/>
      <c r="N414" s="66" t="s">
        <v>18</v>
      </c>
      <c r="O414" s="10"/>
    </row>
    <row r="415">
      <c r="A415" s="6">
        <v>45705.0</v>
      </c>
      <c r="B415" s="10"/>
      <c r="C415" s="7">
        <v>239262.0</v>
      </c>
      <c r="D415" s="7" t="s">
        <v>170</v>
      </c>
      <c r="E415" s="6">
        <v>45536.0</v>
      </c>
      <c r="F415" s="82">
        <f t="shared" si="1"/>
        <v>5</v>
      </c>
      <c r="G415" s="6">
        <v>45674.0</v>
      </c>
      <c r="H415" s="82">
        <f t="shared" si="2"/>
        <v>1</v>
      </c>
      <c r="I415" s="7" t="s">
        <v>60</v>
      </c>
      <c r="J415" s="10"/>
      <c r="K415" s="10"/>
      <c r="L415" s="10"/>
      <c r="M415" s="10"/>
      <c r="N415" s="66" t="s">
        <v>18</v>
      </c>
      <c r="O415" s="10"/>
    </row>
    <row r="416">
      <c r="A416" s="6">
        <v>45705.0</v>
      </c>
      <c r="B416" s="10"/>
      <c r="C416" s="7">
        <v>223035.0</v>
      </c>
      <c r="D416" s="7" t="s">
        <v>170</v>
      </c>
      <c r="E416" s="6">
        <v>45413.0</v>
      </c>
      <c r="F416" s="82">
        <f t="shared" si="1"/>
        <v>9</v>
      </c>
      <c r="G416" s="6">
        <v>45503.0</v>
      </c>
      <c r="H416" s="82">
        <f t="shared" si="2"/>
        <v>6</v>
      </c>
      <c r="I416" s="7" t="s">
        <v>54</v>
      </c>
      <c r="J416" s="10"/>
      <c r="K416" s="10"/>
      <c r="L416" s="10"/>
      <c r="M416" s="10"/>
      <c r="N416" s="66" t="s">
        <v>18</v>
      </c>
      <c r="O416" s="10"/>
    </row>
    <row r="417">
      <c r="A417" s="6">
        <v>45705.0</v>
      </c>
      <c r="B417" s="10"/>
      <c r="C417" s="7">
        <v>231176.0</v>
      </c>
      <c r="D417" s="7" t="s">
        <v>170</v>
      </c>
      <c r="E417" s="6">
        <v>45566.0</v>
      </c>
      <c r="F417" s="82">
        <f t="shared" si="1"/>
        <v>4</v>
      </c>
      <c r="G417" s="9">
        <v>45582.0</v>
      </c>
      <c r="H417" s="82">
        <f t="shared" si="2"/>
        <v>4</v>
      </c>
      <c r="I417" s="7" t="s">
        <v>60</v>
      </c>
      <c r="J417" s="10"/>
      <c r="K417" s="10"/>
      <c r="L417" s="10"/>
      <c r="M417" s="10"/>
      <c r="N417" s="66" t="s">
        <v>18</v>
      </c>
      <c r="O417" s="10"/>
    </row>
    <row r="418">
      <c r="A418" s="6">
        <v>45705.0</v>
      </c>
      <c r="B418" s="10"/>
      <c r="C418" s="7">
        <v>223758.0</v>
      </c>
      <c r="D418" s="7" t="s">
        <v>170</v>
      </c>
      <c r="E418" s="6">
        <v>45566.0</v>
      </c>
      <c r="F418" s="82">
        <f t="shared" si="1"/>
        <v>4</v>
      </c>
      <c r="G418" s="9">
        <v>45588.0</v>
      </c>
      <c r="H418" s="82">
        <f t="shared" si="2"/>
        <v>3</v>
      </c>
      <c r="I418" s="7" t="s">
        <v>60</v>
      </c>
      <c r="J418" s="10"/>
      <c r="K418" s="10"/>
      <c r="L418" s="10"/>
      <c r="M418" s="10"/>
      <c r="N418" s="66" t="s">
        <v>18</v>
      </c>
      <c r="O418" s="10"/>
    </row>
    <row r="419">
      <c r="A419" s="6">
        <v>45705.0</v>
      </c>
      <c r="B419" s="10"/>
      <c r="C419" s="7">
        <v>232900.0</v>
      </c>
      <c r="D419" s="7" t="s">
        <v>170</v>
      </c>
      <c r="E419" s="6">
        <v>45566.0</v>
      </c>
      <c r="F419" s="82">
        <f t="shared" si="1"/>
        <v>4</v>
      </c>
      <c r="G419" s="6">
        <v>45597.0</v>
      </c>
      <c r="H419" s="82">
        <f t="shared" si="2"/>
        <v>3</v>
      </c>
      <c r="I419" s="7" t="s">
        <v>54</v>
      </c>
      <c r="J419" s="10"/>
      <c r="K419" s="10"/>
      <c r="L419" s="10"/>
      <c r="M419" s="10"/>
      <c r="N419" s="66" t="s">
        <v>18</v>
      </c>
      <c r="O419" s="10"/>
    </row>
    <row r="420">
      <c r="A420" s="6">
        <v>45705.0</v>
      </c>
      <c r="B420" s="10"/>
      <c r="C420" s="7">
        <v>219905.0</v>
      </c>
      <c r="D420" s="7" t="s">
        <v>170</v>
      </c>
      <c r="E420" s="6">
        <v>45444.0</v>
      </c>
      <c r="F420" s="82">
        <f t="shared" si="1"/>
        <v>8</v>
      </c>
      <c r="G420" s="6">
        <v>45474.0</v>
      </c>
      <c r="H420" s="82">
        <f t="shared" si="2"/>
        <v>7</v>
      </c>
      <c r="I420" s="7" t="s">
        <v>48</v>
      </c>
      <c r="J420" s="10"/>
      <c r="K420" s="10"/>
      <c r="L420" s="10"/>
      <c r="M420" s="10"/>
      <c r="N420" s="66" t="s">
        <v>18</v>
      </c>
      <c r="O420" s="10"/>
    </row>
    <row r="421">
      <c r="A421" s="6">
        <v>45705.0</v>
      </c>
      <c r="B421" s="10"/>
      <c r="C421" s="7">
        <v>234306.0</v>
      </c>
      <c r="D421" s="7" t="s">
        <v>170</v>
      </c>
      <c r="E421" s="6">
        <v>45566.0</v>
      </c>
      <c r="F421" s="82">
        <f t="shared" si="1"/>
        <v>4</v>
      </c>
      <c r="G421" s="9">
        <v>45614.0</v>
      </c>
      <c r="H421" s="82">
        <f t="shared" si="2"/>
        <v>3</v>
      </c>
      <c r="I421" s="7" t="s">
        <v>60</v>
      </c>
      <c r="J421" s="10"/>
      <c r="K421" s="10"/>
      <c r="L421" s="10"/>
      <c r="M421" s="10"/>
      <c r="N421" s="66" t="s">
        <v>18</v>
      </c>
      <c r="O421" s="10"/>
    </row>
    <row r="422">
      <c r="A422" s="6">
        <v>45705.0</v>
      </c>
      <c r="B422" s="10"/>
      <c r="C422" s="7">
        <v>234687.0</v>
      </c>
      <c r="D422" s="7" t="s">
        <v>170</v>
      </c>
      <c r="E422" s="6">
        <v>45597.0</v>
      </c>
      <c r="F422" s="82">
        <f t="shared" si="1"/>
        <v>3</v>
      </c>
      <c r="G422" s="9">
        <v>45618.0</v>
      </c>
      <c r="H422" s="82">
        <f t="shared" si="2"/>
        <v>2</v>
      </c>
      <c r="I422" s="7" t="s">
        <v>60</v>
      </c>
      <c r="J422" s="10"/>
      <c r="K422" s="10"/>
      <c r="L422" s="10"/>
      <c r="M422" s="10"/>
      <c r="N422" s="66" t="s">
        <v>18</v>
      </c>
      <c r="O422" s="10"/>
    </row>
    <row r="423">
      <c r="A423" s="6">
        <v>45705.0</v>
      </c>
      <c r="B423" s="10"/>
      <c r="C423" s="7">
        <v>190933.0</v>
      </c>
      <c r="D423" s="7" t="s">
        <v>170</v>
      </c>
      <c r="E423" s="6">
        <v>45566.0</v>
      </c>
      <c r="F423" s="82">
        <f t="shared" si="1"/>
        <v>4</v>
      </c>
      <c r="G423" s="9">
        <v>45625.0</v>
      </c>
      <c r="H423" s="82">
        <f t="shared" si="2"/>
        <v>2</v>
      </c>
      <c r="I423" s="7" t="s">
        <v>54</v>
      </c>
      <c r="J423" s="10"/>
      <c r="K423" s="10"/>
      <c r="L423" s="10"/>
      <c r="M423" s="10"/>
      <c r="N423" s="66" t="s">
        <v>18</v>
      </c>
      <c r="O423" s="10"/>
    </row>
    <row r="424">
      <c r="A424" s="6">
        <v>45705.0</v>
      </c>
      <c r="B424" s="10"/>
      <c r="C424" s="7">
        <v>230593.0</v>
      </c>
      <c r="D424" s="7" t="s">
        <v>170</v>
      </c>
      <c r="E424" s="6">
        <v>45536.0</v>
      </c>
      <c r="F424" s="82">
        <f t="shared" si="1"/>
        <v>5</v>
      </c>
      <c r="G424" s="9">
        <v>45576.0</v>
      </c>
      <c r="H424" s="82">
        <f t="shared" si="2"/>
        <v>4</v>
      </c>
      <c r="I424" s="7" t="s">
        <v>54</v>
      </c>
      <c r="J424" s="10"/>
      <c r="K424" s="10"/>
      <c r="L424" s="10"/>
      <c r="M424" s="10"/>
      <c r="N424" s="66" t="s">
        <v>18</v>
      </c>
      <c r="O424" s="10"/>
    </row>
    <row r="425">
      <c r="A425" s="6">
        <v>45705.0</v>
      </c>
      <c r="B425" s="10"/>
      <c r="C425" s="7">
        <v>236251.0</v>
      </c>
      <c r="D425" s="7" t="s">
        <v>170</v>
      </c>
      <c r="E425" s="6">
        <v>45597.0</v>
      </c>
      <c r="F425" s="82">
        <f t="shared" si="1"/>
        <v>3</v>
      </c>
      <c r="G425" s="6">
        <v>45632.0</v>
      </c>
      <c r="H425" s="82">
        <f t="shared" si="2"/>
        <v>2</v>
      </c>
      <c r="I425" s="7" t="s">
        <v>60</v>
      </c>
      <c r="J425" s="10"/>
      <c r="K425" s="10"/>
      <c r="L425" s="10"/>
      <c r="M425" s="10"/>
      <c r="N425" s="66" t="s">
        <v>18</v>
      </c>
      <c r="O425" s="10"/>
    </row>
    <row r="426">
      <c r="A426" s="6">
        <v>45705.0</v>
      </c>
      <c r="B426" s="6"/>
      <c r="C426" s="7">
        <v>236544.0</v>
      </c>
      <c r="D426" s="7" t="s">
        <v>170</v>
      </c>
      <c r="E426" s="6">
        <v>45566.0</v>
      </c>
      <c r="F426" s="82">
        <f t="shared" si="1"/>
        <v>4</v>
      </c>
      <c r="G426" s="9">
        <v>45639.0</v>
      </c>
      <c r="H426" s="82">
        <f t="shared" si="2"/>
        <v>2</v>
      </c>
      <c r="I426" s="7" t="s">
        <v>82</v>
      </c>
      <c r="J426" s="10"/>
      <c r="K426" s="10"/>
      <c r="L426" s="10"/>
      <c r="M426" s="10"/>
      <c r="N426" s="66" t="s">
        <v>18</v>
      </c>
      <c r="O426" s="10"/>
    </row>
    <row r="427">
      <c r="A427" s="6">
        <v>45705.0</v>
      </c>
      <c r="B427" s="10"/>
      <c r="C427" s="7">
        <v>236608.0</v>
      </c>
      <c r="D427" s="7" t="s">
        <v>170</v>
      </c>
      <c r="E427" s="6">
        <v>45627.0</v>
      </c>
      <c r="F427" s="82">
        <f t="shared" si="1"/>
        <v>2</v>
      </c>
      <c r="G427" s="9">
        <v>45644.0</v>
      </c>
      <c r="H427" s="82">
        <f t="shared" si="2"/>
        <v>2</v>
      </c>
      <c r="I427" s="7" t="s">
        <v>43</v>
      </c>
      <c r="J427" s="10"/>
      <c r="K427" s="10"/>
      <c r="L427" s="10"/>
      <c r="M427" s="10"/>
      <c r="N427" s="66" t="s">
        <v>18</v>
      </c>
      <c r="O427" s="10"/>
    </row>
    <row r="428">
      <c r="A428" s="6">
        <v>45705.0</v>
      </c>
      <c r="B428" s="10"/>
      <c r="C428" s="7">
        <v>231679.0</v>
      </c>
      <c r="D428" s="7" t="s">
        <v>170</v>
      </c>
      <c r="E428" s="6">
        <v>45627.0</v>
      </c>
      <c r="F428" s="82">
        <f t="shared" si="1"/>
        <v>2</v>
      </c>
      <c r="G428" s="9">
        <v>45654.0</v>
      </c>
      <c r="H428" s="82">
        <f t="shared" si="2"/>
        <v>1</v>
      </c>
      <c r="I428" s="7" t="s">
        <v>43</v>
      </c>
      <c r="J428" s="10"/>
      <c r="K428" s="10"/>
      <c r="L428" s="10"/>
      <c r="M428" s="10"/>
      <c r="N428" s="66" t="s">
        <v>18</v>
      </c>
      <c r="O428" s="10"/>
    </row>
    <row r="429">
      <c r="A429" s="6">
        <v>45705.0</v>
      </c>
      <c r="B429" s="10"/>
      <c r="C429" s="7">
        <v>238375.0</v>
      </c>
      <c r="D429" s="7" t="s">
        <v>170</v>
      </c>
      <c r="E429" s="6">
        <v>45627.0</v>
      </c>
      <c r="F429" s="82">
        <f t="shared" si="1"/>
        <v>2</v>
      </c>
      <c r="G429" s="6">
        <v>45664.0</v>
      </c>
      <c r="H429" s="82">
        <f t="shared" si="2"/>
        <v>1</v>
      </c>
      <c r="I429" s="7" t="s">
        <v>60</v>
      </c>
      <c r="J429" s="10"/>
      <c r="K429" s="10"/>
      <c r="L429" s="10"/>
      <c r="M429" s="10"/>
      <c r="N429" s="66" t="s">
        <v>18</v>
      </c>
      <c r="O429" s="10"/>
    </row>
    <row r="430">
      <c r="A430" s="6">
        <v>45705.0</v>
      </c>
      <c r="B430" s="10"/>
      <c r="C430" s="7">
        <v>238949.0</v>
      </c>
      <c r="D430" s="7" t="s">
        <v>170</v>
      </c>
      <c r="E430" s="6">
        <v>45627.0</v>
      </c>
      <c r="F430" s="82">
        <f t="shared" si="1"/>
        <v>2</v>
      </c>
      <c r="G430" s="6">
        <v>45667.0</v>
      </c>
      <c r="H430" s="82">
        <f t="shared" si="2"/>
        <v>1</v>
      </c>
      <c r="I430" s="7" t="s">
        <v>54</v>
      </c>
      <c r="J430" s="10"/>
      <c r="K430" s="10"/>
      <c r="L430" s="10"/>
      <c r="M430" s="10"/>
      <c r="N430" s="66" t="s">
        <v>18</v>
      </c>
      <c r="O430" s="10"/>
    </row>
    <row r="431">
      <c r="A431" s="6">
        <v>45705.0</v>
      </c>
      <c r="B431" s="10"/>
      <c r="C431" s="7">
        <v>239597.0</v>
      </c>
      <c r="D431" s="7" t="s">
        <v>170</v>
      </c>
      <c r="E431" s="6">
        <v>45658.0</v>
      </c>
      <c r="F431" s="82">
        <f t="shared" si="1"/>
        <v>1</v>
      </c>
      <c r="G431" s="6">
        <v>45673.0</v>
      </c>
      <c r="H431" s="82">
        <f t="shared" si="2"/>
        <v>1</v>
      </c>
      <c r="I431" s="7" t="s">
        <v>52</v>
      </c>
      <c r="J431" s="10"/>
      <c r="K431" s="10"/>
      <c r="L431" s="10"/>
      <c r="M431" s="10"/>
      <c r="N431" s="66" t="s">
        <v>18</v>
      </c>
      <c r="O431" s="10"/>
    </row>
    <row r="432">
      <c r="A432" s="6">
        <v>45705.0</v>
      </c>
      <c r="B432" s="10"/>
      <c r="C432" s="7">
        <v>188448.0</v>
      </c>
      <c r="D432" s="7" t="s">
        <v>170</v>
      </c>
      <c r="E432" s="6">
        <v>45627.0</v>
      </c>
      <c r="F432" s="82">
        <f t="shared" si="1"/>
        <v>2</v>
      </c>
      <c r="G432" s="6">
        <v>45677.0</v>
      </c>
      <c r="H432" s="82">
        <f t="shared" si="2"/>
        <v>0</v>
      </c>
      <c r="I432" s="7" t="s">
        <v>60</v>
      </c>
      <c r="J432" s="10"/>
      <c r="K432" s="10"/>
      <c r="L432" s="10"/>
      <c r="M432" s="10"/>
      <c r="N432" s="66" t="s">
        <v>18</v>
      </c>
      <c r="O432" s="10"/>
    </row>
    <row r="433">
      <c r="A433" s="6">
        <v>45705.0</v>
      </c>
      <c r="B433" s="10"/>
      <c r="C433" s="7">
        <v>240123.0</v>
      </c>
      <c r="D433" s="7" t="s">
        <v>170</v>
      </c>
      <c r="E433" s="6">
        <v>45658.0</v>
      </c>
      <c r="F433" s="82">
        <f t="shared" si="1"/>
        <v>1</v>
      </c>
      <c r="G433" s="6">
        <v>45681.0</v>
      </c>
      <c r="H433" s="82">
        <f t="shared" si="2"/>
        <v>0</v>
      </c>
      <c r="I433" s="7" t="s">
        <v>43</v>
      </c>
      <c r="J433" s="10"/>
      <c r="K433" s="10"/>
      <c r="L433" s="10"/>
      <c r="M433" s="10"/>
      <c r="N433" s="66" t="s">
        <v>18</v>
      </c>
      <c r="O433" s="10"/>
    </row>
    <row r="434">
      <c r="A434" s="6">
        <v>45705.0</v>
      </c>
      <c r="B434" s="10"/>
      <c r="C434" s="7">
        <v>241267.0</v>
      </c>
      <c r="D434" s="7" t="s">
        <v>170</v>
      </c>
      <c r="E434" s="6">
        <v>45658.0</v>
      </c>
      <c r="F434" s="82">
        <f t="shared" si="1"/>
        <v>1</v>
      </c>
      <c r="G434" s="6">
        <v>45688.0</v>
      </c>
      <c r="H434" s="82">
        <f t="shared" si="2"/>
        <v>0</v>
      </c>
      <c r="I434" s="7" t="s">
        <v>85</v>
      </c>
      <c r="J434" s="10"/>
      <c r="K434" s="10"/>
      <c r="L434" s="10"/>
      <c r="M434" s="10"/>
      <c r="N434" s="66" t="s">
        <v>18</v>
      </c>
      <c r="O434" s="10"/>
    </row>
    <row r="435">
      <c r="A435" s="6">
        <v>45705.0</v>
      </c>
      <c r="B435" s="10"/>
      <c r="C435" s="7">
        <v>241957.0</v>
      </c>
      <c r="D435" s="7" t="s">
        <v>170</v>
      </c>
      <c r="E435" s="6">
        <v>45658.0</v>
      </c>
      <c r="F435" s="82">
        <f t="shared" si="1"/>
        <v>1</v>
      </c>
      <c r="G435" s="6">
        <v>45693.0</v>
      </c>
      <c r="H435" s="82">
        <f t="shared" si="2"/>
        <v>0</v>
      </c>
      <c r="I435" s="7" t="s">
        <v>43</v>
      </c>
      <c r="J435" s="10"/>
      <c r="K435" s="10"/>
      <c r="L435" s="10"/>
      <c r="M435" s="10"/>
      <c r="N435" s="66" t="s">
        <v>18</v>
      </c>
      <c r="O435" s="10"/>
    </row>
    <row r="436">
      <c r="A436" s="6">
        <v>45705.0</v>
      </c>
      <c r="B436" s="10"/>
      <c r="C436" s="7">
        <v>241628.0</v>
      </c>
      <c r="D436" s="7" t="s">
        <v>170</v>
      </c>
      <c r="E436" s="6">
        <v>45658.0</v>
      </c>
      <c r="F436" s="82">
        <f t="shared" si="1"/>
        <v>1</v>
      </c>
      <c r="G436" s="6">
        <v>45695.0</v>
      </c>
      <c r="H436" s="82">
        <f t="shared" si="2"/>
        <v>0</v>
      </c>
      <c r="I436" s="7" t="s">
        <v>60</v>
      </c>
      <c r="J436" s="10"/>
      <c r="K436" s="10"/>
      <c r="L436" s="10"/>
      <c r="M436" s="10"/>
      <c r="N436" s="66" t="s">
        <v>18</v>
      </c>
      <c r="O436" s="10"/>
    </row>
    <row r="437">
      <c r="A437" s="6">
        <v>45705.0</v>
      </c>
      <c r="B437" s="10"/>
      <c r="C437" s="7">
        <v>237553.0</v>
      </c>
      <c r="D437" s="7" t="s">
        <v>170</v>
      </c>
      <c r="E437" s="6">
        <v>45658.0</v>
      </c>
      <c r="F437" s="82">
        <f t="shared" si="1"/>
        <v>1</v>
      </c>
      <c r="G437" s="6">
        <v>45699.0</v>
      </c>
      <c r="H437" s="82">
        <f t="shared" si="2"/>
        <v>0</v>
      </c>
      <c r="I437" s="7" t="s">
        <v>43</v>
      </c>
      <c r="J437" s="10"/>
      <c r="K437" s="10"/>
      <c r="L437" s="10"/>
      <c r="M437" s="10"/>
      <c r="N437" s="66" t="s">
        <v>18</v>
      </c>
      <c r="O437" s="10"/>
    </row>
    <row r="438">
      <c r="A438" s="6">
        <v>45705.0</v>
      </c>
      <c r="B438" s="10"/>
      <c r="C438" s="7">
        <v>185285.0</v>
      </c>
      <c r="D438" s="7" t="s">
        <v>171</v>
      </c>
      <c r="E438" s="6">
        <v>45139.0</v>
      </c>
      <c r="F438" s="82">
        <f t="shared" si="1"/>
        <v>18</v>
      </c>
      <c r="G438" s="6">
        <v>45177.0</v>
      </c>
      <c r="H438" s="82">
        <f t="shared" si="2"/>
        <v>17</v>
      </c>
      <c r="I438" s="7" t="s">
        <v>43</v>
      </c>
      <c r="J438" s="10"/>
      <c r="K438" s="10"/>
      <c r="L438" s="10"/>
      <c r="M438" s="10"/>
      <c r="N438" s="66" t="s">
        <v>18</v>
      </c>
      <c r="O438" s="10"/>
    </row>
    <row r="439">
      <c r="A439" s="6">
        <v>45705.0</v>
      </c>
      <c r="B439" s="10"/>
      <c r="C439" s="7">
        <v>223650.0</v>
      </c>
      <c r="D439" s="7" t="s">
        <v>171</v>
      </c>
      <c r="E439" s="6">
        <v>45474.0</v>
      </c>
      <c r="F439" s="82">
        <f t="shared" si="1"/>
        <v>7</v>
      </c>
      <c r="G439" s="6">
        <v>45510.0</v>
      </c>
      <c r="H439" s="82">
        <f t="shared" si="2"/>
        <v>6</v>
      </c>
      <c r="I439" s="7" t="s">
        <v>48</v>
      </c>
      <c r="J439" s="10"/>
      <c r="K439" s="10"/>
      <c r="L439" s="10"/>
      <c r="M439" s="10"/>
      <c r="N439" s="66" t="s">
        <v>18</v>
      </c>
      <c r="O439" s="10"/>
    </row>
    <row r="440">
      <c r="A440" s="6">
        <v>45705.0</v>
      </c>
      <c r="B440" s="10"/>
      <c r="C440" s="7">
        <v>219453.0</v>
      </c>
      <c r="D440" s="7" t="s">
        <v>171</v>
      </c>
      <c r="E440" s="6">
        <v>45231.0</v>
      </c>
      <c r="F440" s="82">
        <f t="shared" si="1"/>
        <v>15</v>
      </c>
      <c r="G440" s="6">
        <v>45470.0</v>
      </c>
      <c r="H440" s="82">
        <f t="shared" si="2"/>
        <v>7</v>
      </c>
      <c r="I440" s="7" t="s">
        <v>54</v>
      </c>
      <c r="J440" s="10"/>
      <c r="K440" s="10"/>
      <c r="L440" s="10"/>
      <c r="M440" s="10"/>
      <c r="N440" s="66" t="s">
        <v>18</v>
      </c>
      <c r="O440" s="10"/>
    </row>
    <row r="441">
      <c r="A441" s="6">
        <v>45705.0</v>
      </c>
      <c r="B441" s="10"/>
      <c r="C441" s="7">
        <v>113055.0</v>
      </c>
      <c r="D441" s="7" t="s">
        <v>133</v>
      </c>
      <c r="E441" s="6">
        <v>44531.0</v>
      </c>
      <c r="F441" s="82">
        <f t="shared" si="1"/>
        <v>38</v>
      </c>
      <c r="G441" s="6">
        <v>44586.0</v>
      </c>
      <c r="H441" s="82">
        <f t="shared" si="2"/>
        <v>36</v>
      </c>
      <c r="I441" s="7" t="s">
        <v>54</v>
      </c>
      <c r="J441" s="10"/>
      <c r="K441" s="10"/>
      <c r="L441" s="10"/>
      <c r="M441" s="10"/>
      <c r="N441" s="66" t="s">
        <v>18</v>
      </c>
      <c r="O441" s="10"/>
    </row>
    <row r="442">
      <c r="A442" s="6">
        <v>45705.0</v>
      </c>
      <c r="B442" s="6">
        <v>45706.0</v>
      </c>
      <c r="C442" s="7">
        <v>185762.0</v>
      </c>
      <c r="D442" s="7" t="s">
        <v>133</v>
      </c>
      <c r="E442" s="6">
        <v>45017.0</v>
      </c>
      <c r="F442" s="82">
        <f t="shared" si="1"/>
        <v>22</v>
      </c>
      <c r="G442" s="6">
        <v>45182.0</v>
      </c>
      <c r="H442" s="82">
        <f t="shared" si="2"/>
        <v>17</v>
      </c>
      <c r="I442" s="7" t="s">
        <v>54</v>
      </c>
      <c r="J442" s="7">
        <v>1.1989036117E10</v>
      </c>
      <c r="K442" s="102">
        <v>5000.0</v>
      </c>
      <c r="L442" s="7" t="s">
        <v>58</v>
      </c>
      <c r="M442" s="6">
        <v>45706.0</v>
      </c>
      <c r="N442" s="57" t="s">
        <v>16</v>
      </c>
      <c r="O442" s="7" t="s">
        <v>301</v>
      </c>
    </row>
    <row r="443">
      <c r="A443" s="6">
        <v>45701.0</v>
      </c>
      <c r="B443" s="6">
        <v>45705.0</v>
      </c>
      <c r="C443" s="7">
        <v>224079.0</v>
      </c>
      <c r="D443" s="7" t="s">
        <v>133</v>
      </c>
      <c r="E443" s="6">
        <v>45444.0</v>
      </c>
      <c r="F443" s="82">
        <f t="shared" si="1"/>
        <v>8</v>
      </c>
      <c r="G443" s="6">
        <v>45511.0</v>
      </c>
      <c r="H443" s="82">
        <f t="shared" si="2"/>
        <v>6</v>
      </c>
      <c r="I443" s="7" t="s">
        <v>60</v>
      </c>
      <c r="J443" s="7">
        <v>102.0</v>
      </c>
      <c r="K443" s="7" t="s">
        <v>260</v>
      </c>
      <c r="L443" s="7" t="s">
        <v>46</v>
      </c>
      <c r="M443" s="6">
        <v>45705.0</v>
      </c>
      <c r="N443" s="57" t="s">
        <v>16</v>
      </c>
      <c r="O443" s="7" t="s">
        <v>302</v>
      </c>
    </row>
    <row r="444">
      <c r="A444" s="6">
        <v>45705.0</v>
      </c>
      <c r="B444" s="10"/>
      <c r="C444" s="7">
        <v>192865.0</v>
      </c>
      <c r="D444" s="7" t="s">
        <v>133</v>
      </c>
      <c r="E444" s="6">
        <v>44986.0</v>
      </c>
      <c r="F444" s="82">
        <f t="shared" si="1"/>
        <v>23</v>
      </c>
      <c r="G444" s="9">
        <v>45244.0</v>
      </c>
      <c r="H444" s="82">
        <f t="shared" si="2"/>
        <v>15</v>
      </c>
      <c r="I444" s="7" t="s">
        <v>85</v>
      </c>
      <c r="J444" s="10"/>
      <c r="K444" s="10"/>
      <c r="L444" s="10"/>
      <c r="M444" s="10"/>
      <c r="N444" s="66" t="s">
        <v>18</v>
      </c>
      <c r="O444" s="10"/>
    </row>
    <row r="445">
      <c r="A445" s="65">
        <v>45699.0</v>
      </c>
      <c r="B445" s="6">
        <v>45705.0</v>
      </c>
      <c r="C445" s="7">
        <v>198087.0</v>
      </c>
      <c r="D445" s="7" t="s">
        <v>133</v>
      </c>
      <c r="E445" s="6">
        <v>45139.0</v>
      </c>
      <c r="F445" s="82">
        <f t="shared" si="1"/>
        <v>18</v>
      </c>
      <c r="G445" s="6">
        <v>45301.0</v>
      </c>
      <c r="H445" s="82">
        <f t="shared" si="2"/>
        <v>13</v>
      </c>
      <c r="I445" s="7" t="s">
        <v>48</v>
      </c>
      <c r="J445" s="7" t="s">
        <v>303</v>
      </c>
      <c r="K445" s="72">
        <v>8000.0</v>
      </c>
      <c r="L445" s="7" t="s">
        <v>46</v>
      </c>
      <c r="M445" s="6">
        <v>45705.0</v>
      </c>
      <c r="N445" s="57" t="s">
        <v>16</v>
      </c>
      <c r="O445" s="7" t="s">
        <v>304</v>
      </c>
    </row>
    <row r="446">
      <c r="A446" s="6">
        <v>45705.0</v>
      </c>
      <c r="B446" s="6"/>
      <c r="C446" s="7">
        <v>206151.0</v>
      </c>
      <c r="D446" s="7" t="s">
        <v>133</v>
      </c>
      <c r="E446" s="6">
        <v>45292.0</v>
      </c>
      <c r="F446" s="82">
        <f t="shared" si="1"/>
        <v>13</v>
      </c>
      <c r="G446" s="6">
        <v>45364.0</v>
      </c>
      <c r="H446" s="82">
        <f t="shared" si="2"/>
        <v>11</v>
      </c>
      <c r="I446" s="7" t="s">
        <v>82</v>
      </c>
      <c r="J446" s="10"/>
      <c r="K446" s="10"/>
      <c r="L446" s="10"/>
      <c r="M446" s="10"/>
      <c r="N446" s="66" t="s">
        <v>18</v>
      </c>
      <c r="O446" s="10"/>
    </row>
    <row r="447">
      <c r="A447" s="6">
        <v>45705.0</v>
      </c>
      <c r="B447" s="10"/>
      <c r="C447" s="7">
        <v>212419.0</v>
      </c>
      <c r="D447" s="7" t="s">
        <v>133</v>
      </c>
      <c r="E447" s="6">
        <v>44774.0</v>
      </c>
      <c r="F447" s="82">
        <f t="shared" si="1"/>
        <v>30</v>
      </c>
      <c r="G447" s="6">
        <v>45411.0</v>
      </c>
      <c r="H447" s="82">
        <f t="shared" si="2"/>
        <v>9</v>
      </c>
      <c r="I447" s="7" t="s">
        <v>136</v>
      </c>
      <c r="J447" s="10"/>
      <c r="K447" s="10"/>
      <c r="L447" s="10"/>
      <c r="M447" s="10"/>
      <c r="N447" s="66" t="s">
        <v>18</v>
      </c>
      <c r="O447" s="10"/>
    </row>
    <row r="448">
      <c r="A448" s="6">
        <v>45705.0</v>
      </c>
      <c r="B448" s="10"/>
      <c r="C448" s="7">
        <v>222089.0</v>
      </c>
      <c r="D448" s="7" t="s">
        <v>133</v>
      </c>
      <c r="E448" s="6">
        <v>45444.0</v>
      </c>
      <c r="F448" s="82">
        <f t="shared" si="1"/>
        <v>8</v>
      </c>
      <c r="G448" s="6">
        <v>45492.0</v>
      </c>
      <c r="H448" s="82">
        <f t="shared" si="2"/>
        <v>6</v>
      </c>
      <c r="I448" s="7" t="s">
        <v>54</v>
      </c>
      <c r="J448" s="10"/>
      <c r="K448" s="10"/>
      <c r="L448" s="10"/>
      <c r="M448" s="10"/>
      <c r="N448" s="66" t="s">
        <v>18</v>
      </c>
      <c r="O448" s="10"/>
    </row>
    <row r="449">
      <c r="A449" s="6">
        <v>45705.0</v>
      </c>
      <c r="B449" s="10"/>
      <c r="C449" s="7">
        <v>225809.0</v>
      </c>
      <c r="D449" s="7" t="s">
        <v>133</v>
      </c>
      <c r="E449" s="6">
        <v>45383.0</v>
      </c>
      <c r="F449" s="82">
        <f t="shared" si="1"/>
        <v>10</v>
      </c>
      <c r="G449" s="6">
        <v>45527.0</v>
      </c>
      <c r="H449" s="82">
        <f t="shared" si="2"/>
        <v>5</v>
      </c>
      <c r="I449" s="7" t="s">
        <v>54</v>
      </c>
      <c r="J449" s="10"/>
      <c r="K449" s="10"/>
      <c r="L449" s="10"/>
      <c r="M449" s="10"/>
      <c r="N449" s="66" t="s">
        <v>18</v>
      </c>
      <c r="O449" s="10"/>
    </row>
    <row r="450">
      <c r="A450" s="6">
        <v>45705.0</v>
      </c>
      <c r="B450" s="10"/>
      <c r="C450" s="7">
        <v>230530.0</v>
      </c>
      <c r="D450" s="7" t="s">
        <v>133</v>
      </c>
      <c r="E450" s="6">
        <v>45413.0</v>
      </c>
      <c r="F450" s="82">
        <f t="shared" si="1"/>
        <v>9</v>
      </c>
      <c r="G450" s="6">
        <v>45574.0</v>
      </c>
      <c r="H450" s="82">
        <f t="shared" si="2"/>
        <v>4</v>
      </c>
      <c r="I450" s="7" t="s">
        <v>54</v>
      </c>
      <c r="J450" s="10"/>
      <c r="K450" s="10"/>
      <c r="L450" s="10"/>
      <c r="M450" s="10"/>
      <c r="N450" s="66" t="s">
        <v>18</v>
      </c>
      <c r="O450" s="10"/>
    </row>
    <row r="451">
      <c r="A451" s="6">
        <v>45705.0</v>
      </c>
      <c r="B451" s="10"/>
      <c r="C451" s="7">
        <v>233727.0</v>
      </c>
      <c r="D451" s="7" t="s">
        <v>133</v>
      </c>
      <c r="E451" s="6">
        <v>45566.0</v>
      </c>
      <c r="F451" s="82">
        <f t="shared" si="1"/>
        <v>4</v>
      </c>
      <c r="G451" s="6">
        <v>45543.0</v>
      </c>
      <c r="H451" s="82">
        <f t="shared" si="2"/>
        <v>5</v>
      </c>
      <c r="I451" s="7" t="s">
        <v>60</v>
      </c>
      <c r="J451" s="10"/>
      <c r="K451" s="10"/>
      <c r="L451" s="10"/>
      <c r="M451" s="10"/>
      <c r="N451" s="66" t="s">
        <v>18</v>
      </c>
      <c r="O451" s="10"/>
    </row>
    <row r="452">
      <c r="A452" s="6">
        <v>45705.0</v>
      </c>
      <c r="B452" s="10"/>
      <c r="C452" s="7">
        <v>237712.0</v>
      </c>
      <c r="D452" s="7" t="s">
        <v>133</v>
      </c>
      <c r="E452" s="6">
        <v>45566.0</v>
      </c>
      <c r="F452" s="82">
        <f t="shared" si="1"/>
        <v>4</v>
      </c>
      <c r="G452" s="9">
        <v>45647.0</v>
      </c>
      <c r="H452" s="82">
        <f t="shared" si="2"/>
        <v>1</v>
      </c>
      <c r="I452" s="7" t="s">
        <v>60</v>
      </c>
      <c r="J452" s="10"/>
      <c r="K452" s="10"/>
      <c r="L452" s="10"/>
      <c r="M452" s="10"/>
      <c r="N452" s="66" t="s">
        <v>18</v>
      </c>
      <c r="O452" s="10"/>
    </row>
    <row r="453">
      <c r="A453" s="6">
        <v>45705.0</v>
      </c>
      <c r="B453" s="10"/>
      <c r="C453" s="7">
        <v>240674.0</v>
      </c>
      <c r="D453" s="7" t="s">
        <v>133</v>
      </c>
      <c r="E453" s="6">
        <v>45658.0</v>
      </c>
      <c r="F453" s="82">
        <f t="shared" si="1"/>
        <v>1</v>
      </c>
      <c r="G453" s="6">
        <v>45681.0</v>
      </c>
      <c r="H453" s="82">
        <f t="shared" si="2"/>
        <v>0</v>
      </c>
      <c r="I453" s="7" t="s">
        <v>60</v>
      </c>
      <c r="J453" s="10"/>
      <c r="K453" s="10"/>
      <c r="L453" s="10"/>
      <c r="M453" s="10"/>
      <c r="N453" s="66" t="s">
        <v>18</v>
      </c>
      <c r="O453" s="10"/>
    </row>
    <row r="454">
      <c r="A454" s="6">
        <v>45705.0</v>
      </c>
      <c r="B454" s="10"/>
      <c r="C454" s="7">
        <v>187680.0</v>
      </c>
      <c r="D454" s="7" t="s">
        <v>156</v>
      </c>
      <c r="E454" s="6">
        <v>45139.0</v>
      </c>
      <c r="F454" s="82">
        <f t="shared" si="1"/>
        <v>18</v>
      </c>
      <c r="G454" s="6">
        <v>45198.0</v>
      </c>
      <c r="H454" s="82">
        <f t="shared" si="2"/>
        <v>16</v>
      </c>
      <c r="I454" s="7" t="s">
        <v>48</v>
      </c>
      <c r="J454" s="10"/>
      <c r="K454" s="10"/>
      <c r="L454" s="10"/>
      <c r="M454" s="10"/>
      <c r="N454" s="66" t="s">
        <v>18</v>
      </c>
      <c r="O454" s="10"/>
    </row>
    <row r="455">
      <c r="A455" s="6">
        <v>45705.0</v>
      </c>
      <c r="B455" s="10"/>
      <c r="C455" s="7">
        <v>154222.0</v>
      </c>
      <c r="D455" s="7" t="s">
        <v>156</v>
      </c>
      <c r="E455" s="6">
        <v>44682.0</v>
      </c>
      <c r="F455" s="82">
        <f t="shared" si="1"/>
        <v>33</v>
      </c>
      <c r="G455" s="9">
        <v>44914.0</v>
      </c>
      <c r="H455" s="82">
        <f t="shared" si="2"/>
        <v>25</v>
      </c>
      <c r="I455" s="7" t="s">
        <v>85</v>
      </c>
      <c r="J455" s="10"/>
      <c r="K455" s="10"/>
      <c r="L455" s="10"/>
      <c r="M455" s="10"/>
      <c r="N455" s="66" t="s">
        <v>18</v>
      </c>
      <c r="O455" s="10"/>
    </row>
    <row r="456">
      <c r="A456" s="6">
        <v>45705.0</v>
      </c>
      <c r="B456" s="10"/>
      <c r="C456" s="7">
        <v>169261.0</v>
      </c>
      <c r="D456" s="7" t="s">
        <v>156</v>
      </c>
      <c r="E456" s="6">
        <v>44896.0</v>
      </c>
      <c r="F456" s="82">
        <f t="shared" si="1"/>
        <v>26</v>
      </c>
      <c r="G456" s="6">
        <v>45044.0</v>
      </c>
      <c r="H456" s="82">
        <f t="shared" si="2"/>
        <v>21</v>
      </c>
      <c r="I456" s="7" t="s">
        <v>48</v>
      </c>
      <c r="J456" s="10"/>
      <c r="K456" s="10"/>
      <c r="L456" s="10"/>
      <c r="M456" s="10"/>
      <c r="N456" s="66" t="s">
        <v>18</v>
      </c>
      <c r="O456" s="10"/>
    </row>
    <row r="457">
      <c r="A457" s="6">
        <v>45705.0</v>
      </c>
      <c r="B457" s="10"/>
      <c r="C457" s="7">
        <v>196396.0</v>
      </c>
      <c r="D457" s="7" t="s">
        <v>156</v>
      </c>
      <c r="E457" s="6">
        <v>44896.0</v>
      </c>
      <c r="F457" s="82">
        <f t="shared" si="1"/>
        <v>26</v>
      </c>
      <c r="G457" s="9">
        <v>45281.0</v>
      </c>
      <c r="H457" s="82">
        <f t="shared" si="2"/>
        <v>13</v>
      </c>
      <c r="I457" s="7" t="s">
        <v>54</v>
      </c>
      <c r="J457" s="10"/>
      <c r="K457" s="10"/>
      <c r="L457" s="10"/>
      <c r="M457" s="10"/>
      <c r="N457" s="66" t="s">
        <v>18</v>
      </c>
      <c r="O457" s="10"/>
    </row>
    <row r="458">
      <c r="A458" s="6">
        <v>45705.0</v>
      </c>
      <c r="B458" s="10"/>
      <c r="C458" s="7">
        <v>183028.0</v>
      </c>
      <c r="D458" s="7" t="s">
        <v>156</v>
      </c>
      <c r="E458" s="6">
        <v>45108.0</v>
      </c>
      <c r="F458" s="82">
        <f t="shared" si="1"/>
        <v>19</v>
      </c>
      <c r="G458" s="6">
        <v>45160.0</v>
      </c>
      <c r="H458" s="82">
        <f t="shared" si="2"/>
        <v>17</v>
      </c>
      <c r="I458" s="7" t="s">
        <v>54</v>
      </c>
      <c r="J458" s="10"/>
      <c r="K458" s="10"/>
      <c r="L458" s="10"/>
      <c r="M458" s="10"/>
      <c r="N458" s="66" t="s">
        <v>18</v>
      </c>
      <c r="O458" s="10"/>
    </row>
    <row r="459">
      <c r="A459" s="6">
        <v>45705.0</v>
      </c>
      <c r="B459" s="10"/>
      <c r="C459" s="7">
        <v>206356.0</v>
      </c>
      <c r="D459" s="7" t="s">
        <v>156</v>
      </c>
      <c r="E459" s="6">
        <v>44743.0</v>
      </c>
      <c r="F459" s="82">
        <f t="shared" si="1"/>
        <v>31</v>
      </c>
      <c r="G459" s="6">
        <v>45365.0</v>
      </c>
      <c r="H459" s="82">
        <f t="shared" si="2"/>
        <v>11</v>
      </c>
      <c r="I459" s="7" t="s">
        <v>54</v>
      </c>
      <c r="J459" s="10"/>
      <c r="K459" s="10"/>
      <c r="L459" s="10"/>
      <c r="M459" s="10"/>
      <c r="N459" s="66" t="s">
        <v>18</v>
      </c>
      <c r="O459" s="10"/>
    </row>
    <row r="460">
      <c r="A460" s="6">
        <v>45705.0</v>
      </c>
      <c r="B460" s="10"/>
      <c r="C460" s="7">
        <v>210945.0</v>
      </c>
      <c r="D460" s="7" t="s">
        <v>156</v>
      </c>
      <c r="E460" s="6">
        <v>44409.0</v>
      </c>
      <c r="F460" s="82">
        <f t="shared" si="1"/>
        <v>42</v>
      </c>
      <c r="G460" s="6">
        <v>45373.0</v>
      </c>
      <c r="H460" s="82">
        <f t="shared" si="2"/>
        <v>10</v>
      </c>
      <c r="I460" s="7" t="s">
        <v>136</v>
      </c>
      <c r="J460" s="10"/>
      <c r="K460" s="10"/>
      <c r="L460" s="10"/>
      <c r="M460" s="10"/>
      <c r="N460" s="66" t="s">
        <v>18</v>
      </c>
      <c r="O460" s="10"/>
    </row>
    <row r="461">
      <c r="A461" s="6">
        <v>45705.0</v>
      </c>
      <c r="B461" s="10"/>
      <c r="C461" s="7">
        <v>180579.0</v>
      </c>
      <c r="D461" s="7" t="s">
        <v>156</v>
      </c>
      <c r="E461" s="6">
        <v>45047.0</v>
      </c>
      <c r="F461" s="82">
        <f t="shared" si="1"/>
        <v>21</v>
      </c>
      <c r="G461" s="6">
        <v>45138.0</v>
      </c>
      <c r="H461" s="82">
        <f t="shared" si="2"/>
        <v>18</v>
      </c>
      <c r="I461" s="7" t="s">
        <v>136</v>
      </c>
      <c r="J461" s="10"/>
      <c r="K461" s="10"/>
      <c r="L461" s="10"/>
      <c r="M461" s="10"/>
      <c r="N461" s="66" t="s">
        <v>18</v>
      </c>
      <c r="O461" s="10"/>
    </row>
    <row r="462">
      <c r="A462" s="6">
        <v>45705.0</v>
      </c>
      <c r="B462" s="10"/>
      <c r="C462" s="7">
        <v>189508.0</v>
      </c>
      <c r="D462" s="7" t="s">
        <v>156</v>
      </c>
      <c r="E462" s="6">
        <v>45170.0</v>
      </c>
      <c r="F462" s="82">
        <f t="shared" si="1"/>
        <v>17</v>
      </c>
      <c r="G462" s="9">
        <v>45218.0</v>
      </c>
      <c r="H462" s="82">
        <f t="shared" si="2"/>
        <v>15</v>
      </c>
      <c r="I462" s="7" t="s">
        <v>54</v>
      </c>
      <c r="J462" s="10"/>
      <c r="K462" s="10"/>
      <c r="L462" s="10"/>
      <c r="M462" s="10"/>
      <c r="N462" s="66" t="s">
        <v>18</v>
      </c>
      <c r="O462" s="10"/>
    </row>
    <row r="463">
      <c r="A463" s="6">
        <v>45705.0</v>
      </c>
      <c r="B463" s="10"/>
      <c r="C463" s="7">
        <v>197145.0</v>
      </c>
      <c r="D463" s="7" t="s">
        <v>156</v>
      </c>
      <c r="E463" s="6">
        <v>45170.0</v>
      </c>
      <c r="F463" s="82">
        <f t="shared" si="1"/>
        <v>17</v>
      </c>
      <c r="G463" s="6">
        <v>45297.0</v>
      </c>
      <c r="H463" s="82">
        <f t="shared" si="2"/>
        <v>13</v>
      </c>
      <c r="I463" s="7" t="s">
        <v>54</v>
      </c>
      <c r="J463" s="10"/>
      <c r="K463" s="10"/>
      <c r="L463" s="10"/>
      <c r="M463" s="10"/>
      <c r="N463" s="66" t="s">
        <v>18</v>
      </c>
      <c r="O463" s="10"/>
    </row>
    <row r="464">
      <c r="A464" s="6">
        <v>45705.0</v>
      </c>
      <c r="B464" s="6"/>
      <c r="C464" s="7">
        <v>202892.0</v>
      </c>
      <c r="D464" s="7" t="s">
        <v>156</v>
      </c>
      <c r="E464" s="6">
        <v>45200.0</v>
      </c>
      <c r="F464" s="82">
        <f t="shared" si="1"/>
        <v>16</v>
      </c>
      <c r="G464" s="6">
        <v>45341.0</v>
      </c>
      <c r="H464" s="82">
        <f t="shared" si="2"/>
        <v>11</v>
      </c>
      <c r="I464" s="7" t="s">
        <v>82</v>
      </c>
      <c r="J464" s="10"/>
      <c r="K464" s="10"/>
      <c r="L464" s="10"/>
      <c r="M464" s="10"/>
      <c r="N464" s="66" t="s">
        <v>18</v>
      </c>
      <c r="O464" s="10"/>
    </row>
    <row r="465">
      <c r="A465" s="6">
        <v>45705.0</v>
      </c>
      <c r="B465" s="10"/>
      <c r="C465" s="7">
        <v>233751.0</v>
      </c>
      <c r="D465" s="7" t="s">
        <v>174</v>
      </c>
      <c r="E465" s="6">
        <v>45352.0</v>
      </c>
      <c r="F465" s="82">
        <f t="shared" si="1"/>
        <v>11</v>
      </c>
      <c r="G465" s="6">
        <v>45543.0</v>
      </c>
      <c r="H465" s="82">
        <f t="shared" si="2"/>
        <v>5</v>
      </c>
      <c r="I465" s="7" t="s">
        <v>54</v>
      </c>
      <c r="J465" s="10"/>
      <c r="K465" s="10"/>
      <c r="L465" s="10"/>
      <c r="M465" s="10"/>
      <c r="N465" s="66" t="s">
        <v>18</v>
      </c>
      <c r="O465" s="10"/>
    </row>
    <row r="466">
      <c r="A466" s="6">
        <v>45705.0</v>
      </c>
      <c r="B466" s="10"/>
      <c r="C466" s="7">
        <v>203171.0</v>
      </c>
      <c r="D466" s="7" t="s">
        <v>174</v>
      </c>
      <c r="E466" s="6">
        <v>45292.0</v>
      </c>
      <c r="F466" s="82">
        <f t="shared" si="1"/>
        <v>13</v>
      </c>
      <c r="G466" s="6">
        <v>45342.0</v>
      </c>
      <c r="H466" s="82">
        <f t="shared" si="2"/>
        <v>11</v>
      </c>
      <c r="I466" s="7" t="s">
        <v>305</v>
      </c>
      <c r="J466" s="10"/>
      <c r="K466" s="10"/>
      <c r="L466" s="10"/>
      <c r="M466" s="10"/>
      <c r="N466" s="66" t="s">
        <v>18</v>
      </c>
      <c r="O466" s="10"/>
    </row>
    <row r="467">
      <c r="A467" s="6">
        <v>45705.0</v>
      </c>
      <c r="B467" s="10"/>
      <c r="C467" s="7">
        <v>224344.0</v>
      </c>
      <c r="D467" s="7" t="s">
        <v>174</v>
      </c>
      <c r="E467" s="6">
        <v>44743.0</v>
      </c>
      <c r="F467" s="82">
        <f t="shared" si="1"/>
        <v>31</v>
      </c>
      <c r="G467" s="6">
        <v>45512.0</v>
      </c>
      <c r="H467" s="82">
        <f t="shared" si="2"/>
        <v>6</v>
      </c>
      <c r="I467" s="7" t="s">
        <v>54</v>
      </c>
      <c r="J467" s="10"/>
      <c r="K467" s="10"/>
      <c r="L467" s="10"/>
      <c r="M467" s="10"/>
      <c r="N467" s="66" t="s">
        <v>18</v>
      </c>
      <c r="O467" s="10"/>
    </row>
    <row r="468">
      <c r="A468" s="6">
        <v>45705.0</v>
      </c>
      <c r="B468" s="6">
        <v>45706.0</v>
      </c>
      <c r="C468" s="7">
        <v>227733.0</v>
      </c>
      <c r="D468" s="7" t="s">
        <v>174</v>
      </c>
      <c r="E468" s="6">
        <v>45292.0</v>
      </c>
      <c r="F468" s="82">
        <f t="shared" si="1"/>
        <v>13</v>
      </c>
      <c r="G468" s="6">
        <v>45547.0</v>
      </c>
      <c r="H468" s="82">
        <f t="shared" si="2"/>
        <v>5</v>
      </c>
      <c r="I468" s="7" t="s">
        <v>60</v>
      </c>
      <c r="J468" s="7">
        <v>1.1934202066E10</v>
      </c>
      <c r="K468" s="7" t="s">
        <v>262</v>
      </c>
      <c r="L468" s="7" t="s">
        <v>46</v>
      </c>
      <c r="M468" s="6">
        <v>45706.0</v>
      </c>
      <c r="N468" s="57" t="s">
        <v>16</v>
      </c>
      <c r="O468" s="7" t="s">
        <v>286</v>
      </c>
    </row>
    <row r="469">
      <c r="A469" s="6">
        <v>45705.0</v>
      </c>
      <c r="B469" s="10"/>
      <c r="C469" s="7">
        <v>230013.0</v>
      </c>
      <c r="D469" s="7" t="s">
        <v>174</v>
      </c>
      <c r="E469" s="6">
        <v>45413.0</v>
      </c>
      <c r="F469" s="82">
        <f t="shared" si="1"/>
        <v>9</v>
      </c>
      <c r="G469" s="6">
        <v>45572.0</v>
      </c>
      <c r="H469" s="82">
        <f t="shared" si="2"/>
        <v>4</v>
      </c>
      <c r="I469" s="7" t="s">
        <v>54</v>
      </c>
      <c r="J469" s="10"/>
      <c r="K469" s="10"/>
      <c r="L469" s="10"/>
      <c r="M469" s="10"/>
      <c r="N469" s="66" t="s">
        <v>18</v>
      </c>
      <c r="O469" s="10"/>
    </row>
    <row r="470">
      <c r="A470" s="6">
        <v>45705.0</v>
      </c>
      <c r="B470" s="10"/>
      <c r="C470" s="7">
        <v>232740.0</v>
      </c>
      <c r="D470" s="7" t="s">
        <v>174</v>
      </c>
      <c r="E470" s="6">
        <v>45413.0</v>
      </c>
      <c r="F470" s="82">
        <f t="shared" si="1"/>
        <v>9</v>
      </c>
      <c r="G470" s="9">
        <v>45596.0</v>
      </c>
      <c r="H470" s="82">
        <f t="shared" si="2"/>
        <v>3</v>
      </c>
      <c r="I470" s="7" t="s">
        <v>48</v>
      </c>
      <c r="J470" s="10"/>
      <c r="K470" s="10"/>
      <c r="L470" s="10"/>
      <c r="M470" s="10"/>
      <c r="N470" s="66" t="s">
        <v>18</v>
      </c>
      <c r="O470" s="10"/>
    </row>
    <row r="471">
      <c r="A471" s="6">
        <v>45705.0</v>
      </c>
      <c r="B471" s="10"/>
      <c r="C471" s="7">
        <v>235910.0</v>
      </c>
      <c r="D471" s="7" t="s">
        <v>174</v>
      </c>
      <c r="E471" s="6">
        <v>45444.0</v>
      </c>
      <c r="F471" s="82">
        <f t="shared" si="1"/>
        <v>8</v>
      </c>
      <c r="G471" s="9">
        <v>45625.0</v>
      </c>
      <c r="H471" s="82">
        <f t="shared" si="2"/>
        <v>2</v>
      </c>
      <c r="I471" s="7" t="s">
        <v>54</v>
      </c>
      <c r="J471" s="10"/>
      <c r="K471" s="10"/>
      <c r="L471" s="10"/>
      <c r="M471" s="10"/>
      <c r="N471" s="66" t="s">
        <v>18</v>
      </c>
      <c r="O471" s="10"/>
    </row>
    <row r="472">
      <c r="A472" s="6">
        <v>45705.0</v>
      </c>
      <c r="B472" s="10"/>
      <c r="C472" s="7">
        <v>153345.0</v>
      </c>
      <c r="D472" s="7" t="s">
        <v>174</v>
      </c>
      <c r="E472" s="6">
        <v>45627.0</v>
      </c>
      <c r="F472" s="82">
        <f t="shared" si="1"/>
        <v>2</v>
      </c>
      <c r="G472" s="9">
        <v>45647.0</v>
      </c>
      <c r="H472" s="82">
        <f t="shared" si="2"/>
        <v>1</v>
      </c>
      <c r="I472" s="7" t="s">
        <v>43</v>
      </c>
      <c r="J472" s="10"/>
      <c r="K472" s="10"/>
      <c r="L472" s="10"/>
      <c r="M472" s="10"/>
      <c r="N472" s="66" t="s">
        <v>18</v>
      </c>
      <c r="O472" s="10"/>
    </row>
    <row r="473">
      <c r="A473" s="6">
        <v>45705.0</v>
      </c>
      <c r="B473" s="10"/>
      <c r="C473" s="7">
        <v>239347.0</v>
      </c>
      <c r="D473" s="7" t="s">
        <v>174</v>
      </c>
      <c r="E473" s="6">
        <v>45474.0</v>
      </c>
      <c r="F473" s="82">
        <f t="shared" si="1"/>
        <v>7</v>
      </c>
      <c r="G473" s="6">
        <v>45671.0</v>
      </c>
      <c r="H473" s="82">
        <f t="shared" si="2"/>
        <v>1</v>
      </c>
      <c r="I473" s="7" t="s">
        <v>60</v>
      </c>
      <c r="J473" s="10"/>
      <c r="K473" s="10"/>
      <c r="L473" s="10"/>
      <c r="M473" s="10"/>
      <c r="N473" s="66" t="s">
        <v>18</v>
      </c>
      <c r="O473" s="10"/>
    </row>
    <row r="474">
      <c r="A474" s="6">
        <v>45705.0</v>
      </c>
      <c r="B474" s="10"/>
      <c r="C474" s="7">
        <v>241587.0</v>
      </c>
      <c r="D474" s="7" t="s">
        <v>174</v>
      </c>
      <c r="E474" s="6">
        <v>45597.0</v>
      </c>
      <c r="F474" s="82">
        <f t="shared" si="1"/>
        <v>3</v>
      </c>
      <c r="G474" s="6">
        <v>45691.0</v>
      </c>
      <c r="H474" s="82">
        <f t="shared" si="2"/>
        <v>0</v>
      </c>
      <c r="I474" s="7" t="s">
        <v>54</v>
      </c>
      <c r="J474" s="10"/>
      <c r="K474" s="10"/>
      <c r="L474" s="10"/>
      <c r="M474" s="10"/>
      <c r="N474" s="66" t="s">
        <v>18</v>
      </c>
      <c r="O474" s="10"/>
    </row>
    <row r="475">
      <c r="A475" s="6">
        <v>45705.0</v>
      </c>
      <c r="B475" s="10"/>
      <c r="C475" s="7">
        <v>239399.0</v>
      </c>
      <c r="D475" s="7" t="s">
        <v>176</v>
      </c>
      <c r="E475" s="6">
        <v>45352.0</v>
      </c>
      <c r="F475" s="82">
        <f t="shared" si="1"/>
        <v>11</v>
      </c>
      <c r="G475" s="6">
        <v>45672.0</v>
      </c>
      <c r="H475" s="82">
        <f t="shared" si="2"/>
        <v>1</v>
      </c>
      <c r="I475" s="7" t="s">
        <v>48</v>
      </c>
      <c r="J475" s="10"/>
      <c r="K475" s="10"/>
      <c r="L475" s="10"/>
      <c r="M475" s="10"/>
      <c r="N475" s="66" t="s">
        <v>18</v>
      </c>
      <c r="O475" s="10"/>
    </row>
    <row r="476">
      <c r="A476" s="6">
        <v>45705.0</v>
      </c>
      <c r="B476" s="10"/>
      <c r="C476" s="7">
        <v>227726.0</v>
      </c>
      <c r="D476" s="7" t="s">
        <v>177</v>
      </c>
      <c r="E476" s="6">
        <v>45505.0</v>
      </c>
      <c r="F476" s="82">
        <f t="shared" si="1"/>
        <v>6</v>
      </c>
      <c r="G476" s="6">
        <v>45547.0</v>
      </c>
      <c r="H476" s="82">
        <f t="shared" si="2"/>
        <v>5</v>
      </c>
      <c r="I476" s="7" t="s">
        <v>54</v>
      </c>
      <c r="J476" s="10"/>
      <c r="K476" s="10"/>
      <c r="L476" s="10"/>
      <c r="M476" s="10"/>
      <c r="N476" s="66" t="s">
        <v>18</v>
      </c>
      <c r="O476" s="10"/>
    </row>
    <row r="477">
      <c r="A477" s="6">
        <v>45705.0</v>
      </c>
      <c r="B477" s="10"/>
      <c r="C477" s="7">
        <v>176225.0</v>
      </c>
      <c r="D477" s="7" t="s">
        <v>178</v>
      </c>
      <c r="E477" s="6">
        <v>45078.0</v>
      </c>
      <c r="F477" s="82">
        <f t="shared" si="1"/>
        <v>20</v>
      </c>
      <c r="G477" s="6">
        <v>45104.0</v>
      </c>
      <c r="H477" s="82">
        <f t="shared" si="2"/>
        <v>19</v>
      </c>
      <c r="I477" s="7" t="s">
        <v>60</v>
      </c>
      <c r="J477" s="10"/>
      <c r="K477" s="10"/>
      <c r="L477" s="10"/>
      <c r="M477" s="10"/>
      <c r="N477" s="66" t="s">
        <v>18</v>
      </c>
      <c r="O477" s="10"/>
    </row>
    <row r="478">
      <c r="A478" s="6">
        <v>45705.0</v>
      </c>
      <c r="B478" s="10"/>
      <c r="C478" s="7">
        <v>215585.0</v>
      </c>
      <c r="D478" s="7" t="s">
        <v>178</v>
      </c>
      <c r="E478" s="6">
        <v>45413.0</v>
      </c>
      <c r="F478" s="82">
        <f t="shared" si="1"/>
        <v>9</v>
      </c>
      <c r="G478" s="6">
        <v>45435.0</v>
      </c>
      <c r="H478" s="82">
        <f t="shared" si="2"/>
        <v>8</v>
      </c>
      <c r="I478" s="7" t="s">
        <v>52</v>
      </c>
      <c r="J478" s="10"/>
      <c r="K478" s="10"/>
      <c r="L478" s="10"/>
      <c r="M478" s="10"/>
      <c r="N478" s="66" t="s">
        <v>18</v>
      </c>
      <c r="O478" s="10"/>
    </row>
    <row r="479">
      <c r="A479" s="6">
        <v>45705.0</v>
      </c>
      <c r="B479" s="10"/>
      <c r="C479" s="7">
        <v>240288.0</v>
      </c>
      <c r="D479" s="7" t="s">
        <v>178</v>
      </c>
      <c r="E479" s="6">
        <v>45566.0</v>
      </c>
      <c r="F479" s="82">
        <f t="shared" si="1"/>
        <v>4</v>
      </c>
      <c r="G479" s="6">
        <v>45679.0</v>
      </c>
      <c r="H479" s="82">
        <f t="shared" si="2"/>
        <v>0</v>
      </c>
      <c r="I479" s="7" t="s">
        <v>60</v>
      </c>
      <c r="J479" s="10"/>
      <c r="K479" s="10"/>
      <c r="L479" s="10"/>
      <c r="M479" s="10"/>
      <c r="N479" s="66" t="s">
        <v>18</v>
      </c>
      <c r="O479" s="10"/>
    </row>
    <row r="480">
      <c r="A480" s="6">
        <v>45705.0</v>
      </c>
      <c r="B480" s="10"/>
      <c r="C480" s="7">
        <v>181309.0</v>
      </c>
      <c r="D480" s="7" t="s">
        <v>178</v>
      </c>
      <c r="E480" s="6">
        <v>45078.0</v>
      </c>
      <c r="F480" s="82">
        <f t="shared" si="1"/>
        <v>20</v>
      </c>
      <c r="G480" s="6">
        <v>45146.0</v>
      </c>
      <c r="H480" s="82">
        <f t="shared" si="2"/>
        <v>18</v>
      </c>
      <c r="I480" s="7" t="s">
        <v>136</v>
      </c>
      <c r="J480" s="10"/>
      <c r="K480" s="10"/>
      <c r="L480" s="10"/>
      <c r="M480" s="10"/>
      <c r="N480" s="66" t="s">
        <v>18</v>
      </c>
      <c r="O480" s="10"/>
    </row>
    <row r="481">
      <c r="A481" s="6">
        <v>45705.0</v>
      </c>
      <c r="B481" s="10"/>
      <c r="C481" s="7">
        <v>212265.0</v>
      </c>
      <c r="D481" s="7" t="s">
        <v>178</v>
      </c>
      <c r="E481" s="6">
        <v>45352.0</v>
      </c>
      <c r="F481" s="82">
        <f t="shared" si="1"/>
        <v>11</v>
      </c>
      <c r="G481" s="6">
        <v>45408.0</v>
      </c>
      <c r="H481" s="82">
        <f t="shared" si="2"/>
        <v>9</v>
      </c>
      <c r="I481" s="7" t="s">
        <v>54</v>
      </c>
      <c r="J481" s="10"/>
      <c r="K481" s="10"/>
      <c r="L481" s="10"/>
      <c r="M481" s="10"/>
      <c r="N481" s="66" t="s">
        <v>18</v>
      </c>
      <c r="O481" s="10"/>
    </row>
    <row r="482">
      <c r="A482" s="6">
        <v>45705.0</v>
      </c>
      <c r="B482" s="10"/>
      <c r="C482" s="7">
        <v>230048.0</v>
      </c>
      <c r="D482" s="7" t="s">
        <v>178</v>
      </c>
      <c r="E482" s="6">
        <v>45536.0</v>
      </c>
      <c r="F482" s="82">
        <f t="shared" si="1"/>
        <v>5</v>
      </c>
      <c r="G482" s="6">
        <v>45569.0</v>
      </c>
      <c r="H482" s="82">
        <f t="shared" si="2"/>
        <v>4</v>
      </c>
      <c r="I482" s="7" t="s">
        <v>54</v>
      </c>
      <c r="J482" s="10"/>
      <c r="K482" s="10"/>
      <c r="L482" s="10"/>
      <c r="M482" s="10"/>
      <c r="N482" s="66" t="s">
        <v>18</v>
      </c>
      <c r="O482" s="10"/>
    </row>
    <row r="483">
      <c r="A483" s="6">
        <v>45705.0</v>
      </c>
      <c r="B483" s="10"/>
      <c r="C483" s="7">
        <v>240758.0</v>
      </c>
      <c r="D483" s="7" t="s">
        <v>178</v>
      </c>
      <c r="E483" s="6">
        <v>45597.0</v>
      </c>
      <c r="F483" s="82">
        <f t="shared" si="1"/>
        <v>3</v>
      </c>
      <c r="G483" s="6">
        <v>45684.0</v>
      </c>
      <c r="H483" s="82">
        <f t="shared" si="2"/>
        <v>0</v>
      </c>
      <c r="I483" s="7" t="s">
        <v>54</v>
      </c>
      <c r="J483" s="10"/>
      <c r="K483" s="10"/>
      <c r="L483" s="10"/>
      <c r="M483" s="10"/>
      <c r="N483" s="66" t="s">
        <v>18</v>
      </c>
      <c r="O483" s="10"/>
    </row>
    <row r="484">
      <c r="A484" s="6">
        <v>45705.0</v>
      </c>
      <c r="B484" s="10"/>
      <c r="C484" s="7">
        <v>103890.0</v>
      </c>
      <c r="D484" s="7" t="s">
        <v>180</v>
      </c>
      <c r="E484" s="6">
        <v>44470.0</v>
      </c>
      <c r="F484" s="82">
        <f t="shared" si="1"/>
        <v>40</v>
      </c>
      <c r="G484" s="9">
        <v>44490.0</v>
      </c>
      <c r="H484" s="82">
        <f t="shared" si="2"/>
        <v>39</v>
      </c>
      <c r="I484" s="7" t="s">
        <v>43</v>
      </c>
      <c r="J484" s="10"/>
      <c r="K484" s="10"/>
      <c r="L484" s="10"/>
      <c r="M484" s="10"/>
      <c r="N484" s="66" t="s">
        <v>18</v>
      </c>
      <c r="O484" s="10"/>
    </row>
    <row r="485">
      <c r="A485" s="6">
        <v>45705.0</v>
      </c>
      <c r="B485" s="10"/>
      <c r="C485" s="7">
        <v>227126.0</v>
      </c>
      <c r="D485" s="7" t="s">
        <v>180</v>
      </c>
      <c r="E485" s="6">
        <v>45505.0</v>
      </c>
      <c r="F485" s="82">
        <f t="shared" si="1"/>
        <v>6</v>
      </c>
      <c r="G485" s="6">
        <v>45541.0</v>
      </c>
      <c r="H485" s="82">
        <f t="shared" si="2"/>
        <v>5</v>
      </c>
      <c r="I485" s="7" t="s">
        <v>60</v>
      </c>
      <c r="J485" s="10"/>
      <c r="K485" s="10"/>
      <c r="L485" s="10"/>
      <c r="M485" s="10"/>
      <c r="N485" s="66" t="s">
        <v>18</v>
      </c>
      <c r="O485" s="10"/>
    </row>
    <row r="486">
      <c r="A486" s="6">
        <v>45705.0</v>
      </c>
      <c r="B486" s="10"/>
      <c r="C486" s="7">
        <v>42410.0</v>
      </c>
      <c r="D486" s="7" t="s">
        <v>181</v>
      </c>
      <c r="E486" s="6">
        <v>43800.0</v>
      </c>
      <c r="F486" s="82">
        <f t="shared" si="1"/>
        <v>62</v>
      </c>
      <c r="G486" s="6">
        <v>43534.0</v>
      </c>
      <c r="H486" s="82">
        <f t="shared" si="2"/>
        <v>71</v>
      </c>
      <c r="I486" s="7" t="s">
        <v>48</v>
      </c>
      <c r="J486" s="10"/>
      <c r="K486" s="10"/>
      <c r="L486" s="10"/>
      <c r="M486" s="10"/>
      <c r="N486" s="66" t="s">
        <v>18</v>
      </c>
      <c r="O486" s="10"/>
    </row>
    <row r="487">
      <c r="A487" s="6">
        <v>45705.0</v>
      </c>
      <c r="B487" s="10"/>
      <c r="C487" s="7">
        <v>225151.0</v>
      </c>
      <c r="D487" s="7" t="s">
        <v>182</v>
      </c>
      <c r="E487" s="6">
        <v>45444.0</v>
      </c>
      <c r="F487" s="82">
        <f t="shared" si="1"/>
        <v>8</v>
      </c>
      <c r="G487" s="6">
        <v>45527.0</v>
      </c>
      <c r="H487" s="82">
        <f t="shared" si="2"/>
        <v>5</v>
      </c>
      <c r="I487" s="7" t="s">
        <v>54</v>
      </c>
      <c r="J487" s="10"/>
      <c r="K487" s="10"/>
      <c r="L487" s="10"/>
      <c r="M487" s="10"/>
      <c r="N487" s="66" t="s">
        <v>18</v>
      </c>
      <c r="O487" s="10"/>
    </row>
    <row r="488">
      <c r="A488" s="6">
        <v>45705.0</v>
      </c>
      <c r="B488" s="10"/>
      <c r="C488" s="7">
        <v>211562.0</v>
      </c>
      <c r="D488" s="7" t="s">
        <v>184</v>
      </c>
      <c r="E488" s="6">
        <v>45352.0</v>
      </c>
      <c r="F488" s="82">
        <f t="shared" si="1"/>
        <v>11</v>
      </c>
      <c r="G488" s="6">
        <v>45411.0</v>
      </c>
      <c r="H488" s="82">
        <f t="shared" si="2"/>
        <v>9</v>
      </c>
      <c r="I488" s="7" t="s">
        <v>60</v>
      </c>
      <c r="J488" s="10"/>
      <c r="K488" s="10"/>
      <c r="L488" s="10"/>
      <c r="M488" s="10"/>
      <c r="N488" s="66" t="s">
        <v>18</v>
      </c>
      <c r="O488" s="10"/>
    </row>
    <row r="489">
      <c r="A489" s="6">
        <v>45705.0</v>
      </c>
      <c r="B489" s="10"/>
      <c r="C489" s="7">
        <v>237579.0</v>
      </c>
      <c r="D489" s="7" t="s">
        <v>184</v>
      </c>
      <c r="E489" s="6">
        <v>45627.0</v>
      </c>
      <c r="F489" s="82">
        <f t="shared" si="1"/>
        <v>2</v>
      </c>
      <c r="G489" s="6">
        <v>45665.0</v>
      </c>
      <c r="H489" s="82">
        <f t="shared" si="2"/>
        <v>1</v>
      </c>
      <c r="I489" s="7" t="s">
        <v>54</v>
      </c>
      <c r="J489" s="10"/>
      <c r="K489" s="10"/>
      <c r="L489" s="10"/>
      <c r="M489" s="10"/>
      <c r="N489" s="66" t="s">
        <v>18</v>
      </c>
      <c r="O489" s="10"/>
    </row>
    <row r="490">
      <c r="A490" s="6">
        <v>45705.0</v>
      </c>
      <c r="B490" s="10"/>
      <c r="C490" s="7">
        <v>197746.0</v>
      </c>
      <c r="D490" s="7" t="s">
        <v>184</v>
      </c>
      <c r="E490" s="6">
        <v>45292.0</v>
      </c>
      <c r="F490" s="82">
        <f t="shared" si="1"/>
        <v>13</v>
      </c>
      <c r="G490" s="6">
        <v>45328.0</v>
      </c>
      <c r="H490" s="82">
        <f t="shared" si="2"/>
        <v>12</v>
      </c>
      <c r="I490" s="7" t="s">
        <v>54</v>
      </c>
      <c r="J490" s="10"/>
      <c r="K490" s="10"/>
      <c r="L490" s="10"/>
      <c r="M490" s="10"/>
      <c r="N490" s="66" t="s">
        <v>18</v>
      </c>
      <c r="O490" s="10"/>
    </row>
    <row r="491">
      <c r="A491" s="6">
        <v>45705.0</v>
      </c>
      <c r="B491" s="10"/>
      <c r="C491" s="7">
        <v>208370.0</v>
      </c>
      <c r="D491" s="7" t="s">
        <v>184</v>
      </c>
      <c r="E491" s="6">
        <v>45292.0</v>
      </c>
      <c r="F491" s="82">
        <f t="shared" si="1"/>
        <v>13</v>
      </c>
      <c r="G491" s="6">
        <v>45383.0</v>
      </c>
      <c r="H491" s="82">
        <f t="shared" si="2"/>
        <v>10</v>
      </c>
      <c r="I491" s="7" t="s">
        <v>60</v>
      </c>
      <c r="J491" s="10"/>
      <c r="K491" s="10"/>
      <c r="L491" s="10"/>
      <c r="M491" s="10"/>
      <c r="N491" s="66" t="s">
        <v>18</v>
      </c>
      <c r="O491" s="10"/>
    </row>
    <row r="492">
      <c r="A492" s="6">
        <v>45705.0</v>
      </c>
      <c r="B492" s="10"/>
      <c r="C492" s="7">
        <v>219675.0</v>
      </c>
      <c r="D492" s="7" t="s">
        <v>184</v>
      </c>
      <c r="E492" s="6">
        <v>45383.0</v>
      </c>
      <c r="F492" s="82">
        <f t="shared" si="1"/>
        <v>10</v>
      </c>
      <c r="G492" s="6">
        <v>45476.0</v>
      </c>
      <c r="H492" s="82">
        <f t="shared" si="2"/>
        <v>7</v>
      </c>
      <c r="I492" s="7" t="s">
        <v>54</v>
      </c>
      <c r="J492" s="10"/>
      <c r="K492" s="10"/>
      <c r="L492" s="10"/>
      <c r="M492" s="10"/>
      <c r="N492" s="66" t="s">
        <v>18</v>
      </c>
      <c r="O492" s="10"/>
    </row>
    <row r="493">
      <c r="A493" s="6">
        <v>45705.0</v>
      </c>
      <c r="B493" s="10"/>
      <c r="C493" s="7">
        <v>227796.0</v>
      </c>
      <c r="D493" s="7" t="s">
        <v>184</v>
      </c>
      <c r="E493" s="6">
        <v>45536.0</v>
      </c>
      <c r="F493" s="82">
        <f t="shared" si="1"/>
        <v>5</v>
      </c>
      <c r="G493" s="6">
        <v>45551.0</v>
      </c>
      <c r="H493" s="82">
        <f t="shared" si="2"/>
        <v>5</v>
      </c>
      <c r="I493" s="7" t="s">
        <v>60</v>
      </c>
      <c r="J493" s="10"/>
      <c r="K493" s="10"/>
      <c r="L493" s="10"/>
      <c r="M493" s="10"/>
      <c r="N493" s="66" t="s">
        <v>18</v>
      </c>
      <c r="O493" s="10"/>
    </row>
    <row r="494">
      <c r="A494" s="6">
        <v>45705.0</v>
      </c>
      <c r="B494" s="10"/>
      <c r="C494" s="7">
        <v>230623.0</v>
      </c>
      <c r="D494" s="7" t="s">
        <v>184</v>
      </c>
      <c r="E494" s="6">
        <v>45566.0</v>
      </c>
      <c r="F494" s="82">
        <f t="shared" si="1"/>
        <v>4</v>
      </c>
      <c r="G494" s="9">
        <v>45580.0</v>
      </c>
      <c r="H494" s="82">
        <f t="shared" si="2"/>
        <v>4</v>
      </c>
      <c r="I494" s="7" t="s">
        <v>52</v>
      </c>
      <c r="J494" s="10"/>
      <c r="K494" s="10"/>
      <c r="L494" s="10"/>
      <c r="M494" s="10"/>
      <c r="N494" s="66" t="s">
        <v>18</v>
      </c>
      <c r="O494" s="10"/>
    </row>
    <row r="495">
      <c r="A495" s="6">
        <v>45705.0</v>
      </c>
      <c r="B495" s="10"/>
      <c r="C495" s="7">
        <v>204097.0</v>
      </c>
      <c r="D495" s="7" t="s">
        <v>184</v>
      </c>
      <c r="E495" s="6">
        <v>45444.0</v>
      </c>
      <c r="F495" s="82">
        <f t="shared" si="1"/>
        <v>8</v>
      </c>
      <c r="G495" s="6">
        <v>45483.0</v>
      </c>
      <c r="H495" s="82">
        <f t="shared" si="2"/>
        <v>7</v>
      </c>
      <c r="I495" s="7" t="s">
        <v>85</v>
      </c>
      <c r="J495" s="10"/>
      <c r="K495" s="10"/>
      <c r="L495" s="10"/>
      <c r="M495" s="10"/>
      <c r="N495" s="66" t="s">
        <v>18</v>
      </c>
      <c r="O495" s="10"/>
    </row>
    <row r="496">
      <c r="A496" s="6">
        <v>45705.0</v>
      </c>
      <c r="B496" s="10"/>
      <c r="C496" s="7">
        <v>233130.0</v>
      </c>
      <c r="D496" s="7" t="s">
        <v>184</v>
      </c>
      <c r="E496" s="6">
        <v>45536.0</v>
      </c>
      <c r="F496" s="82">
        <f t="shared" si="1"/>
        <v>5</v>
      </c>
      <c r="G496" s="9">
        <v>45647.0</v>
      </c>
      <c r="H496" s="82">
        <f t="shared" si="2"/>
        <v>1</v>
      </c>
      <c r="I496" s="7" t="s">
        <v>60</v>
      </c>
      <c r="J496" s="10"/>
      <c r="K496" s="10"/>
      <c r="L496" s="10"/>
      <c r="M496" s="10"/>
      <c r="N496" s="66" t="s">
        <v>18</v>
      </c>
      <c r="O496" s="10"/>
    </row>
    <row r="497">
      <c r="A497" s="6">
        <v>45705.0</v>
      </c>
      <c r="B497" s="6"/>
      <c r="C497" s="7">
        <v>238954.0</v>
      </c>
      <c r="D497" s="7" t="s">
        <v>184</v>
      </c>
      <c r="E497" s="6">
        <v>45566.0</v>
      </c>
      <c r="F497" s="82">
        <f t="shared" si="1"/>
        <v>4</v>
      </c>
      <c r="G497" s="6">
        <v>45670.0</v>
      </c>
      <c r="H497" s="82">
        <f t="shared" si="2"/>
        <v>1</v>
      </c>
      <c r="I497" s="7" t="s">
        <v>82</v>
      </c>
      <c r="J497" s="10"/>
      <c r="K497" s="10"/>
      <c r="L497" s="10"/>
      <c r="M497" s="10"/>
      <c r="N497" s="66" t="s">
        <v>18</v>
      </c>
      <c r="O497" s="10"/>
    </row>
    <row r="498">
      <c r="A498" s="6">
        <v>45705.0</v>
      </c>
      <c r="B498" s="10"/>
      <c r="C498" s="7">
        <v>238532.0</v>
      </c>
      <c r="D498" s="7" t="s">
        <v>184</v>
      </c>
      <c r="E498" s="6">
        <v>45292.0</v>
      </c>
      <c r="F498" s="82">
        <f t="shared" si="1"/>
        <v>13</v>
      </c>
      <c r="G498" s="6">
        <v>45685.0</v>
      </c>
      <c r="H498" s="82">
        <f t="shared" si="2"/>
        <v>0</v>
      </c>
      <c r="I498" s="7" t="s">
        <v>48</v>
      </c>
      <c r="J498" s="10"/>
      <c r="K498" s="10"/>
      <c r="L498" s="10"/>
      <c r="M498" s="10"/>
      <c r="N498" s="66" t="s">
        <v>18</v>
      </c>
      <c r="O498" s="10"/>
    </row>
    <row r="499">
      <c r="A499" s="6">
        <v>45705.0</v>
      </c>
      <c r="B499" s="10"/>
      <c r="C499" s="7">
        <v>240552.0</v>
      </c>
      <c r="D499" s="7" t="s">
        <v>184</v>
      </c>
      <c r="E499" s="6">
        <v>45658.0</v>
      </c>
      <c r="F499" s="82">
        <f t="shared" si="1"/>
        <v>1</v>
      </c>
      <c r="G499" s="6">
        <v>45699.0</v>
      </c>
      <c r="H499" s="82">
        <f t="shared" si="2"/>
        <v>0</v>
      </c>
      <c r="I499" s="7" t="s">
        <v>43</v>
      </c>
      <c r="J499" s="10"/>
      <c r="K499" s="10"/>
      <c r="L499" s="10"/>
      <c r="M499" s="10"/>
      <c r="N499" s="66" t="s">
        <v>18</v>
      </c>
      <c r="O499" s="10"/>
    </row>
    <row r="500">
      <c r="A500" s="6">
        <v>45705.0</v>
      </c>
      <c r="B500" s="10"/>
      <c r="C500" s="7">
        <v>10388.0</v>
      </c>
      <c r="D500" s="7">
        <v>70.0</v>
      </c>
      <c r="E500" s="7" t="s">
        <v>125</v>
      </c>
      <c r="F500" s="82" t="str">
        <f t="shared" si="1"/>
        <v>#VALUE!</v>
      </c>
      <c r="G500" s="7">
        <v>72.0</v>
      </c>
      <c r="H500" s="82">
        <f t="shared" si="2"/>
        <v>1499</v>
      </c>
      <c r="I500" s="7" t="s">
        <v>306</v>
      </c>
      <c r="J500" s="10"/>
      <c r="K500" s="10"/>
      <c r="L500" s="10"/>
      <c r="M500" s="10"/>
      <c r="N500" s="66" t="s">
        <v>18</v>
      </c>
      <c r="O500" s="10"/>
    </row>
    <row r="501">
      <c r="A501" s="6">
        <v>45705.0</v>
      </c>
      <c r="B501" s="10"/>
      <c r="C501" s="7">
        <v>237032.0</v>
      </c>
      <c r="D501" s="7">
        <v>2.0</v>
      </c>
      <c r="E501" s="7" t="s">
        <v>186</v>
      </c>
      <c r="F501" s="82" t="str">
        <f t="shared" si="1"/>
        <v>#VALUE!</v>
      </c>
      <c r="G501" s="7">
        <v>3.0</v>
      </c>
      <c r="H501" s="82">
        <f t="shared" si="2"/>
        <v>1501</v>
      </c>
      <c r="I501" s="7" t="s">
        <v>52</v>
      </c>
      <c r="J501" s="10"/>
      <c r="K501" s="10"/>
      <c r="L501" s="10"/>
      <c r="M501" s="10"/>
      <c r="N501" s="66" t="s">
        <v>18</v>
      </c>
      <c r="O501" s="10"/>
    </row>
    <row r="502">
      <c r="A502" s="6">
        <v>45705.0</v>
      </c>
      <c r="B502" s="10"/>
      <c r="C502" s="7">
        <v>218367.0</v>
      </c>
      <c r="D502" s="7">
        <v>7.0</v>
      </c>
      <c r="E502" s="7" t="s">
        <v>187</v>
      </c>
      <c r="F502" s="82" t="str">
        <f t="shared" si="1"/>
        <v>#VALUE!</v>
      </c>
      <c r="G502" s="7">
        <v>9.0</v>
      </c>
      <c r="H502" s="82">
        <f t="shared" si="2"/>
        <v>1501</v>
      </c>
      <c r="I502" s="7" t="s">
        <v>52</v>
      </c>
      <c r="J502" s="10"/>
      <c r="K502" s="10"/>
      <c r="L502" s="10"/>
      <c r="M502" s="10"/>
      <c r="N502" s="66" t="s">
        <v>18</v>
      </c>
      <c r="O502" s="10"/>
    </row>
    <row r="503">
      <c r="A503" s="6">
        <v>45705.0</v>
      </c>
      <c r="B503" s="10"/>
      <c r="C503" s="7">
        <v>203476.0</v>
      </c>
      <c r="D503" s="7">
        <v>10.0</v>
      </c>
      <c r="E503" s="7" t="s">
        <v>187</v>
      </c>
      <c r="F503" s="82" t="str">
        <f t="shared" si="1"/>
        <v>#VALUE!</v>
      </c>
      <c r="G503" s="7">
        <v>12.0</v>
      </c>
      <c r="H503" s="82">
        <f t="shared" si="2"/>
        <v>1501</v>
      </c>
      <c r="I503" s="7" t="s">
        <v>60</v>
      </c>
      <c r="J503" s="10"/>
      <c r="K503" s="10"/>
      <c r="L503" s="10"/>
      <c r="M503" s="10"/>
      <c r="N503" s="66" t="s">
        <v>18</v>
      </c>
      <c r="O503" s="10"/>
    </row>
    <row r="504">
      <c r="A504" s="6">
        <v>45705.0</v>
      </c>
      <c r="B504" s="10"/>
      <c r="C504" s="7">
        <v>161578.0</v>
      </c>
      <c r="D504" s="7">
        <v>1.0</v>
      </c>
      <c r="E504" s="7" t="s">
        <v>187</v>
      </c>
      <c r="F504" s="82" t="str">
        <f t="shared" si="1"/>
        <v>#VALUE!</v>
      </c>
      <c r="G504" s="7">
        <v>3.0</v>
      </c>
      <c r="H504" s="82">
        <f t="shared" si="2"/>
        <v>1501</v>
      </c>
      <c r="I504" s="7" t="s">
        <v>48</v>
      </c>
      <c r="J504" s="10"/>
      <c r="K504" s="10"/>
      <c r="L504" s="10"/>
      <c r="M504" s="10"/>
      <c r="N504" s="66" t="s">
        <v>18</v>
      </c>
      <c r="O504" s="10"/>
    </row>
    <row r="505">
      <c r="A505" s="6">
        <v>45705.0</v>
      </c>
      <c r="B505" s="10"/>
      <c r="C505" s="7">
        <v>198712.0</v>
      </c>
      <c r="D505" s="7">
        <v>12.0</v>
      </c>
      <c r="E505" s="7" t="s">
        <v>187</v>
      </c>
      <c r="F505" s="82" t="str">
        <f t="shared" si="1"/>
        <v>#VALUE!</v>
      </c>
      <c r="G505" s="7">
        <v>14.0</v>
      </c>
      <c r="H505" s="82">
        <f t="shared" si="2"/>
        <v>1501</v>
      </c>
      <c r="I505" s="7" t="s">
        <v>52</v>
      </c>
      <c r="J505" s="10"/>
      <c r="K505" s="10"/>
      <c r="L505" s="10"/>
      <c r="M505" s="10"/>
      <c r="N505" s="66" t="s">
        <v>18</v>
      </c>
      <c r="O505" s="10"/>
    </row>
    <row r="506">
      <c r="A506" s="6">
        <v>45705.0</v>
      </c>
      <c r="B506" s="6"/>
      <c r="C506" s="7">
        <v>228124.0</v>
      </c>
      <c r="D506" s="7">
        <v>4.0</v>
      </c>
      <c r="E506" s="7" t="s">
        <v>187</v>
      </c>
      <c r="F506" s="82" t="str">
        <f t="shared" si="1"/>
        <v>#VALUE!</v>
      </c>
      <c r="G506" s="7">
        <v>6.0</v>
      </c>
      <c r="H506" s="82">
        <f t="shared" si="2"/>
        <v>1501</v>
      </c>
      <c r="I506" s="7" t="s">
        <v>82</v>
      </c>
      <c r="J506" s="10"/>
      <c r="K506" s="10"/>
      <c r="L506" s="10"/>
      <c r="M506" s="10"/>
      <c r="N506" s="66" t="s">
        <v>18</v>
      </c>
      <c r="O506" s="10"/>
    </row>
    <row r="507">
      <c r="A507" s="6">
        <v>45705.0</v>
      </c>
      <c r="B507" s="10"/>
      <c r="C507" s="7">
        <v>226861.0</v>
      </c>
      <c r="D507" s="7">
        <v>5.0</v>
      </c>
      <c r="E507" s="7" t="s">
        <v>125</v>
      </c>
      <c r="F507" s="82" t="str">
        <f t="shared" si="1"/>
        <v>#VALUE!</v>
      </c>
      <c r="G507" s="7">
        <v>6.0</v>
      </c>
      <c r="H507" s="82">
        <f t="shared" si="2"/>
        <v>1501</v>
      </c>
      <c r="I507" s="7" t="s">
        <v>52</v>
      </c>
      <c r="J507" s="10"/>
      <c r="K507" s="10"/>
      <c r="L507" s="10"/>
      <c r="M507" s="10"/>
      <c r="N507" s="66" t="s">
        <v>18</v>
      </c>
      <c r="O507" s="10"/>
    </row>
    <row r="508">
      <c r="A508" s="6">
        <v>45705.0</v>
      </c>
      <c r="B508" s="10"/>
      <c r="C508" s="7">
        <v>169588.0</v>
      </c>
      <c r="D508" s="7">
        <v>21.0</v>
      </c>
      <c r="E508" s="7" t="s">
        <v>125</v>
      </c>
      <c r="F508" s="82" t="str">
        <f t="shared" si="1"/>
        <v>#VALUE!</v>
      </c>
      <c r="G508" s="7">
        <v>25.0</v>
      </c>
      <c r="H508" s="82">
        <f t="shared" si="2"/>
        <v>1500</v>
      </c>
      <c r="I508" s="7" t="s">
        <v>48</v>
      </c>
      <c r="J508" s="10"/>
      <c r="K508" s="10"/>
      <c r="L508" s="10"/>
      <c r="M508" s="10"/>
      <c r="N508" s="66" t="s">
        <v>18</v>
      </c>
      <c r="O508" s="10"/>
    </row>
    <row r="509">
      <c r="A509" s="6">
        <v>45705.0</v>
      </c>
      <c r="B509" s="10"/>
      <c r="C509" s="7">
        <v>191167.0</v>
      </c>
      <c r="D509" s="7">
        <v>15.0</v>
      </c>
      <c r="E509" s="7" t="s">
        <v>125</v>
      </c>
      <c r="F509" s="82" t="str">
        <f t="shared" si="1"/>
        <v>#VALUE!</v>
      </c>
      <c r="G509" s="7">
        <v>16.0</v>
      </c>
      <c r="H509" s="82">
        <f t="shared" si="2"/>
        <v>1501</v>
      </c>
      <c r="I509" s="7" t="s">
        <v>48</v>
      </c>
      <c r="J509" s="10"/>
      <c r="K509" s="10"/>
      <c r="L509" s="10"/>
      <c r="M509" s="10"/>
      <c r="N509" s="66" t="s">
        <v>18</v>
      </c>
      <c r="O509" s="10"/>
    </row>
    <row r="510">
      <c r="A510" s="6">
        <v>45705.0</v>
      </c>
      <c r="B510" s="10"/>
      <c r="C510" s="7">
        <v>235673.0</v>
      </c>
      <c r="D510" s="7">
        <v>2.0</v>
      </c>
      <c r="E510" s="7" t="s">
        <v>125</v>
      </c>
      <c r="F510" s="82" t="str">
        <f t="shared" si="1"/>
        <v>#VALUE!</v>
      </c>
      <c r="G510" s="7">
        <v>3.0</v>
      </c>
      <c r="H510" s="82">
        <f t="shared" si="2"/>
        <v>1501</v>
      </c>
      <c r="I510" s="7" t="s">
        <v>48</v>
      </c>
      <c r="J510" s="10"/>
      <c r="K510" s="10"/>
      <c r="L510" s="10"/>
      <c r="M510" s="10"/>
      <c r="N510" s="66" t="s">
        <v>18</v>
      </c>
      <c r="O510" s="10"/>
    </row>
    <row r="511">
      <c r="A511" s="6">
        <v>45705.0</v>
      </c>
      <c r="B511" s="10"/>
      <c r="C511" s="7">
        <v>21530.0</v>
      </c>
      <c r="D511" s="7">
        <v>67.0</v>
      </c>
      <c r="E511" s="7" t="s">
        <v>125</v>
      </c>
      <c r="F511" s="82" t="str">
        <f t="shared" si="1"/>
        <v>#VALUE!</v>
      </c>
      <c r="G511" s="7">
        <v>68.0</v>
      </c>
      <c r="H511" s="82">
        <f t="shared" si="2"/>
        <v>1499</v>
      </c>
      <c r="I511" s="7" t="s">
        <v>48</v>
      </c>
      <c r="J511" s="10"/>
      <c r="K511" s="10"/>
      <c r="L511" s="10"/>
      <c r="M511" s="10"/>
      <c r="N511" s="66" t="s">
        <v>18</v>
      </c>
      <c r="O511" s="10"/>
    </row>
    <row r="512">
      <c r="A512" s="6">
        <v>45705.0</v>
      </c>
      <c r="B512" s="10"/>
      <c r="C512" s="7" t="s">
        <v>307</v>
      </c>
      <c r="D512" s="7"/>
      <c r="E512" s="7" t="s">
        <v>4</v>
      </c>
      <c r="F512" s="82" t="str">
        <f t="shared" si="1"/>
        <v>#VALUE!</v>
      </c>
      <c r="G512" s="7" t="s">
        <v>6</v>
      </c>
      <c r="H512" s="82" t="str">
        <f t="shared" si="2"/>
        <v>#VALUE!</v>
      </c>
      <c r="I512" s="7" t="s">
        <v>7</v>
      </c>
      <c r="J512" s="10"/>
      <c r="K512" s="10"/>
      <c r="L512" s="10"/>
      <c r="M512" s="10"/>
      <c r="N512" s="66" t="s">
        <v>18</v>
      </c>
      <c r="O512" s="10"/>
    </row>
    <row r="513">
      <c r="A513" s="6">
        <v>45705.0</v>
      </c>
      <c r="B513" s="10"/>
      <c r="C513" s="7">
        <v>4585.0</v>
      </c>
      <c r="D513" s="7" t="s">
        <v>152</v>
      </c>
      <c r="E513" s="10"/>
      <c r="F513" s="82">
        <f t="shared" si="1"/>
        <v>1501</v>
      </c>
      <c r="G513" s="10"/>
      <c r="H513" s="82">
        <f t="shared" si="2"/>
        <v>1501</v>
      </c>
      <c r="I513" s="7" t="s">
        <v>48</v>
      </c>
      <c r="J513" s="10"/>
      <c r="K513" s="10"/>
      <c r="L513" s="10"/>
      <c r="M513" s="10"/>
      <c r="N513" s="66" t="s">
        <v>18</v>
      </c>
      <c r="O513" s="10"/>
    </row>
    <row r="514">
      <c r="A514" s="6">
        <v>45705.0</v>
      </c>
      <c r="B514" s="10"/>
      <c r="C514" s="7">
        <v>12842.0</v>
      </c>
      <c r="D514" s="7" t="s">
        <v>152</v>
      </c>
      <c r="E514" s="6">
        <v>43556.0</v>
      </c>
      <c r="F514" s="82">
        <f t="shared" si="1"/>
        <v>70</v>
      </c>
      <c r="G514" s="6">
        <v>43626.0</v>
      </c>
      <c r="H514" s="82">
        <f t="shared" si="2"/>
        <v>68</v>
      </c>
      <c r="I514" s="7" t="s">
        <v>54</v>
      </c>
      <c r="J514" s="10"/>
      <c r="K514" s="10"/>
      <c r="L514" s="10"/>
      <c r="M514" s="10"/>
      <c r="N514" s="66" t="s">
        <v>18</v>
      </c>
      <c r="O514" s="10"/>
    </row>
    <row r="515">
      <c r="A515" s="6">
        <v>45705.0</v>
      </c>
      <c r="B515" s="10"/>
      <c r="C515" s="7">
        <v>10986.0</v>
      </c>
      <c r="D515" s="7" t="s">
        <v>152</v>
      </c>
      <c r="E515" s="6">
        <v>43525.0</v>
      </c>
      <c r="F515" s="82">
        <f t="shared" si="1"/>
        <v>71</v>
      </c>
      <c r="G515" s="6">
        <v>43565.0</v>
      </c>
      <c r="H515" s="82">
        <f t="shared" si="2"/>
        <v>70</v>
      </c>
      <c r="I515" s="7" t="s">
        <v>189</v>
      </c>
      <c r="J515" s="10"/>
      <c r="K515" s="10"/>
      <c r="L515" s="10"/>
      <c r="M515" s="10"/>
      <c r="N515" s="66" t="s">
        <v>18</v>
      </c>
      <c r="O515" s="10"/>
    </row>
    <row r="516">
      <c r="A516" s="6">
        <v>45705.0</v>
      </c>
      <c r="B516" s="10"/>
      <c r="C516" s="7">
        <v>8460.0</v>
      </c>
      <c r="D516" s="7" t="s">
        <v>152</v>
      </c>
      <c r="E516" s="9">
        <v>43444.0</v>
      </c>
      <c r="F516" s="82">
        <f t="shared" si="1"/>
        <v>74</v>
      </c>
      <c r="G516" s="9">
        <v>43462.0</v>
      </c>
      <c r="H516" s="82">
        <f t="shared" si="2"/>
        <v>73</v>
      </c>
      <c r="I516" s="7" t="s">
        <v>308</v>
      </c>
      <c r="J516" s="10"/>
      <c r="K516" s="10"/>
      <c r="L516" s="10"/>
      <c r="M516" s="10"/>
      <c r="N516" s="66" t="s">
        <v>18</v>
      </c>
      <c r="O516" s="10"/>
    </row>
    <row r="517">
      <c r="A517" s="6">
        <v>45705.0</v>
      </c>
      <c r="B517" s="10"/>
      <c r="C517" s="7">
        <v>10921.0</v>
      </c>
      <c r="D517" s="7" t="s">
        <v>152</v>
      </c>
      <c r="E517" s="6">
        <v>43648.0</v>
      </c>
      <c r="F517" s="82">
        <f t="shared" si="1"/>
        <v>67</v>
      </c>
      <c r="G517" s="6">
        <v>43560.0</v>
      </c>
      <c r="H517" s="82">
        <f t="shared" si="2"/>
        <v>70</v>
      </c>
      <c r="I517" s="7" t="s">
        <v>227</v>
      </c>
      <c r="J517" s="10"/>
      <c r="K517" s="10"/>
      <c r="L517" s="10"/>
      <c r="M517" s="10"/>
      <c r="N517" s="66" t="s">
        <v>18</v>
      </c>
      <c r="O517" s="10"/>
    </row>
    <row r="518">
      <c r="A518" s="6">
        <v>45705.0</v>
      </c>
      <c r="B518" s="10"/>
      <c r="C518" s="7">
        <v>4705.0</v>
      </c>
      <c r="D518" s="7" t="s">
        <v>152</v>
      </c>
      <c r="E518" s="6">
        <v>43229.0</v>
      </c>
      <c r="F518" s="82">
        <f t="shared" si="1"/>
        <v>81</v>
      </c>
      <c r="G518" s="9">
        <v>43431.0</v>
      </c>
      <c r="H518" s="82">
        <f t="shared" si="2"/>
        <v>74</v>
      </c>
      <c r="I518" s="7" t="s">
        <v>48</v>
      </c>
      <c r="J518" s="10"/>
      <c r="K518" s="10"/>
      <c r="L518" s="10"/>
      <c r="M518" s="10"/>
      <c r="N518" s="66" t="s">
        <v>18</v>
      </c>
      <c r="O518" s="10"/>
    </row>
    <row r="519">
      <c r="A519" s="6">
        <v>45705.0</v>
      </c>
      <c r="B519" s="10"/>
      <c r="C519" s="7">
        <v>13606.0</v>
      </c>
      <c r="D519" s="7" t="s">
        <v>152</v>
      </c>
      <c r="E519" s="6">
        <v>43560.0</v>
      </c>
      <c r="F519" s="82">
        <f t="shared" si="1"/>
        <v>70</v>
      </c>
      <c r="G519" s="6">
        <v>43620.0</v>
      </c>
      <c r="H519" s="82">
        <f t="shared" si="2"/>
        <v>68</v>
      </c>
      <c r="I519" s="7" t="s">
        <v>60</v>
      </c>
      <c r="J519" s="10"/>
      <c r="K519" s="10"/>
      <c r="L519" s="10"/>
      <c r="M519" s="10"/>
      <c r="N519" s="66" t="s">
        <v>18</v>
      </c>
      <c r="O519" s="10"/>
    </row>
    <row r="520">
      <c r="A520" s="6">
        <v>45705.0</v>
      </c>
      <c r="B520" s="10"/>
      <c r="C520" s="7">
        <v>203755.0</v>
      </c>
      <c r="D520" s="7" t="s">
        <v>154</v>
      </c>
      <c r="E520" s="6">
        <v>45323.0</v>
      </c>
      <c r="F520" s="82">
        <f t="shared" si="1"/>
        <v>12</v>
      </c>
      <c r="G520" s="6">
        <v>45352.0</v>
      </c>
      <c r="H520" s="82">
        <f t="shared" si="2"/>
        <v>11</v>
      </c>
      <c r="I520" s="7" t="s">
        <v>85</v>
      </c>
      <c r="J520" s="10"/>
      <c r="K520" s="10"/>
      <c r="L520" s="10"/>
      <c r="M520" s="10"/>
      <c r="N520" s="66" t="s">
        <v>18</v>
      </c>
      <c r="O520" s="10"/>
    </row>
    <row r="521">
      <c r="A521" s="6">
        <v>45705.0</v>
      </c>
      <c r="B521" s="10"/>
      <c r="C521" s="7">
        <v>218436.0</v>
      </c>
      <c r="D521" s="7" t="s">
        <v>154</v>
      </c>
      <c r="E521" s="6">
        <v>45444.0</v>
      </c>
      <c r="F521" s="82">
        <f t="shared" si="1"/>
        <v>8</v>
      </c>
      <c r="G521" s="6">
        <v>45462.0</v>
      </c>
      <c r="H521" s="82">
        <f t="shared" si="2"/>
        <v>7</v>
      </c>
      <c r="I521" s="7" t="s">
        <v>60</v>
      </c>
      <c r="J521" s="10"/>
      <c r="K521" s="10"/>
      <c r="L521" s="10"/>
      <c r="M521" s="10"/>
      <c r="N521" s="66" t="s">
        <v>18</v>
      </c>
      <c r="O521" s="10"/>
    </row>
    <row r="522">
      <c r="A522" s="6">
        <v>45705.0</v>
      </c>
      <c r="B522" s="10"/>
      <c r="C522" s="7">
        <v>228890.0</v>
      </c>
      <c r="D522" s="7" t="s">
        <v>159</v>
      </c>
      <c r="E522" s="6">
        <v>45474.0</v>
      </c>
      <c r="F522" s="82">
        <f t="shared" si="1"/>
        <v>7</v>
      </c>
      <c r="G522" s="6">
        <v>45559.0</v>
      </c>
      <c r="H522" s="82">
        <f t="shared" si="2"/>
        <v>4</v>
      </c>
      <c r="I522" s="7" t="s">
        <v>54</v>
      </c>
      <c r="J522" s="10"/>
      <c r="K522" s="10"/>
      <c r="L522" s="10"/>
      <c r="M522" s="10"/>
      <c r="N522" s="66" t="s">
        <v>18</v>
      </c>
      <c r="O522" s="10"/>
    </row>
    <row r="523">
      <c r="A523" s="6">
        <v>45705.0</v>
      </c>
      <c r="B523" s="10"/>
      <c r="C523" s="7">
        <v>193587.0</v>
      </c>
      <c r="D523" s="7" t="s">
        <v>157</v>
      </c>
      <c r="E523" s="6">
        <v>45078.0</v>
      </c>
      <c r="F523" s="82">
        <f t="shared" si="1"/>
        <v>20</v>
      </c>
      <c r="G523" s="9">
        <v>45252.0</v>
      </c>
      <c r="H523" s="82">
        <f t="shared" si="2"/>
        <v>14</v>
      </c>
      <c r="I523" s="7" t="s">
        <v>48</v>
      </c>
      <c r="J523" s="10"/>
      <c r="K523" s="10"/>
      <c r="L523" s="10"/>
      <c r="M523" s="10"/>
      <c r="N523" s="66" t="s">
        <v>18</v>
      </c>
      <c r="O523" s="10"/>
    </row>
    <row r="524">
      <c r="A524" s="6">
        <v>45705.0</v>
      </c>
      <c r="B524" s="10"/>
      <c r="C524" s="7">
        <v>223410.0</v>
      </c>
      <c r="D524" s="7" t="s">
        <v>157</v>
      </c>
      <c r="E524" s="6">
        <v>45170.0</v>
      </c>
      <c r="F524" s="82">
        <f t="shared" si="1"/>
        <v>17</v>
      </c>
      <c r="G524" s="6">
        <v>45505.0</v>
      </c>
      <c r="H524" s="82">
        <f t="shared" si="2"/>
        <v>6</v>
      </c>
      <c r="I524" s="7" t="s">
        <v>43</v>
      </c>
      <c r="J524" s="10"/>
      <c r="K524" s="10"/>
      <c r="L524" s="10"/>
      <c r="M524" s="10"/>
      <c r="N524" s="66" t="s">
        <v>18</v>
      </c>
      <c r="O524" s="10"/>
    </row>
    <row r="525">
      <c r="A525" s="6">
        <v>45705.0</v>
      </c>
      <c r="B525" s="10"/>
      <c r="C525" s="7">
        <v>223813.0</v>
      </c>
      <c r="D525" s="7" t="s">
        <v>157</v>
      </c>
      <c r="E525" s="6">
        <v>45474.0</v>
      </c>
      <c r="F525" s="82">
        <f t="shared" si="1"/>
        <v>7</v>
      </c>
      <c r="G525" s="6">
        <v>45509.0</v>
      </c>
      <c r="H525" s="82">
        <f t="shared" si="2"/>
        <v>6</v>
      </c>
      <c r="I525" s="7" t="s">
        <v>43</v>
      </c>
      <c r="J525" s="10"/>
      <c r="K525" s="10"/>
      <c r="L525" s="10"/>
      <c r="M525" s="10"/>
      <c r="N525" s="66" t="s">
        <v>18</v>
      </c>
      <c r="O525" s="10"/>
    </row>
    <row r="526">
      <c r="A526" s="6">
        <v>45705.0</v>
      </c>
      <c r="B526" s="10"/>
      <c r="C526" s="7">
        <v>231287.0</v>
      </c>
      <c r="D526" s="7" t="s">
        <v>157</v>
      </c>
      <c r="E526" s="6">
        <v>45566.0</v>
      </c>
      <c r="F526" s="82">
        <f t="shared" si="1"/>
        <v>4</v>
      </c>
      <c r="G526" s="9">
        <v>45582.0</v>
      </c>
      <c r="H526" s="82">
        <f t="shared" si="2"/>
        <v>4</v>
      </c>
      <c r="I526" s="7" t="s">
        <v>52</v>
      </c>
      <c r="J526" s="10"/>
      <c r="K526" s="10"/>
      <c r="L526" s="10"/>
      <c r="M526" s="10"/>
      <c r="N526" s="66" t="s">
        <v>18</v>
      </c>
      <c r="O526" s="10"/>
    </row>
    <row r="527">
      <c r="A527" s="6">
        <v>45705.0</v>
      </c>
      <c r="B527" s="10"/>
      <c r="C527" s="7">
        <v>225946.0</v>
      </c>
      <c r="D527" s="7" t="s">
        <v>160</v>
      </c>
      <c r="E527" s="6">
        <v>45383.0</v>
      </c>
      <c r="F527" s="82">
        <f t="shared" si="1"/>
        <v>10</v>
      </c>
      <c r="G527" s="6">
        <v>45530.0</v>
      </c>
      <c r="H527" s="82">
        <f t="shared" si="2"/>
        <v>5</v>
      </c>
      <c r="I527" s="7" t="s">
        <v>113</v>
      </c>
      <c r="J527" s="10"/>
      <c r="K527" s="10"/>
      <c r="L527" s="10"/>
      <c r="M527" s="10"/>
      <c r="N527" s="66" t="s">
        <v>18</v>
      </c>
      <c r="O527" s="10"/>
    </row>
    <row r="528">
      <c r="A528" s="6">
        <v>45705.0</v>
      </c>
      <c r="B528" s="10"/>
      <c r="C528" s="7">
        <v>194245.0</v>
      </c>
      <c r="D528" s="7" t="s">
        <v>160</v>
      </c>
      <c r="E528" s="6">
        <v>45231.0</v>
      </c>
      <c r="F528" s="82">
        <f t="shared" si="1"/>
        <v>15</v>
      </c>
      <c r="G528" s="6">
        <v>45311.0</v>
      </c>
      <c r="H528" s="82">
        <f t="shared" si="2"/>
        <v>12</v>
      </c>
      <c r="I528" s="7" t="s">
        <v>52</v>
      </c>
      <c r="J528" s="10"/>
      <c r="K528" s="10"/>
      <c r="L528" s="10"/>
      <c r="M528" s="10"/>
      <c r="N528" s="66" t="s">
        <v>18</v>
      </c>
      <c r="O528" s="10"/>
    </row>
    <row r="529">
      <c r="A529" s="6">
        <v>45705.0</v>
      </c>
      <c r="B529" s="10"/>
      <c r="C529" s="7">
        <v>215901.0</v>
      </c>
      <c r="D529" s="7" t="s">
        <v>160</v>
      </c>
      <c r="E529" s="6">
        <v>45383.0</v>
      </c>
      <c r="F529" s="82">
        <f t="shared" si="1"/>
        <v>10</v>
      </c>
      <c r="G529" s="6">
        <v>45436.0</v>
      </c>
      <c r="H529" s="82">
        <f t="shared" si="2"/>
        <v>8</v>
      </c>
      <c r="I529" s="7" t="s">
        <v>43</v>
      </c>
      <c r="J529" s="10"/>
      <c r="K529" s="10"/>
      <c r="L529" s="10"/>
      <c r="M529" s="10"/>
      <c r="N529" s="66" t="s">
        <v>18</v>
      </c>
      <c r="O529" s="10"/>
    </row>
    <row r="530">
      <c r="A530" s="6">
        <v>45705.0</v>
      </c>
      <c r="B530" s="10"/>
      <c r="C530" s="7">
        <v>226562.0</v>
      </c>
      <c r="D530" s="7" t="s">
        <v>160</v>
      </c>
      <c r="E530" s="6">
        <v>44743.0</v>
      </c>
      <c r="F530" s="82">
        <f t="shared" si="1"/>
        <v>31</v>
      </c>
      <c r="G530" s="6">
        <v>45534.0</v>
      </c>
      <c r="H530" s="82">
        <f t="shared" si="2"/>
        <v>5</v>
      </c>
      <c r="I530" s="7" t="s">
        <v>85</v>
      </c>
      <c r="J530" s="10"/>
      <c r="K530" s="10"/>
      <c r="L530" s="10"/>
      <c r="M530" s="10"/>
      <c r="N530" s="66" t="s">
        <v>18</v>
      </c>
      <c r="O530" s="10"/>
    </row>
    <row r="531">
      <c r="A531" s="6">
        <v>45705.0</v>
      </c>
      <c r="B531" s="10"/>
      <c r="C531" s="7">
        <v>191403.0</v>
      </c>
      <c r="D531" s="7" t="s">
        <v>160</v>
      </c>
      <c r="E531" s="6">
        <v>45292.0</v>
      </c>
      <c r="F531" s="82">
        <f t="shared" si="1"/>
        <v>13</v>
      </c>
      <c r="G531" s="6">
        <v>45352.0</v>
      </c>
      <c r="H531" s="82">
        <f t="shared" si="2"/>
        <v>11</v>
      </c>
      <c r="I531" s="7" t="s">
        <v>60</v>
      </c>
      <c r="J531" s="10"/>
      <c r="K531" s="10"/>
      <c r="L531" s="10"/>
      <c r="M531" s="10"/>
      <c r="N531" s="66" t="s">
        <v>18</v>
      </c>
      <c r="O531" s="10"/>
    </row>
    <row r="532">
      <c r="A532" s="6">
        <v>45705.0</v>
      </c>
      <c r="B532" s="10"/>
      <c r="C532" s="7">
        <v>233190.0</v>
      </c>
      <c r="D532" s="7" t="s">
        <v>160</v>
      </c>
      <c r="E532" s="6">
        <v>45566.0</v>
      </c>
      <c r="F532" s="82">
        <f t="shared" si="1"/>
        <v>4</v>
      </c>
      <c r="G532" s="6">
        <v>45601.0</v>
      </c>
      <c r="H532" s="82">
        <f t="shared" si="2"/>
        <v>3</v>
      </c>
      <c r="I532" s="7" t="s">
        <v>43</v>
      </c>
      <c r="J532" s="10"/>
      <c r="K532" s="10"/>
      <c r="L532" s="10"/>
      <c r="M532" s="10"/>
      <c r="N532" s="66" t="s">
        <v>18</v>
      </c>
      <c r="O532" s="10"/>
    </row>
    <row r="533">
      <c r="A533" s="6">
        <v>45705.0</v>
      </c>
      <c r="B533" s="10"/>
      <c r="C533" s="7">
        <v>201603.0</v>
      </c>
      <c r="D533" s="7" t="s">
        <v>70</v>
      </c>
      <c r="E533" s="6">
        <v>45292.0</v>
      </c>
      <c r="F533" s="82">
        <f t="shared" si="1"/>
        <v>13</v>
      </c>
      <c r="G533" s="6">
        <v>45329.0</v>
      </c>
      <c r="H533" s="82">
        <f t="shared" si="2"/>
        <v>12</v>
      </c>
      <c r="I533" s="7" t="s">
        <v>80</v>
      </c>
      <c r="J533" s="10"/>
      <c r="K533" s="10"/>
      <c r="L533" s="10"/>
      <c r="M533" s="10"/>
      <c r="N533" s="66" t="s">
        <v>18</v>
      </c>
      <c r="O533" s="10"/>
    </row>
    <row r="534">
      <c r="A534" s="6">
        <v>45705.0</v>
      </c>
      <c r="B534" s="10"/>
      <c r="C534" s="7">
        <v>171300.0</v>
      </c>
      <c r="D534" s="7" t="s">
        <v>70</v>
      </c>
      <c r="E534" s="6">
        <v>45047.0</v>
      </c>
      <c r="F534" s="82">
        <f t="shared" si="1"/>
        <v>21</v>
      </c>
      <c r="G534" s="6">
        <v>45063.0</v>
      </c>
      <c r="H534" s="82">
        <f t="shared" si="2"/>
        <v>21</v>
      </c>
      <c r="I534" s="7" t="s">
        <v>85</v>
      </c>
      <c r="J534" s="10"/>
      <c r="K534" s="10"/>
      <c r="L534" s="10"/>
      <c r="M534" s="10"/>
      <c r="N534" s="66" t="s">
        <v>18</v>
      </c>
      <c r="O534" s="10"/>
    </row>
    <row r="535">
      <c r="A535" s="6">
        <v>45706.0</v>
      </c>
      <c r="B535" s="10"/>
      <c r="C535" s="7">
        <v>205838.0</v>
      </c>
      <c r="D535" s="7" t="s">
        <v>70</v>
      </c>
      <c r="E535" s="6">
        <v>45292.0</v>
      </c>
      <c r="F535" s="6">
        <v>45362.0</v>
      </c>
      <c r="H535" s="82">
        <f>DATEDIF(F535,TODAY(),"M")</f>
        <v>11</v>
      </c>
      <c r="I535" s="7" t="s">
        <v>85</v>
      </c>
      <c r="J535" s="10"/>
      <c r="K535" s="7" t="s">
        <v>179</v>
      </c>
      <c r="L535" s="10"/>
      <c r="M535" s="10"/>
      <c r="N535" s="57" t="s">
        <v>19</v>
      </c>
      <c r="O535" s="10"/>
    </row>
    <row r="536">
      <c r="A536" s="6">
        <v>45705.0</v>
      </c>
      <c r="B536" s="10"/>
      <c r="C536" s="7">
        <v>219833.0</v>
      </c>
      <c r="D536" s="7" t="s">
        <v>70</v>
      </c>
      <c r="E536" s="6">
        <v>45323.0</v>
      </c>
      <c r="F536" s="82">
        <f t="shared" ref="F536:F704" si="3">DATEDIF(E536,TODAY(),"M")</f>
        <v>12</v>
      </c>
      <c r="G536" s="6">
        <v>45475.0</v>
      </c>
      <c r="H536" s="82">
        <f t="shared" ref="H536:H704" si="4">DATEDIF(G536,TODAY(),"M")</f>
        <v>7</v>
      </c>
      <c r="I536" s="7" t="s">
        <v>48</v>
      </c>
      <c r="J536" s="10"/>
      <c r="K536" s="10"/>
      <c r="L536" s="10"/>
      <c r="M536" s="10"/>
      <c r="N536" s="66" t="s">
        <v>18</v>
      </c>
      <c r="O536" s="10"/>
    </row>
    <row r="537">
      <c r="A537" s="6">
        <v>45705.0</v>
      </c>
      <c r="B537" s="10"/>
      <c r="C537" s="7">
        <v>183010.0</v>
      </c>
      <c r="D537" s="7" t="s">
        <v>70</v>
      </c>
      <c r="E537" s="6">
        <v>45078.0</v>
      </c>
      <c r="F537" s="82">
        <f t="shared" si="3"/>
        <v>20</v>
      </c>
      <c r="G537" s="6">
        <v>45160.0</v>
      </c>
      <c r="H537" s="82">
        <f t="shared" si="4"/>
        <v>17</v>
      </c>
      <c r="I537" s="7" t="s">
        <v>85</v>
      </c>
      <c r="J537" s="10"/>
      <c r="K537" s="10"/>
      <c r="L537" s="10"/>
      <c r="M537" s="10"/>
      <c r="N537" s="66" t="s">
        <v>18</v>
      </c>
      <c r="O537" s="10"/>
    </row>
    <row r="538">
      <c r="A538" s="6">
        <v>45705.0</v>
      </c>
      <c r="B538" s="10"/>
      <c r="C538" s="7">
        <v>211707.0</v>
      </c>
      <c r="D538" s="7" t="s">
        <v>70</v>
      </c>
      <c r="E538" s="6">
        <v>45383.0</v>
      </c>
      <c r="F538" s="82">
        <f t="shared" si="3"/>
        <v>10</v>
      </c>
      <c r="G538" s="6">
        <v>45405.0</v>
      </c>
      <c r="H538" s="82">
        <f t="shared" si="4"/>
        <v>9</v>
      </c>
      <c r="I538" s="7" t="s">
        <v>60</v>
      </c>
      <c r="J538" s="10"/>
      <c r="K538" s="10"/>
      <c r="L538" s="10"/>
      <c r="M538" s="10"/>
      <c r="N538" s="66" t="s">
        <v>18</v>
      </c>
      <c r="O538" s="10"/>
    </row>
    <row r="539">
      <c r="A539" s="6">
        <v>45705.0</v>
      </c>
      <c r="B539" s="10"/>
      <c r="C539" s="7">
        <v>207828.0</v>
      </c>
      <c r="D539" s="7" t="s">
        <v>190</v>
      </c>
      <c r="E539" s="6">
        <v>45352.0</v>
      </c>
      <c r="F539" s="82">
        <f t="shared" si="3"/>
        <v>11</v>
      </c>
      <c r="G539" s="6">
        <v>45377.0</v>
      </c>
      <c r="H539" s="82">
        <f t="shared" si="4"/>
        <v>10</v>
      </c>
      <c r="I539" s="7" t="s">
        <v>43</v>
      </c>
      <c r="J539" s="10"/>
      <c r="K539" s="10"/>
      <c r="L539" s="10"/>
      <c r="M539" s="10"/>
      <c r="N539" s="66" t="s">
        <v>18</v>
      </c>
      <c r="O539" s="10"/>
    </row>
    <row r="540">
      <c r="A540" s="6">
        <v>45705.0</v>
      </c>
      <c r="B540" s="10"/>
      <c r="C540" s="7">
        <v>217131.0</v>
      </c>
      <c r="D540" s="7" t="s">
        <v>190</v>
      </c>
      <c r="E540" s="6">
        <v>45413.0</v>
      </c>
      <c r="F540" s="82">
        <f t="shared" si="3"/>
        <v>9</v>
      </c>
      <c r="G540" s="6">
        <v>45460.0</v>
      </c>
      <c r="H540" s="82">
        <f t="shared" si="4"/>
        <v>8</v>
      </c>
      <c r="I540" s="7" t="s">
        <v>80</v>
      </c>
      <c r="J540" s="10"/>
      <c r="K540" s="10"/>
      <c r="L540" s="10"/>
      <c r="M540" s="10"/>
      <c r="N540" s="66" t="s">
        <v>18</v>
      </c>
      <c r="O540" s="10"/>
    </row>
    <row r="541">
      <c r="A541" s="6">
        <v>45705.0</v>
      </c>
      <c r="B541" s="10"/>
      <c r="C541" s="7">
        <v>229043.0</v>
      </c>
      <c r="D541" s="7" t="s">
        <v>163</v>
      </c>
      <c r="E541" s="6">
        <v>45292.0</v>
      </c>
      <c r="F541" s="82">
        <f t="shared" si="3"/>
        <v>13</v>
      </c>
      <c r="G541" s="6">
        <v>45560.0</v>
      </c>
      <c r="H541" s="82">
        <f t="shared" si="4"/>
        <v>4</v>
      </c>
      <c r="I541" s="7" t="s">
        <v>52</v>
      </c>
      <c r="J541" s="10"/>
      <c r="K541" s="10"/>
      <c r="L541" s="10"/>
      <c r="M541" s="10"/>
      <c r="N541" s="66" t="s">
        <v>18</v>
      </c>
      <c r="O541" s="10"/>
    </row>
    <row r="542">
      <c r="A542" s="6">
        <v>45705.0</v>
      </c>
      <c r="B542" s="10"/>
      <c r="C542" s="7">
        <v>181008.0</v>
      </c>
      <c r="D542" s="7" t="s">
        <v>163</v>
      </c>
      <c r="E542" s="6">
        <v>44866.0</v>
      </c>
      <c r="F542" s="82">
        <f t="shared" si="3"/>
        <v>27</v>
      </c>
      <c r="G542" s="6">
        <v>45143.0</v>
      </c>
      <c r="H542" s="82">
        <f t="shared" si="4"/>
        <v>18</v>
      </c>
      <c r="I542" s="7" t="s">
        <v>309</v>
      </c>
      <c r="J542" s="10"/>
      <c r="K542" s="10"/>
      <c r="L542" s="10"/>
      <c r="M542" s="10"/>
      <c r="N542" s="66" t="s">
        <v>18</v>
      </c>
      <c r="O542" s="10"/>
    </row>
    <row r="543">
      <c r="A543" s="6">
        <v>45705.0</v>
      </c>
      <c r="B543" s="10"/>
      <c r="C543" s="7">
        <v>208878.0</v>
      </c>
      <c r="D543" s="7" t="s">
        <v>163</v>
      </c>
      <c r="E543" s="6">
        <v>45292.0</v>
      </c>
      <c r="F543" s="82">
        <f t="shared" si="3"/>
        <v>13</v>
      </c>
      <c r="G543" s="6">
        <v>45385.0</v>
      </c>
      <c r="H543" s="82">
        <f t="shared" si="4"/>
        <v>10</v>
      </c>
      <c r="I543" s="7" t="s">
        <v>85</v>
      </c>
      <c r="J543" s="10"/>
      <c r="K543" s="10"/>
      <c r="L543" s="10"/>
      <c r="M543" s="10"/>
      <c r="N543" s="66" t="s">
        <v>18</v>
      </c>
      <c r="O543" s="10"/>
    </row>
    <row r="544">
      <c r="A544" s="6">
        <v>45705.0</v>
      </c>
      <c r="B544" s="10"/>
      <c r="C544" s="7">
        <v>198083.0</v>
      </c>
      <c r="D544" s="7" t="s">
        <v>163</v>
      </c>
      <c r="E544" s="6">
        <v>45261.0</v>
      </c>
      <c r="F544" s="82">
        <f t="shared" si="3"/>
        <v>14</v>
      </c>
      <c r="G544" s="6">
        <v>45303.0</v>
      </c>
      <c r="H544" s="82">
        <f t="shared" si="4"/>
        <v>13</v>
      </c>
      <c r="I544" s="7" t="s">
        <v>54</v>
      </c>
      <c r="J544" s="10"/>
      <c r="K544" s="10"/>
      <c r="L544" s="10"/>
      <c r="M544" s="10"/>
      <c r="N544" s="66" t="s">
        <v>18</v>
      </c>
      <c r="O544" s="10"/>
    </row>
    <row r="545">
      <c r="A545" s="65">
        <v>45694.0</v>
      </c>
      <c r="B545" s="6">
        <v>45705.0</v>
      </c>
      <c r="C545" s="7">
        <v>228360.0</v>
      </c>
      <c r="D545" s="7" t="s">
        <v>163</v>
      </c>
      <c r="E545" s="6">
        <v>45505.0</v>
      </c>
      <c r="F545" s="82">
        <f t="shared" si="3"/>
        <v>6</v>
      </c>
      <c r="G545" s="6">
        <v>45560.0</v>
      </c>
      <c r="H545" s="82">
        <f t="shared" si="4"/>
        <v>4</v>
      </c>
      <c r="I545" s="7" t="s">
        <v>80</v>
      </c>
      <c r="J545" s="108" t="s">
        <v>310</v>
      </c>
      <c r="K545" s="109" t="s">
        <v>45</v>
      </c>
      <c r="L545" s="7" t="s">
        <v>46</v>
      </c>
      <c r="M545" s="6">
        <v>45705.0</v>
      </c>
      <c r="N545" s="57" t="s">
        <v>16</v>
      </c>
      <c r="O545" s="7" t="s">
        <v>304</v>
      </c>
    </row>
    <row r="546">
      <c r="A546" s="6">
        <v>45705.0</v>
      </c>
      <c r="B546" s="10"/>
      <c r="C546" s="7">
        <v>191266.0</v>
      </c>
      <c r="D546" s="7" t="s">
        <v>167</v>
      </c>
      <c r="E546" s="6">
        <v>45170.0</v>
      </c>
      <c r="F546" s="82">
        <f t="shared" si="3"/>
        <v>17</v>
      </c>
      <c r="G546" s="9">
        <v>45230.0</v>
      </c>
      <c r="H546" s="82">
        <f t="shared" si="4"/>
        <v>15</v>
      </c>
      <c r="I546" s="7" t="s">
        <v>66</v>
      </c>
      <c r="J546" s="10"/>
      <c r="K546" s="10"/>
      <c r="L546" s="10"/>
      <c r="M546" s="10"/>
      <c r="N546" s="66" t="s">
        <v>18</v>
      </c>
      <c r="O546" s="10"/>
    </row>
    <row r="547">
      <c r="A547" s="6">
        <v>45705.0</v>
      </c>
      <c r="B547" s="10"/>
      <c r="C547" s="7">
        <v>177604.0</v>
      </c>
      <c r="D547" s="7" t="s">
        <v>167</v>
      </c>
      <c r="E547" s="6">
        <v>45078.0</v>
      </c>
      <c r="F547" s="82">
        <f t="shared" si="3"/>
        <v>20</v>
      </c>
      <c r="G547" s="6">
        <v>45117.0</v>
      </c>
      <c r="H547" s="82">
        <f t="shared" si="4"/>
        <v>19</v>
      </c>
      <c r="I547" s="7" t="s">
        <v>43</v>
      </c>
      <c r="J547" s="10"/>
      <c r="K547" s="10"/>
      <c r="L547" s="10"/>
      <c r="M547" s="10"/>
      <c r="N547" s="66" t="s">
        <v>18</v>
      </c>
      <c r="O547" s="10"/>
    </row>
    <row r="548">
      <c r="A548" s="6">
        <v>45705.0</v>
      </c>
      <c r="B548" s="10"/>
      <c r="C548" s="7">
        <v>210117.0</v>
      </c>
      <c r="D548" s="7" t="s">
        <v>167</v>
      </c>
      <c r="E548" s="6">
        <v>45292.0</v>
      </c>
      <c r="F548" s="82">
        <f t="shared" si="3"/>
        <v>13</v>
      </c>
      <c r="G548" s="6">
        <v>45393.0</v>
      </c>
      <c r="H548" s="82">
        <f t="shared" si="4"/>
        <v>10</v>
      </c>
      <c r="I548" s="7" t="s">
        <v>52</v>
      </c>
      <c r="J548" s="10"/>
      <c r="K548" s="10"/>
      <c r="L548" s="10"/>
      <c r="M548" s="10"/>
      <c r="N548" s="66" t="s">
        <v>18</v>
      </c>
      <c r="O548" s="10"/>
    </row>
    <row r="549">
      <c r="A549" s="6">
        <v>45705.0</v>
      </c>
      <c r="B549" s="10"/>
      <c r="C549" s="7">
        <v>215476.0</v>
      </c>
      <c r="D549" s="7" t="s">
        <v>167</v>
      </c>
      <c r="E549" s="6">
        <v>45383.0</v>
      </c>
      <c r="F549" s="82">
        <f t="shared" si="3"/>
        <v>10</v>
      </c>
      <c r="G549" s="6">
        <v>45434.0</v>
      </c>
      <c r="H549" s="82">
        <f t="shared" si="4"/>
        <v>8</v>
      </c>
      <c r="I549" s="7" t="s">
        <v>43</v>
      </c>
      <c r="J549" s="10"/>
      <c r="K549" s="10"/>
      <c r="L549" s="10"/>
      <c r="M549" s="10"/>
      <c r="N549" s="66" t="s">
        <v>18</v>
      </c>
      <c r="O549" s="10"/>
    </row>
    <row r="550">
      <c r="A550" s="6">
        <v>45705.0</v>
      </c>
      <c r="B550" s="10"/>
      <c r="C550" s="7">
        <v>193996.0</v>
      </c>
      <c r="D550" s="7" t="s">
        <v>167</v>
      </c>
      <c r="E550" s="6">
        <v>45231.0</v>
      </c>
      <c r="F550" s="82">
        <f t="shared" si="3"/>
        <v>15</v>
      </c>
      <c r="G550" s="9">
        <v>45254.0</v>
      </c>
      <c r="H550" s="82">
        <f t="shared" si="4"/>
        <v>14</v>
      </c>
      <c r="I550" s="7" t="s">
        <v>43</v>
      </c>
      <c r="J550" s="10"/>
      <c r="K550" s="10"/>
      <c r="L550" s="10"/>
      <c r="M550" s="10"/>
      <c r="N550" s="66" t="s">
        <v>18</v>
      </c>
      <c r="O550" s="10"/>
    </row>
    <row r="551">
      <c r="A551" s="6">
        <v>45705.0</v>
      </c>
      <c r="B551" s="10"/>
      <c r="C551" s="7">
        <v>234348.0</v>
      </c>
      <c r="D551" s="7" t="s">
        <v>167</v>
      </c>
      <c r="E551" s="6">
        <v>45505.0</v>
      </c>
      <c r="F551" s="82">
        <f t="shared" si="3"/>
        <v>6</v>
      </c>
      <c r="G551" s="9">
        <v>45610.0</v>
      </c>
      <c r="H551" s="82">
        <f t="shared" si="4"/>
        <v>3</v>
      </c>
      <c r="I551" s="7" t="s">
        <v>43</v>
      </c>
      <c r="J551" s="10"/>
      <c r="K551" s="10"/>
      <c r="L551" s="10"/>
      <c r="M551" s="10"/>
      <c r="N551" s="66" t="s">
        <v>18</v>
      </c>
      <c r="O551" s="10"/>
    </row>
    <row r="552">
      <c r="A552" s="6">
        <v>45705.0</v>
      </c>
      <c r="B552" s="10"/>
      <c r="C552" s="7">
        <v>233674.0</v>
      </c>
      <c r="D552" s="7" t="s">
        <v>167</v>
      </c>
      <c r="E552" s="6">
        <v>45413.0</v>
      </c>
      <c r="F552" s="82">
        <f t="shared" si="3"/>
        <v>9</v>
      </c>
      <c r="G552" s="6">
        <v>45543.0</v>
      </c>
      <c r="H552" s="82">
        <f t="shared" si="4"/>
        <v>5</v>
      </c>
      <c r="I552" s="7" t="s">
        <v>60</v>
      </c>
      <c r="J552" s="10"/>
      <c r="K552" s="10"/>
      <c r="L552" s="10"/>
      <c r="M552" s="10"/>
      <c r="N552" s="66" t="s">
        <v>18</v>
      </c>
      <c r="O552" s="10"/>
    </row>
    <row r="553">
      <c r="A553" s="6">
        <v>45705.0</v>
      </c>
      <c r="B553" s="10"/>
      <c r="C553" s="7">
        <v>228729.0</v>
      </c>
      <c r="D553" s="7" t="s">
        <v>167</v>
      </c>
      <c r="E553" s="6">
        <v>45536.0</v>
      </c>
      <c r="F553" s="82">
        <f t="shared" si="3"/>
        <v>5</v>
      </c>
      <c r="G553" s="6">
        <v>45558.0</v>
      </c>
      <c r="H553" s="82">
        <f t="shared" si="4"/>
        <v>4</v>
      </c>
      <c r="I553" s="7" t="s">
        <v>52</v>
      </c>
      <c r="J553" s="10"/>
      <c r="K553" s="10"/>
      <c r="L553" s="10"/>
      <c r="M553" s="10"/>
      <c r="N553" s="66" t="s">
        <v>18</v>
      </c>
      <c r="O553" s="10"/>
    </row>
    <row r="554">
      <c r="A554" s="6">
        <v>45705.0</v>
      </c>
      <c r="B554" s="10"/>
      <c r="C554" s="7">
        <v>216686.0</v>
      </c>
      <c r="D554" s="7" t="s">
        <v>155</v>
      </c>
      <c r="E554" s="6">
        <v>45413.0</v>
      </c>
      <c r="F554" s="82">
        <f t="shared" si="3"/>
        <v>9</v>
      </c>
      <c r="G554" s="6">
        <v>45446.0</v>
      </c>
      <c r="H554" s="82">
        <f t="shared" si="4"/>
        <v>8</v>
      </c>
      <c r="I554" s="7" t="s">
        <v>43</v>
      </c>
      <c r="J554" s="10"/>
      <c r="K554" s="10"/>
      <c r="L554" s="10"/>
      <c r="M554" s="10"/>
      <c r="N554" s="66" t="s">
        <v>18</v>
      </c>
      <c r="O554" s="10"/>
    </row>
    <row r="555">
      <c r="A555" s="6">
        <v>45705.0</v>
      </c>
      <c r="B555" s="6"/>
      <c r="C555" s="7">
        <v>136756.0</v>
      </c>
      <c r="D555" s="7" t="s">
        <v>155</v>
      </c>
      <c r="E555" s="6">
        <v>44743.0</v>
      </c>
      <c r="F555" s="82">
        <f t="shared" si="3"/>
        <v>31</v>
      </c>
      <c r="G555" s="6">
        <v>44755.0</v>
      </c>
      <c r="H555" s="82">
        <f t="shared" si="4"/>
        <v>31</v>
      </c>
      <c r="I555" s="7" t="s">
        <v>48</v>
      </c>
      <c r="J555" s="10"/>
      <c r="K555" s="7" t="s">
        <v>311</v>
      </c>
      <c r="L555" s="10"/>
      <c r="M555" s="10"/>
      <c r="N555" s="57" t="s">
        <v>19</v>
      </c>
      <c r="O555" s="10"/>
    </row>
    <row r="556">
      <c r="A556" s="6">
        <v>45705.0</v>
      </c>
      <c r="B556" s="10"/>
      <c r="C556" s="7">
        <v>177562.0</v>
      </c>
      <c r="D556" s="7" t="s">
        <v>155</v>
      </c>
      <c r="E556" s="6">
        <v>45078.0</v>
      </c>
      <c r="F556" s="82">
        <f t="shared" si="3"/>
        <v>20</v>
      </c>
      <c r="G556" s="6">
        <v>45127.0</v>
      </c>
      <c r="H556" s="82">
        <f t="shared" si="4"/>
        <v>18</v>
      </c>
      <c r="I556" s="7" t="s">
        <v>136</v>
      </c>
      <c r="J556" s="10"/>
      <c r="K556" s="10"/>
      <c r="L556" s="10"/>
      <c r="M556" s="10"/>
      <c r="N556" s="66" t="s">
        <v>18</v>
      </c>
      <c r="O556" s="10"/>
    </row>
    <row r="557">
      <c r="A557" s="6">
        <v>45705.0</v>
      </c>
      <c r="B557" s="10"/>
      <c r="C557" s="7">
        <v>195931.0</v>
      </c>
      <c r="D557" s="7" t="s">
        <v>155</v>
      </c>
      <c r="E557" s="6">
        <v>45200.0</v>
      </c>
      <c r="F557" s="82">
        <f t="shared" si="3"/>
        <v>16</v>
      </c>
      <c r="G557" s="9">
        <v>45275.0</v>
      </c>
      <c r="H557" s="82">
        <f t="shared" si="4"/>
        <v>14</v>
      </c>
      <c r="I557" s="7" t="s">
        <v>43</v>
      </c>
      <c r="J557" s="10"/>
      <c r="K557" s="10"/>
      <c r="L557" s="10"/>
      <c r="M557" s="10"/>
      <c r="N557" s="66" t="s">
        <v>18</v>
      </c>
      <c r="O557" s="10"/>
    </row>
    <row r="558">
      <c r="A558" s="6">
        <v>45705.0</v>
      </c>
      <c r="B558" s="10"/>
      <c r="C558" s="7">
        <v>175438.0</v>
      </c>
      <c r="D558" s="7" t="s">
        <v>155</v>
      </c>
      <c r="E558" s="6">
        <v>45078.0</v>
      </c>
      <c r="F558" s="82">
        <f t="shared" si="3"/>
        <v>20</v>
      </c>
      <c r="G558" s="6">
        <v>45107.0</v>
      </c>
      <c r="H558" s="82">
        <f t="shared" si="4"/>
        <v>19</v>
      </c>
      <c r="I558" s="7" t="s">
        <v>60</v>
      </c>
      <c r="J558" s="10"/>
      <c r="K558" s="10"/>
      <c r="L558" s="10"/>
      <c r="M558" s="10"/>
      <c r="N558" s="66" t="s">
        <v>18</v>
      </c>
      <c r="O558" s="10"/>
    </row>
    <row r="559">
      <c r="A559" s="6">
        <v>45705.0</v>
      </c>
      <c r="B559" s="10"/>
      <c r="C559" s="7">
        <v>217769.0</v>
      </c>
      <c r="D559" s="7" t="s">
        <v>155</v>
      </c>
      <c r="E559" s="6">
        <v>45292.0</v>
      </c>
      <c r="F559" s="82">
        <f t="shared" si="3"/>
        <v>13</v>
      </c>
      <c r="G559" s="6">
        <v>45456.0</v>
      </c>
      <c r="H559" s="82">
        <f t="shared" si="4"/>
        <v>8</v>
      </c>
      <c r="I559" s="7" t="s">
        <v>54</v>
      </c>
      <c r="J559" s="10"/>
      <c r="K559" s="10"/>
      <c r="L559" s="10"/>
      <c r="M559" s="10"/>
      <c r="N559" s="66" t="s">
        <v>18</v>
      </c>
      <c r="O559" s="10"/>
    </row>
    <row r="560">
      <c r="A560" s="6">
        <v>45705.0</v>
      </c>
      <c r="B560" s="10"/>
      <c r="C560" s="7">
        <v>224164.0</v>
      </c>
      <c r="D560" s="7" t="s">
        <v>155</v>
      </c>
      <c r="E560" s="6">
        <v>45139.0</v>
      </c>
      <c r="F560" s="82">
        <f t="shared" si="3"/>
        <v>18</v>
      </c>
      <c r="G560" s="6">
        <v>45511.0</v>
      </c>
      <c r="H560" s="82">
        <f t="shared" si="4"/>
        <v>6</v>
      </c>
      <c r="I560" s="7" t="s">
        <v>52</v>
      </c>
      <c r="J560" s="10"/>
      <c r="K560" s="10"/>
      <c r="L560" s="10"/>
      <c r="M560" s="10"/>
      <c r="N560" s="66" t="s">
        <v>18</v>
      </c>
      <c r="O560" s="10"/>
    </row>
    <row r="561">
      <c r="A561" s="6">
        <v>45705.0</v>
      </c>
      <c r="B561" s="10"/>
      <c r="C561" s="7">
        <v>219784.0</v>
      </c>
      <c r="D561" s="7" t="s">
        <v>155</v>
      </c>
      <c r="E561" s="6">
        <v>45413.0</v>
      </c>
      <c r="F561" s="82">
        <f t="shared" si="3"/>
        <v>9</v>
      </c>
      <c r="G561" s="6">
        <v>45482.0</v>
      </c>
      <c r="H561" s="82">
        <f t="shared" si="4"/>
        <v>7</v>
      </c>
      <c r="I561" s="7" t="s">
        <v>43</v>
      </c>
      <c r="J561" s="10"/>
      <c r="K561" s="10"/>
      <c r="L561" s="10"/>
      <c r="M561" s="10"/>
      <c r="N561" s="66" t="s">
        <v>18</v>
      </c>
      <c r="O561" s="10"/>
    </row>
    <row r="562">
      <c r="A562" s="6">
        <v>45705.0</v>
      </c>
      <c r="B562" s="10"/>
      <c r="C562" s="7">
        <v>221147.0</v>
      </c>
      <c r="D562" s="7" t="s">
        <v>155</v>
      </c>
      <c r="E562" s="6">
        <v>45323.0</v>
      </c>
      <c r="F562" s="82">
        <f t="shared" si="3"/>
        <v>12</v>
      </c>
      <c r="G562" s="6">
        <v>45485.0</v>
      </c>
      <c r="H562" s="82">
        <f t="shared" si="4"/>
        <v>7</v>
      </c>
      <c r="I562" s="7" t="s">
        <v>48</v>
      </c>
      <c r="J562" s="10"/>
      <c r="K562" s="10"/>
      <c r="L562" s="10"/>
      <c r="M562" s="10"/>
      <c r="N562" s="66" t="s">
        <v>18</v>
      </c>
      <c r="O562" s="10"/>
    </row>
    <row r="563">
      <c r="A563" s="6">
        <v>45705.0</v>
      </c>
      <c r="B563" s="10"/>
      <c r="C563" s="102">
        <v>15000.0</v>
      </c>
      <c r="D563" s="7" t="s">
        <v>155</v>
      </c>
      <c r="E563" s="6">
        <v>45383.0</v>
      </c>
      <c r="F563" s="82">
        <f t="shared" si="3"/>
        <v>10</v>
      </c>
      <c r="G563" s="6">
        <v>45485.0</v>
      </c>
      <c r="H563" s="82">
        <f t="shared" si="4"/>
        <v>7</v>
      </c>
      <c r="I563" s="7" t="s">
        <v>52</v>
      </c>
      <c r="J563" s="10"/>
      <c r="K563" s="10"/>
      <c r="L563" s="10"/>
      <c r="M563" s="10"/>
      <c r="N563" s="66" t="s">
        <v>18</v>
      </c>
      <c r="O563" s="10"/>
    </row>
    <row r="564">
      <c r="A564" s="6">
        <v>45702.0</v>
      </c>
      <c r="B564" s="6"/>
      <c r="C564" s="7">
        <v>225615.0</v>
      </c>
      <c r="D564" s="7" t="s">
        <v>155</v>
      </c>
      <c r="E564" s="6">
        <v>45474.0</v>
      </c>
      <c r="F564" s="82">
        <f t="shared" si="3"/>
        <v>7</v>
      </c>
      <c r="G564" s="6">
        <v>45525.0</v>
      </c>
      <c r="H564" s="82">
        <f t="shared" si="4"/>
        <v>5</v>
      </c>
      <c r="I564" s="7" t="s">
        <v>43</v>
      </c>
      <c r="J564" s="7">
        <v>337.0</v>
      </c>
      <c r="K564" s="10"/>
      <c r="L564" s="10"/>
      <c r="M564" s="10"/>
      <c r="N564" s="57" t="s">
        <v>19</v>
      </c>
      <c r="O564" s="10"/>
    </row>
    <row r="565">
      <c r="A565" s="6">
        <v>45705.0</v>
      </c>
      <c r="B565" s="10"/>
      <c r="C565" s="7">
        <v>221103.0</v>
      </c>
      <c r="D565" s="7" t="s">
        <v>155</v>
      </c>
      <c r="E565" s="6">
        <v>45444.0</v>
      </c>
      <c r="F565" s="82">
        <f t="shared" si="3"/>
        <v>8</v>
      </c>
      <c r="G565" s="6">
        <v>45490.0</v>
      </c>
      <c r="H565" s="82">
        <f t="shared" si="4"/>
        <v>7</v>
      </c>
      <c r="I565" s="7" t="s">
        <v>85</v>
      </c>
      <c r="J565" s="10"/>
      <c r="K565" s="10"/>
      <c r="L565" s="10"/>
      <c r="M565" s="10"/>
      <c r="N565" s="66" t="s">
        <v>18</v>
      </c>
      <c r="O565" s="10"/>
    </row>
    <row r="566">
      <c r="A566" s="6">
        <v>45705.0</v>
      </c>
      <c r="B566" s="10"/>
      <c r="C566" s="7">
        <v>196567.0</v>
      </c>
      <c r="D566" s="7" t="s">
        <v>155</v>
      </c>
      <c r="E566" s="6">
        <v>45352.0</v>
      </c>
      <c r="F566" s="82">
        <f t="shared" si="3"/>
        <v>11</v>
      </c>
      <c r="G566" s="6">
        <v>45384.0</v>
      </c>
      <c r="H566" s="82">
        <f t="shared" si="4"/>
        <v>10</v>
      </c>
      <c r="I566" s="7" t="s">
        <v>48</v>
      </c>
      <c r="J566" s="10"/>
      <c r="K566" s="10"/>
      <c r="L566" s="10"/>
      <c r="M566" s="10"/>
      <c r="N566" s="66" t="s">
        <v>18</v>
      </c>
      <c r="O566" s="10"/>
    </row>
    <row r="567">
      <c r="A567" s="6">
        <v>45705.0</v>
      </c>
      <c r="B567" s="10"/>
      <c r="C567" s="7">
        <v>224221.0</v>
      </c>
      <c r="D567" s="7" t="s">
        <v>155</v>
      </c>
      <c r="E567" s="6">
        <v>45505.0</v>
      </c>
      <c r="F567" s="82">
        <f t="shared" si="3"/>
        <v>6</v>
      </c>
      <c r="G567" s="6">
        <v>45545.0</v>
      </c>
      <c r="H567" s="82">
        <f t="shared" si="4"/>
        <v>5</v>
      </c>
      <c r="I567" s="7" t="s">
        <v>43</v>
      </c>
      <c r="J567" s="10"/>
      <c r="K567" s="10"/>
      <c r="L567" s="10"/>
      <c r="M567" s="10"/>
      <c r="N567" s="66" t="s">
        <v>18</v>
      </c>
      <c r="O567" s="10"/>
    </row>
    <row r="568">
      <c r="A568" s="6">
        <v>45705.0</v>
      </c>
      <c r="B568" s="10"/>
      <c r="C568" s="7">
        <v>221396.0</v>
      </c>
      <c r="D568" s="7" t="s">
        <v>155</v>
      </c>
      <c r="E568" s="6">
        <v>45474.0</v>
      </c>
      <c r="F568" s="82">
        <f t="shared" si="3"/>
        <v>7</v>
      </c>
      <c r="G568" s="6">
        <v>45485.0</v>
      </c>
      <c r="H568" s="82">
        <f t="shared" si="4"/>
        <v>7</v>
      </c>
      <c r="I568" s="7" t="s">
        <v>52</v>
      </c>
      <c r="J568" s="10"/>
      <c r="K568" s="10"/>
      <c r="L568" s="10"/>
      <c r="M568" s="10"/>
      <c r="N568" s="66" t="s">
        <v>18</v>
      </c>
      <c r="O568" s="10"/>
    </row>
    <row r="569">
      <c r="A569" s="6">
        <v>45705.0</v>
      </c>
      <c r="B569" s="10"/>
      <c r="C569" s="7">
        <v>228731.0</v>
      </c>
      <c r="D569" s="7" t="s">
        <v>155</v>
      </c>
      <c r="E569" s="6">
        <v>45536.0</v>
      </c>
      <c r="F569" s="82">
        <f t="shared" si="3"/>
        <v>5</v>
      </c>
      <c r="G569" s="6">
        <v>45558.0</v>
      </c>
      <c r="H569" s="82">
        <f t="shared" si="4"/>
        <v>4</v>
      </c>
      <c r="I569" s="7" t="s">
        <v>85</v>
      </c>
      <c r="J569" s="10"/>
      <c r="K569" s="10"/>
      <c r="L569" s="10"/>
      <c r="M569" s="10"/>
      <c r="N569" s="66" t="s">
        <v>18</v>
      </c>
      <c r="O569" s="10"/>
    </row>
    <row r="570">
      <c r="A570" s="6">
        <v>45705.0</v>
      </c>
      <c r="B570" s="10"/>
      <c r="C570" s="7">
        <v>237740.0</v>
      </c>
      <c r="D570" s="7" t="s">
        <v>155</v>
      </c>
      <c r="E570" s="6">
        <v>45383.0</v>
      </c>
      <c r="F570" s="82">
        <f t="shared" si="3"/>
        <v>10</v>
      </c>
      <c r="G570" s="9">
        <v>45651.0</v>
      </c>
      <c r="H570" s="82">
        <f t="shared" si="4"/>
        <v>1</v>
      </c>
      <c r="I570" s="7" t="s">
        <v>50</v>
      </c>
      <c r="J570" s="10"/>
      <c r="K570" s="10"/>
      <c r="L570" s="10"/>
      <c r="M570" s="10"/>
      <c r="N570" s="66" t="s">
        <v>18</v>
      </c>
      <c r="O570" s="10"/>
    </row>
    <row r="571">
      <c r="A571" s="6">
        <v>45705.0</v>
      </c>
      <c r="B571" s="10"/>
      <c r="C571" s="7">
        <v>230203.0</v>
      </c>
      <c r="D571" s="7" t="s">
        <v>155</v>
      </c>
      <c r="E571" s="6">
        <v>45566.0</v>
      </c>
      <c r="F571" s="82">
        <f t="shared" si="3"/>
        <v>4</v>
      </c>
      <c r="G571" s="6">
        <v>45572.0</v>
      </c>
      <c r="H571" s="82">
        <f t="shared" si="4"/>
        <v>4</v>
      </c>
      <c r="I571" s="7" t="s">
        <v>43</v>
      </c>
      <c r="J571" s="10"/>
      <c r="K571" s="10"/>
      <c r="L571" s="10"/>
      <c r="M571" s="10"/>
      <c r="N571" s="66" t="s">
        <v>18</v>
      </c>
      <c r="O571" s="10"/>
    </row>
    <row r="572">
      <c r="A572" s="6">
        <v>45705.0</v>
      </c>
      <c r="B572" s="10"/>
      <c r="C572" s="7">
        <v>199516.0</v>
      </c>
      <c r="D572" s="7" t="s">
        <v>155</v>
      </c>
      <c r="E572" s="6">
        <v>45383.0</v>
      </c>
      <c r="F572" s="82">
        <f t="shared" si="3"/>
        <v>10</v>
      </c>
      <c r="G572" s="6">
        <v>45481.0</v>
      </c>
      <c r="H572" s="82">
        <f t="shared" si="4"/>
        <v>7</v>
      </c>
      <c r="I572" s="7" t="s">
        <v>85</v>
      </c>
      <c r="J572" s="10"/>
      <c r="K572" s="10"/>
      <c r="L572" s="10"/>
      <c r="M572" s="10"/>
      <c r="N572" s="66" t="s">
        <v>18</v>
      </c>
      <c r="O572" s="10"/>
    </row>
    <row r="573">
      <c r="A573" s="6">
        <v>45705.0</v>
      </c>
      <c r="B573" s="10"/>
      <c r="C573" s="7">
        <v>224461.0</v>
      </c>
      <c r="D573" s="7" t="s">
        <v>155</v>
      </c>
      <c r="E573" s="6">
        <v>45383.0</v>
      </c>
      <c r="F573" s="82">
        <f t="shared" si="3"/>
        <v>10</v>
      </c>
      <c r="G573" s="6">
        <v>45513.0</v>
      </c>
      <c r="H573" s="82">
        <f t="shared" si="4"/>
        <v>6</v>
      </c>
      <c r="I573" s="7" t="s">
        <v>43</v>
      </c>
      <c r="J573" s="10"/>
      <c r="K573" s="10"/>
      <c r="L573" s="10"/>
      <c r="M573" s="10"/>
      <c r="N573" s="66" t="s">
        <v>18</v>
      </c>
      <c r="O573" s="10"/>
    </row>
    <row r="574">
      <c r="A574" s="6">
        <v>45705.0</v>
      </c>
      <c r="B574" s="10"/>
      <c r="C574" s="7">
        <v>195352.0</v>
      </c>
      <c r="D574" s="7" t="s">
        <v>155</v>
      </c>
      <c r="E574" s="6">
        <v>45383.0</v>
      </c>
      <c r="F574" s="82">
        <f t="shared" si="3"/>
        <v>10</v>
      </c>
      <c r="G574" s="6">
        <v>45393.0</v>
      </c>
      <c r="H574" s="82">
        <f t="shared" si="4"/>
        <v>10</v>
      </c>
      <c r="I574" s="7" t="s">
        <v>85</v>
      </c>
      <c r="J574" s="10"/>
      <c r="K574" s="10"/>
      <c r="L574" s="10"/>
      <c r="M574" s="10"/>
      <c r="N574" s="66" t="s">
        <v>18</v>
      </c>
      <c r="O574" s="10"/>
    </row>
    <row r="575">
      <c r="A575" s="6">
        <v>45705.0</v>
      </c>
      <c r="B575" s="10"/>
      <c r="C575" s="7">
        <v>231014.0</v>
      </c>
      <c r="D575" s="7" t="s">
        <v>155</v>
      </c>
      <c r="E575" s="6">
        <v>45566.0</v>
      </c>
      <c r="F575" s="82">
        <f t="shared" si="3"/>
        <v>4</v>
      </c>
      <c r="G575" s="9">
        <v>45580.0</v>
      </c>
      <c r="H575" s="82">
        <f t="shared" si="4"/>
        <v>4</v>
      </c>
      <c r="I575" s="7" t="s">
        <v>129</v>
      </c>
      <c r="J575" s="10"/>
      <c r="K575" s="10"/>
      <c r="L575" s="10"/>
      <c r="M575" s="10"/>
      <c r="N575" s="66" t="s">
        <v>18</v>
      </c>
      <c r="O575" s="10"/>
    </row>
    <row r="576">
      <c r="A576" s="6">
        <v>45705.0</v>
      </c>
      <c r="B576" s="10"/>
      <c r="C576" s="7">
        <v>233719.0</v>
      </c>
      <c r="D576" s="7" t="s">
        <v>155</v>
      </c>
      <c r="E576" s="6">
        <v>45566.0</v>
      </c>
      <c r="F576" s="82">
        <f t="shared" si="3"/>
        <v>4</v>
      </c>
      <c r="G576" s="9">
        <v>45607.0</v>
      </c>
      <c r="H576" s="82">
        <f t="shared" si="4"/>
        <v>3</v>
      </c>
      <c r="I576" s="7" t="s">
        <v>43</v>
      </c>
      <c r="J576" s="10"/>
      <c r="K576" s="10"/>
      <c r="L576" s="10"/>
      <c r="M576" s="10"/>
      <c r="N576" s="66" t="s">
        <v>18</v>
      </c>
      <c r="O576" s="10"/>
    </row>
    <row r="577">
      <c r="A577" s="6">
        <v>45705.0</v>
      </c>
      <c r="B577" s="10"/>
      <c r="C577" s="7">
        <v>242468.0</v>
      </c>
      <c r="D577" s="7" t="s">
        <v>155</v>
      </c>
      <c r="E577" s="6">
        <v>45536.0</v>
      </c>
      <c r="F577" s="82">
        <f t="shared" si="3"/>
        <v>5</v>
      </c>
      <c r="G577" s="6">
        <v>45699.0</v>
      </c>
      <c r="H577" s="82">
        <f t="shared" si="4"/>
        <v>0</v>
      </c>
      <c r="I577" s="7" t="s">
        <v>52</v>
      </c>
      <c r="J577" s="10"/>
      <c r="K577" s="10"/>
      <c r="L577" s="10"/>
      <c r="M577" s="10"/>
      <c r="N577" s="66" t="s">
        <v>18</v>
      </c>
      <c r="O577" s="10"/>
    </row>
    <row r="578">
      <c r="A578" s="6">
        <v>45705.0</v>
      </c>
      <c r="B578" s="10"/>
      <c r="C578" s="7">
        <v>204856.0</v>
      </c>
      <c r="D578" s="7" t="s">
        <v>171</v>
      </c>
      <c r="E578" s="6">
        <v>44958.0</v>
      </c>
      <c r="F578" s="82">
        <f t="shared" si="3"/>
        <v>24</v>
      </c>
      <c r="G578" s="6">
        <v>45355.0</v>
      </c>
      <c r="H578" s="82">
        <f t="shared" si="4"/>
        <v>11</v>
      </c>
      <c r="I578" s="7" t="s">
        <v>48</v>
      </c>
      <c r="J578" s="10"/>
      <c r="K578" s="10"/>
      <c r="L578" s="10"/>
      <c r="M578" s="10"/>
      <c r="N578" s="66" t="s">
        <v>18</v>
      </c>
      <c r="O578" s="10"/>
    </row>
    <row r="579">
      <c r="A579" s="6">
        <v>45705.0</v>
      </c>
      <c r="B579" s="10"/>
      <c r="C579" s="7">
        <v>212514.0</v>
      </c>
      <c r="D579" s="7" t="s">
        <v>171</v>
      </c>
      <c r="E579" s="6">
        <v>45261.0</v>
      </c>
      <c r="F579" s="82">
        <f t="shared" si="3"/>
        <v>14</v>
      </c>
      <c r="G579" s="6">
        <v>45411.0</v>
      </c>
      <c r="H579" s="82">
        <f t="shared" si="4"/>
        <v>9</v>
      </c>
      <c r="I579" s="7" t="s">
        <v>52</v>
      </c>
      <c r="J579" s="10"/>
      <c r="K579" s="10"/>
      <c r="L579" s="10"/>
      <c r="M579" s="10"/>
      <c r="N579" s="66" t="s">
        <v>18</v>
      </c>
      <c r="O579" s="10"/>
    </row>
    <row r="580">
      <c r="A580" s="6">
        <v>45705.0</v>
      </c>
      <c r="B580" s="10"/>
      <c r="C580" s="7">
        <v>177346.0</v>
      </c>
      <c r="D580" s="7" t="s">
        <v>133</v>
      </c>
      <c r="E580" s="6">
        <v>45017.0</v>
      </c>
      <c r="F580" s="82">
        <f t="shared" si="3"/>
        <v>22</v>
      </c>
      <c r="G580" s="6">
        <v>45113.0</v>
      </c>
      <c r="H580" s="82">
        <f t="shared" si="4"/>
        <v>19</v>
      </c>
      <c r="I580" s="7" t="s">
        <v>85</v>
      </c>
      <c r="J580" s="10"/>
      <c r="K580" s="10"/>
      <c r="L580" s="10"/>
      <c r="M580" s="10"/>
      <c r="N580" s="66" t="s">
        <v>18</v>
      </c>
      <c r="O580" s="10"/>
    </row>
    <row r="581">
      <c r="A581" s="6">
        <v>45705.0</v>
      </c>
      <c r="B581" s="10"/>
      <c r="C581" s="7">
        <v>151517.0</v>
      </c>
      <c r="D581" s="7" t="s">
        <v>133</v>
      </c>
      <c r="E581" s="6">
        <v>45352.0</v>
      </c>
      <c r="F581" s="82">
        <f t="shared" si="3"/>
        <v>11</v>
      </c>
      <c r="G581" s="6">
        <v>45384.0</v>
      </c>
      <c r="H581" s="82">
        <f t="shared" si="4"/>
        <v>10</v>
      </c>
      <c r="I581" s="7" t="s">
        <v>85</v>
      </c>
      <c r="J581" s="10"/>
      <c r="K581" s="10"/>
      <c r="L581" s="10"/>
      <c r="M581" s="10"/>
      <c r="N581" s="66" t="s">
        <v>18</v>
      </c>
      <c r="O581" s="10"/>
    </row>
    <row r="582">
      <c r="A582" s="6">
        <v>45705.0</v>
      </c>
      <c r="B582" s="10"/>
      <c r="C582" s="7">
        <v>217045.0</v>
      </c>
      <c r="D582" s="7" t="s">
        <v>133</v>
      </c>
      <c r="E582" s="6">
        <v>45383.0</v>
      </c>
      <c r="F582" s="82">
        <f t="shared" si="3"/>
        <v>10</v>
      </c>
      <c r="G582" s="6">
        <v>45449.0</v>
      </c>
      <c r="H582" s="82">
        <f t="shared" si="4"/>
        <v>8</v>
      </c>
      <c r="I582" s="7" t="s">
        <v>52</v>
      </c>
      <c r="J582" s="10"/>
      <c r="K582" s="10"/>
      <c r="L582" s="10"/>
      <c r="M582" s="10"/>
      <c r="N582" s="66" t="s">
        <v>18</v>
      </c>
      <c r="O582" s="10"/>
    </row>
    <row r="583">
      <c r="A583" s="6">
        <v>45705.0</v>
      </c>
      <c r="B583" s="10"/>
      <c r="C583" s="7">
        <v>223416.0</v>
      </c>
      <c r="D583" s="7" t="s">
        <v>133</v>
      </c>
      <c r="E583" s="6">
        <v>45474.0</v>
      </c>
      <c r="F583" s="82">
        <f t="shared" si="3"/>
        <v>7</v>
      </c>
      <c r="G583" s="6">
        <v>45504.0</v>
      </c>
      <c r="H583" s="82">
        <f t="shared" si="4"/>
        <v>6</v>
      </c>
      <c r="I583" s="7" t="s">
        <v>54</v>
      </c>
      <c r="J583" s="10"/>
      <c r="K583" s="10"/>
      <c r="L583" s="10"/>
      <c r="M583" s="10"/>
      <c r="N583" s="66" t="s">
        <v>18</v>
      </c>
      <c r="O583" s="10"/>
    </row>
    <row r="584">
      <c r="A584" s="6">
        <v>45701.0</v>
      </c>
      <c r="B584" s="6">
        <v>45705.0</v>
      </c>
      <c r="C584" s="7">
        <v>240077.0</v>
      </c>
      <c r="D584" s="7" t="s">
        <v>133</v>
      </c>
      <c r="E584" s="6">
        <v>45323.0</v>
      </c>
      <c r="F584" s="82">
        <f t="shared" si="3"/>
        <v>12</v>
      </c>
      <c r="G584" s="6">
        <v>45678.0</v>
      </c>
      <c r="H584" s="82">
        <f t="shared" si="4"/>
        <v>0</v>
      </c>
      <c r="I584" s="7" t="s">
        <v>48</v>
      </c>
      <c r="J584" s="7" t="s">
        <v>250</v>
      </c>
      <c r="K584" s="7" t="s">
        <v>312</v>
      </c>
      <c r="L584" s="7" t="s">
        <v>46</v>
      </c>
      <c r="M584" s="6">
        <v>45705.0</v>
      </c>
      <c r="N584" s="57" t="s">
        <v>16</v>
      </c>
      <c r="O584" s="7" t="s">
        <v>304</v>
      </c>
    </row>
    <row r="585">
      <c r="A585" s="6">
        <v>45705.0</v>
      </c>
      <c r="B585" s="10"/>
      <c r="C585" s="7">
        <v>236417.0</v>
      </c>
      <c r="D585" s="7" t="s">
        <v>156</v>
      </c>
      <c r="E585" s="6">
        <v>45413.0</v>
      </c>
      <c r="F585" s="82">
        <f t="shared" si="3"/>
        <v>9</v>
      </c>
      <c r="G585" s="6">
        <v>45661.0</v>
      </c>
      <c r="H585" s="82">
        <f t="shared" si="4"/>
        <v>1</v>
      </c>
      <c r="I585" s="7" t="s">
        <v>43</v>
      </c>
      <c r="J585" s="10"/>
      <c r="K585" s="10"/>
      <c r="L585" s="10"/>
      <c r="M585" s="10"/>
      <c r="N585" s="66" t="s">
        <v>18</v>
      </c>
      <c r="O585" s="10"/>
    </row>
    <row r="586">
      <c r="A586" s="6">
        <v>45705.0</v>
      </c>
      <c r="B586" s="10"/>
      <c r="C586" s="7">
        <v>175800.0</v>
      </c>
      <c r="D586" s="7" t="s">
        <v>156</v>
      </c>
      <c r="E586" s="6">
        <v>45047.0</v>
      </c>
      <c r="F586" s="82">
        <f t="shared" si="3"/>
        <v>21</v>
      </c>
      <c r="G586" s="6">
        <v>45100.0</v>
      </c>
      <c r="H586" s="82">
        <f t="shared" si="4"/>
        <v>19</v>
      </c>
      <c r="I586" s="7" t="s">
        <v>48</v>
      </c>
      <c r="J586" s="10"/>
      <c r="K586" s="10"/>
      <c r="L586" s="10"/>
      <c r="M586" s="10"/>
      <c r="N586" s="66" t="s">
        <v>18</v>
      </c>
      <c r="O586" s="10"/>
    </row>
    <row r="587">
      <c r="A587" s="6">
        <v>45705.0</v>
      </c>
      <c r="B587" s="10"/>
      <c r="C587" s="7">
        <v>199341.0</v>
      </c>
      <c r="D587" s="7" t="s">
        <v>156</v>
      </c>
      <c r="E587" s="6">
        <v>44896.0</v>
      </c>
      <c r="F587" s="82">
        <f t="shared" si="3"/>
        <v>26</v>
      </c>
      <c r="G587" s="6">
        <v>45373.0</v>
      </c>
      <c r="H587" s="82">
        <f t="shared" si="4"/>
        <v>10</v>
      </c>
      <c r="I587" s="7" t="s">
        <v>48</v>
      </c>
      <c r="J587" s="10"/>
      <c r="K587" s="10"/>
      <c r="L587" s="10"/>
      <c r="M587" s="10"/>
      <c r="N587" s="66" t="s">
        <v>18</v>
      </c>
      <c r="O587" s="10"/>
    </row>
    <row r="588">
      <c r="A588" s="6">
        <v>45705.0</v>
      </c>
      <c r="B588" s="10"/>
      <c r="C588" s="7">
        <v>179986.0</v>
      </c>
      <c r="D588" s="7" t="s">
        <v>156</v>
      </c>
      <c r="E588" s="6">
        <v>45047.0</v>
      </c>
      <c r="F588" s="82">
        <f t="shared" si="3"/>
        <v>21</v>
      </c>
      <c r="G588" s="6">
        <v>45133.0</v>
      </c>
      <c r="H588" s="82">
        <f t="shared" si="4"/>
        <v>18</v>
      </c>
      <c r="I588" s="7" t="s">
        <v>48</v>
      </c>
      <c r="J588" s="10"/>
      <c r="K588" s="10"/>
      <c r="L588" s="10"/>
      <c r="M588" s="10"/>
      <c r="N588" s="66" t="s">
        <v>18</v>
      </c>
      <c r="O588" s="10"/>
    </row>
    <row r="589">
      <c r="A589" s="6">
        <v>45705.0</v>
      </c>
      <c r="B589" s="10"/>
      <c r="C589" s="7">
        <v>219869.0</v>
      </c>
      <c r="D589" s="7" t="s">
        <v>156</v>
      </c>
      <c r="E589" s="6">
        <v>44805.0</v>
      </c>
      <c r="F589" s="82">
        <f t="shared" si="3"/>
        <v>29</v>
      </c>
      <c r="G589" s="6">
        <v>45474.0</v>
      </c>
      <c r="H589" s="82">
        <f t="shared" si="4"/>
        <v>7</v>
      </c>
      <c r="I589" s="7" t="s">
        <v>54</v>
      </c>
      <c r="J589" s="10"/>
      <c r="K589" s="10"/>
      <c r="L589" s="10"/>
      <c r="M589" s="10"/>
      <c r="N589" s="66" t="s">
        <v>18</v>
      </c>
      <c r="O589" s="10"/>
    </row>
    <row r="590">
      <c r="A590" s="6">
        <v>45705.0</v>
      </c>
      <c r="B590" s="10"/>
      <c r="C590" s="7">
        <v>200482.0</v>
      </c>
      <c r="D590" s="7" t="s">
        <v>156</v>
      </c>
      <c r="E590" s="6">
        <v>45231.0</v>
      </c>
      <c r="F590" s="82">
        <f t="shared" si="3"/>
        <v>15</v>
      </c>
      <c r="G590" s="6">
        <v>45321.0</v>
      </c>
      <c r="H590" s="82">
        <f t="shared" si="4"/>
        <v>12</v>
      </c>
      <c r="I590" s="7" t="s">
        <v>60</v>
      </c>
      <c r="J590" s="10"/>
      <c r="K590" s="10"/>
      <c r="L590" s="10"/>
      <c r="M590" s="10"/>
      <c r="N590" s="66" t="s">
        <v>18</v>
      </c>
      <c r="O590" s="10"/>
    </row>
    <row r="591">
      <c r="A591" s="6">
        <v>45705.0</v>
      </c>
      <c r="B591" s="10"/>
      <c r="C591" s="7">
        <v>224687.0</v>
      </c>
      <c r="D591" s="7" t="s">
        <v>156</v>
      </c>
      <c r="E591" s="6">
        <v>45474.0</v>
      </c>
      <c r="F591" s="82">
        <f t="shared" si="3"/>
        <v>7</v>
      </c>
      <c r="G591" s="6">
        <v>45517.0</v>
      </c>
      <c r="H591" s="82">
        <f t="shared" si="4"/>
        <v>6</v>
      </c>
      <c r="I591" s="7" t="s">
        <v>43</v>
      </c>
      <c r="J591" s="10"/>
      <c r="K591" s="10"/>
      <c r="L591" s="10"/>
      <c r="M591" s="10"/>
      <c r="N591" s="66" t="s">
        <v>18</v>
      </c>
      <c r="O591" s="10"/>
    </row>
    <row r="592">
      <c r="A592" s="6">
        <v>45705.0</v>
      </c>
      <c r="B592" s="10"/>
      <c r="C592" s="7">
        <v>241241.0</v>
      </c>
      <c r="D592" s="7" t="s">
        <v>156</v>
      </c>
      <c r="E592" s="6">
        <v>45597.0</v>
      </c>
      <c r="F592" s="82">
        <f t="shared" si="3"/>
        <v>3</v>
      </c>
      <c r="G592" s="6">
        <v>45687.0</v>
      </c>
      <c r="H592" s="82">
        <f t="shared" si="4"/>
        <v>0</v>
      </c>
      <c r="I592" s="7" t="s">
        <v>85</v>
      </c>
      <c r="J592" s="10"/>
      <c r="K592" s="10"/>
      <c r="L592" s="10"/>
      <c r="M592" s="10"/>
      <c r="N592" s="66" t="s">
        <v>18</v>
      </c>
      <c r="O592" s="10"/>
    </row>
    <row r="593">
      <c r="A593" s="6">
        <v>45705.0</v>
      </c>
      <c r="B593" s="10"/>
      <c r="C593" s="7">
        <v>221106.0</v>
      </c>
      <c r="D593" s="7" t="s">
        <v>177</v>
      </c>
      <c r="E593" s="6">
        <v>45323.0</v>
      </c>
      <c r="F593" s="82">
        <f t="shared" si="3"/>
        <v>12</v>
      </c>
      <c r="G593" s="6">
        <v>45484.0</v>
      </c>
      <c r="H593" s="82">
        <f t="shared" si="4"/>
        <v>7</v>
      </c>
      <c r="I593" s="7" t="s">
        <v>54</v>
      </c>
      <c r="J593" s="10"/>
      <c r="K593" s="10"/>
      <c r="L593" s="10"/>
      <c r="M593" s="10"/>
      <c r="N593" s="66" t="s">
        <v>18</v>
      </c>
      <c r="O593" s="10"/>
    </row>
    <row r="594">
      <c r="A594" s="6">
        <v>45705.0</v>
      </c>
      <c r="B594" s="10"/>
      <c r="C594" s="7">
        <v>193914.0</v>
      </c>
      <c r="D594" s="7" t="s">
        <v>180</v>
      </c>
      <c r="E594" s="6">
        <v>45200.0</v>
      </c>
      <c r="F594" s="82">
        <f t="shared" si="3"/>
        <v>16</v>
      </c>
      <c r="G594" s="9">
        <v>45259.0</v>
      </c>
      <c r="H594" s="82">
        <f t="shared" si="4"/>
        <v>14</v>
      </c>
      <c r="I594" s="7" t="s">
        <v>54</v>
      </c>
      <c r="J594" s="10"/>
      <c r="K594" s="10"/>
      <c r="L594" s="10"/>
      <c r="M594" s="10"/>
      <c r="N594" s="66" t="s">
        <v>18</v>
      </c>
      <c r="O594" s="10"/>
    </row>
    <row r="595">
      <c r="A595" s="6">
        <v>45705.0</v>
      </c>
      <c r="B595" s="10"/>
      <c r="C595" s="7">
        <v>142307.0</v>
      </c>
      <c r="D595" s="7" t="s">
        <v>178</v>
      </c>
      <c r="E595" s="6">
        <v>44409.0</v>
      </c>
      <c r="F595" s="82">
        <f t="shared" si="3"/>
        <v>42</v>
      </c>
      <c r="G595" s="9">
        <v>44802.0</v>
      </c>
      <c r="H595" s="82">
        <f t="shared" si="4"/>
        <v>29</v>
      </c>
      <c r="I595" s="7" t="s">
        <v>66</v>
      </c>
      <c r="J595" s="10"/>
      <c r="K595" s="10"/>
      <c r="L595" s="10"/>
      <c r="M595" s="10"/>
      <c r="N595" s="66" t="s">
        <v>18</v>
      </c>
      <c r="O595" s="10"/>
    </row>
    <row r="596">
      <c r="A596" s="6">
        <v>45705.0</v>
      </c>
      <c r="B596" s="10"/>
      <c r="C596" s="7">
        <v>187846.0</v>
      </c>
      <c r="D596" s="7" t="s">
        <v>178</v>
      </c>
      <c r="E596" s="6">
        <v>45170.0</v>
      </c>
      <c r="F596" s="82">
        <f t="shared" si="3"/>
        <v>17</v>
      </c>
      <c r="G596" s="9">
        <v>45208.0</v>
      </c>
      <c r="H596" s="82">
        <f t="shared" si="4"/>
        <v>16</v>
      </c>
      <c r="I596" s="7" t="s">
        <v>43</v>
      </c>
      <c r="J596" s="10"/>
      <c r="K596" s="10"/>
      <c r="L596" s="10"/>
      <c r="M596" s="10"/>
      <c r="N596" s="66" t="s">
        <v>18</v>
      </c>
      <c r="O596" s="10"/>
    </row>
    <row r="597">
      <c r="A597" s="6">
        <v>45705.0</v>
      </c>
      <c r="B597" s="10"/>
      <c r="C597" s="7">
        <v>203362.0</v>
      </c>
      <c r="D597" s="7" t="s">
        <v>178</v>
      </c>
      <c r="E597" s="6">
        <v>45261.0</v>
      </c>
      <c r="F597" s="82">
        <f t="shared" si="3"/>
        <v>14</v>
      </c>
      <c r="G597" s="9">
        <v>45312.0</v>
      </c>
      <c r="H597" s="82">
        <f t="shared" si="4"/>
        <v>12</v>
      </c>
      <c r="I597" s="7" t="s">
        <v>54</v>
      </c>
      <c r="J597" s="10"/>
      <c r="K597" s="10"/>
      <c r="L597" s="10"/>
      <c r="M597" s="10"/>
      <c r="N597" s="66" t="s">
        <v>18</v>
      </c>
      <c r="O597" s="10"/>
    </row>
    <row r="598">
      <c r="A598" s="6">
        <v>45705.0</v>
      </c>
      <c r="B598" s="10"/>
      <c r="C598" s="7">
        <v>217751.0</v>
      </c>
      <c r="D598" s="7" t="s">
        <v>178</v>
      </c>
      <c r="E598" s="6">
        <v>45352.0</v>
      </c>
      <c r="F598" s="82">
        <f t="shared" si="3"/>
        <v>11</v>
      </c>
      <c r="G598" s="9">
        <v>45455.0</v>
      </c>
      <c r="H598" s="82">
        <f t="shared" si="4"/>
        <v>8</v>
      </c>
      <c r="I598" s="7" t="s">
        <v>43</v>
      </c>
      <c r="J598" s="10"/>
      <c r="K598" s="10"/>
      <c r="L598" s="10"/>
      <c r="M598" s="10"/>
      <c r="N598" s="66" t="s">
        <v>18</v>
      </c>
      <c r="O598" s="10"/>
    </row>
    <row r="599">
      <c r="A599" s="6">
        <v>45705.0</v>
      </c>
      <c r="B599" s="10"/>
      <c r="C599" s="7">
        <v>229241.0</v>
      </c>
      <c r="D599" s="7" t="s">
        <v>178</v>
      </c>
      <c r="E599" s="6">
        <v>45536.0</v>
      </c>
      <c r="F599" s="82">
        <f t="shared" si="3"/>
        <v>5</v>
      </c>
      <c r="G599" s="9">
        <v>45562.0</v>
      </c>
      <c r="H599" s="82">
        <f t="shared" si="4"/>
        <v>4</v>
      </c>
      <c r="I599" s="7" t="s">
        <v>54</v>
      </c>
      <c r="J599" s="10"/>
      <c r="K599" s="10"/>
      <c r="L599" s="10"/>
      <c r="M599" s="10"/>
      <c r="N599" s="66" t="s">
        <v>18</v>
      </c>
      <c r="O599" s="10"/>
    </row>
    <row r="600">
      <c r="A600" s="6">
        <v>45705.0</v>
      </c>
      <c r="B600" s="6">
        <v>45705.0</v>
      </c>
      <c r="C600" s="7">
        <v>214833.0</v>
      </c>
      <c r="D600" s="7" t="s">
        <v>184</v>
      </c>
      <c r="E600" s="6">
        <v>45383.0</v>
      </c>
      <c r="F600" s="82">
        <f t="shared" si="3"/>
        <v>10</v>
      </c>
      <c r="G600" s="9">
        <v>45432.0</v>
      </c>
      <c r="H600" s="82">
        <f t="shared" si="4"/>
        <v>8</v>
      </c>
      <c r="I600" s="7" t="s">
        <v>82</v>
      </c>
      <c r="J600" s="7" t="s">
        <v>7</v>
      </c>
      <c r="K600" s="102">
        <v>11000.0</v>
      </c>
      <c r="L600" s="7" t="s">
        <v>58</v>
      </c>
      <c r="M600" s="6">
        <v>45671.0</v>
      </c>
      <c r="N600" s="57" t="s">
        <v>22</v>
      </c>
      <c r="O600" s="7" t="s">
        <v>313</v>
      </c>
    </row>
    <row r="601">
      <c r="A601" s="6">
        <v>45705.0</v>
      </c>
      <c r="B601" s="10"/>
      <c r="C601" s="7">
        <v>221937.0</v>
      </c>
      <c r="D601" s="7" t="s">
        <v>184</v>
      </c>
      <c r="E601" s="6">
        <v>45474.0</v>
      </c>
      <c r="F601" s="82">
        <f t="shared" si="3"/>
        <v>7</v>
      </c>
      <c r="G601" s="9">
        <v>45400.0</v>
      </c>
      <c r="H601" s="82">
        <f t="shared" si="4"/>
        <v>10</v>
      </c>
      <c r="I601" s="7" t="s">
        <v>43</v>
      </c>
      <c r="J601" s="10"/>
      <c r="K601" s="10"/>
      <c r="L601" s="10"/>
      <c r="M601" s="10"/>
      <c r="N601" s="66" t="s">
        <v>18</v>
      </c>
      <c r="O601" s="10"/>
    </row>
    <row r="602">
      <c r="A602" s="6">
        <v>45705.0</v>
      </c>
      <c r="B602" s="10"/>
      <c r="C602" s="7">
        <v>233353.0</v>
      </c>
      <c r="D602" s="7" t="s">
        <v>184</v>
      </c>
      <c r="E602" s="6">
        <v>45413.0</v>
      </c>
      <c r="F602" s="82">
        <f t="shared" si="3"/>
        <v>9</v>
      </c>
      <c r="G602" s="9">
        <v>45607.0</v>
      </c>
      <c r="H602" s="82">
        <f t="shared" si="4"/>
        <v>3</v>
      </c>
      <c r="I602" s="7" t="s">
        <v>314</v>
      </c>
      <c r="J602" s="10"/>
      <c r="K602" s="10"/>
      <c r="L602" s="10"/>
      <c r="M602" s="10"/>
      <c r="N602" s="66" t="s">
        <v>18</v>
      </c>
      <c r="O602" s="10"/>
    </row>
    <row r="603">
      <c r="A603" s="6">
        <v>45705.0</v>
      </c>
      <c r="B603" s="10"/>
      <c r="C603" s="7">
        <v>215638.0</v>
      </c>
      <c r="D603" s="7" t="s">
        <v>184</v>
      </c>
      <c r="E603" s="6">
        <v>45383.0</v>
      </c>
      <c r="F603" s="82">
        <f t="shared" si="3"/>
        <v>10</v>
      </c>
      <c r="G603" s="9">
        <v>45447.0</v>
      </c>
      <c r="H603" s="82">
        <f t="shared" si="4"/>
        <v>8</v>
      </c>
      <c r="I603" s="7" t="s">
        <v>85</v>
      </c>
      <c r="J603" s="10"/>
      <c r="K603" s="10"/>
      <c r="L603" s="10"/>
      <c r="M603" s="10"/>
      <c r="N603" s="66" t="s">
        <v>18</v>
      </c>
      <c r="O603" s="10"/>
    </row>
    <row r="604">
      <c r="A604" s="6">
        <v>45705.0</v>
      </c>
      <c r="B604" s="10"/>
      <c r="C604" s="7">
        <v>224016.0</v>
      </c>
      <c r="D604" s="7" t="s">
        <v>184</v>
      </c>
      <c r="E604" s="6">
        <v>45383.0</v>
      </c>
      <c r="F604" s="82">
        <f t="shared" si="3"/>
        <v>10</v>
      </c>
      <c r="G604" s="9">
        <v>45511.0</v>
      </c>
      <c r="H604" s="82">
        <f t="shared" si="4"/>
        <v>6</v>
      </c>
      <c r="I604" s="7" t="s">
        <v>43</v>
      </c>
      <c r="J604" s="10"/>
      <c r="K604" s="10"/>
      <c r="L604" s="10"/>
      <c r="M604" s="10"/>
      <c r="N604" s="66" t="s">
        <v>18</v>
      </c>
      <c r="O604" s="10"/>
    </row>
    <row r="605">
      <c r="A605" s="6">
        <v>45705.0</v>
      </c>
      <c r="B605" s="10"/>
      <c r="C605" s="7">
        <v>122674.0</v>
      </c>
      <c r="D605" s="7" t="s">
        <v>196</v>
      </c>
      <c r="E605" s="6">
        <v>43862.0</v>
      </c>
      <c r="F605" s="82">
        <f t="shared" si="3"/>
        <v>60</v>
      </c>
      <c r="G605" s="9">
        <v>44657.0</v>
      </c>
      <c r="H605" s="82">
        <f t="shared" si="4"/>
        <v>34</v>
      </c>
      <c r="I605" s="7" t="s">
        <v>120</v>
      </c>
      <c r="J605" s="10"/>
      <c r="K605" s="10"/>
      <c r="L605" s="10"/>
      <c r="M605" s="10"/>
      <c r="N605" s="66" t="s">
        <v>18</v>
      </c>
      <c r="O605" s="10"/>
    </row>
    <row r="606">
      <c r="A606" s="6">
        <v>45705.0</v>
      </c>
      <c r="B606" s="10"/>
      <c r="C606" s="7">
        <v>100799.0</v>
      </c>
      <c r="D606" s="7" t="s">
        <v>196</v>
      </c>
      <c r="E606" s="6">
        <v>44197.0</v>
      </c>
      <c r="F606" s="82">
        <f t="shared" si="3"/>
        <v>49</v>
      </c>
      <c r="G606" s="9">
        <v>44462.0</v>
      </c>
      <c r="H606" s="82">
        <f t="shared" si="4"/>
        <v>40</v>
      </c>
      <c r="I606" s="7" t="s">
        <v>120</v>
      </c>
      <c r="J606" s="10"/>
      <c r="K606" s="10"/>
      <c r="L606" s="10"/>
      <c r="M606" s="10"/>
      <c r="N606" s="66" t="s">
        <v>18</v>
      </c>
      <c r="O606" s="10"/>
    </row>
    <row r="607">
      <c r="A607" s="6">
        <v>45705.0</v>
      </c>
      <c r="B607" s="10"/>
      <c r="C607" s="7">
        <v>2416.0</v>
      </c>
      <c r="D607" s="7" t="s">
        <v>196</v>
      </c>
      <c r="E607" s="6">
        <v>43070.0</v>
      </c>
      <c r="F607" s="82">
        <f t="shared" si="3"/>
        <v>86</v>
      </c>
      <c r="G607" s="9">
        <v>43132.0</v>
      </c>
      <c r="H607" s="82">
        <f t="shared" si="4"/>
        <v>84</v>
      </c>
      <c r="I607" s="7" t="s">
        <v>120</v>
      </c>
      <c r="J607" s="10"/>
      <c r="K607" s="10"/>
      <c r="L607" s="10"/>
      <c r="M607" s="10"/>
      <c r="N607" s="66" t="s">
        <v>18</v>
      </c>
      <c r="O607" s="10"/>
    </row>
    <row r="608">
      <c r="A608" s="6">
        <v>45705.0</v>
      </c>
      <c r="B608" s="10"/>
      <c r="C608" s="7">
        <v>183036.0</v>
      </c>
      <c r="D608" s="7" t="s">
        <v>196</v>
      </c>
      <c r="E608" s="6">
        <v>45139.0</v>
      </c>
      <c r="F608" s="82">
        <f t="shared" si="3"/>
        <v>18</v>
      </c>
      <c r="G608" s="9">
        <v>45166.0</v>
      </c>
      <c r="H608" s="82">
        <f t="shared" si="4"/>
        <v>17</v>
      </c>
      <c r="I608" s="7" t="s">
        <v>43</v>
      </c>
      <c r="J608" s="10"/>
      <c r="K608" s="10"/>
      <c r="L608" s="10"/>
      <c r="M608" s="10"/>
      <c r="N608" s="66" t="s">
        <v>18</v>
      </c>
      <c r="O608" s="10"/>
    </row>
    <row r="609">
      <c r="A609" s="6">
        <v>45705.0</v>
      </c>
      <c r="B609" s="10"/>
      <c r="C609" s="7">
        <v>180415.0</v>
      </c>
      <c r="D609" s="7" t="s">
        <v>196</v>
      </c>
      <c r="E609" s="6">
        <v>45108.0</v>
      </c>
      <c r="F609" s="82">
        <f t="shared" si="3"/>
        <v>19</v>
      </c>
      <c r="G609" s="9">
        <v>45108.0</v>
      </c>
      <c r="H609" s="82">
        <f t="shared" si="4"/>
        <v>19</v>
      </c>
      <c r="I609" s="7" t="s">
        <v>136</v>
      </c>
      <c r="J609" s="10"/>
      <c r="K609" s="10"/>
      <c r="L609" s="10"/>
      <c r="M609" s="10"/>
      <c r="N609" s="66" t="s">
        <v>18</v>
      </c>
      <c r="O609" s="10"/>
    </row>
    <row r="610">
      <c r="A610" s="6">
        <v>45705.0</v>
      </c>
      <c r="B610" s="10"/>
      <c r="C610" s="7">
        <v>132291.0</v>
      </c>
      <c r="D610" s="7" t="s">
        <v>196</v>
      </c>
      <c r="E610" s="6">
        <v>42036.0</v>
      </c>
      <c r="F610" s="82">
        <f t="shared" si="3"/>
        <v>120</v>
      </c>
      <c r="G610" s="9">
        <v>44713.0</v>
      </c>
      <c r="H610" s="82">
        <f t="shared" si="4"/>
        <v>32</v>
      </c>
      <c r="I610" s="7" t="s">
        <v>48</v>
      </c>
      <c r="J610" s="10"/>
      <c r="K610" s="10"/>
      <c r="L610" s="10"/>
      <c r="M610" s="10"/>
      <c r="N610" s="66" t="s">
        <v>18</v>
      </c>
      <c r="O610" s="10"/>
    </row>
    <row r="611">
      <c r="A611" s="6">
        <v>45705.0</v>
      </c>
      <c r="B611" s="10"/>
      <c r="C611" s="7">
        <v>231952.0</v>
      </c>
      <c r="D611" s="7" t="s">
        <v>196</v>
      </c>
      <c r="E611" s="6">
        <v>45323.0</v>
      </c>
      <c r="F611" s="82">
        <f t="shared" si="3"/>
        <v>12</v>
      </c>
      <c r="G611" s="9">
        <v>45588.0</v>
      </c>
      <c r="H611" s="82">
        <f t="shared" si="4"/>
        <v>3</v>
      </c>
      <c r="I611" s="7" t="s">
        <v>43</v>
      </c>
      <c r="J611" s="10"/>
      <c r="K611" s="10"/>
      <c r="L611" s="10"/>
      <c r="M611" s="10"/>
      <c r="N611" s="66" t="s">
        <v>18</v>
      </c>
      <c r="O611" s="10"/>
    </row>
    <row r="612">
      <c r="A612" s="6">
        <v>45705.0</v>
      </c>
      <c r="B612" s="10"/>
      <c r="C612" s="7">
        <v>191231.0</v>
      </c>
      <c r="D612" s="7" t="s">
        <v>196</v>
      </c>
      <c r="E612" s="6">
        <v>45170.0</v>
      </c>
      <c r="F612" s="82">
        <f t="shared" si="3"/>
        <v>17</v>
      </c>
      <c r="G612" s="9">
        <v>45243.0</v>
      </c>
      <c r="H612" s="82">
        <f t="shared" si="4"/>
        <v>15</v>
      </c>
      <c r="I612" s="7" t="s">
        <v>80</v>
      </c>
      <c r="J612" s="10"/>
      <c r="K612" s="10"/>
      <c r="L612" s="10"/>
      <c r="M612" s="10"/>
      <c r="N612" s="66" t="s">
        <v>18</v>
      </c>
      <c r="O612" s="10"/>
    </row>
    <row r="613">
      <c r="A613" s="6">
        <v>45705.0</v>
      </c>
      <c r="B613" s="10"/>
      <c r="C613" s="7">
        <v>205944.0</v>
      </c>
      <c r="D613" s="7" t="s">
        <v>196</v>
      </c>
      <c r="E613" s="6">
        <v>45323.0</v>
      </c>
      <c r="F613" s="82">
        <f t="shared" si="3"/>
        <v>12</v>
      </c>
      <c r="G613" s="9">
        <v>45363.0</v>
      </c>
      <c r="H613" s="82">
        <f t="shared" si="4"/>
        <v>11</v>
      </c>
      <c r="I613" s="7" t="s">
        <v>43</v>
      </c>
      <c r="J613" s="10"/>
      <c r="K613" s="10"/>
      <c r="L613" s="10"/>
      <c r="M613" s="10"/>
      <c r="N613" s="66" t="s">
        <v>18</v>
      </c>
      <c r="O613" s="10"/>
    </row>
    <row r="614">
      <c r="A614" s="10"/>
      <c r="B614" s="10"/>
      <c r="C614" s="10"/>
      <c r="D614" s="7"/>
      <c r="E614" s="10"/>
      <c r="F614" s="82">
        <f t="shared" si="3"/>
        <v>1501</v>
      </c>
      <c r="G614" s="10"/>
      <c r="H614" s="82">
        <f t="shared" si="4"/>
        <v>1501</v>
      </c>
      <c r="I614" s="7"/>
      <c r="J614" s="10"/>
      <c r="K614" s="10"/>
      <c r="L614" s="10"/>
      <c r="M614" s="10"/>
      <c r="N614" s="10"/>
      <c r="O614" s="10"/>
    </row>
    <row r="615">
      <c r="A615" s="10"/>
      <c r="B615" s="10"/>
      <c r="C615" s="10"/>
      <c r="D615" s="7"/>
      <c r="E615" s="10"/>
      <c r="F615" s="82">
        <f t="shared" si="3"/>
        <v>1501</v>
      </c>
      <c r="G615" s="10"/>
      <c r="H615" s="82">
        <f t="shared" si="4"/>
        <v>1501</v>
      </c>
      <c r="I615" s="7"/>
      <c r="J615" s="10"/>
      <c r="K615" s="10"/>
      <c r="L615" s="10"/>
      <c r="M615" s="10"/>
      <c r="N615" s="10"/>
      <c r="O615" s="10"/>
    </row>
    <row r="616">
      <c r="A616" s="10"/>
      <c r="B616" s="10"/>
      <c r="C616" s="10"/>
      <c r="D616" s="7"/>
      <c r="E616" s="10"/>
      <c r="F616" s="82">
        <f t="shared" si="3"/>
        <v>1501</v>
      </c>
      <c r="G616" s="10"/>
      <c r="H616" s="82">
        <f t="shared" si="4"/>
        <v>1501</v>
      </c>
      <c r="I616" s="7"/>
      <c r="J616" s="10"/>
      <c r="K616" s="10"/>
      <c r="L616" s="10"/>
      <c r="M616" s="10"/>
      <c r="N616" s="10"/>
      <c r="O616" s="10"/>
    </row>
    <row r="617">
      <c r="A617" s="10"/>
      <c r="B617" s="10"/>
      <c r="C617" s="10"/>
      <c r="D617" s="7"/>
      <c r="E617" s="10"/>
      <c r="F617" s="82">
        <f t="shared" si="3"/>
        <v>1501</v>
      </c>
      <c r="G617" s="10"/>
      <c r="H617" s="82">
        <f t="shared" si="4"/>
        <v>1501</v>
      </c>
      <c r="I617" s="7"/>
      <c r="J617" s="10"/>
      <c r="K617" s="10"/>
      <c r="L617" s="10"/>
      <c r="M617" s="10"/>
      <c r="N617" s="10"/>
      <c r="O617" s="10"/>
    </row>
    <row r="618">
      <c r="A618" s="10"/>
      <c r="B618" s="10"/>
      <c r="C618" s="10"/>
      <c r="D618" s="7"/>
      <c r="E618" s="10"/>
      <c r="F618" s="82">
        <f t="shared" si="3"/>
        <v>1501</v>
      </c>
      <c r="G618" s="10"/>
      <c r="H618" s="82">
        <f t="shared" si="4"/>
        <v>1501</v>
      </c>
      <c r="I618" s="7"/>
      <c r="J618" s="10"/>
      <c r="K618" s="10"/>
      <c r="L618" s="10"/>
      <c r="M618" s="10"/>
      <c r="N618" s="10"/>
      <c r="O618" s="10"/>
    </row>
    <row r="619">
      <c r="A619" s="10"/>
      <c r="B619" s="10"/>
      <c r="C619" s="10"/>
      <c r="D619" s="7"/>
      <c r="E619" s="10"/>
      <c r="F619" s="82">
        <f t="shared" si="3"/>
        <v>1501</v>
      </c>
      <c r="G619" s="10"/>
      <c r="H619" s="82">
        <f t="shared" si="4"/>
        <v>1501</v>
      </c>
      <c r="I619" s="7"/>
      <c r="J619" s="10"/>
      <c r="K619" s="10"/>
      <c r="L619" s="10"/>
      <c r="M619" s="10"/>
      <c r="N619" s="10"/>
      <c r="O619" s="10"/>
    </row>
    <row r="620">
      <c r="A620" s="10"/>
      <c r="B620" s="10"/>
      <c r="C620" s="10"/>
      <c r="D620" s="7"/>
      <c r="E620" s="10"/>
      <c r="F620" s="82">
        <f t="shared" si="3"/>
        <v>1501</v>
      </c>
      <c r="G620" s="10"/>
      <c r="H620" s="82">
        <f t="shared" si="4"/>
        <v>1501</v>
      </c>
      <c r="I620" s="7"/>
      <c r="J620" s="10"/>
      <c r="K620" s="10"/>
      <c r="L620" s="10"/>
      <c r="M620" s="10"/>
      <c r="N620" s="10"/>
      <c r="O620" s="10"/>
    </row>
    <row r="621">
      <c r="A621" s="10"/>
      <c r="B621" s="10"/>
      <c r="C621" s="10"/>
      <c r="D621" s="7"/>
      <c r="E621" s="10"/>
      <c r="F621" s="82">
        <f t="shared" si="3"/>
        <v>1501</v>
      </c>
      <c r="G621" s="10"/>
      <c r="H621" s="82">
        <f t="shared" si="4"/>
        <v>1501</v>
      </c>
      <c r="I621" s="7"/>
      <c r="J621" s="10"/>
      <c r="K621" s="10"/>
      <c r="L621" s="10"/>
      <c r="M621" s="10"/>
      <c r="N621" s="10"/>
      <c r="O621" s="10"/>
    </row>
    <row r="622">
      <c r="A622" s="10"/>
      <c r="B622" s="10"/>
      <c r="C622" s="10"/>
      <c r="D622" s="7"/>
      <c r="E622" s="10"/>
      <c r="F622" s="82">
        <f t="shared" si="3"/>
        <v>1501</v>
      </c>
      <c r="G622" s="10"/>
      <c r="H622" s="82">
        <f t="shared" si="4"/>
        <v>1501</v>
      </c>
      <c r="I622" s="7"/>
      <c r="J622" s="10"/>
      <c r="K622" s="10"/>
      <c r="L622" s="10"/>
      <c r="M622" s="10"/>
      <c r="N622" s="10"/>
      <c r="O622" s="10"/>
    </row>
    <row r="623">
      <c r="A623" s="10"/>
      <c r="B623" s="10"/>
      <c r="C623" s="10"/>
      <c r="D623" s="7"/>
      <c r="E623" s="10"/>
      <c r="F623" s="82">
        <f t="shared" si="3"/>
        <v>1501</v>
      </c>
      <c r="G623" s="10"/>
      <c r="H623" s="82">
        <f t="shared" si="4"/>
        <v>1501</v>
      </c>
      <c r="I623" s="7"/>
      <c r="J623" s="10"/>
      <c r="K623" s="10"/>
      <c r="L623" s="10"/>
      <c r="M623" s="10"/>
      <c r="N623" s="10"/>
      <c r="O623" s="10"/>
    </row>
    <row r="624">
      <c r="A624" s="10"/>
      <c r="B624" s="10"/>
      <c r="C624" s="10"/>
      <c r="D624" s="7"/>
      <c r="E624" s="10"/>
      <c r="F624" s="82">
        <f t="shared" si="3"/>
        <v>1501</v>
      </c>
      <c r="G624" s="10"/>
      <c r="H624" s="82">
        <f t="shared" si="4"/>
        <v>1501</v>
      </c>
      <c r="I624" s="7"/>
      <c r="J624" s="10"/>
      <c r="K624" s="10"/>
      <c r="L624" s="10"/>
      <c r="M624" s="10"/>
      <c r="N624" s="10"/>
      <c r="O624" s="10"/>
    </row>
    <row r="625">
      <c r="A625" s="10"/>
      <c r="B625" s="10"/>
      <c r="C625" s="10"/>
      <c r="D625" s="7"/>
      <c r="E625" s="10"/>
      <c r="F625" s="82">
        <f t="shared" si="3"/>
        <v>1501</v>
      </c>
      <c r="G625" s="10"/>
      <c r="H625" s="82">
        <f t="shared" si="4"/>
        <v>1501</v>
      </c>
      <c r="I625" s="7"/>
      <c r="J625" s="10"/>
      <c r="K625" s="10"/>
      <c r="L625" s="10"/>
      <c r="M625" s="10"/>
      <c r="N625" s="10"/>
      <c r="O625" s="10"/>
    </row>
    <row r="626">
      <c r="A626" s="10"/>
      <c r="B626" s="10"/>
      <c r="C626" s="10"/>
      <c r="D626" s="7"/>
      <c r="E626" s="10"/>
      <c r="F626" s="82">
        <f t="shared" si="3"/>
        <v>1501</v>
      </c>
      <c r="G626" s="10"/>
      <c r="H626" s="82">
        <f t="shared" si="4"/>
        <v>1501</v>
      </c>
      <c r="I626" s="7"/>
      <c r="J626" s="10"/>
      <c r="K626" s="10"/>
      <c r="L626" s="10"/>
      <c r="M626" s="10"/>
      <c r="N626" s="10"/>
      <c r="O626" s="10"/>
    </row>
    <row r="627">
      <c r="A627" s="10"/>
      <c r="B627" s="10"/>
      <c r="C627" s="10"/>
      <c r="D627" s="7"/>
      <c r="E627" s="10"/>
      <c r="F627" s="82">
        <f t="shared" si="3"/>
        <v>1501</v>
      </c>
      <c r="G627" s="10"/>
      <c r="H627" s="82">
        <f t="shared" si="4"/>
        <v>1501</v>
      </c>
      <c r="I627" s="7"/>
      <c r="J627" s="10"/>
      <c r="K627" s="10"/>
      <c r="L627" s="10"/>
      <c r="M627" s="10"/>
      <c r="N627" s="10"/>
      <c r="O627" s="10"/>
    </row>
    <row r="628">
      <c r="A628" s="10"/>
      <c r="B628" s="10"/>
      <c r="C628" s="10"/>
      <c r="D628" s="7"/>
      <c r="E628" s="10"/>
      <c r="F628" s="82">
        <f t="shared" si="3"/>
        <v>1501</v>
      </c>
      <c r="G628" s="10"/>
      <c r="H628" s="82">
        <f t="shared" si="4"/>
        <v>1501</v>
      </c>
      <c r="I628" s="7"/>
      <c r="J628" s="10"/>
      <c r="K628" s="10"/>
      <c r="L628" s="10"/>
      <c r="M628" s="10"/>
      <c r="N628" s="10"/>
      <c r="O628" s="10"/>
    </row>
    <row r="629">
      <c r="A629" s="10"/>
      <c r="B629" s="10"/>
      <c r="C629" s="10"/>
      <c r="D629" s="7"/>
      <c r="E629" s="10"/>
      <c r="F629" s="82">
        <f t="shared" si="3"/>
        <v>1501</v>
      </c>
      <c r="G629" s="10"/>
      <c r="H629" s="82">
        <f t="shared" si="4"/>
        <v>1501</v>
      </c>
      <c r="I629" s="7"/>
      <c r="J629" s="10"/>
      <c r="K629" s="10"/>
      <c r="L629" s="10"/>
      <c r="M629" s="10"/>
      <c r="N629" s="10"/>
      <c r="O629" s="10"/>
    </row>
    <row r="630">
      <c r="A630" s="10"/>
      <c r="B630" s="10"/>
      <c r="C630" s="10"/>
      <c r="D630" s="7"/>
      <c r="E630" s="10"/>
      <c r="F630" s="82">
        <f t="shared" si="3"/>
        <v>1501</v>
      </c>
      <c r="G630" s="10"/>
      <c r="H630" s="82">
        <f t="shared" si="4"/>
        <v>1501</v>
      </c>
      <c r="I630" s="7"/>
      <c r="J630" s="10"/>
      <c r="K630" s="10"/>
      <c r="L630" s="10"/>
      <c r="M630" s="10"/>
      <c r="N630" s="10"/>
      <c r="O630" s="10"/>
    </row>
    <row r="631">
      <c r="A631" s="10"/>
      <c r="B631" s="10"/>
      <c r="C631" s="10"/>
      <c r="D631" s="7"/>
      <c r="E631" s="10"/>
      <c r="F631" s="82">
        <f t="shared" si="3"/>
        <v>1501</v>
      </c>
      <c r="G631" s="10"/>
      <c r="H631" s="82">
        <f t="shared" si="4"/>
        <v>1501</v>
      </c>
      <c r="I631" s="7"/>
      <c r="J631" s="10"/>
      <c r="K631" s="10"/>
      <c r="L631" s="10"/>
      <c r="M631" s="10"/>
      <c r="N631" s="10"/>
      <c r="O631" s="10"/>
    </row>
    <row r="632">
      <c r="A632" s="10"/>
      <c r="B632" s="10"/>
      <c r="C632" s="10"/>
      <c r="D632" s="7"/>
      <c r="E632" s="10"/>
      <c r="F632" s="82">
        <f t="shared" si="3"/>
        <v>1501</v>
      </c>
      <c r="G632" s="10"/>
      <c r="H632" s="82">
        <f t="shared" si="4"/>
        <v>1501</v>
      </c>
      <c r="I632" s="7"/>
      <c r="J632" s="10"/>
      <c r="K632" s="10"/>
      <c r="L632" s="10"/>
      <c r="M632" s="10"/>
      <c r="N632" s="10"/>
      <c r="O632" s="10"/>
    </row>
    <row r="633">
      <c r="A633" s="10"/>
      <c r="B633" s="10"/>
      <c r="C633" s="10"/>
      <c r="D633" s="7"/>
      <c r="E633" s="10"/>
      <c r="F633" s="82">
        <f t="shared" si="3"/>
        <v>1501</v>
      </c>
      <c r="G633" s="10"/>
      <c r="H633" s="82">
        <f t="shared" si="4"/>
        <v>1501</v>
      </c>
      <c r="I633" s="7"/>
      <c r="J633" s="10"/>
      <c r="K633" s="10"/>
      <c r="L633" s="10"/>
      <c r="M633" s="10"/>
      <c r="N633" s="10"/>
      <c r="O633" s="10"/>
    </row>
    <row r="634">
      <c r="A634" s="10"/>
      <c r="B634" s="10"/>
      <c r="C634" s="10"/>
      <c r="D634" s="7"/>
      <c r="E634" s="10"/>
      <c r="F634" s="82">
        <f t="shared" si="3"/>
        <v>1501</v>
      </c>
      <c r="G634" s="10"/>
      <c r="H634" s="82">
        <f t="shared" si="4"/>
        <v>1501</v>
      </c>
      <c r="I634" s="7"/>
      <c r="J634" s="10"/>
      <c r="K634" s="10"/>
      <c r="L634" s="10"/>
      <c r="M634" s="10"/>
      <c r="N634" s="10"/>
      <c r="O634" s="10"/>
    </row>
    <row r="635">
      <c r="A635" s="10"/>
      <c r="B635" s="10"/>
      <c r="C635" s="10"/>
      <c r="D635" s="7"/>
      <c r="E635" s="10"/>
      <c r="F635" s="82">
        <f t="shared" si="3"/>
        <v>1501</v>
      </c>
      <c r="G635" s="10"/>
      <c r="H635" s="82">
        <f t="shared" si="4"/>
        <v>1501</v>
      </c>
      <c r="I635" s="7"/>
      <c r="J635" s="10"/>
      <c r="K635" s="10"/>
      <c r="L635" s="10"/>
      <c r="M635" s="10"/>
      <c r="N635" s="10"/>
      <c r="O635" s="10"/>
    </row>
    <row r="636">
      <c r="A636" s="10"/>
      <c r="B636" s="10"/>
      <c r="C636" s="10"/>
      <c r="D636" s="7"/>
      <c r="E636" s="10"/>
      <c r="F636" s="82">
        <f t="shared" si="3"/>
        <v>1501</v>
      </c>
      <c r="G636" s="10"/>
      <c r="H636" s="82">
        <f t="shared" si="4"/>
        <v>1501</v>
      </c>
      <c r="I636" s="7"/>
      <c r="J636" s="10"/>
      <c r="K636" s="10"/>
      <c r="L636" s="10"/>
      <c r="M636" s="10"/>
      <c r="N636" s="10"/>
      <c r="O636" s="10"/>
    </row>
    <row r="637">
      <c r="A637" s="10"/>
      <c r="B637" s="10"/>
      <c r="C637" s="10"/>
      <c r="D637" s="7"/>
      <c r="E637" s="10"/>
      <c r="F637" s="82">
        <f t="shared" si="3"/>
        <v>1501</v>
      </c>
      <c r="G637" s="10"/>
      <c r="H637" s="82">
        <f t="shared" si="4"/>
        <v>1501</v>
      </c>
      <c r="I637" s="7"/>
      <c r="J637" s="10"/>
      <c r="K637" s="10"/>
      <c r="L637" s="10"/>
      <c r="M637" s="10"/>
      <c r="N637" s="10"/>
      <c r="O637" s="10"/>
    </row>
    <row r="638">
      <c r="A638" s="10"/>
      <c r="B638" s="10"/>
      <c r="C638" s="10"/>
      <c r="D638" s="7"/>
      <c r="E638" s="10"/>
      <c r="F638" s="82">
        <f t="shared" si="3"/>
        <v>1501</v>
      </c>
      <c r="G638" s="10"/>
      <c r="H638" s="82">
        <f t="shared" si="4"/>
        <v>1501</v>
      </c>
      <c r="I638" s="7"/>
      <c r="J638" s="10"/>
      <c r="K638" s="10"/>
      <c r="L638" s="10"/>
      <c r="M638" s="10"/>
      <c r="N638" s="10"/>
      <c r="O638" s="10"/>
    </row>
    <row r="639">
      <c r="A639" s="10"/>
      <c r="B639" s="10"/>
      <c r="C639" s="10"/>
      <c r="D639" s="7"/>
      <c r="E639" s="10"/>
      <c r="F639" s="82">
        <f t="shared" si="3"/>
        <v>1501</v>
      </c>
      <c r="G639" s="10"/>
      <c r="H639" s="82">
        <f t="shared" si="4"/>
        <v>1501</v>
      </c>
      <c r="I639" s="7"/>
      <c r="J639" s="10"/>
      <c r="K639" s="10"/>
      <c r="L639" s="10"/>
      <c r="M639" s="10"/>
      <c r="N639" s="10"/>
      <c r="O639" s="10"/>
    </row>
    <row r="640">
      <c r="A640" s="10"/>
      <c r="B640" s="10"/>
      <c r="C640" s="10"/>
      <c r="D640" s="7"/>
      <c r="E640" s="10"/>
      <c r="F640" s="82">
        <f t="shared" si="3"/>
        <v>1501</v>
      </c>
      <c r="G640" s="10"/>
      <c r="H640" s="82">
        <f t="shared" si="4"/>
        <v>1501</v>
      </c>
      <c r="I640" s="7"/>
      <c r="J640" s="10"/>
      <c r="K640" s="10"/>
      <c r="L640" s="10"/>
      <c r="M640" s="10"/>
      <c r="N640" s="10"/>
      <c r="O640" s="10"/>
    </row>
    <row r="641">
      <c r="A641" s="10"/>
      <c r="B641" s="10"/>
      <c r="C641" s="10"/>
      <c r="D641" s="7"/>
      <c r="E641" s="10"/>
      <c r="F641" s="82">
        <f t="shared" si="3"/>
        <v>1501</v>
      </c>
      <c r="G641" s="10"/>
      <c r="H641" s="82">
        <f t="shared" si="4"/>
        <v>1501</v>
      </c>
      <c r="I641" s="7"/>
      <c r="J641" s="10"/>
      <c r="K641" s="10"/>
      <c r="L641" s="10"/>
      <c r="M641" s="10"/>
      <c r="N641" s="10"/>
      <c r="O641" s="10"/>
    </row>
    <row r="642">
      <c r="A642" s="10"/>
      <c r="B642" s="10"/>
      <c r="C642" s="10"/>
      <c r="D642" s="7"/>
      <c r="E642" s="10"/>
      <c r="F642" s="82">
        <f t="shared" si="3"/>
        <v>1501</v>
      </c>
      <c r="G642" s="10"/>
      <c r="H642" s="82">
        <f t="shared" si="4"/>
        <v>1501</v>
      </c>
      <c r="I642" s="7"/>
      <c r="J642" s="10"/>
      <c r="K642" s="10"/>
      <c r="L642" s="10"/>
      <c r="M642" s="10"/>
      <c r="N642" s="10"/>
      <c r="O642" s="10"/>
    </row>
    <row r="643">
      <c r="A643" s="10"/>
      <c r="B643" s="10"/>
      <c r="C643" s="10"/>
      <c r="D643" s="7"/>
      <c r="E643" s="10"/>
      <c r="F643" s="82">
        <f t="shared" si="3"/>
        <v>1501</v>
      </c>
      <c r="G643" s="10"/>
      <c r="H643" s="82">
        <f t="shared" si="4"/>
        <v>1501</v>
      </c>
      <c r="I643" s="7"/>
      <c r="J643" s="10"/>
      <c r="K643" s="10"/>
      <c r="L643" s="10"/>
      <c r="M643" s="10"/>
      <c r="N643" s="10"/>
      <c r="O643" s="10"/>
    </row>
    <row r="644">
      <c r="A644" s="10"/>
      <c r="B644" s="10"/>
      <c r="C644" s="10"/>
      <c r="D644" s="7"/>
      <c r="E644" s="10"/>
      <c r="F644" s="82">
        <f t="shared" si="3"/>
        <v>1501</v>
      </c>
      <c r="G644" s="10"/>
      <c r="H644" s="82">
        <f t="shared" si="4"/>
        <v>1501</v>
      </c>
      <c r="I644" s="7"/>
      <c r="J644" s="10"/>
      <c r="K644" s="10"/>
      <c r="L644" s="10"/>
      <c r="M644" s="10"/>
      <c r="N644" s="10"/>
      <c r="O644" s="10"/>
    </row>
    <row r="645">
      <c r="A645" s="10"/>
      <c r="B645" s="10"/>
      <c r="C645" s="10"/>
      <c r="D645" s="7"/>
      <c r="E645" s="10"/>
      <c r="F645" s="82">
        <f t="shared" si="3"/>
        <v>1501</v>
      </c>
      <c r="G645" s="10"/>
      <c r="H645" s="82">
        <f t="shared" si="4"/>
        <v>1501</v>
      </c>
      <c r="I645" s="7"/>
      <c r="J645" s="10"/>
      <c r="K645" s="10"/>
      <c r="L645" s="10"/>
      <c r="M645" s="10"/>
      <c r="N645" s="10"/>
      <c r="O645" s="10"/>
    </row>
    <row r="646">
      <c r="A646" s="10"/>
      <c r="B646" s="10"/>
      <c r="C646" s="10"/>
      <c r="D646" s="7"/>
      <c r="E646" s="10"/>
      <c r="F646" s="82">
        <f t="shared" si="3"/>
        <v>1501</v>
      </c>
      <c r="G646" s="10"/>
      <c r="H646" s="82">
        <f t="shared" si="4"/>
        <v>1501</v>
      </c>
      <c r="I646" s="7"/>
      <c r="J646" s="10"/>
      <c r="K646" s="10"/>
      <c r="L646" s="10"/>
      <c r="M646" s="10"/>
      <c r="N646" s="10"/>
      <c r="O646" s="10"/>
    </row>
    <row r="647">
      <c r="A647" s="10"/>
      <c r="B647" s="10"/>
      <c r="C647" s="10"/>
      <c r="D647" s="7"/>
      <c r="E647" s="10"/>
      <c r="F647" s="82">
        <f t="shared" si="3"/>
        <v>1501</v>
      </c>
      <c r="G647" s="10"/>
      <c r="H647" s="82">
        <f t="shared" si="4"/>
        <v>1501</v>
      </c>
      <c r="I647" s="7"/>
      <c r="J647" s="10"/>
      <c r="K647" s="10"/>
      <c r="L647" s="10"/>
      <c r="M647" s="10"/>
      <c r="N647" s="10"/>
      <c r="O647" s="10"/>
    </row>
    <row r="648">
      <c r="A648" s="10"/>
      <c r="B648" s="10"/>
      <c r="C648" s="10"/>
      <c r="D648" s="7"/>
      <c r="E648" s="10"/>
      <c r="F648" s="82">
        <f t="shared" si="3"/>
        <v>1501</v>
      </c>
      <c r="G648" s="10"/>
      <c r="H648" s="82">
        <f t="shared" si="4"/>
        <v>1501</v>
      </c>
      <c r="I648" s="7"/>
      <c r="J648" s="10"/>
      <c r="K648" s="10"/>
      <c r="L648" s="10"/>
      <c r="M648" s="10"/>
      <c r="N648" s="10"/>
      <c r="O648" s="10"/>
    </row>
    <row r="649">
      <c r="A649" s="10"/>
      <c r="B649" s="10"/>
      <c r="C649" s="10"/>
      <c r="D649" s="7"/>
      <c r="E649" s="10"/>
      <c r="F649" s="82">
        <f t="shared" si="3"/>
        <v>1501</v>
      </c>
      <c r="G649" s="10"/>
      <c r="H649" s="82">
        <f t="shared" si="4"/>
        <v>1501</v>
      </c>
      <c r="I649" s="7"/>
      <c r="J649" s="10"/>
      <c r="K649" s="10"/>
      <c r="L649" s="10"/>
      <c r="M649" s="10"/>
      <c r="N649" s="10"/>
      <c r="O649" s="10"/>
    </row>
    <row r="650">
      <c r="A650" s="10"/>
      <c r="B650" s="10"/>
      <c r="C650" s="10"/>
      <c r="D650" s="7"/>
      <c r="E650" s="10"/>
      <c r="F650" s="82">
        <f t="shared" si="3"/>
        <v>1501</v>
      </c>
      <c r="G650" s="10"/>
      <c r="H650" s="82">
        <f t="shared" si="4"/>
        <v>1501</v>
      </c>
      <c r="I650" s="7"/>
      <c r="J650" s="10"/>
      <c r="K650" s="10"/>
      <c r="L650" s="10"/>
      <c r="M650" s="10"/>
      <c r="N650" s="10"/>
      <c r="O650" s="10"/>
    </row>
    <row r="651">
      <c r="A651" s="10"/>
      <c r="B651" s="10"/>
      <c r="C651" s="10"/>
      <c r="D651" s="7"/>
      <c r="E651" s="10"/>
      <c r="F651" s="82">
        <f t="shared" si="3"/>
        <v>1501</v>
      </c>
      <c r="G651" s="10"/>
      <c r="H651" s="82">
        <f t="shared" si="4"/>
        <v>1501</v>
      </c>
      <c r="I651" s="7"/>
      <c r="J651" s="10"/>
      <c r="K651" s="10"/>
      <c r="L651" s="10"/>
      <c r="M651" s="10"/>
      <c r="N651" s="10"/>
      <c r="O651" s="10"/>
    </row>
    <row r="652">
      <c r="A652" s="10"/>
      <c r="B652" s="10"/>
      <c r="C652" s="10"/>
      <c r="D652" s="7"/>
      <c r="E652" s="10"/>
      <c r="F652" s="82">
        <f t="shared" si="3"/>
        <v>1501</v>
      </c>
      <c r="G652" s="10"/>
      <c r="H652" s="82">
        <f t="shared" si="4"/>
        <v>1501</v>
      </c>
      <c r="I652" s="7"/>
      <c r="J652" s="10"/>
      <c r="K652" s="10"/>
      <c r="L652" s="10"/>
      <c r="M652" s="10"/>
      <c r="N652" s="10"/>
      <c r="O652" s="10"/>
    </row>
    <row r="653">
      <c r="A653" s="10"/>
      <c r="B653" s="10"/>
      <c r="C653" s="10"/>
      <c r="D653" s="7"/>
      <c r="E653" s="10"/>
      <c r="F653" s="82">
        <f t="shared" si="3"/>
        <v>1501</v>
      </c>
      <c r="G653" s="10"/>
      <c r="H653" s="82">
        <f t="shared" si="4"/>
        <v>1501</v>
      </c>
      <c r="I653" s="7"/>
      <c r="J653" s="10"/>
      <c r="K653" s="10"/>
      <c r="L653" s="10"/>
      <c r="M653" s="10"/>
      <c r="N653" s="10"/>
      <c r="O653" s="10"/>
    </row>
    <row r="654">
      <c r="A654" s="10"/>
      <c r="B654" s="10"/>
      <c r="C654" s="10"/>
      <c r="D654" s="7"/>
      <c r="E654" s="10"/>
      <c r="F654" s="82">
        <f t="shared" si="3"/>
        <v>1501</v>
      </c>
      <c r="G654" s="10"/>
      <c r="H654" s="82">
        <f t="shared" si="4"/>
        <v>1501</v>
      </c>
      <c r="I654" s="7"/>
      <c r="J654" s="10"/>
      <c r="K654" s="10"/>
      <c r="L654" s="10"/>
      <c r="M654" s="10"/>
      <c r="N654" s="10"/>
      <c r="O654" s="10"/>
    </row>
    <row r="655">
      <c r="A655" s="10"/>
      <c r="B655" s="10"/>
      <c r="C655" s="10"/>
      <c r="D655" s="7"/>
      <c r="E655" s="10"/>
      <c r="F655" s="82">
        <f t="shared" si="3"/>
        <v>1501</v>
      </c>
      <c r="G655" s="10"/>
      <c r="H655" s="82">
        <f t="shared" si="4"/>
        <v>1501</v>
      </c>
      <c r="I655" s="7"/>
      <c r="J655" s="10"/>
      <c r="K655" s="10"/>
      <c r="L655" s="10"/>
      <c r="M655" s="10"/>
      <c r="N655" s="10"/>
      <c r="O655" s="10"/>
    </row>
    <row r="656">
      <c r="A656" s="10"/>
      <c r="B656" s="10"/>
      <c r="C656" s="10"/>
      <c r="D656" s="7"/>
      <c r="E656" s="10"/>
      <c r="F656" s="82">
        <f t="shared" si="3"/>
        <v>1501</v>
      </c>
      <c r="G656" s="10"/>
      <c r="H656" s="82">
        <f t="shared" si="4"/>
        <v>1501</v>
      </c>
      <c r="I656" s="7"/>
      <c r="J656" s="10"/>
      <c r="K656" s="10"/>
      <c r="L656" s="10"/>
      <c r="M656" s="10"/>
      <c r="N656" s="10"/>
      <c r="O656" s="10"/>
    </row>
    <row r="657">
      <c r="A657" s="10"/>
      <c r="B657" s="10"/>
      <c r="C657" s="10"/>
      <c r="D657" s="7"/>
      <c r="E657" s="10"/>
      <c r="F657" s="82">
        <f t="shared" si="3"/>
        <v>1501</v>
      </c>
      <c r="G657" s="10"/>
      <c r="H657" s="82">
        <f t="shared" si="4"/>
        <v>1501</v>
      </c>
      <c r="I657" s="7"/>
      <c r="J657" s="10"/>
      <c r="K657" s="10"/>
      <c r="L657" s="10"/>
      <c r="M657" s="10"/>
      <c r="N657" s="10"/>
      <c r="O657" s="10"/>
    </row>
    <row r="658">
      <c r="A658" s="10"/>
      <c r="B658" s="10"/>
      <c r="C658" s="10"/>
      <c r="D658" s="7"/>
      <c r="E658" s="10"/>
      <c r="F658" s="82">
        <f t="shared" si="3"/>
        <v>1501</v>
      </c>
      <c r="G658" s="10"/>
      <c r="H658" s="82">
        <f t="shared" si="4"/>
        <v>1501</v>
      </c>
      <c r="I658" s="7"/>
      <c r="J658" s="10"/>
      <c r="K658" s="10"/>
      <c r="L658" s="10"/>
      <c r="M658" s="10"/>
      <c r="N658" s="10"/>
      <c r="O658" s="10"/>
    </row>
    <row r="659">
      <c r="A659" s="10"/>
      <c r="B659" s="10"/>
      <c r="C659" s="10"/>
      <c r="D659" s="7"/>
      <c r="E659" s="10"/>
      <c r="F659" s="82">
        <f t="shared" si="3"/>
        <v>1501</v>
      </c>
      <c r="G659" s="10"/>
      <c r="H659" s="82">
        <f t="shared" si="4"/>
        <v>1501</v>
      </c>
      <c r="I659" s="7"/>
      <c r="J659" s="10"/>
      <c r="K659" s="10"/>
      <c r="L659" s="10"/>
      <c r="M659" s="10"/>
      <c r="N659" s="10"/>
      <c r="O659" s="10"/>
    </row>
    <row r="660">
      <c r="A660" s="10"/>
      <c r="B660" s="10"/>
      <c r="C660" s="10"/>
      <c r="D660" s="7"/>
      <c r="E660" s="10"/>
      <c r="F660" s="82">
        <f t="shared" si="3"/>
        <v>1501</v>
      </c>
      <c r="G660" s="10"/>
      <c r="H660" s="82">
        <f t="shared" si="4"/>
        <v>1501</v>
      </c>
      <c r="I660" s="7"/>
      <c r="J660" s="10"/>
      <c r="K660" s="10"/>
      <c r="L660" s="10"/>
      <c r="M660" s="10"/>
      <c r="N660" s="10"/>
      <c r="O660" s="10"/>
    </row>
    <row r="661">
      <c r="A661" s="10"/>
      <c r="B661" s="10"/>
      <c r="C661" s="10"/>
      <c r="D661" s="7"/>
      <c r="E661" s="10"/>
      <c r="F661" s="82">
        <f t="shared" si="3"/>
        <v>1501</v>
      </c>
      <c r="G661" s="10"/>
      <c r="H661" s="82">
        <f t="shared" si="4"/>
        <v>1501</v>
      </c>
      <c r="I661" s="7"/>
      <c r="J661" s="10"/>
      <c r="K661" s="10"/>
      <c r="L661" s="10"/>
      <c r="M661" s="10"/>
      <c r="N661" s="10"/>
      <c r="O661" s="10"/>
    </row>
    <row r="662">
      <c r="A662" s="10"/>
      <c r="B662" s="10"/>
      <c r="C662" s="10"/>
      <c r="D662" s="7"/>
      <c r="E662" s="10"/>
      <c r="F662" s="82">
        <f t="shared" si="3"/>
        <v>1501</v>
      </c>
      <c r="G662" s="10"/>
      <c r="H662" s="82">
        <f t="shared" si="4"/>
        <v>1501</v>
      </c>
      <c r="I662" s="7"/>
      <c r="J662" s="10"/>
      <c r="K662" s="10"/>
      <c r="L662" s="10"/>
      <c r="M662" s="10"/>
      <c r="N662" s="10"/>
      <c r="O662" s="10"/>
    </row>
    <row r="663">
      <c r="A663" s="10"/>
      <c r="B663" s="10"/>
      <c r="C663" s="10"/>
      <c r="D663" s="7"/>
      <c r="E663" s="10"/>
      <c r="F663" s="82">
        <f t="shared" si="3"/>
        <v>1501</v>
      </c>
      <c r="G663" s="10"/>
      <c r="H663" s="82">
        <f t="shared" si="4"/>
        <v>1501</v>
      </c>
      <c r="I663" s="7"/>
      <c r="J663" s="10"/>
      <c r="K663" s="10"/>
      <c r="L663" s="10"/>
      <c r="M663" s="10"/>
      <c r="N663" s="10"/>
      <c r="O663" s="10"/>
    </row>
    <row r="664">
      <c r="A664" s="10"/>
      <c r="B664" s="10"/>
      <c r="C664" s="10"/>
      <c r="D664" s="7"/>
      <c r="E664" s="10"/>
      <c r="F664" s="82">
        <f t="shared" si="3"/>
        <v>1501</v>
      </c>
      <c r="G664" s="10"/>
      <c r="H664" s="82">
        <f t="shared" si="4"/>
        <v>1501</v>
      </c>
      <c r="I664" s="7"/>
      <c r="J664" s="10"/>
      <c r="K664" s="10"/>
      <c r="L664" s="10"/>
      <c r="M664" s="10"/>
      <c r="N664" s="10"/>
      <c r="O664" s="10"/>
    </row>
    <row r="665">
      <c r="A665" s="10"/>
      <c r="B665" s="10"/>
      <c r="C665" s="10"/>
      <c r="D665" s="7"/>
      <c r="E665" s="10"/>
      <c r="F665" s="82">
        <f t="shared" si="3"/>
        <v>1501</v>
      </c>
      <c r="G665" s="10"/>
      <c r="H665" s="82">
        <f t="shared" si="4"/>
        <v>1501</v>
      </c>
      <c r="I665" s="7"/>
      <c r="J665" s="10"/>
      <c r="K665" s="10"/>
      <c r="L665" s="10"/>
      <c r="M665" s="10"/>
      <c r="N665" s="10"/>
      <c r="O665" s="10"/>
    </row>
    <row r="666">
      <c r="A666" s="10"/>
      <c r="B666" s="10"/>
      <c r="C666" s="10"/>
      <c r="D666" s="7"/>
      <c r="E666" s="10"/>
      <c r="F666" s="82">
        <f t="shared" si="3"/>
        <v>1501</v>
      </c>
      <c r="G666" s="10"/>
      <c r="H666" s="82">
        <f t="shared" si="4"/>
        <v>1501</v>
      </c>
      <c r="I666" s="7"/>
      <c r="J666" s="10"/>
      <c r="K666" s="10"/>
      <c r="L666" s="10"/>
      <c r="M666" s="10"/>
      <c r="N666" s="10"/>
      <c r="O666" s="10"/>
    </row>
    <row r="667">
      <c r="A667" s="10"/>
      <c r="B667" s="10"/>
      <c r="C667" s="10"/>
      <c r="D667" s="7"/>
      <c r="E667" s="10"/>
      <c r="F667" s="82">
        <f t="shared" si="3"/>
        <v>1501</v>
      </c>
      <c r="G667" s="10"/>
      <c r="H667" s="82">
        <f t="shared" si="4"/>
        <v>1501</v>
      </c>
      <c r="I667" s="7"/>
      <c r="J667" s="10"/>
      <c r="K667" s="10"/>
      <c r="L667" s="10"/>
      <c r="M667" s="10"/>
      <c r="N667" s="10"/>
      <c r="O667" s="10"/>
    </row>
    <row r="668">
      <c r="A668" s="10"/>
      <c r="B668" s="10"/>
      <c r="C668" s="10"/>
      <c r="D668" s="7"/>
      <c r="E668" s="10"/>
      <c r="F668" s="82">
        <f t="shared" si="3"/>
        <v>1501</v>
      </c>
      <c r="G668" s="10"/>
      <c r="H668" s="82">
        <f t="shared" si="4"/>
        <v>1501</v>
      </c>
      <c r="I668" s="7"/>
      <c r="J668" s="10"/>
      <c r="K668" s="10"/>
      <c r="L668" s="10"/>
      <c r="M668" s="10"/>
      <c r="N668" s="10"/>
      <c r="O668" s="10"/>
    </row>
    <row r="669">
      <c r="A669" s="10"/>
      <c r="B669" s="10"/>
      <c r="C669" s="10"/>
      <c r="D669" s="7"/>
      <c r="E669" s="10"/>
      <c r="F669" s="82">
        <f t="shared" si="3"/>
        <v>1501</v>
      </c>
      <c r="G669" s="10"/>
      <c r="H669" s="82">
        <f t="shared" si="4"/>
        <v>1501</v>
      </c>
      <c r="I669" s="7"/>
      <c r="J669" s="10"/>
      <c r="K669" s="10"/>
      <c r="L669" s="10"/>
      <c r="M669" s="10"/>
      <c r="N669" s="10"/>
      <c r="O669" s="10"/>
    </row>
    <row r="670">
      <c r="A670" s="10"/>
      <c r="B670" s="10"/>
      <c r="C670" s="10"/>
      <c r="D670" s="7"/>
      <c r="E670" s="10"/>
      <c r="F670" s="82">
        <f t="shared" si="3"/>
        <v>1501</v>
      </c>
      <c r="G670" s="10"/>
      <c r="H670" s="82">
        <f t="shared" si="4"/>
        <v>1501</v>
      </c>
      <c r="I670" s="7"/>
      <c r="J670" s="10"/>
      <c r="K670" s="10"/>
      <c r="L670" s="10"/>
      <c r="M670" s="10"/>
      <c r="N670" s="10"/>
      <c r="O670" s="10"/>
    </row>
    <row r="671">
      <c r="A671" s="10"/>
      <c r="B671" s="10"/>
      <c r="C671" s="10"/>
      <c r="D671" s="7"/>
      <c r="E671" s="10"/>
      <c r="F671" s="82">
        <f t="shared" si="3"/>
        <v>1501</v>
      </c>
      <c r="G671" s="10"/>
      <c r="H671" s="82">
        <f t="shared" si="4"/>
        <v>1501</v>
      </c>
      <c r="I671" s="7"/>
      <c r="J671" s="10"/>
      <c r="K671" s="10"/>
      <c r="L671" s="10"/>
      <c r="M671" s="10"/>
      <c r="N671" s="10"/>
      <c r="O671" s="10"/>
    </row>
    <row r="672">
      <c r="A672" s="10"/>
      <c r="B672" s="10"/>
      <c r="C672" s="10"/>
      <c r="D672" s="7"/>
      <c r="E672" s="10"/>
      <c r="F672" s="82">
        <f t="shared" si="3"/>
        <v>1501</v>
      </c>
      <c r="G672" s="10"/>
      <c r="H672" s="82">
        <f t="shared" si="4"/>
        <v>1501</v>
      </c>
      <c r="I672" s="7"/>
      <c r="J672" s="10"/>
      <c r="K672" s="10"/>
      <c r="L672" s="10"/>
      <c r="M672" s="10"/>
      <c r="N672" s="10"/>
      <c r="O672" s="10"/>
    </row>
    <row r="673">
      <c r="A673" s="10"/>
      <c r="B673" s="10"/>
      <c r="C673" s="10"/>
      <c r="D673" s="7"/>
      <c r="E673" s="10"/>
      <c r="F673" s="82">
        <f t="shared" si="3"/>
        <v>1501</v>
      </c>
      <c r="G673" s="10"/>
      <c r="H673" s="82">
        <f t="shared" si="4"/>
        <v>1501</v>
      </c>
      <c r="I673" s="7"/>
      <c r="J673" s="10"/>
      <c r="K673" s="10"/>
      <c r="L673" s="10"/>
      <c r="M673" s="10"/>
      <c r="N673" s="10"/>
      <c r="O673" s="10"/>
    </row>
    <row r="674">
      <c r="A674" s="10"/>
      <c r="B674" s="10"/>
      <c r="C674" s="10"/>
      <c r="D674" s="7"/>
      <c r="E674" s="10"/>
      <c r="F674" s="82">
        <f t="shared" si="3"/>
        <v>1501</v>
      </c>
      <c r="G674" s="10"/>
      <c r="H674" s="82">
        <f t="shared" si="4"/>
        <v>1501</v>
      </c>
      <c r="I674" s="7"/>
      <c r="J674" s="10"/>
      <c r="K674" s="10"/>
      <c r="L674" s="10"/>
      <c r="M674" s="10"/>
      <c r="N674" s="10"/>
      <c r="O674" s="10"/>
    </row>
    <row r="675">
      <c r="A675" s="10"/>
      <c r="B675" s="10"/>
      <c r="C675" s="10"/>
      <c r="D675" s="7"/>
      <c r="E675" s="10"/>
      <c r="F675" s="82">
        <f t="shared" si="3"/>
        <v>1501</v>
      </c>
      <c r="G675" s="10"/>
      <c r="H675" s="82">
        <f t="shared" si="4"/>
        <v>1501</v>
      </c>
      <c r="I675" s="7"/>
      <c r="J675" s="10"/>
      <c r="K675" s="10"/>
      <c r="L675" s="10"/>
      <c r="M675" s="10"/>
      <c r="N675" s="10"/>
      <c r="O675" s="10"/>
    </row>
    <row r="676">
      <c r="A676" s="10"/>
      <c r="B676" s="10"/>
      <c r="C676" s="10"/>
      <c r="D676" s="7"/>
      <c r="E676" s="10"/>
      <c r="F676" s="82">
        <f t="shared" si="3"/>
        <v>1501</v>
      </c>
      <c r="G676" s="10"/>
      <c r="H676" s="82">
        <f t="shared" si="4"/>
        <v>1501</v>
      </c>
      <c r="I676" s="7"/>
      <c r="J676" s="10"/>
      <c r="K676" s="10"/>
      <c r="L676" s="10"/>
      <c r="M676" s="10"/>
      <c r="N676" s="10"/>
      <c r="O676" s="10"/>
    </row>
    <row r="677">
      <c r="A677" s="10"/>
      <c r="B677" s="10"/>
      <c r="C677" s="10"/>
      <c r="D677" s="7"/>
      <c r="E677" s="10"/>
      <c r="F677" s="82">
        <f t="shared" si="3"/>
        <v>1501</v>
      </c>
      <c r="G677" s="10"/>
      <c r="H677" s="82">
        <f t="shared" si="4"/>
        <v>1501</v>
      </c>
      <c r="I677" s="7"/>
      <c r="J677" s="10"/>
      <c r="K677" s="10"/>
      <c r="L677" s="10"/>
      <c r="M677" s="10"/>
      <c r="N677" s="10"/>
      <c r="O677" s="10"/>
    </row>
    <row r="678">
      <c r="A678" s="10"/>
      <c r="B678" s="10"/>
      <c r="C678" s="10"/>
      <c r="D678" s="7"/>
      <c r="E678" s="10"/>
      <c r="F678" s="82">
        <f t="shared" si="3"/>
        <v>1501</v>
      </c>
      <c r="G678" s="10"/>
      <c r="H678" s="82">
        <f t="shared" si="4"/>
        <v>1501</v>
      </c>
      <c r="I678" s="7"/>
      <c r="J678" s="10"/>
      <c r="K678" s="10"/>
      <c r="L678" s="10"/>
      <c r="M678" s="10"/>
      <c r="N678" s="10"/>
      <c r="O678" s="10"/>
    </row>
    <row r="679">
      <c r="A679" s="10"/>
      <c r="B679" s="10"/>
      <c r="C679" s="10"/>
      <c r="D679" s="7"/>
      <c r="E679" s="10"/>
      <c r="F679" s="82">
        <f t="shared" si="3"/>
        <v>1501</v>
      </c>
      <c r="G679" s="10"/>
      <c r="H679" s="82">
        <f t="shared" si="4"/>
        <v>1501</v>
      </c>
      <c r="I679" s="7"/>
      <c r="J679" s="10"/>
      <c r="K679" s="10"/>
      <c r="L679" s="10"/>
      <c r="M679" s="10"/>
      <c r="N679" s="10"/>
      <c r="O679" s="10"/>
    </row>
    <row r="680">
      <c r="A680" s="10"/>
      <c r="B680" s="10"/>
      <c r="C680" s="10"/>
      <c r="D680" s="7"/>
      <c r="E680" s="10"/>
      <c r="F680" s="82">
        <f t="shared" si="3"/>
        <v>1501</v>
      </c>
      <c r="G680" s="10"/>
      <c r="H680" s="82">
        <f t="shared" si="4"/>
        <v>1501</v>
      </c>
      <c r="I680" s="7"/>
      <c r="J680" s="10"/>
      <c r="K680" s="10"/>
      <c r="L680" s="10"/>
      <c r="M680" s="10"/>
      <c r="N680" s="10"/>
      <c r="O680" s="10"/>
    </row>
    <row r="681">
      <c r="A681" s="10"/>
      <c r="B681" s="10"/>
      <c r="C681" s="10"/>
      <c r="D681" s="7"/>
      <c r="E681" s="10"/>
      <c r="F681" s="82">
        <f t="shared" si="3"/>
        <v>1501</v>
      </c>
      <c r="G681" s="10"/>
      <c r="H681" s="82">
        <f t="shared" si="4"/>
        <v>1501</v>
      </c>
      <c r="I681" s="7"/>
      <c r="J681" s="10"/>
      <c r="K681" s="10"/>
      <c r="L681" s="10"/>
      <c r="M681" s="10"/>
      <c r="N681" s="10"/>
      <c r="O681" s="10"/>
    </row>
    <row r="682">
      <c r="A682" s="10"/>
      <c r="B682" s="10"/>
      <c r="C682" s="10"/>
      <c r="D682" s="7"/>
      <c r="E682" s="10"/>
      <c r="F682" s="82">
        <f t="shared" si="3"/>
        <v>1501</v>
      </c>
      <c r="G682" s="10"/>
      <c r="H682" s="82">
        <f t="shared" si="4"/>
        <v>1501</v>
      </c>
      <c r="I682" s="7"/>
      <c r="J682" s="10"/>
      <c r="K682" s="10"/>
      <c r="L682" s="10"/>
      <c r="M682" s="10"/>
      <c r="N682" s="10"/>
      <c r="O682" s="10"/>
    </row>
    <row r="683">
      <c r="A683" s="10"/>
      <c r="B683" s="10"/>
      <c r="C683" s="10"/>
      <c r="D683" s="7"/>
      <c r="E683" s="10"/>
      <c r="F683" s="82">
        <f t="shared" si="3"/>
        <v>1501</v>
      </c>
      <c r="G683" s="10"/>
      <c r="H683" s="82">
        <f t="shared" si="4"/>
        <v>1501</v>
      </c>
      <c r="I683" s="7"/>
      <c r="J683" s="10"/>
      <c r="K683" s="10"/>
      <c r="L683" s="10"/>
      <c r="M683" s="10"/>
      <c r="N683" s="10"/>
      <c r="O683" s="10"/>
    </row>
    <row r="684">
      <c r="A684" s="10"/>
      <c r="B684" s="10"/>
      <c r="C684" s="10"/>
      <c r="D684" s="7"/>
      <c r="E684" s="10"/>
      <c r="F684" s="82">
        <f t="shared" si="3"/>
        <v>1501</v>
      </c>
      <c r="G684" s="10"/>
      <c r="H684" s="82">
        <f t="shared" si="4"/>
        <v>1501</v>
      </c>
      <c r="I684" s="7"/>
      <c r="J684" s="10"/>
      <c r="K684" s="10"/>
      <c r="L684" s="10"/>
      <c r="M684" s="10"/>
      <c r="N684" s="10"/>
      <c r="O684" s="10"/>
    </row>
    <row r="685">
      <c r="A685" s="10"/>
      <c r="B685" s="10"/>
      <c r="C685" s="10"/>
      <c r="D685" s="7"/>
      <c r="E685" s="10"/>
      <c r="F685" s="82">
        <f t="shared" si="3"/>
        <v>1501</v>
      </c>
      <c r="G685" s="10"/>
      <c r="H685" s="82">
        <f t="shared" si="4"/>
        <v>1501</v>
      </c>
      <c r="I685" s="7"/>
      <c r="J685" s="10"/>
      <c r="K685" s="10"/>
      <c r="L685" s="10"/>
      <c r="M685" s="10"/>
      <c r="N685" s="10"/>
      <c r="O685" s="10"/>
    </row>
    <row r="686">
      <c r="A686" s="10"/>
      <c r="B686" s="10"/>
      <c r="C686" s="10"/>
      <c r="D686" s="7"/>
      <c r="E686" s="10"/>
      <c r="F686" s="82">
        <f t="shared" si="3"/>
        <v>1501</v>
      </c>
      <c r="G686" s="10"/>
      <c r="H686" s="82">
        <f t="shared" si="4"/>
        <v>1501</v>
      </c>
      <c r="I686" s="7"/>
      <c r="J686" s="10"/>
      <c r="K686" s="10"/>
      <c r="L686" s="10"/>
      <c r="M686" s="10"/>
      <c r="N686" s="10"/>
      <c r="O686" s="10"/>
    </row>
    <row r="687">
      <c r="A687" s="10"/>
      <c r="B687" s="10"/>
      <c r="C687" s="10"/>
      <c r="D687" s="7"/>
      <c r="E687" s="10"/>
      <c r="F687" s="82">
        <f t="shared" si="3"/>
        <v>1501</v>
      </c>
      <c r="G687" s="10"/>
      <c r="H687" s="82">
        <f t="shared" si="4"/>
        <v>1501</v>
      </c>
      <c r="I687" s="7"/>
      <c r="J687" s="10"/>
      <c r="K687" s="10"/>
      <c r="L687" s="10"/>
      <c r="M687" s="10"/>
      <c r="N687" s="10"/>
      <c r="O687" s="10"/>
    </row>
    <row r="688">
      <c r="A688" s="10"/>
      <c r="B688" s="10"/>
      <c r="C688" s="10"/>
      <c r="D688" s="7"/>
      <c r="E688" s="10"/>
      <c r="F688" s="82">
        <f t="shared" si="3"/>
        <v>1501</v>
      </c>
      <c r="G688" s="10"/>
      <c r="H688" s="82">
        <f t="shared" si="4"/>
        <v>1501</v>
      </c>
      <c r="I688" s="7"/>
      <c r="J688" s="10"/>
      <c r="K688" s="10"/>
      <c r="L688" s="10"/>
      <c r="M688" s="10"/>
      <c r="N688" s="10"/>
      <c r="O688" s="10"/>
    </row>
    <row r="689">
      <c r="A689" s="10"/>
      <c r="B689" s="10"/>
      <c r="C689" s="10"/>
      <c r="D689" s="7"/>
      <c r="E689" s="10"/>
      <c r="F689" s="82">
        <f t="shared" si="3"/>
        <v>1501</v>
      </c>
      <c r="G689" s="10"/>
      <c r="H689" s="82">
        <f t="shared" si="4"/>
        <v>1501</v>
      </c>
      <c r="I689" s="7"/>
      <c r="J689" s="10"/>
      <c r="K689" s="10"/>
      <c r="L689" s="10"/>
      <c r="M689" s="10"/>
      <c r="N689" s="10"/>
      <c r="O689" s="10"/>
    </row>
    <row r="690">
      <c r="A690" s="10"/>
      <c r="B690" s="10"/>
      <c r="C690" s="10"/>
      <c r="D690" s="7"/>
      <c r="E690" s="10"/>
      <c r="F690" s="82">
        <f t="shared" si="3"/>
        <v>1501</v>
      </c>
      <c r="G690" s="10"/>
      <c r="H690" s="82">
        <f t="shared" si="4"/>
        <v>1501</v>
      </c>
      <c r="I690" s="7"/>
      <c r="J690" s="10"/>
      <c r="K690" s="10"/>
      <c r="L690" s="10"/>
      <c r="M690" s="10"/>
      <c r="N690" s="10"/>
      <c r="O690" s="10"/>
    </row>
    <row r="691">
      <c r="A691" s="10"/>
      <c r="B691" s="10"/>
      <c r="C691" s="10"/>
      <c r="D691" s="7"/>
      <c r="E691" s="10"/>
      <c r="F691" s="82">
        <f t="shared" si="3"/>
        <v>1501</v>
      </c>
      <c r="G691" s="10"/>
      <c r="H691" s="82">
        <f t="shared" si="4"/>
        <v>1501</v>
      </c>
      <c r="I691" s="7"/>
      <c r="J691" s="10"/>
      <c r="K691" s="10"/>
      <c r="L691" s="10"/>
      <c r="M691" s="10"/>
      <c r="N691" s="10"/>
      <c r="O691" s="10"/>
    </row>
    <row r="692">
      <c r="A692" s="10"/>
      <c r="B692" s="10"/>
      <c r="C692" s="10"/>
      <c r="D692" s="7"/>
      <c r="E692" s="10"/>
      <c r="F692" s="82">
        <f t="shared" si="3"/>
        <v>1501</v>
      </c>
      <c r="G692" s="10"/>
      <c r="H692" s="82">
        <f t="shared" si="4"/>
        <v>1501</v>
      </c>
      <c r="I692" s="7"/>
      <c r="J692" s="10"/>
      <c r="K692" s="10"/>
      <c r="L692" s="10"/>
      <c r="M692" s="10"/>
      <c r="N692" s="10"/>
      <c r="O692" s="10"/>
    </row>
    <row r="693">
      <c r="A693" s="10"/>
      <c r="B693" s="10"/>
      <c r="C693" s="10"/>
      <c r="D693" s="7"/>
      <c r="E693" s="10"/>
      <c r="F693" s="82">
        <f t="shared" si="3"/>
        <v>1501</v>
      </c>
      <c r="G693" s="10"/>
      <c r="H693" s="82">
        <f t="shared" si="4"/>
        <v>1501</v>
      </c>
      <c r="I693" s="7"/>
      <c r="J693" s="10"/>
      <c r="K693" s="10"/>
      <c r="L693" s="10"/>
      <c r="M693" s="10"/>
      <c r="N693" s="10"/>
      <c r="O693" s="10"/>
    </row>
    <row r="694">
      <c r="A694" s="10"/>
      <c r="B694" s="10"/>
      <c r="C694" s="10"/>
      <c r="D694" s="7"/>
      <c r="E694" s="10"/>
      <c r="F694" s="82">
        <f t="shared" si="3"/>
        <v>1501</v>
      </c>
      <c r="G694" s="10"/>
      <c r="H694" s="82">
        <f t="shared" si="4"/>
        <v>1501</v>
      </c>
      <c r="I694" s="7"/>
      <c r="J694" s="10"/>
      <c r="K694" s="10"/>
      <c r="L694" s="10"/>
      <c r="M694" s="10"/>
      <c r="N694" s="10"/>
      <c r="O694" s="10"/>
    </row>
    <row r="695">
      <c r="A695" s="10"/>
      <c r="B695" s="10"/>
      <c r="C695" s="10"/>
      <c r="D695" s="7"/>
      <c r="E695" s="10"/>
      <c r="F695" s="82">
        <f t="shared" si="3"/>
        <v>1501</v>
      </c>
      <c r="G695" s="10"/>
      <c r="H695" s="82">
        <f t="shared" si="4"/>
        <v>1501</v>
      </c>
      <c r="I695" s="7"/>
      <c r="J695" s="10"/>
      <c r="K695" s="10"/>
      <c r="L695" s="10"/>
      <c r="M695" s="10"/>
      <c r="N695" s="10"/>
      <c r="O695" s="10"/>
    </row>
    <row r="696">
      <c r="A696" s="10"/>
      <c r="B696" s="10"/>
      <c r="C696" s="10"/>
      <c r="D696" s="7"/>
      <c r="E696" s="10"/>
      <c r="F696" s="82">
        <f t="shared" si="3"/>
        <v>1501</v>
      </c>
      <c r="G696" s="10"/>
      <c r="H696" s="82">
        <f t="shared" si="4"/>
        <v>1501</v>
      </c>
      <c r="I696" s="7"/>
      <c r="J696" s="10"/>
      <c r="K696" s="10"/>
      <c r="L696" s="10"/>
      <c r="M696" s="10"/>
      <c r="N696" s="10"/>
      <c r="O696" s="10"/>
    </row>
    <row r="697">
      <c r="A697" s="10"/>
      <c r="B697" s="10"/>
      <c r="C697" s="10"/>
      <c r="D697" s="7"/>
      <c r="E697" s="10"/>
      <c r="F697" s="82">
        <f t="shared" si="3"/>
        <v>1501</v>
      </c>
      <c r="G697" s="10"/>
      <c r="H697" s="82">
        <f t="shared" si="4"/>
        <v>1501</v>
      </c>
      <c r="I697" s="7"/>
      <c r="J697" s="10"/>
      <c r="K697" s="10"/>
      <c r="L697" s="10"/>
      <c r="M697" s="10"/>
      <c r="N697" s="10"/>
      <c r="O697" s="10"/>
    </row>
    <row r="698">
      <c r="A698" s="10"/>
      <c r="B698" s="10"/>
      <c r="C698" s="10"/>
      <c r="D698" s="7"/>
      <c r="E698" s="10"/>
      <c r="F698" s="82">
        <f t="shared" si="3"/>
        <v>1501</v>
      </c>
      <c r="G698" s="10"/>
      <c r="H698" s="82">
        <f t="shared" si="4"/>
        <v>1501</v>
      </c>
      <c r="I698" s="7"/>
      <c r="J698" s="10"/>
      <c r="K698" s="10"/>
      <c r="L698" s="10"/>
      <c r="M698" s="10"/>
      <c r="N698" s="10"/>
      <c r="O698" s="10"/>
    </row>
    <row r="699">
      <c r="A699" s="10"/>
      <c r="B699" s="10"/>
      <c r="C699" s="10"/>
      <c r="D699" s="7"/>
      <c r="E699" s="10"/>
      <c r="F699" s="82">
        <f t="shared" si="3"/>
        <v>1501</v>
      </c>
      <c r="G699" s="10"/>
      <c r="H699" s="82">
        <f t="shared" si="4"/>
        <v>1501</v>
      </c>
      <c r="I699" s="7"/>
      <c r="J699" s="10"/>
      <c r="K699" s="10"/>
      <c r="L699" s="10"/>
      <c r="M699" s="10"/>
      <c r="N699" s="10"/>
      <c r="O699" s="10"/>
    </row>
    <row r="700">
      <c r="A700" s="10"/>
      <c r="B700" s="10"/>
      <c r="C700" s="10"/>
      <c r="D700" s="7"/>
      <c r="E700" s="10"/>
      <c r="F700" s="82">
        <f t="shared" si="3"/>
        <v>1501</v>
      </c>
      <c r="G700" s="10"/>
      <c r="H700" s="82">
        <f t="shared" si="4"/>
        <v>1501</v>
      </c>
      <c r="I700" s="7"/>
      <c r="J700" s="10"/>
      <c r="K700" s="10"/>
      <c r="L700" s="10"/>
      <c r="M700" s="10"/>
      <c r="N700" s="10"/>
      <c r="O700" s="10"/>
    </row>
    <row r="701">
      <c r="A701" s="10"/>
      <c r="B701" s="10"/>
      <c r="C701" s="10"/>
      <c r="D701" s="7"/>
      <c r="E701" s="10"/>
      <c r="F701" s="82">
        <f t="shared" si="3"/>
        <v>1501</v>
      </c>
      <c r="G701" s="10"/>
      <c r="H701" s="82">
        <f t="shared" si="4"/>
        <v>1501</v>
      </c>
      <c r="I701" s="7"/>
      <c r="J701" s="10"/>
      <c r="K701" s="10"/>
      <c r="L701" s="10"/>
      <c r="M701" s="10"/>
      <c r="N701" s="10"/>
      <c r="O701" s="10"/>
    </row>
    <row r="702">
      <c r="A702" s="10"/>
      <c r="B702" s="10"/>
      <c r="C702" s="10"/>
      <c r="D702" s="7"/>
      <c r="E702" s="10"/>
      <c r="F702" s="82">
        <f t="shared" si="3"/>
        <v>1501</v>
      </c>
      <c r="G702" s="10"/>
      <c r="H702" s="82">
        <f t="shared" si="4"/>
        <v>1501</v>
      </c>
      <c r="I702" s="7"/>
      <c r="J702" s="10"/>
      <c r="K702" s="10"/>
      <c r="L702" s="10"/>
      <c r="M702" s="10"/>
      <c r="N702" s="10"/>
      <c r="O702" s="10"/>
    </row>
    <row r="703">
      <c r="A703" s="10"/>
      <c r="B703" s="10"/>
      <c r="C703" s="10"/>
      <c r="D703" s="7"/>
      <c r="E703" s="10"/>
      <c r="F703" s="82">
        <f t="shared" si="3"/>
        <v>1501</v>
      </c>
      <c r="G703" s="10"/>
      <c r="H703" s="82">
        <f t="shared" si="4"/>
        <v>1501</v>
      </c>
      <c r="I703" s="7"/>
      <c r="J703" s="10"/>
      <c r="K703" s="10"/>
      <c r="L703" s="10"/>
      <c r="M703" s="10"/>
      <c r="N703" s="10"/>
      <c r="O703" s="10"/>
    </row>
    <row r="704">
      <c r="A704" s="10"/>
      <c r="B704" s="10"/>
      <c r="C704" s="10"/>
      <c r="D704" s="7"/>
      <c r="E704" s="10"/>
      <c r="F704" s="82">
        <f t="shared" si="3"/>
        <v>1501</v>
      </c>
      <c r="G704" s="10"/>
      <c r="H704" s="82">
        <f t="shared" si="4"/>
        <v>1501</v>
      </c>
      <c r="I704" s="7"/>
      <c r="J704" s="10"/>
      <c r="K704" s="10"/>
      <c r="L704" s="10"/>
      <c r="M704" s="10"/>
      <c r="N704" s="10"/>
      <c r="O704" s="10"/>
    </row>
    <row r="705">
      <c r="A705" s="10"/>
      <c r="B705" s="10"/>
      <c r="C705" s="10"/>
      <c r="D705" s="7"/>
      <c r="E705" s="10"/>
      <c r="F705" s="84"/>
      <c r="G705" s="10"/>
      <c r="H705" s="84"/>
      <c r="I705" s="7"/>
      <c r="J705" s="10"/>
      <c r="K705" s="10"/>
      <c r="L705" s="10"/>
      <c r="M705" s="10"/>
      <c r="N705" s="10"/>
      <c r="O705" s="10"/>
    </row>
    <row r="706">
      <c r="A706" s="10"/>
      <c r="B706" s="10"/>
      <c r="C706" s="10"/>
      <c r="D706" s="7"/>
      <c r="E706" s="10"/>
      <c r="F706" s="84"/>
      <c r="G706" s="10"/>
      <c r="H706" s="84"/>
      <c r="I706" s="7"/>
      <c r="J706" s="10"/>
      <c r="K706" s="10"/>
      <c r="L706" s="10"/>
      <c r="M706" s="10"/>
      <c r="N706" s="10"/>
      <c r="O706" s="10"/>
    </row>
    <row r="707">
      <c r="A707" s="10"/>
      <c r="B707" s="10"/>
      <c r="C707" s="10"/>
      <c r="D707" s="7"/>
      <c r="E707" s="10"/>
      <c r="F707" s="84"/>
      <c r="G707" s="10"/>
      <c r="H707" s="84"/>
      <c r="I707" s="7"/>
      <c r="J707" s="10"/>
      <c r="K707" s="10"/>
      <c r="L707" s="10"/>
      <c r="M707" s="10"/>
      <c r="N707" s="10"/>
      <c r="O707" s="10"/>
    </row>
    <row r="708">
      <c r="A708" s="10"/>
      <c r="B708" s="10"/>
      <c r="C708" s="10"/>
      <c r="D708" s="7"/>
      <c r="E708" s="10"/>
      <c r="F708" s="84"/>
      <c r="G708" s="10"/>
      <c r="H708" s="84"/>
      <c r="I708" s="7"/>
      <c r="J708" s="10"/>
      <c r="K708" s="10"/>
      <c r="L708" s="10"/>
      <c r="M708" s="10"/>
      <c r="N708" s="10"/>
      <c r="O708" s="10"/>
    </row>
    <row r="709">
      <c r="A709" s="10"/>
      <c r="B709" s="10"/>
      <c r="C709" s="10"/>
      <c r="D709" s="7"/>
      <c r="E709" s="10"/>
      <c r="F709" s="10"/>
      <c r="G709" s="10"/>
      <c r="H709" s="10"/>
      <c r="I709" s="7"/>
      <c r="J709" s="10"/>
      <c r="K709" s="10"/>
      <c r="L709" s="10"/>
      <c r="M709" s="10"/>
      <c r="N709" s="10"/>
      <c r="O709" s="10"/>
    </row>
    <row r="710">
      <c r="A710" s="10"/>
      <c r="B710" s="10"/>
      <c r="C710" s="10"/>
      <c r="D710" s="7"/>
      <c r="E710" s="10"/>
      <c r="F710" s="10"/>
      <c r="G710" s="10"/>
      <c r="H710" s="10"/>
      <c r="I710" s="7"/>
      <c r="J710" s="10"/>
      <c r="K710" s="10"/>
      <c r="L710" s="10"/>
      <c r="M710" s="10"/>
      <c r="N710" s="10"/>
      <c r="O710" s="10"/>
    </row>
    <row r="711">
      <c r="A711" s="10"/>
      <c r="B711" s="10"/>
      <c r="C711" s="10"/>
      <c r="D711" s="7"/>
      <c r="E711" s="10"/>
      <c r="F711" s="10"/>
      <c r="G711" s="10"/>
      <c r="H711" s="10"/>
      <c r="I711" s="7"/>
      <c r="J711" s="10"/>
      <c r="K711" s="10"/>
      <c r="L711" s="10"/>
      <c r="M711" s="10"/>
      <c r="N711" s="10"/>
      <c r="O711" s="10"/>
    </row>
    <row r="712">
      <c r="A712" s="10"/>
      <c r="B712" s="10"/>
      <c r="C712" s="10"/>
      <c r="D712" s="7"/>
      <c r="E712" s="10"/>
      <c r="F712" s="10"/>
      <c r="G712" s="10"/>
      <c r="H712" s="10"/>
      <c r="I712" s="7"/>
      <c r="J712" s="10"/>
      <c r="K712" s="10"/>
      <c r="L712" s="10"/>
      <c r="M712" s="10"/>
      <c r="N712" s="10"/>
      <c r="O712" s="10"/>
    </row>
    <row r="713">
      <c r="A713" s="10"/>
      <c r="B713" s="10"/>
      <c r="C713" s="10"/>
      <c r="D713" s="7"/>
      <c r="E713" s="10"/>
      <c r="F713" s="10"/>
      <c r="G713" s="10"/>
      <c r="H713" s="10"/>
      <c r="I713" s="7"/>
      <c r="J713" s="10"/>
      <c r="K713" s="10"/>
      <c r="L713" s="10"/>
      <c r="M713" s="10"/>
      <c r="N713" s="10"/>
      <c r="O713" s="10"/>
    </row>
    <row r="714">
      <c r="A714" s="10"/>
      <c r="B714" s="10"/>
      <c r="C714" s="10"/>
      <c r="D714" s="7"/>
      <c r="E714" s="10"/>
      <c r="F714" s="10"/>
      <c r="G714" s="10"/>
      <c r="H714" s="10"/>
      <c r="I714" s="7"/>
      <c r="J714" s="10"/>
      <c r="K714" s="10"/>
      <c r="L714" s="10"/>
      <c r="M714" s="10"/>
      <c r="N714" s="10"/>
      <c r="O714" s="10"/>
    </row>
    <row r="715">
      <c r="A715" s="10"/>
      <c r="B715" s="10"/>
      <c r="C715" s="10"/>
      <c r="D715" s="7"/>
      <c r="E715" s="10"/>
      <c r="F715" s="10"/>
      <c r="G715" s="10"/>
      <c r="H715" s="10"/>
      <c r="I715" s="7"/>
      <c r="J715" s="10"/>
      <c r="K715" s="10"/>
      <c r="L715" s="10"/>
      <c r="M715" s="10"/>
      <c r="N715" s="10"/>
      <c r="O715" s="10"/>
    </row>
    <row r="716">
      <c r="A716" s="10"/>
      <c r="B716" s="10"/>
      <c r="C716" s="10"/>
      <c r="D716" s="7"/>
      <c r="E716" s="10"/>
      <c r="F716" s="10"/>
      <c r="G716" s="10"/>
      <c r="H716" s="10"/>
      <c r="I716" s="7"/>
      <c r="J716" s="10"/>
      <c r="K716" s="10"/>
      <c r="L716" s="10"/>
      <c r="M716" s="10"/>
      <c r="N716" s="10"/>
      <c r="O716" s="10"/>
    </row>
    <row r="717">
      <c r="A717" s="10"/>
      <c r="B717" s="10"/>
      <c r="C717" s="10"/>
      <c r="D717" s="7"/>
      <c r="E717" s="10"/>
      <c r="F717" s="10"/>
      <c r="G717" s="10"/>
      <c r="H717" s="10"/>
      <c r="I717" s="7"/>
      <c r="J717" s="10"/>
      <c r="K717" s="10"/>
      <c r="L717" s="10"/>
      <c r="M717" s="10"/>
      <c r="N717" s="10"/>
      <c r="O717" s="10"/>
    </row>
    <row r="718">
      <c r="A718" s="10"/>
      <c r="B718" s="10"/>
      <c r="C718" s="10"/>
      <c r="D718" s="7"/>
      <c r="E718" s="10"/>
      <c r="F718" s="10"/>
      <c r="G718" s="10"/>
      <c r="H718" s="10"/>
      <c r="I718" s="7"/>
      <c r="J718" s="10"/>
      <c r="K718" s="10"/>
      <c r="L718" s="10"/>
      <c r="M718" s="10"/>
      <c r="N718" s="10"/>
      <c r="O718" s="10"/>
    </row>
    <row r="719">
      <c r="A719" s="10"/>
      <c r="B719" s="10"/>
      <c r="C719" s="10"/>
      <c r="D719" s="7"/>
      <c r="E719" s="10"/>
      <c r="F719" s="10"/>
      <c r="G719" s="10"/>
      <c r="H719" s="10"/>
      <c r="I719" s="7"/>
      <c r="J719" s="10"/>
      <c r="K719" s="10"/>
      <c r="L719" s="10"/>
      <c r="M719" s="10"/>
      <c r="N719" s="10"/>
      <c r="O719" s="10"/>
    </row>
    <row r="720">
      <c r="A720" s="10"/>
      <c r="B720" s="10"/>
      <c r="C720" s="10"/>
      <c r="D720" s="7"/>
      <c r="E720" s="10"/>
      <c r="F720" s="10"/>
      <c r="G720" s="10"/>
      <c r="H720" s="10"/>
      <c r="I720" s="7"/>
      <c r="J720" s="10"/>
      <c r="K720" s="10"/>
      <c r="L720" s="10"/>
      <c r="M720" s="10"/>
      <c r="N720" s="10"/>
      <c r="O720" s="10"/>
    </row>
    <row r="721">
      <c r="A721" s="10"/>
      <c r="B721" s="10"/>
      <c r="C721" s="10"/>
      <c r="D721" s="7"/>
      <c r="E721" s="10"/>
      <c r="F721" s="10"/>
      <c r="G721" s="10"/>
      <c r="H721" s="10"/>
      <c r="I721" s="7"/>
      <c r="J721" s="10"/>
      <c r="K721" s="10"/>
      <c r="L721" s="10"/>
      <c r="M721" s="10"/>
      <c r="N721" s="10"/>
      <c r="O721" s="10"/>
    </row>
    <row r="722">
      <c r="A722" s="10"/>
      <c r="B722" s="10"/>
      <c r="C722" s="10"/>
      <c r="D722" s="7"/>
      <c r="E722" s="10"/>
      <c r="F722" s="10"/>
      <c r="G722" s="10"/>
      <c r="H722" s="10"/>
      <c r="I722" s="7"/>
      <c r="J722" s="10"/>
      <c r="K722" s="10"/>
      <c r="L722" s="10"/>
      <c r="M722" s="10"/>
      <c r="N722" s="10"/>
      <c r="O722" s="10"/>
    </row>
    <row r="723">
      <c r="A723" s="10"/>
      <c r="B723" s="10"/>
      <c r="C723" s="10"/>
      <c r="D723" s="7"/>
      <c r="E723" s="10"/>
      <c r="F723" s="10"/>
      <c r="G723" s="10"/>
      <c r="H723" s="10"/>
      <c r="I723" s="7"/>
      <c r="J723" s="10"/>
      <c r="K723" s="10"/>
      <c r="L723" s="10"/>
      <c r="M723" s="10"/>
      <c r="N723" s="10"/>
      <c r="O723" s="10"/>
    </row>
    <row r="724">
      <c r="A724" s="10"/>
      <c r="B724" s="10"/>
      <c r="C724" s="10"/>
      <c r="D724" s="7"/>
      <c r="E724" s="10"/>
      <c r="F724" s="10"/>
      <c r="G724" s="10"/>
      <c r="H724" s="10"/>
      <c r="I724" s="7"/>
      <c r="J724" s="10"/>
      <c r="K724" s="10"/>
      <c r="L724" s="10"/>
      <c r="M724" s="10"/>
      <c r="N724" s="10"/>
      <c r="O724" s="10"/>
    </row>
    <row r="725">
      <c r="A725" s="10"/>
      <c r="B725" s="10"/>
      <c r="C725" s="10"/>
      <c r="D725" s="7"/>
      <c r="E725" s="10"/>
      <c r="F725" s="10"/>
      <c r="G725" s="10"/>
      <c r="H725" s="10"/>
      <c r="I725" s="7"/>
      <c r="J725" s="10"/>
      <c r="K725" s="10"/>
      <c r="L725" s="10"/>
      <c r="M725" s="10"/>
      <c r="N725" s="10"/>
      <c r="O725" s="10"/>
    </row>
    <row r="726">
      <c r="A726" s="10"/>
      <c r="B726" s="10"/>
      <c r="C726" s="10"/>
      <c r="D726" s="7"/>
      <c r="E726" s="10"/>
      <c r="F726" s="10"/>
      <c r="G726" s="10"/>
      <c r="H726" s="10"/>
      <c r="I726" s="7"/>
      <c r="J726" s="10"/>
      <c r="K726" s="10"/>
      <c r="L726" s="10"/>
      <c r="M726" s="10"/>
      <c r="N726" s="10"/>
      <c r="O726" s="10"/>
    </row>
    <row r="727">
      <c r="A727" s="10"/>
      <c r="B727" s="10"/>
      <c r="C727" s="10"/>
      <c r="D727" s="7"/>
      <c r="E727" s="10"/>
      <c r="F727" s="10"/>
      <c r="G727" s="10"/>
      <c r="H727" s="10"/>
      <c r="I727" s="7"/>
      <c r="J727" s="10"/>
      <c r="K727" s="10"/>
      <c r="L727" s="10"/>
      <c r="M727" s="10"/>
      <c r="N727" s="10"/>
      <c r="O727" s="10"/>
    </row>
    <row r="728">
      <c r="A728" s="10"/>
      <c r="B728" s="10"/>
      <c r="C728" s="10"/>
      <c r="D728" s="7"/>
      <c r="E728" s="10"/>
      <c r="F728" s="10"/>
      <c r="G728" s="10"/>
      <c r="H728" s="10"/>
      <c r="I728" s="7"/>
      <c r="J728" s="10"/>
      <c r="K728" s="10"/>
      <c r="L728" s="10"/>
      <c r="M728" s="10"/>
      <c r="N728" s="10"/>
      <c r="O728" s="10"/>
    </row>
    <row r="729">
      <c r="A729" s="10"/>
      <c r="B729" s="10"/>
      <c r="C729" s="10"/>
      <c r="D729" s="7"/>
      <c r="E729" s="10"/>
      <c r="F729" s="10"/>
      <c r="G729" s="10"/>
      <c r="H729" s="10"/>
      <c r="I729" s="7"/>
      <c r="J729" s="10"/>
      <c r="K729" s="10"/>
      <c r="L729" s="10"/>
      <c r="M729" s="10"/>
      <c r="N729" s="10"/>
      <c r="O729" s="10"/>
    </row>
    <row r="730">
      <c r="A730" s="10"/>
      <c r="B730" s="10"/>
      <c r="C730" s="10"/>
      <c r="D730" s="7"/>
      <c r="E730" s="10"/>
      <c r="F730" s="10"/>
      <c r="G730" s="10"/>
      <c r="H730" s="10"/>
      <c r="I730" s="7"/>
      <c r="J730" s="10"/>
      <c r="K730" s="10"/>
      <c r="L730" s="10"/>
      <c r="M730" s="10"/>
      <c r="N730" s="10"/>
      <c r="O730" s="10"/>
    </row>
    <row r="731">
      <c r="A731" s="10"/>
      <c r="B731" s="10"/>
      <c r="C731" s="10"/>
      <c r="D731" s="7"/>
      <c r="E731" s="10"/>
      <c r="F731" s="10"/>
      <c r="G731" s="10"/>
      <c r="H731" s="10"/>
      <c r="I731" s="7"/>
      <c r="J731" s="10"/>
      <c r="K731" s="10"/>
      <c r="L731" s="10"/>
      <c r="M731" s="10"/>
      <c r="N731" s="10"/>
      <c r="O731" s="10"/>
    </row>
    <row r="732">
      <c r="A732" s="10"/>
      <c r="B732" s="10"/>
      <c r="C732" s="10"/>
      <c r="D732" s="7"/>
      <c r="E732" s="10"/>
      <c r="F732" s="10"/>
      <c r="G732" s="10"/>
      <c r="H732" s="10"/>
      <c r="I732" s="7"/>
      <c r="J732" s="10"/>
      <c r="K732" s="10"/>
      <c r="L732" s="10"/>
      <c r="M732" s="10"/>
      <c r="N732" s="10"/>
      <c r="O732" s="10"/>
    </row>
    <row r="733">
      <c r="A733" s="10"/>
      <c r="B733" s="10"/>
      <c r="C733" s="10"/>
      <c r="D733" s="7"/>
      <c r="E733" s="10"/>
      <c r="F733" s="10"/>
      <c r="G733" s="10"/>
      <c r="H733" s="10"/>
      <c r="I733" s="7"/>
      <c r="J733" s="10"/>
      <c r="K733" s="10"/>
      <c r="L733" s="10"/>
      <c r="M733" s="10"/>
      <c r="N733" s="10"/>
      <c r="O733" s="10"/>
    </row>
    <row r="734">
      <c r="A734" s="10"/>
      <c r="B734" s="10"/>
      <c r="C734" s="10"/>
      <c r="D734" s="7"/>
      <c r="E734" s="10"/>
      <c r="F734" s="10"/>
      <c r="G734" s="10"/>
      <c r="H734" s="10"/>
      <c r="I734" s="7"/>
      <c r="J734" s="10"/>
      <c r="K734" s="10"/>
      <c r="L734" s="10"/>
      <c r="M734" s="10"/>
      <c r="N734" s="10"/>
      <c r="O734" s="10"/>
    </row>
    <row r="735">
      <c r="A735" s="10"/>
      <c r="B735" s="10"/>
      <c r="C735" s="10"/>
      <c r="D735" s="7"/>
      <c r="E735" s="10"/>
      <c r="F735" s="10"/>
      <c r="G735" s="10"/>
      <c r="H735" s="10"/>
      <c r="I735" s="7"/>
      <c r="J735" s="10"/>
      <c r="K735" s="10"/>
      <c r="L735" s="10"/>
      <c r="M735" s="10"/>
      <c r="N735" s="10"/>
      <c r="O735" s="10"/>
    </row>
    <row r="736">
      <c r="A736" s="10"/>
      <c r="B736" s="10"/>
      <c r="C736" s="10"/>
      <c r="D736" s="7"/>
      <c r="E736" s="10"/>
      <c r="F736" s="10"/>
      <c r="G736" s="10"/>
      <c r="H736" s="10"/>
      <c r="I736" s="7"/>
      <c r="J736" s="10"/>
      <c r="K736" s="10"/>
      <c r="L736" s="10"/>
      <c r="M736" s="10"/>
      <c r="N736" s="10"/>
      <c r="O736" s="10"/>
    </row>
    <row r="737">
      <c r="A737" s="10"/>
      <c r="B737" s="10"/>
      <c r="C737" s="10"/>
      <c r="D737" s="7"/>
      <c r="E737" s="10"/>
      <c r="F737" s="10"/>
      <c r="G737" s="10"/>
      <c r="H737" s="10"/>
      <c r="I737" s="7"/>
      <c r="J737" s="10"/>
      <c r="K737" s="10"/>
      <c r="L737" s="10"/>
      <c r="M737" s="10"/>
      <c r="N737" s="10"/>
      <c r="O737" s="10"/>
    </row>
    <row r="738">
      <c r="A738" s="10"/>
      <c r="B738" s="10"/>
      <c r="C738" s="10"/>
      <c r="D738" s="7"/>
      <c r="E738" s="10"/>
      <c r="F738" s="10"/>
      <c r="G738" s="10"/>
      <c r="H738" s="10"/>
      <c r="I738" s="7"/>
      <c r="J738" s="10"/>
      <c r="K738" s="10"/>
      <c r="L738" s="10"/>
      <c r="M738" s="10"/>
      <c r="N738" s="10"/>
      <c r="O738" s="10"/>
    </row>
    <row r="739">
      <c r="A739" s="10"/>
      <c r="B739" s="10"/>
      <c r="C739" s="10"/>
      <c r="D739" s="7"/>
      <c r="E739" s="10"/>
      <c r="F739" s="10"/>
      <c r="G739" s="10"/>
      <c r="H739" s="10"/>
      <c r="I739" s="7"/>
      <c r="J739" s="10"/>
      <c r="K739" s="10"/>
      <c r="L739" s="10"/>
      <c r="M739" s="10"/>
      <c r="N739" s="10"/>
      <c r="O739" s="10"/>
    </row>
    <row r="740">
      <c r="A740" s="10"/>
      <c r="B740" s="10"/>
      <c r="C740" s="10"/>
      <c r="D740" s="7"/>
      <c r="E740" s="10"/>
      <c r="F740" s="10"/>
      <c r="G740" s="10"/>
      <c r="H740" s="10"/>
      <c r="I740" s="7"/>
      <c r="J740" s="10"/>
      <c r="K740" s="10"/>
      <c r="L740" s="10"/>
      <c r="M740" s="10"/>
      <c r="N740" s="10"/>
      <c r="O740" s="10"/>
    </row>
    <row r="741">
      <c r="A741" s="10"/>
      <c r="B741" s="10"/>
      <c r="C741" s="10"/>
      <c r="D741" s="7"/>
      <c r="E741" s="10"/>
      <c r="F741" s="10"/>
      <c r="G741" s="10"/>
      <c r="H741" s="10"/>
      <c r="I741" s="7"/>
      <c r="J741" s="10"/>
      <c r="K741" s="10"/>
      <c r="L741" s="10"/>
      <c r="M741" s="10"/>
      <c r="N741" s="10"/>
      <c r="O741" s="10"/>
    </row>
    <row r="742">
      <c r="A742" s="10"/>
      <c r="B742" s="10"/>
      <c r="C742" s="10"/>
      <c r="D742" s="7"/>
      <c r="E742" s="10"/>
      <c r="F742" s="10"/>
      <c r="G742" s="10"/>
      <c r="H742" s="10"/>
      <c r="I742" s="7"/>
      <c r="J742" s="10"/>
      <c r="K742" s="10"/>
      <c r="L742" s="10"/>
      <c r="M742" s="10"/>
      <c r="N742" s="10"/>
      <c r="O742" s="10"/>
    </row>
    <row r="743">
      <c r="A743" s="10"/>
      <c r="B743" s="10"/>
      <c r="C743" s="10"/>
      <c r="D743" s="7"/>
      <c r="E743" s="10"/>
      <c r="F743" s="10"/>
      <c r="G743" s="10"/>
      <c r="H743" s="10"/>
      <c r="I743" s="7"/>
      <c r="J743" s="10"/>
      <c r="K743" s="10"/>
      <c r="L743" s="10"/>
      <c r="M743" s="10"/>
      <c r="N743" s="10"/>
      <c r="O743" s="10"/>
    </row>
    <row r="744">
      <c r="A744" s="10"/>
      <c r="B744" s="10"/>
      <c r="C744" s="10"/>
      <c r="D744" s="7"/>
      <c r="E744" s="10"/>
      <c r="F744" s="10"/>
      <c r="G744" s="10"/>
      <c r="H744" s="10"/>
      <c r="I744" s="7"/>
      <c r="J744" s="10"/>
      <c r="K744" s="10"/>
      <c r="L744" s="10"/>
      <c r="M744" s="10"/>
      <c r="N744" s="10"/>
      <c r="O744" s="10"/>
    </row>
    <row r="745">
      <c r="A745" s="10"/>
      <c r="B745" s="10"/>
      <c r="C745" s="10"/>
      <c r="D745" s="7"/>
      <c r="E745" s="10"/>
      <c r="F745" s="10"/>
      <c r="G745" s="10"/>
      <c r="H745" s="10"/>
      <c r="I745" s="7"/>
      <c r="J745" s="10"/>
      <c r="K745" s="10"/>
      <c r="L745" s="10"/>
      <c r="M745" s="10"/>
      <c r="N745" s="10"/>
      <c r="O745" s="10"/>
    </row>
    <row r="746">
      <c r="A746" s="10"/>
      <c r="B746" s="10"/>
      <c r="C746" s="10"/>
      <c r="D746" s="7"/>
      <c r="E746" s="10"/>
      <c r="F746" s="10"/>
      <c r="G746" s="10"/>
      <c r="H746" s="10"/>
      <c r="I746" s="7"/>
      <c r="J746" s="10"/>
      <c r="K746" s="10"/>
      <c r="L746" s="10"/>
      <c r="M746" s="10"/>
      <c r="N746" s="10"/>
      <c r="O746" s="10"/>
    </row>
    <row r="747">
      <c r="A747" s="10"/>
      <c r="B747" s="10"/>
      <c r="C747" s="10"/>
      <c r="D747" s="7"/>
      <c r="E747" s="10"/>
      <c r="F747" s="10"/>
      <c r="G747" s="10"/>
      <c r="H747" s="10"/>
      <c r="I747" s="7"/>
      <c r="J747" s="10"/>
      <c r="K747" s="10"/>
      <c r="L747" s="10"/>
      <c r="M747" s="10"/>
      <c r="N747" s="10"/>
      <c r="O747" s="10"/>
    </row>
    <row r="748">
      <c r="A748" s="10"/>
      <c r="B748" s="10"/>
      <c r="C748" s="10"/>
      <c r="D748" s="7"/>
      <c r="E748" s="10"/>
      <c r="F748" s="10"/>
      <c r="G748" s="10"/>
      <c r="H748" s="10"/>
      <c r="I748" s="7"/>
      <c r="J748" s="10"/>
      <c r="K748" s="10"/>
      <c r="L748" s="10"/>
      <c r="M748" s="10"/>
      <c r="N748" s="10"/>
      <c r="O748" s="10"/>
    </row>
    <row r="749">
      <c r="A749" s="10"/>
      <c r="B749" s="10"/>
      <c r="C749" s="10"/>
      <c r="D749" s="7"/>
      <c r="E749" s="10"/>
      <c r="F749" s="10"/>
      <c r="G749" s="10"/>
      <c r="H749" s="10"/>
      <c r="I749" s="7"/>
      <c r="J749" s="10"/>
      <c r="K749" s="10"/>
      <c r="L749" s="10"/>
      <c r="M749" s="10"/>
      <c r="N749" s="10"/>
      <c r="O749" s="10"/>
    </row>
    <row r="750">
      <c r="A750" s="10"/>
      <c r="B750" s="10"/>
      <c r="C750" s="10"/>
      <c r="D750" s="7"/>
      <c r="E750" s="10"/>
      <c r="F750" s="10"/>
      <c r="G750" s="10"/>
      <c r="H750" s="10"/>
      <c r="I750" s="7"/>
      <c r="J750" s="10"/>
      <c r="K750" s="10"/>
      <c r="L750" s="10"/>
      <c r="M750" s="10"/>
      <c r="N750" s="10"/>
      <c r="O750" s="10"/>
    </row>
    <row r="751">
      <c r="A751" s="10"/>
      <c r="B751" s="10"/>
      <c r="C751" s="10"/>
      <c r="D751" s="7"/>
      <c r="E751" s="10"/>
      <c r="F751" s="10"/>
      <c r="G751" s="10"/>
      <c r="H751" s="10"/>
      <c r="I751" s="7"/>
      <c r="J751" s="10"/>
      <c r="K751" s="10"/>
      <c r="L751" s="10"/>
      <c r="M751" s="10"/>
      <c r="N751" s="10"/>
      <c r="O751" s="10"/>
    </row>
    <row r="752">
      <c r="A752" s="10"/>
      <c r="B752" s="10"/>
      <c r="C752" s="10"/>
      <c r="D752" s="7"/>
      <c r="E752" s="10"/>
      <c r="F752" s="10"/>
      <c r="G752" s="10"/>
      <c r="H752" s="10"/>
      <c r="I752" s="7"/>
      <c r="J752" s="10"/>
      <c r="K752" s="10"/>
      <c r="L752" s="10"/>
      <c r="M752" s="10"/>
      <c r="N752" s="10"/>
      <c r="O752" s="10"/>
    </row>
    <row r="753">
      <c r="A753" s="10"/>
      <c r="B753" s="10"/>
      <c r="C753" s="10"/>
      <c r="D753" s="7"/>
      <c r="E753" s="10"/>
      <c r="F753" s="10"/>
      <c r="G753" s="10"/>
      <c r="H753" s="10"/>
      <c r="I753" s="7"/>
      <c r="J753" s="10"/>
      <c r="K753" s="10"/>
      <c r="L753" s="10"/>
      <c r="M753" s="10"/>
      <c r="N753" s="10"/>
      <c r="O753" s="10"/>
    </row>
    <row r="754">
      <c r="A754" s="10"/>
      <c r="B754" s="10"/>
      <c r="C754" s="10"/>
      <c r="D754" s="7"/>
      <c r="E754" s="10"/>
      <c r="F754" s="10"/>
      <c r="G754" s="10"/>
      <c r="H754" s="10"/>
      <c r="I754" s="7"/>
      <c r="J754" s="10"/>
      <c r="K754" s="10"/>
      <c r="L754" s="10"/>
      <c r="M754" s="10"/>
      <c r="N754" s="10"/>
      <c r="O754" s="10"/>
    </row>
    <row r="755">
      <c r="A755" s="10"/>
      <c r="B755" s="10"/>
      <c r="C755" s="10"/>
      <c r="D755" s="7"/>
      <c r="E755" s="10"/>
      <c r="F755" s="10"/>
      <c r="G755" s="10"/>
      <c r="H755" s="10"/>
      <c r="I755" s="7"/>
      <c r="J755" s="10"/>
      <c r="K755" s="10"/>
      <c r="L755" s="10"/>
      <c r="M755" s="10"/>
      <c r="N755" s="10"/>
      <c r="O755" s="10"/>
    </row>
    <row r="756">
      <c r="A756" s="10"/>
      <c r="B756" s="10"/>
      <c r="C756" s="10"/>
      <c r="D756" s="7"/>
      <c r="E756" s="10"/>
      <c r="F756" s="10"/>
      <c r="G756" s="10"/>
      <c r="H756" s="10"/>
      <c r="I756" s="7"/>
      <c r="J756" s="10"/>
      <c r="K756" s="10"/>
      <c r="L756" s="10"/>
      <c r="M756" s="10"/>
      <c r="N756" s="10"/>
      <c r="O756" s="10"/>
    </row>
    <row r="757">
      <c r="A757" s="10"/>
      <c r="B757" s="10"/>
      <c r="C757" s="10"/>
      <c r="D757" s="7"/>
      <c r="E757" s="10"/>
      <c r="F757" s="10"/>
      <c r="G757" s="10"/>
      <c r="H757" s="10"/>
      <c r="I757" s="7"/>
      <c r="J757" s="10"/>
      <c r="K757" s="10"/>
      <c r="L757" s="10"/>
      <c r="M757" s="10"/>
      <c r="N757" s="10"/>
      <c r="O757" s="10"/>
    </row>
    <row r="758">
      <c r="A758" s="10"/>
      <c r="B758" s="10"/>
      <c r="C758" s="10"/>
      <c r="D758" s="7"/>
      <c r="E758" s="10"/>
      <c r="F758" s="10"/>
      <c r="G758" s="10"/>
      <c r="H758" s="10"/>
      <c r="I758" s="7"/>
      <c r="J758" s="10"/>
      <c r="K758" s="10"/>
      <c r="L758" s="10"/>
      <c r="M758" s="10"/>
      <c r="N758" s="10"/>
      <c r="O758" s="10"/>
    </row>
    <row r="759">
      <c r="A759" s="10"/>
      <c r="B759" s="10"/>
      <c r="C759" s="10"/>
      <c r="D759" s="7"/>
      <c r="E759" s="10"/>
      <c r="F759" s="10"/>
      <c r="G759" s="10"/>
      <c r="H759" s="10"/>
      <c r="I759" s="7"/>
      <c r="J759" s="10"/>
      <c r="K759" s="10"/>
      <c r="L759" s="10"/>
      <c r="M759" s="10"/>
      <c r="N759" s="10"/>
      <c r="O759" s="10"/>
    </row>
    <row r="760">
      <c r="A760" s="10"/>
      <c r="B760" s="10"/>
      <c r="C760" s="10"/>
      <c r="D760" s="7"/>
      <c r="E760" s="10"/>
      <c r="F760" s="10"/>
      <c r="G760" s="10"/>
      <c r="H760" s="10"/>
      <c r="I760" s="7"/>
      <c r="J760" s="10"/>
      <c r="K760" s="10"/>
      <c r="L760" s="10"/>
      <c r="M760" s="10"/>
      <c r="N760" s="10"/>
      <c r="O760" s="10"/>
    </row>
    <row r="761">
      <c r="A761" s="10"/>
      <c r="B761" s="10"/>
      <c r="C761" s="10"/>
      <c r="D761" s="7"/>
      <c r="E761" s="10"/>
      <c r="F761" s="10"/>
      <c r="G761" s="10"/>
      <c r="H761" s="10"/>
      <c r="I761" s="7"/>
      <c r="J761" s="10"/>
      <c r="K761" s="10"/>
      <c r="L761" s="10"/>
      <c r="M761" s="10"/>
      <c r="N761" s="10"/>
      <c r="O761" s="10"/>
    </row>
    <row r="762">
      <c r="A762" s="10"/>
      <c r="B762" s="10"/>
      <c r="C762" s="10"/>
      <c r="D762" s="7"/>
      <c r="E762" s="10"/>
      <c r="F762" s="10"/>
      <c r="G762" s="10"/>
      <c r="H762" s="10"/>
      <c r="I762" s="7"/>
      <c r="J762" s="10"/>
      <c r="K762" s="10"/>
      <c r="L762" s="10"/>
      <c r="M762" s="10"/>
      <c r="N762" s="10"/>
      <c r="O762" s="10"/>
    </row>
    <row r="763">
      <c r="A763" s="10"/>
      <c r="B763" s="10"/>
      <c r="C763" s="10"/>
      <c r="D763" s="7"/>
      <c r="E763" s="10"/>
      <c r="F763" s="10"/>
      <c r="G763" s="10"/>
      <c r="H763" s="10"/>
      <c r="I763" s="7"/>
      <c r="J763" s="10"/>
      <c r="K763" s="10"/>
      <c r="L763" s="10"/>
      <c r="M763" s="10"/>
      <c r="N763" s="10"/>
      <c r="O763" s="10"/>
    </row>
    <row r="764">
      <c r="A764" s="10"/>
      <c r="B764" s="10"/>
      <c r="C764" s="10"/>
      <c r="D764" s="7"/>
      <c r="E764" s="10"/>
      <c r="F764" s="10"/>
      <c r="G764" s="10"/>
      <c r="H764" s="10"/>
      <c r="I764" s="7"/>
      <c r="J764" s="10"/>
      <c r="K764" s="10"/>
      <c r="L764" s="10"/>
      <c r="M764" s="10"/>
      <c r="N764" s="10"/>
      <c r="O764" s="10"/>
    </row>
    <row r="765">
      <c r="A765" s="10"/>
      <c r="B765" s="10"/>
      <c r="C765" s="10"/>
      <c r="D765" s="7"/>
      <c r="E765" s="10"/>
      <c r="F765" s="10"/>
      <c r="G765" s="10"/>
      <c r="H765" s="10"/>
      <c r="I765" s="7"/>
      <c r="J765" s="10"/>
      <c r="K765" s="10"/>
      <c r="L765" s="10"/>
      <c r="M765" s="10"/>
      <c r="N765" s="10"/>
      <c r="O765" s="10"/>
    </row>
    <row r="766">
      <c r="A766" s="10"/>
      <c r="B766" s="10"/>
      <c r="C766" s="10"/>
      <c r="D766" s="7"/>
      <c r="E766" s="10"/>
      <c r="F766" s="10"/>
      <c r="G766" s="10"/>
      <c r="H766" s="10"/>
      <c r="I766" s="7"/>
      <c r="J766" s="10"/>
      <c r="K766" s="10"/>
      <c r="L766" s="10"/>
      <c r="M766" s="10"/>
      <c r="N766" s="10"/>
      <c r="O766" s="10"/>
    </row>
    <row r="767">
      <c r="A767" s="10"/>
      <c r="B767" s="10"/>
      <c r="C767" s="10"/>
      <c r="D767" s="7"/>
      <c r="E767" s="10"/>
      <c r="F767" s="10"/>
      <c r="G767" s="10"/>
      <c r="H767" s="10"/>
      <c r="I767" s="7"/>
      <c r="J767" s="10"/>
      <c r="K767" s="10"/>
      <c r="L767" s="10"/>
      <c r="M767" s="10"/>
      <c r="N767" s="10"/>
      <c r="O767" s="10"/>
    </row>
    <row r="768">
      <c r="A768" s="10"/>
      <c r="B768" s="10"/>
      <c r="C768" s="10"/>
      <c r="D768" s="7"/>
      <c r="E768" s="10"/>
      <c r="F768" s="10"/>
      <c r="G768" s="10"/>
      <c r="H768" s="10"/>
      <c r="I768" s="7"/>
      <c r="J768" s="10"/>
      <c r="K768" s="10"/>
      <c r="L768" s="10"/>
      <c r="M768" s="10"/>
      <c r="N768" s="10"/>
      <c r="O768" s="10"/>
    </row>
    <row r="769">
      <c r="A769" s="10"/>
      <c r="B769" s="10"/>
      <c r="C769" s="10"/>
      <c r="D769" s="7"/>
      <c r="E769" s="10"/>
      <c r="F769" s="10"/>
      <c r="G769" s="10"/>
      <c r="H769" s="10"/>
      <c r="I769" s="7"/>
      <c r="J769" s="10"/>
      <c r="K769" s="10"/>
      <c r="L769" s="10"/>
      <c r="M769" s="10"/>
      <c r="N769" s="10"/>
      <c r="O769" s="10"/>
    </row>
    <row r="770">
      <c r="A770" s="10"/>
      <c r="B770" s="10"/>
      <c r="C770" s="10"/>
      <c r="D770" s="7"/>
      <c r="E770" s="10"/>
      <c r="F770" s="10"/>
      <c r="G770" s="10"/>
      <c r="H770" s="10"/>
      <c r="I770" s="7"/>
      <c r="J770" s="10"/>
      <c r="K770" s="10"/>
      <c r="L770" s="10"/>
      <c r="M770" s="10"/>
      <c r="N770" s="10"/>
      <c r="O770" s="10"/>
    </row>
    <row r="771">
      <c r="A771" s="10"/>
      <c r="B771" s="10"/>
      <c r="C771" s="10"/>
      <c r="D771" s="7"/>
      <c r="E771" s="10"/>
      <c r="F771" s="10"/>
      <c r="G771" s="10"/>
      <c r="H771" s="10"/>
      <c r="I771" s="7"/>
      <c r="J771" s="10"/>
      <c r="K771" s="10"/>
      <c r="L771" s="10"/>
      <c r="M771" s="10"/>
      <c r="N771" s="10"/>
      <c r="O771" s="10"/>
    </row>
    <row r="772">
      <c r="A772" s="10"/>
      <c r="B772" s="10"/>
      <c r="C772" s="10"/>
      <c r="D772" s="7"/>
      <c r="E772" s="10"/>
      <c r="F772" s="10"/>
      <c r="G772" s="10"/>
      <c r="H772" s="10"/>
      <c r="I772" s="7"/>
      <c r="J772" s="10"/>
      <c r="K772" s="10"/>
      <c r="L772" s="10"/>
      <c r="M772" s="10"/>
      <c r="N772" s="10"/>
      <c r="O772" s="10"/>
    </row>
    <row r="773">
      <c r="A773" s="10"/>
      <c r="B773" s="10"/>
      <c r="C773" s="10"/>
      <c r="D773" s="7"/>
      <c r="E773" s="10"/>
      <c r="F773" s="10"/>
      <c r="G773" s="10"/>
      <c r="H773" s="10"/>
      <c r="I773" s="7"/>
      <c r="J773" s="10"/>
      <c r="K773" s="10"/>
      <c r="L773" s="10"/>
      <c r="M773" s="10"/>
      <c r="N773" s="10"/>
      <c r="O773" s="10"/>
    </row>
    <row r="774">
      <c r="A774" s="10"/>
      <c r="B774" s="10"/>
      <c r="C774" s="10"/>
      <c r="D774" s="7"/>
      <c r="E774" s="10"/>
      <c r="F774" s="10"/>
      <c r="G774" s="10"/>
      <c r="H774" s="10"/>
      <c r="I774" s="7"/>
      <c r="J774" s="10"/>
      <c r="K774" s="10"/>
      <c r="L774" s="10"/>
      <c r="M774" s="10"/>
      <c r="N774" s="10"/>
      <c r="O774" s="10"/>
    </row>
    <row r="775">
      <c r="A775" s="10"/>
      <c r="B775" s="10"/>
      <c r="C775" s="10"/>
      <c r="D775" s="7"/>
      <c r="E775" s="10"/>
      <c r="F775" s="10"/>
      <c r="G775" s="10"/>
      <c r="H775" s="10"/>
      <c r="I775" s="7"/>
      <c r="J775" s="10"/>
      <c r="K775" s="10"/>
      <c r="L775" s="10"/>
      <c r="M775" s="10"/>
      <c r="N775" s="10"/>
      <c r="O775" s="10"/>
    </row>
    <row r="776">
      <c r="A776" s="10"/>
      <c r="B776" s="10"/>
      <c r="C776" s="10"/>
      <c r="D776" s="7"/>
      <c r="E776" s="10"/>
      <c r="F776" s="10"/>
      <c r="G776" s="10"/>
      <c r="H776" s="10"/>
      <c r="I776" s="7"/>
      <c r="J776" s="10"/>
      <c r="K776" s="10"/>
      <c r="L776" s="10"/>
      <c r="M776" s="10"/>
      <c r="N776" s="10"/>
      <c r="O776" s="10"/>
    </row>
    <row r="777">
      <c r="A777" s="10"/>
      <c r="B777" s="10"/>
      <c r="C777" s="10"/>
      <c r="D777" s="7"/>
      <c r="E777" s="10"/>
      <c r="F777" s="10"/>
      <c r="G777" s="10"/>
      <c r="H777" s="10"/>
      <c r="I777" s="7"/>
      <c r="J777" s="10"/>
      <c r="K777" s="10"/>
      <c r="L777" s="10"/>
      <c r="M777" s="10"/>
      <c r="N777" s="10"/>
      <c r="O777" s="10"/>
    </row>
    <row r="778">
      <c r="A778" s="10"/>
      <c r="B778" s="10"/>
      <c r="C778" s="10"/>
      <c r="D778" s="7"/>
      <c r="E778" s="10"/>
      <c r="F778" s="10"/>
      <c r="G778" s="10"/>
      <c r="H778" s="10"/>
      <c r="I778" s="7"/>
      <c r="J778" s="10"/>
      <c r="K778" s="10"/>
      <c r="L778" s="10"/>
      <c r="M778" s="10"/>
      <c r="N778" s="10"/>
      <c r="O778" s="10"/>
    </row>
    <row r="779">
      <c r="A779" s="10"/>
      <c r="B779" s="10"/>
      <c r="C779" s="10"/>
      <c r="D779" s="7"/>
      <c r="E779" s="10"/>
      <c r="F779" s="10"/>
      <c r="G779" s="10"/>
      <c r="H779" s="10"/>
      <c r="I779" s="7"/>
      <c r="J779" s="10"/>
      <c r="K779" s="10"/>
      <c r="L779" s="10"/>
      <c r="M779" s="10"/>
      <c r="N779" s="10"/>
      <c r="O779" s="10"/>
    </row>
    <row r="780">
      <c r="A780" s="10"/>
      <c r="B780" s="10"/>
      <c r="C780" s="10"/>
      <c r="D780" s="7"/>
      <c r="E780" s="10"/>
      <c r="F780" s="10"/>
      <c r="G780" s="10"/>
      <c r="H780" s="10"/>
      <c r="I780" s="7"/>
      <c r="J780" s="10"/>
      <c r="K780" s="10"/>
      <c r="L780" s="10"/>
      <c r="M780" s="10"/>
      <c r="N780" s="10"/>
      <c r="O780" s="10"/>
    </row>
    <row r="781">
      <c r="A781" s="10"/>
      <c r="B781" s="10"/>
      <c r="C781" s="10"/>
      <c r="D781" s="7"/>
      <c r="E781" s="10"/>
      <c r="F781" s="10"/>
      <c r="G781" s="10"/>
      <c r="H781" s="10"/>
      <c r="I781" s="7"/>
      <c r="J781" s="10"/>
      <c r="K781" s="10"/>
      <c r="L781" s="10"/>
      <c r="M781" s="10"/>
      <c r="N781" s="10"/>
      <c r="O781" s="10"/>
    </row>
    <row r="782">
      <c r="A782" s="10"/>
      <c r="B782" s="10"/>
      <c r="C782" s="10"/>
      <c r="D782" s="7"/>
      <c r="E782" s="10"/>
      <c r="F782" s="10"/>
      <c r="G782" s="10"/>
      <c r="H782" s="10"/>
      <c r="I782" s="7"/>
      <c r="J782" s="10"/>
      <c r="K782" s="10"/>
      <c r="L782" s="10"/>
      <c r="M782" s="10"/>
      <c r="N782" s="10"/>
      <c r="O782" s="10"/>
    </row>
    <row r="783">
      <c r="A783" s="10"/>
      <c r="B783" s="10"/>
      <c r="C783" s="10"/>
      <c r="D783" s="7"/>
      <c r="E783" s="10"/>
      <c r="F783" s="10"/>
      <c r="G783" s="10"/>
      <c r="H783" s="10"/>
      <c r="I783" s="7"/>
      <c r="J783" s="10"/>
      <c r="K783" s="10"/>
      <c r="L783" s="10"/>
      <c r="M783" s="10"/>
      <c r="N783" s="10"/>
      <c r="O783" s="10"/>
    </row>
    <row r="784">
      <c r="A784" s="10"/>
      <c r="B784" s="10"/>
      <c r="C784" s="10"/>
      <c r="D784" s="7"/>
      <c r="E784" s="10"/>
      <c r="F784" s="10"/>
      <c r="G784" s="10"/>
      <c r="H784" s="10"/>
      <c r="I784" s="7"/>
      <c r="J784" s="10"/>
      <c r="K784" s="10"/>
      <c r="L784" s="10"/>
      <c r="M784" s="10"/>
      <c r="N784" s="10"/>
      <c r="O784" s="10"/>
    </row>
    <row r="785">
      <c r="A785" s="10"/>
      <c r="B785" s="10"/>
      <c r="C785" s="10"/>
      <c r="D785" s="7"/>
      <c r="E785" s="10"/>
      <c r="F785" s="10"/>
      <c r="G785" s="10"/>
      <c r="H785" s="10"/>
      <c r="I785" s="7"/>
      <c r="J785" s="10"/>
      <c r="K785" s="10"/>
      <c r="L785" s="10"/>
      <c r="M785" s="10"/>
      <c r="N785" s="10"/>
      <c r="O785" s="10"/>
    </row>
    <row r="786">
      <c r="A786" s="10"/>
      <c r="B786" s="10"/>
      <c r="C786" s="10"/>
      <c r="D786" s="7"/>
      <c r="E786" s="10"/>
      <c r="F786" s="10"/>
      <c r="G786" s="10"/>
      <c r="H786" s="10"/>
      <c r="I786" s="7"/>
      <c r="J786" s="10"/>
      <c r="K786" s="10"/>
      <c r="L786" s="10"/>
      <c r="M786" s="10"/>
      <c r="N786" s="10"/>
      <c r="O786" s="10"/>
    </row>
    <row r="787">
      <c r="A787" s="10"/>
      <c r="B787" s="10"/>
      <c r="C787" s="10"/>
      <c r="D787" s="7"/>
      <c r="E787" s="10"/>
      <c r="F787" s="10"/>
      <c r="G787" s="10"/>
      <c r="H787" s="10"/>
      <c r="I787" s="7"/>
      <c r="J787" s="10"/>
      <c r="K787" s="10"/>
      <c r="L787" s="10"/>
      <c r="M787" s="10"/>
      <c r="N787" s="10"/>
      <c r="O787" s="10"/>
    </row>
    <row r="788">
      <c r="A788" s="10"/>
      <c r="B788" s="10"/>
      <c r="C788" s="10"/>
      <c r="D788" s="7"/>
      <c r="E788" s="10"/>
      <c r="F788" s="10"/>
      <c r="G788" s="10"/>
      <c r="H788" s="10"/>
      <c r="I788" s="7"/>
      <c r="J788" s="10"/>
      <c r="K788" s="10"/>
      <c r="L788" s="10"/>
      <c r="M788" s="10"/>
      <c r="N788" s="10"/>
      <c r="O788" s="10"/>
    </row>
    <row r="789">
      <c r="A789" s="10"/>
      <c r="B789" s="10"/>
      <c r="C789" s="10"/>
      <c r="D789" s="7"/>
      <c r="E789" s="10"/>
      <c r="F789" s="10"/>
      <c r="G789" s="10"/>
      <c r="H789" s="10"/>
      <c r="I789" s="7"/>
      <c r="J789" s="10"/>
      <c r="K789" s="10"/>
      <c r="L789" s="10"/>
      <c r="M789" s="10"/>
      <c r="N789" s="10"/>
      <c r="O789" s="10"/>
    </row>
    <row r="790">
      <c r="A790" s="10"/>
      <c r="B790" s="10"/>
      <c r="C790" s="10"/>
      <c r="D790" s="7"/>
      <c r="E790" s="10"/>
      <c r="F790" s="10"/>
      <c r="G790" s="10"/>
      <c r="H790" s="10"/>
      <c r="I790" s="7"/>
      <c r="J790" s="10"/>
      <c r="K790" s="10"/>
      <c r="L790" s="10"/>
      <c r="M790" s="10"/>
      <c r="N790" s="10"/>
      <c r="O790" s="10"/>
    </row>
    <row r="791">
      <c r="A791" s="10"/>
      <c r="B791" s="10"/>
      <c r="C791" s="10"/>
      <c r="D791" s="7"/>
      <c r="E791" s="10"/>
      <c r="F791" s="10"/>
      <c r="G791" s="10"/>
      <c r="H791" s="10"/>
      <c r="I791" s="7"/>
      <c r="J791" s="10"/>
      <c r="K791" s="10"/>
      <c r="L791" s="10"/>
      <c r="M791" s="10"/>
      <c r="N791" s="10"/>
      <c r="O791" s="10"/>
    </row>
    <row r="792">
      <c r="A792" s="10"/>
      <c r="B792" s="10"/>
      <c r="C792" s="10"/>
      <c r="D792" s="7"/>
      <c r="E792" s="10"/>
      <c r="F792" s="10"/>
      <c r="G792" s="10"/>
      <c r="H792" s="10"/>
      <c r="I792" s="7"/>
      <c r="J792" s="10"/>
      <c r="K792" s="10"/>
      <c r="L792" s="10"/>
      <c r="M792" s="10"/>
      <c r="N792" s="10"/>
      <c r="O792" s="10"/>
    </row>
    <row r="793">
      <c r="A793" s="10"/>
      <c r="B793" s="10"/>
      <c r="C793" s="10"/>
      <c r="D793" s="7"/>
      <c r="E793" s="10"/>
      <c r="F793" s="10"/>
      <c r="G793" s="10"/>
      <c r="H793" s="10"/>
      <c r="I793" s="7"/>
      <c r="J793" s="10"/>
      <c r="K793" s="10"/>
      <c r="L793" s="10"/>
      <c r="M793" s="10"/>
      <c r="N793" s="10"/>
      <c r="O793" s="10"/>
    </row>
    <row r="794">
      <c r="A794" s="10"/>
      <c r="B794" s="10"/>
      <c r="C794" s="10"/>
      <c r="D794" s="7"/>
      <c r="E794" s="10"/>
      <c r="F794" s="10"/>
      <c r="G794" s="10"/>
      <c r="H794" s="10"/>
      <c r="I794" s="7"/>
      <c r="J794" s="10"/>
      <c r="K794" s="10"/>
      <c r="L794" s="10"/>
      <c r="M794" s="10"/>
      <c r="N794" s="10"/>
      <c r="O794" s="10"/>
    </row>
    <row r="795">
      <c r="A795" s="10"/>
      <c r="B795" s="10"/>
      <c r="C795" s="10"/>
      <c r="D795" s="7"/>
      <c r="E795" s="10"/>
      <c r="F795" s="10"/>
      <c r="G795" s="10"/>
      <c r="H795" s="10"/>
      <c r="I795" s="7"/>
      <c r="J795" s="10"/>
      <c r="K795" s="10"/>
      <c r="L795" s="10"/>
      <c r="M795" s="10"/>
      <c r="N795" s="10"/>
      <c r="O795" s="10"/>
    </row>
    <row r="796">
      <c r="A796" s="10"/>
      <c r="B796" s="10"/>
      <c r="C796" s="10"/>
      <c r="D796" s="7"/>
      <c r="E796" s="10"/>
      <c r="F796" s="10"/>
      <c r="G796" s="10"/>
      <c r="H796" s="10"/>
      <c r="I796" s="7"/>
      <c r="J796" s="10"/>
      <c r="K796" s="10"/>
      <c r="L796" s="10"/>
      <c r="M796" s="10"/>
      <c r="N796" s="10"/>
      <c r="O796" s="10"/>
    </row>
    <row r="797">
      <c r="A797" s="10"/>
      <c r="B797" s="10"/>
      <c r="C797" s="10"/>
      <c r="D797" s="7"/>
      <c r="E797" s="10"/>
      <c r="F797" s="10"/>
      <c r="G797" s="10"/>
      <c r="H797" s="10"/>
      <c r="I797" s="7"/>
      <c r="J797" s="10"/>
      <c r="K797" s="10"/>
      <c r="L797" s="10"/>
      <c r="M797" s="10"/>
      <c r="N797" s="10"/>
      <c r="O797" s="10"/>
    </row>
    <row r="798">
      <c r="A798" s="10"/>
      <c r="B798" s="10"/>
      <c r="C798" s="10"/>
      <c r="D798" s="7"/>
      <c r="E798" s="10"/>
      <c r="F798" s="10"/>
      <c r="G798" s="10"/>
      <c r="H798" s="10"/>
      <c r="I798" s="7"/>
      <c r="J798" s="10"/>
      <c r="K798" s="10"/>
      <c r="L798" s="10"/>
      <c r="M798" s="10"/>
      <c r="N798" s="10"/>
      <c r="O798" s="10"/>
    </row>
    <row r="799">
      <c r="A799" s="10"/>
      <c r="B799" s="10"/>
      <c r="C799" s="10"/>
      <c r="D799" s="7"/>
      <c r="E799" s="10"/>
      <c r="F799" s="10"/>
      <c r="G799" s="10"/>
      <c r="H799" s="10"/>
      <c r="I799" s="7"/>
      <c r="J799" s="10"/>
      <c r="K799" s="10"/>
      <c r="L799" s="10"/>
      <c r="M799" s="10"/>
      <c r="N799" s="10"/>
      <c r="O799" s="10"/>
    </row>
    <row r="800">
      <c r="A800" s="10"/>
      <c r="B800" s="10"/>
      <c r="C800" s="10"/>
      <c r="D800" s="7"/>
      <c r="E800" s="10"/>
      <c r="F800" s="10"/>
      <c r="G800" s="10"/>
      <c r="H800" s="10"/>
      <c r="I800" s="7"/>
      <c r="J800" s="10"/>
      <c r="K800" s="10"/>
      <c r="L800" s="10"/>
      <c r="M800" s="10"/>
      <c r="N800" s="10"/>
      <c r="O800" s="10"/>
    </row>
    <row r="801">
      <c r="A801" s="10"/>
      <c r="B801" s="10"/>
      <c r="C801" s="10"/>
      <c r="D801" s="7"/>
      <c r="E801" s="10"/>
      <c r="F801" s="10"/>
      <c r="G801" s="10"/>
      <c r="H801" s="10"/>
      <c r="I801" s="7"/>
      <c r="J801" s="10"/>
      <c r="K801" s="10"/>
      <c r="L801" s="10"/>
      <c r="M801" s="10"/>
      <c r="N801" s="10"/>
      <c r="O801" s="10"/>
    </row>
    <row r="802">
      <c r="A802" s="10"/>
      <c r="B802" s="10"/>
      <c r="C802" s="10"/>
      <c r="D802" s="7"/>
      <c r="E802" s="10"/>
      <c r="F802" s="10"/>
      <c r="G802" s="10"/>
      <c r="H802" s="10"/>
      <c r="I802" s="7"/>
      <c r="J802" s="10"/>
      <c r="K802" s="10"/>
      <c r="L802" s="10"/>
      <c r="M802" s="10"/>
      <c r="N802" s="10"/>
      <c r="O802" s="10"/>
    </row>
    <row r="803">
      <c r="A803" s="10"/>
      <c r="B803" s="10"/>
      <c r="C803" s="10"/>
      <c r="D803" s="7"/>
      <c r="E803" s="10"/>
      <c r="F803" s="10"/>
      <c r="G803" s="10"/>
      <c r="H803" s="10"/>
      <c r="I803" s="7"/>
      <c r="J803" s="10"/>
      <c r="K803" s="10"/>
      <c r="L803" s="10"/>
      <c r="M803" s="10"/>
      <c r="N803" s="10"/>
      <c r="O803" s="10"/>
    </row>
    <row r="804">
      <c r="A804" s="10"/>
      <c r="B804" s="10"/>
      <c r="C804" s="10"/>
      <c r="D804" s="7"/>
      <c r="E804" s="10"/>
      <c r="F804" s="10"/>
      <c r="G804" s="10"/>
      <c r="H804" s="10"/>
      <c r="I804" s="7"/>
      <c r="J804" s="10"/>
      <c r="K804" s="10"/>
      <c r="L804" s="10"/>
      <c r="M804" s="10"/>
      <c r="N804" s="10"/>
      <c r="O804" s="10"/>
    </row>
    <row r="805">
      <c r="A805" s="10"/>
      <c r="B805" s="10"/>
      <c r="C805" s="10"/>
      <c r="D805" s="7"/>
      <c r="E805" s="10"/>
      <c r="F805" s="10"/>
      <c r="G805" s="10"/>
      <c r="H805" s="10"/>
      <c r="I805" s="7"/>
      <c r="J805" s="10"/>
      <c r="K805" s="10"/>
      <c r="L805" s="10"/>
      <c r="M805" s="10"/>
      <c r="N805" s="10"/>
      <c r="O805" s="10"/>
    </row>
    <row r="806">
      <c r="A806" s="10"/>
      <c r="B806" s="10"/>
      <c r="C806" s="10"/>
      <c r="D806" s="7"/>
      <c r="E806" s="10"/>
      <c r="F806" s="10"/>
      <c r="G806" s="10"/>
      <c r="H806" s="10"/>
      <c r="I806" s="7"/>
      <c r="J806" s="10"/>
      <c r="K806" s="10"/>
      <c r="L806" s="10"/>
      <c r="M806" s="10"/>
      <c r="N806" s="10"/>
      <c r="O806" s="10"/>
    </row>
    <row r="807">
      <c r="A807" s="10"/>
      <c r="B807" s="10"/>
      <c r="C807" s="10"/>
      <c r="D807" s="7"/>
      <c r="E807" s="10"/>
      <c r="F807" s="10"/>
      <c r="G807" s="10"/>
      <c r="H807" s="10"/>
      <c r="I807" s="7"/>
      <c r="J807" s="10"/>
      <c r="K807" s="10"/>
      <c r="L807" s="10"/>
      <c r="M807" s="10"/>
      <c r="N807" s="10"/>
      <c r="O807" s="10"/>
    </row>
    <row r="808">
      <c r="A808" s="10"/>
      <c r="B808" s="10"/>
      <c r="C808" s="10"/>
      <c r="D808" s="7"/>
      <c r="E808" s="10"/>
      <c r="F808" s="10"/>
      <c r="G808" s="10"/>
      <c r="H808" s="10"/>
      <c r="I808" s="7"/>
      <c r="J808" s="10"/>
      <c r="K808" s="10"/>
      <c r="L808" s="10"/>
      <c r="M808" s="10"/>
      <c r="N808" s="10"/>
      <c r="O808" s="10"/>
    </row>
    <row r="809">
      <c r="A809" s="10"/>
      <c r="B809" s="10"/>
      <c r="C809" s="10"/>
      <c r="D809" s="7"/>
      <c r="E809" s="10"/>
      <c r="F809" s="10"/>
      <c r="G809" s="10"/>
      <c r="H809" s="10"/>
      <c r="I809" s="7"/>
      <c r="J809" s="10"/>
      <c r="K809" s="10"/>
      <c r="L809" s="10"/>
      <c r="M809" s="10"/>
      <c r="N809" s="10"/>
      <c r="O809" s="10"/>
    </row>
    <row r="810">
      <c r="A810" s="10"/>
      <c r="B810" s="10"/>
      <c r="C810" s="10"/>
      <c r="D810" s="7"/>
      <c r="E810" s="10"/>
      <c r="F810" s="10"/>
      <c r="G810" s="10"/>
      <c r="H810" s="10"/>
      <c r="I810" s="7"/>
      <c r="J810" s="10"/>
      <c r="K810" s="10"/>
      <c r="L810" s="10"/>
      <c r="M810" s="10"/>
      <c r="N810" s="10"/>
      <c r="O810" s="10"/>
    </row>
    <row r="811">
      <c r="A811" s="10"/>
      <c r="B811" s="10"/>
      <c r="C811" s="10"/>
      <c r="D811" s="7"/>
      <c r="E811" s="10"/>
      <c r="F811" s="10"/>
      <c r="G811" s="10"/>
      <c r="H811" s="10"/>
      <c r="I811" s="7"/>
      <c r="J811" s="10"/>
      <c r="K811" s="10"/>
      <c r="L811" s="10"/>
      <c r="M811" s="10"/>
      <c r="N811" s="10"/>
      <c r="O811" s="10"/>
    </row>
    <row r="812">
      <c r="A812" s="10"/>
      <c r="B812" s="10"/>
      <c r="C812" s="10"/>
      <c r="D812" s="7"/>
      <c r="E812" s="10"/>
      <c r="F812" s="10"/>
      <c r="G812" s="10"/>
      <c r="H812" s="10"/>
      <c r="I812" s="7"/>
      <c r="J812" s="10"/>
      <c r="K812" s="10"/>
      <c r="L812" s="10"/>
      <c r="M812" s="10"/>
      <c r="N812" s="10"/>
      <c r="O812" s="10"/>
    </row>
    <row r="813">
      <c r="A813" s="10"/>
      <c r="B813" s="10"/>
      <c r="C813" s="10"/>
      <c r="D813" s="7"/>
      <c r="E813" s="10"/>
      <c r="F813" s="10"/>
      <c r="G813" s="10"/>
      <c r="H813" s="10"/>
      <c r="I813" s="7"/>
      <c r="J813" s="10"/>
      <c r="K813" s="10"/>
      <c r="L813" s="10"/>
      <c r="M813" s="10"/>
      <c r="N813" s="10"/>
      <c r="O813" s="10"/>
    </row>
    <row r="814">
      <c r="A814" s="10"/>
      <c r="B814" s="10"/>
      <c r="C814" s="10"/>
      <c r="D814" s="7"/>
      <c r="E814" s="10"/>
      <c r="F814" s="10"/>
      <c r="G814" s="10"/>
      <c r="H814" s="10"/>
      <c r="I814" s="7"/>
      <c r="J814" s="10"/>
      <c r="K814" s="10"/>
      <c r="L814" s="10"/>
      <c r="M814" s="10"/>
      <c r="N814" s="10"/>
      <c r="O814" s="10"/>
    </row>
    <row r="815">
      <c r="A815" s="10"/>
      <c r="B815" s="10"/>
      <c r="C815" s="10"/>
      <c r="D815" s="7"/>
      <c r="E815" s="10"/>
      <c r="F815" s="10"/>
      <c r="G815" s="10"/>
      <c r="H815" s="10"/>
      <c r="I815" s="7"/>
      <c r="J815" s="10"/>
      <c r="K815" s="10"/>
      <c r="L815" s="10"/>
      <c r="M815" s="10"/>
      <c r="N815" s="10"/>
      <c r="O815" s="10"/>
    </row>
    <row r="816">
      <c r="A816" s="10"/>
      <c r="B816" s="10"/>
      <c r="C816" s="10"/>
      <c r="D816" s="7"/>
      <c r="E816" s="10"/>
      <c r="F816" s="10"/>
      <c r="G816" s="10"/>
      <c r="H816" s="10"/>
      <c r="I816" s="7"/>
      <c r="J816" s="10"/>
      <c r="K816" s="10"/>
      <c r="L816" s="10"/>
      <c r="M816" s="10"/>
      <c r="N816" s="10"/>
      <c r="O816" s="10"/>
    </row>
    <row r="817">
      <c r="A817" s="10"/>
      <c r="B817" s="10"/>
      <c r="C817" s="10"/>
      <c r="D817" s="7"/>
      <c r="E817" s="10"/>
      <c r="F817" s="10"/>
      <c r="G817" s="10"/>
      <c r="H817" s="10"/>
      <c r="I817" s="7"/>
      <c r="J817" s="10"/>
      <c r="K817" s="10"/>
      <c r="L817" s="10"/>
      <c r="M817" s="10"/>
      <c r="N817" s="10"/>
      <c r="O817" s="10"/>
    </row>
    <row r="818">
      <c r="A818" s="10"/>
      <c r="B818" s="10"/>
      <c r="C818" s="10"/>
      <c r="D818" s="7"/>
      <c r="E818" s="10"/>
      <c r="F818" s="10"/>
      <c r="G818" s="10"/>
      <c r="H818" s="10"/>
      <c r="I818" s="7"/>
      <c r="J818" s="10"/>
      <c r="K818" s="10"/>
      <c r="L818" s="10"/>
      <c r="M818" s="10"/>
      <c r="N818" s="10"/>
      <c r="O818" s="10"/>
    </row>
    <row r="819">
      <c r="A819" s="10"/>
      <c r="B819" s="10"/>
      <c r="C819" s="10"/>
      <c r="D819" s="7"/>
      <c r="E819" s="10"/>
      <c r="F819" s="10"/>
      <c r="G819" s="10"/>
      <c r="H819" s="10"/>
      <c r="I819" s="7"/>
      <c r="J819" s="10"/>
      <c r="K819" s="10"/>
      <c r="L819" s="10"/>
      <c r="M819" s="10"/>
      <c r="N819" s="10"/>
      <c r="O819" s="10"/>
    </row>
    <row r="820">
      <c r="A820" s="10"/>
      <c r="B820" s="10"/>
      <c r="C820" s="10"/>
      <c r="D820" s="7"/>
      <c r="E820" s="10"/>
      <c r="F820" s="10"/>
      <c r="G820" s="10"/>
      <c r="H820" s="10"/>
      <c r="I820" s="7"/>
      <c r="J820" s="10"/>
      <c r="K820" s="10"/>
      <c r="L820" s="10"/>
      <c r="M820" s="10"/>
      <c r="N820" s="10"/>
      <c r="O820" s="10"/>
    </row>
    <row r="821">
      <c r="A821" s="10"/>
      <c r="B821" s="10"/>
      <c r="C821" s="10"/>
      <c r="D821" s="7"/>
      <c r="E821" s="10"/>
      <c r="F821" s="10"/>
      <c r="G821" s="10"/>
      <c r="H821" s="10"/>
      <c r="I821" s="7"/>
      <c r="J821" s="10"/>
      <c r="K821" s="10"/>
      <c r="L821" s="10"/>
      <c r="M821" s="10"/>
      <c r="N821" s="10"/>
      <c r="O821" s="10"/>
    </row>
    <row r="822">
      <c r="A822" s="10"/>
      <c r="B822" s="10"/>
      <c r="C822" s="10"/>
      <c r="D822" s="7"/>
      <c r="E822" s="10"/>
      <c r="F822" s="10"/>
      <c r="G822" s="10"/>
      <c r="H822" s="10"/>
      <c r="I822" s="7"/>
      <c r="J822" s="10"/>
      <c r="K822" s="10"/>
      <c r="L822" s="10"/>
      <c r="M822" s="10"/>
      <c r="N822" s="10"/>
      <c r="O822" s="10"/>
    </row>
    <row r="823">
      <c r="A823" s="10"/>
      <c r="B823" s="10"/>
      <c r="C823" s="10"/>
      <c r="D823" s="7"/>
      <c r="E823" s="10"/>
      <c r="F823" s="10"/>
      <c r="G823" s="10"/>
      <c r="H823" s="10"/>
      <c r="I823" s="7"/>
      <c r="J823" s="10"/>
      <c r="K823" s="10"/>
      <c r="L823" s="10"/>
      <c r="M823" s="10"/>
      <c r="N823" s="10"/>
      <c r="O823" s="10"/>
    </row>
    <row r="824">
      <c r="A824" s="10"/>
      <c r="B824" s="10"/>
      <c r="C824" s="10"/>
      <c r="D824" s="7"/>
      <c r="E824" s="10"/>
      <c r="F824" s="10"/>
      <c r="G824" s="10"/>
      <c r="H824" s="10"/>
      <c r="I824" s="7"/>
      <c r="J824" s="10"/>
      <c r="K824" s="10"/>
      <c r="L824" s="10"/>
      <c r="M824" s="10"/>
      <c r="N824" s="10"/>
      <c r="O824" s="10"/>
    </row>
    <row r="825">
      <c r="A825" s="10"/>
      <c r="B825" s="10"/>
      <c r="C825" s="10"/>
      <c r="D825" s="7"/>
      <c r="E825" s="10"/>
      <c r="F825" s="10"/>
      <c r="G825" s="10"/>
      <c r="H825" s="10"/>
      <c r="I825" s="7"/>
      <c r="J825" s="10"/>
      <c r="K825" s="10"/>
      <c r="L825" s="10"/>
      <c r="M825" s="10"/>
      <c r="N825" s="10"/>
      <c r="O825" s="10"/>
    </row>
    <row r="826">
      <c r="A826" s="10"/>
      <c r="B826" s="10"/>
      <c r="C826" s="10"/>
      <c r="D826" s="7"/>
      <c r="E826" s="10"/>
      <c r="F826" s="10"/>
      <c r="G826" s="10"/>
      <c r="H826" s="10"/>
      <c r="I826" s="7"/>
      <c r="J826" s="10"/>
      <c r="K826" s="10"/>
      <c r="L826" s="10"/>
      <c r="M826" s="10"/>
      <c r="N826" s="10"/>
      <c r="O826" s="10"/>
    </row>
    <row r="827">
      <c r="A827" s="10"/>
      <c r="B827" s="10"/>
      <c r="C827" s="10"/>
      <c r="D827" s="7"/>
      <c r="E827" s="10"/>
      <c r="F827" s="10"/>
      <c r="G827" s="10"/>
      <c r="H827" s="10"/>
      <c r="I827" s="7"/>
      <c r="J827" s="10"/>
      <c r="K827" s="10"/>
      <c r="L827" s="10"/>
      <c r="M827" s="10"/>
      <c r="N827" s="10"/>
      <c r="O827" s="10"/>
    </row>
    <row r="828">
      <c r="A828" s="10"/>
      <c r="B828" s="10"/>
      <c r="C828" s="10"/>
      <c r="D828" s="7"/>
      <c r="E828" s="10"/>
      <c r="F828" s="10"/>
      <c r="G828" s="10"/>
      <c r="H828" s="10"/>
      <c r="I828" s="7"/>
      <c r="J828" s="10"/>
      <c r="K828" s="10"/>
      <c r="L828" s="10"/>
      <c r="M828" s="10"/>
      <c r="N828" s="10"/>
      <c r="O828" s="10"/>
    </row>
    <row r="829">
      <c r="A829" s="10"/>
      <c r="B829" s="10"/>
      <c r="C829" s="10"/>
      <c r="D829" s="7"/>
      <c r="E829" s="10"/>
      <c r="F829" s="10"/>
      <c r="G829" s="10"/>
      <c r="H829" s="10"/>
      <c r="I829" s="7"/>
      <c r="J829" s="10"/>
      <c r="K829" s="10"/>
      <c r="L829" s="10"/>
      <c r="M829" s="10"/>
      <c r="N829" s="10"/>
      <c r="O829" s="10"/>
    </row>
    <row r="830">
      <c r="A830" s="10"/>
      <c r="B830" s="10"/>
      <c r="C830" s="10"/>
      <c r="D830" s="7"/>
      <c r="E830" s="10"/>
      <c r="F830" s="10"/>
      <c r="G830" s="10"/>
      <c r="H830" s="10"/>
      <c r="I830" s="7"/>
      <c r="J830" s="10"/>
      <c r="K830" s="10"/>
      <c r="L830" s="10"/>
      <c r="M830" s="10"/>
      <c r="N830" s="10"/>
      <c r="O830" s="10"/>
    </row>
    <row r="831">
      <c r="A831" s="10"/>
      <c r="B831" s="10"/>
      <c r="C831" s="10"/>
      <c r="D831" s="7"/>
      <c r="E831" s="10"/>
      <c r="F831" s="10"/>
      <c r="G831" s="10"/>
      <c r="H831" s="10"/>
      <c r="I831" s="7"/>
      <c r="J831" s="10"/>
      <c r="K831" s="10"/>
      <c r="L831" s="10"/>
      <c r="M831" s="10"/>
      <c r="N831" s="10"/>
      <c r="O831" s="10"/>
    </row>
    <row r="832">
      <c r="A832" s="10"/>
      <c r="B832" s="10"/>
      <c r="C832" s="10"/>
      <c r="D832" s="7"/>
      <c r="E832" s="10"/>
      <c r="F832" s="10"/>
      <c r="G832" s="10"/>
      <c r="H832" s="10"/>
      <c r="I832" s="7"/>
      <c r="J832" s="10"/>
      <c r="K832" s="10"/>
      <c r="L832" s="10"/>
      <c r="M832" s="10"/>
      <c r="N832" s="10"/>
      <c r="O832" s="10"/>
    </row>
    <row r="833">
      <c r="A833" s="10"/>
      <c r="B833" s="10"/>
      <c r="C833" s="10"/>
      <c r="D833" s="7"/>
      <c r="E833" s="10"/>
      <c r="F833" s="10"/>
      <c r="G833" s="10"/>
      <c r="H833" s="10"/>
      <c r="I833" s="7"/>
      <c r="J833" s="10"/>
      <c r="K833" s="10"/>
      <c r="L833" s="10"/>
      <c r="M833" s="10"/>
      <c r="N833" s="10"/>
      <c r="O833" s="10"/>
    </row>
    <row r="834">
      <c r="A834" s="10"/>
      <c r="B834" s="10"/>
      <c r="C834" s="10"/>
      <c r="D834" s="7"/>
      <c r="E834" s="10"/>
      <c r="F834" s="10"/>
      <c r="G834" s="10"/>
      <c r="H834" s="10"/>
      <c r="I834" s="7"/>
      <c r="J834" s="10"/>
      <c r="K834" s="10"/>
      <c r="L834" s="10"/>
      <c r="M834" s="10"/>
      <c r="N834" s="10"/>
      <c r="O834" s="10"/>
    </row>
    <row r="835">
      <c r="A835" s="10"/>
      <c r="B835" s="10"/>
      <c r="C835" s="10"/>
      <c r="D835" s="7"/>
      <c r="E835" s="10"/>
      <c r="F835" s="10"/>
      <c r="G835" s="10"/>
      <c r="H835" s="10"/>
      <c r="I835" s="7"/>
      <c r="J835" s="10"/>
      <c r="K835" s="10"/>
      <c r="L835" s="10"/>
      <c r="M835" s="10"/>
      <c r="N835" s="10"/>
      <c r="O835" s="10"/>
    </row>
    <row r="836">
      <c r="A836" s="10"/>
      <c r="B836" s="10"/>
      <c r="C836" s="10"/>
      <c r="D836" s="7"/>
      <c r="E836" s="10"/>
      <c r="F836" s="10"/>
      <c r="G836" s="10"/>
      <c r="H836" s="10"/>
      <c r="I836" s="7"/>
      <c r="J836" s="10"/>
      <c r="K836" s="10"/>
      <c r="L836" s="10"/>
      <c r="M836" s="10"/>
      <c r="N836" s="10"/>
      <c r="O836" s="10"/>
    </row>
    <row r="837">
      <c r="A837" s="10"/>
      <c r="B837" s="10"/>
      <c r="C837" s="10"/>
      <c r="D837" s="7"/>
      <c r="E837" s="10"/>
      <c r="F837" s="10"/>
      <c r="G837" s="10"/>
      <c r="H837" s="10"/>
      <c r="I837" s="7"/>
      <c r="J837" s="10"/>
      <c r="K837" s="10"/>
      <c r="L837" s="10"/>
      <c r="M837" s="10"/>
      <c r="N837" s="10"/>
      <c r="O837" s="10"/>
    </row>
    <row r="838">
      <c r="A838" s="10"/>
      <c r="B838" s="10"/>
      <c r="C838" s="10"/>
      <c r="D838" s="7"/>
      <c r="E838" s="10"/>
      <c r="F838" s="10"/>
      <c r="G838" s="10"/>
      <c r="H838" s="10"/>
      <c r="I838" s="7"/>
      <c r="J838" s="10"/>
      <c r="K838" s="10"/>
      <c r="L838" s="10"/>
      <c r="M838" s="10"/>
      <c r="N838" s="10"/>
      <c r="O838" s="10"/>
    </row>
    <row r="839">
      <c r="A839" s="10"/>
      <c r="B839" s="10"/>
      <c r="C839" s="10"/>
      <c r="D839" s="7"/>
      <c r="E839" s="10"/>
      <c r="F839" s="10"/>
      <c r="G839" s="10"/>
      <c r="H839" s="10"/>
      <c r="I839" s="7"/>
      <c r="J839" s="10"/>
      <c r="K839" s="10"/>
      <c r="L839" s="10"/>
      <c r="M839" s="10"/>
      <c r="N839" s="10"/>
      <c r="O839" s="10"/>
    </row>
    <row r="840">
      <c r="A840" s="10"/>
      <c r="B840" s="10"/>
      <c r="C840" s="10"/>
      <c r="D840" s="7"/>
      <c r="E840" s="10"/>
      <c r="F840" s="10"/>
      <c r="G840" s="10"/>
      <c r="H840" s="10"/>
      <c r="I840" s="7"/>
      <c r="J840" s="10"/>
      <c r="K840" s="10"/>
      <c r="L840" s="10"/>
      <c r="M840" s="10"/>
      <c r="N840" s="10"/>
      <c r="O840" s="10"/>
    </row>
    <row r="841">
      <c r="A841" s="10"/>
      <c r="B841" s="10"/>
      <c r="C841" s="10"/>
      <c r="D841" s="7"/>
      <c r="E841" s="10"/>
      <c r="F841" s="10"/>
      <c r="G841" s="10"/>
      <c r="H841" s="10"/>
      <c r="I841" s="7"/>
      <c r="J841" s="10"/>
      <c r="K841" s="10"/>
      <c r="L841" s="10"/>
      <c r="M841" s="10"/>
      <c r="N841" s="10"/>
      <c r="O841" s="10"/>
    </row>
    <row r="842">
      <c r="A842" s="10"/>
      <c r="B842" s="10"/>
      <c r="C842" s="10"/>
      <c r="D842" s="7"/>
      <c r="E842" s="10"/>
      <c r="F842" s="10"/>
      <c r="G842" s="10"/>
      <c r="H842" s="10"/>
      <c r="I842" s="7"/>
      <c r="J842" s="10"/>
      <c r="K842" s="10"/>
      <c r="L842" s="10"/>
      <c r="M842" s="10"/>
      <c r="N842" s="10"/>
      <c r="O842" s="10"/>
    </row>
    <row r="843">
      <c r="A843" s="10"/>
      <c r="B843" s="10"/>
      <c r="C843" s="10"/>
      <c r="D843" s="7"/>
      <c r="E843" s="10"/>
      <c r="F843" s="10"/>
      <c r="G843" s="10"/>
      <c r="H843" s="10"/>
      <c r="I843" s="7"/>
      <c r="J843" s="10"/>
      <c r="K843" s="10"/>
      <c r="L843" s="10"/>
      <c r="M843" s="10"/>
      <c r="N843" s="10"/>
      <c r="O843" s="10"/>
    </row>
    <row r="844">
      <c r="A844" s="10"/>
      <c r="B844" s="10"/>
      <c r="C844" s="10"/>
      <c r="D844" s="7"/>
      <c r="E844" s="10"/>
      <c r="F844" s="10"/>
      <c r="G844" s="10"/>
      <c r="H844" s="10"/>
      <c r="I844" s="7"/>
      <c r="J844" s="10"/>
      <c r="K844" s="10"/>
      <c r="L844" s="10"/>
      <c r="M844" s="10"/>
      <c r="N844" s="10"/>
      <c r="O844" s="10"/>
    </row>
    <row r="845">
      <c r="A845" s="10"/>
      <c r="B845" s="10"/>
      <c r="C845" s="10"/>
      <c r="D845" s="7"/>
      <c r="E845" s="10"/>
      <c r="F845" s="10"/>
      <c r="G845" s="10"/>
      <c r="H845" s="10"/>
      <c r="I845" s="7"/>
      <c r="J845" s="10"/>
      <c r="K845" s="10"/>
      <c r="L845" s="10"/>
      <c r="M845" s="10"/>
      <c r="N845" s="10"/>
      <c r="O845" s="10"/>
    </row>
    <row r="846">
      <c r="A846" s="10"/>
      <c r="B846" s="10"/>
      <c r="C846" s="10"/>
      <c r="D846" s="7"/>
      <c r="E846" s="10"/>
      <c r="F846" s="10"/>
      <c r="G846" s="10"/>
      <c r="H846" s="10"/>
      <c r="I846" s="7"/>
      <c r="J846" s="10"/>
      <c r="K846" s="10"/>
      <c r="L846" s="10"/>
      <c r="M846" s="10"/>
      <c r="N846" s="10"/>
      <c r="O846" s="10"/>
    </row>
    <row r="847">
      <c r="A847" s="10"/>
      <c r="B847" s="10"/>
      <c r="C847" s="10"/>
      <c r="D847" s="7"/>
      <c r="E847" s="10"/>
      <c r="F847" s="10"/>
      <c r="G847" s="10"/>
      <c r="H847" s="10"/>
      <c r="I847" s="7"/>
      <c r="J847" s="10"/>
      <c r="K847" s="10"/>
      <c r="L847" s="10"/>
      <c r="M847" s="10"/>
      <c r="N847" s="10"/>
      <c r="O847" s="10"/>
    </row>
    <row r="848">
      <c r="A848" s="10"/>
      <c r="B848" s="10"/>
      <c r="C848" s="10"/>
      <c r="D848" s="7"/>
      <c r="E848" s="10"/>
      <c r="F848" s="10"/>
      <c r="G848" s="10"/>
      <c r="H848" s="10"/>
      <c r="I848" s="7"/>
      <c r="J848" s="10"/>
      <c r="K848" s="10"/>
      <c r="L848" s="10"/>
      <c r="M848" s="10"/>
      <c r="N848" s="10"/>
      <c r="O848" s="10"/>
    </row>
    <row r="849">
      <c r="A849" s="10"/>
      <c r="B849" s="10"/>
      <c r="C849" s="10"/>
      <c r="D849" s="7"/>
      <c r="E849" s="10"/>
      <c r="F849" s="10"/>
      <c r="G849" s="10"/>
      <c r="H849" s="10"/>
      <c r="I849" s="7"/>
      <c r="J849" s="10"/>
      <c r="K849" s="10"/>
      <c r="L849" s="10"/>
      <c r="M849" s="10"/>
      <c r="N849" s="10"/>
      <c r="O849" s="10"/>
    </row>
    <row r="850">
      <c r="A850" s="10"/>
      <c r="B850" s="10"/>
      <c r="C850" s="10"/>
      <c r="D850" s="7"/>
      <c r="E850" s="10"/>
      <c r="F850" s="10"/>
      <c r="G850" s="10"/>
      <c r="H850" s="10"/>
      <c r="I850" s="7"/>
      <c r="J850" s="10"/>
      <c r="K850" s="10"/>
      <c r="L850" s="10"/>
      <c r="M850" s="10"/>
      <c r="N850" s="10"/>
      <c r="O850" s="10"/>
    </row>
    <row r="851">
      <c r="A851" s="10"/>
      <c r="B851" s="10"/>
      <c r="C851" s="10"/>
      <c r="D851" s="7"/>
      <c r="E851" s="10"/>
      <c r="F851" s="10"/>
      <c r="G851" s="10"/>
      <c r="H851" s="10"/>
      <c r="I851" s="7"/>
      <c r="J851" s="10"/>
      <c r="K851" s="10"/>
      <c r="L851" s="10"/>
      <c r="M851" s="10"/>
      <c r="N851" s="10"/>
      <c r="O851" s="10"/>
    </row>
    <row r="852">
      <c r="A852" s="10"/>
      <c r="B852" s="10"/>
      <c r="C852" s="10"/>
      <c r="D852" s="7"/>
      <c r="E852" s="10"/>
      <c r="F852" s="10"/>
      <c r="G852" s="10"/>
      <c r="H852" s="10"/>
      <c r="I852" s="7"/>
      <c r="J852" s="10"/>
      <c r="K852" s="10"/>
      <c r="L852" s="10"/>
      <c r="M852" s="10"/>
      <c r="N852" s="10"/>
      <c r="O852" s="10"/>
    </row>
    <row r="853">
      <c r="A853" s="10"/>
      <c r="B853" s="10"/>
      <c r="C853" s="10"/>
      <c r="D853" s="7"/>
      <c r="E853" s="10"/>
      <c r="F853" s="10"/>
      <c r="G853" s="10"/>
      <c r="H853" s="10"/>
      <c r="I853" s="7"/>
      <c r="J853" s="10"/>
      <c r="K853" s="10"/>
      <c r="L853" s="10"/>
      <c r="M853" s="10"/>
      <c r="N853" s="10"/>
      <c r="O853" s="10"/>
    </row>
    <row r="854">
      <c r="A854" s="10"/>
      <c r="B854" s="10"/>
      <c r="C854" s="10"/>
      <c r="D854" s="7"/>
      <c r="E854" s="10"/>
      <c r="F854" s="10"/>
      <c r="G854" s="10"/>
      <c r="H854" s="10"/>
      <c r="I854" s="7"/>
      <c r="J854" s="10"/>
      <c r="K854" s="10"/>
      <c r="L854" s="10"/>
      <c r="M854" s="10"/>
      <c r="N854" s="10"/>
      <c r="O854" s="10"/>
    </row>
    <row r="855">
      <c r="A855" s="10"/>
      <c r="B855" s="10"/>
      <c r="C855" s="10"/>
      <c r="D855" s="7"/>
      <c r="E855" s="10"/>
      <c r="F855" s="10"/>
      <c r="G855" s="10"/>
      <c r="H855" s="10"/>
      <c r="I855" s="7"/>
      <c r="J855" s="10"/>
      <c r="K855" s="10"/>
      <c r="L855" s="10"/>
      <c r="M855" s="10"/>
      <c r="N855" s="10"/>
      <c r="O855" s="10"/>
    </row>
    <row r="856">
      <c r="A856" s="10"/>
      <c r="B856" s="10"/>
      <c r="C856" s="10"/>
      <c r="D856" s="7"/>
      <c r="E856" s="10"/>
      <c r="F856" s="10"/>
      <c r="G856" s="10"/>
      <c r="H856" s="10"/>
      <c r="I856" s="7"/>
      <c r="J856" s="10"/>
      <c r="K856" s="10"/>
      <c r="L856" s="10"/>
      <c r="M856" s="10"/>
      <c r="N856" s="10"/>
      <c r="O856" s="10"/>
    </row>
    <row r="857">
      <c r="A857" s="10"/>
      <c r="B857" s="10"/>
      <c r="C857" s="10"/>
      <c r="D857" s="7"/>
      <c r="E857" s="10"/>
      <c r="F857" s="10"/>
      <c r="G857" s="10"/>
      <c r="H857" s="10"/>
      <c r="I857" s="7"/>
      <c r="J857" s="10"/>
      <c r="K857" s="10"/>
      <c r="L857" s="10"/>
      <c r="M857" s="10"/>
      <c r="N857" s="10"/>
      <c r="O857" s="10"/>
    </row>
    <row r="858">
      <c r="A858" s="10"/>
      <c r="B858" s="10"/>
      <c r="C858" s="10"/>
      <c r="D858" s="7"/>
      <c r="E858" s="10"/>
      <c r="F858" s="10"/>
      <c r="G858" s="10"/>
      <c r="H858" s="10"/>
      <c r="I858" s="7"/>
      <c r="J858" s="10"/>
      <c r="K858" s="10"/>
      <c r="L858" s="10"/>
      <c r="M858" s="10"/>
      <c r="N858" s="10"/>
      <c r="O858" s="10"/>
    </row>
    <row r="859">
      <c r="A859" s="10"/>
      <c r="B859" s="10"/>
      <c r="C859" s="10"/>
      <c r="D859" s="7"/>
      <c r="E859" s="10"/>
      <c r="F859" s="10"/>
      <c r="G859" s="10"/>
      <c r="H859" s="10"/>
      <c r="I859" s="7"/>
      <c r="J859" s="10"/>
      <c r="K859" s="10"/>
      <c r="L859" s="10"/>
      <c r="M859" s="10"/>
      <c r="N859" s="10"/>
      <c r="O859" s="10"/>
    </row>
    <row r="860">
      <c r="A860" s="10"/>
      <c r="B860" s="10"/>
      <c r="C860" s="10"/>
      <c r="D860" s="7"/>
      <c r="E860" s="10"/>
      <c r="F860" s="10"/>
      <c r="G860" s="10"/>
      <c r="H860" s="10"/>
      <c r="I860" s="7"/>
      <c r="J860" s="10"/>
      <c r="K860" s="10"/>
      <c r="L860" s="10"/>
      <c r="M860" s="10"/>
      <c r="N860" s="10"/>
      <c r="O860" s="10"/>
    </row>
    <row r="861">
      <c r="A861" s="10"/>
      <c r="B861" s="10"/>
      <c r="C861" s="10"/>
      <c r="D861" s="7"/>
      <c r="E861" s="10"/>
      <c r="F861" s="10"/>
      <c r="G861" s="10"/>
      <c r="H861" s="10"/>
      <c r="I861" s="7"/>
      <c r="J861" s="10"/>
      <c r="K861" s="10"/>
      <c r="L861" s="10"/>
      <c r="M861" s="10"/>
      <c r="N861" s="10"/>
      <c r="O861" s="10"/>
    </row>
    <row r="862">
      <c r="A862" s="10"/>
      <c r="B862" s="10"/>
      <c r="C862" s="10"/>
      <c r="D862" s="7"/>
      <c r="E862" s="10"/>
      <c r="F862" s="10"/>
      <c r="G862" s="10"/>
      <c r="H862" s="10"/>
      <c r="I862" s="7"/>
      <c r="J862" s="10"/>
      <c r="K862" s="10"/>
      <c r="L862" s="10"/>
      <c r="M862" s="10"/>
      <c r="N862" s="10"/>
      <c r="O862" s="10"/>
    </row>
    <row r="863">
      <c r="A863" s="10"/>
      <c r="B863" s="10"/>
      <c r="C863" s="10"/>
      <c r="D863" s="7"/>
      <c r="E863" s="10"/>
      <c r="F863" s="10"/>
      <c r="G863" s="10"/>
      <c r="H863" s="10"/>
      <c r="I863" s="7"/>
      <c r="J863" s="10"/>
      <c r="K863" s="10"/>
      <c r="L863" s="10"/>
      <c r="M863" s="10"/>
      <c r="N863" s="10"/>
      <c r="O863" s="10"/>
    </row>
    <row r="864">
      <c r="A864" s="10"/>
      <c r="B864" s="10"/>
      <c r="C864" s="10"/>
      <c r="D864" s="7"/>
      <c r="E864" s="10"/>
      <c r="F864" s="10"/>
      <c r="G864" s="10"/>
      <c r="H864" s="10"/>
      <c r="I864" s="7"/>
      <c r="J864" s="10"/>
      <c r="K864" s="10"/>
      <c r="L864" s="10"/>
      <c r="M864" s="10"/>
      <c r="N864" s="10"/>
      <c r="O864" s="10"/>
    </row>
    <row r="865">
      <c r="A865" s="10"/>
      <c r="B865" s="10"/>
      <c r="C865" s="10"/>
      <c r="D865" s="7"/>
      <c r="E865" s="10"/>
      <c r="F865" s="10"/>
      <c r="G865" s="10"/>
      <c r="H865" s="10"/>
      <c r="I865" s="7"/>
      <c r="J865" s="10"/>
      <c r="K865" s="10"/>
      <c r="L865" s="10"/>
      <c r="M865" s="10"/>
      <c r="N865" s="10"/>
      <c r="O865" s="10"/>
    </row>
    <row r="866">
      <c r="A866" s="10"/>
      <c r="B866" s="10"/>
      <c r="C866" s="10"/>
      <c r="D866" s="7"/>
      <c r="E866" s="10"/>
      <c r="F866" s="10"/>
      <c r="G866" s="10"/>
      <c r="H866" s="10"/>
      <c r="I866" s="7"/>
      <c r="J866" s="10"/>
      <c r="K866" s="10"/>
      <c r="L866" s="10"/>
      <c r="M866" s="10"/>
      <c r="N866" s="10"/>
      <c r="O866" s="10"/>
    </row>
    <row r="867">
      <c r="A867" s="10"/>
      <c r="B867" s="10"/>
      <c r="C867" s="10"/>
      <c r="D867" s="7"/>
      <c r="E867" s="10"/>
      <c r="F867" s="10"/>
      <c r="G867" s="10"/>
      <c r="H867" s="10"/>
      <c r="I867" s="7"/>
      <c r="J867" s="10"/>
      <c r="K867" s="10"/>
      <c r="L867" s="10"/>
      <c r="M867" s="10"/>
      <c r="N867" s="10"/>
      <c r="O867" s="10"/>
    </row>
    <row r="868">
      <c r="A868" s="10"/>
      <c r="B868" s="10"/>
      <c r="C868" s="10"/>
      <c r="D868" s="7"/>
      <c r="E868" s="10"/>
      <c r="F868" s="10"/>
      <c r="G868" s="10"/>
      <c r="H868" s="10"/>
      <c r="I868" s="7"/>
      <c r="J868" s="10"/>
      <c r="K868" s="10"/>
      <c r="L868" s="10"/>
      <c r="M868" s="10"/>
      <c r="N868" s="10"/>
      <c r="O868" s="10"/>
    </row>
    <row r="869">
      <c r="A869" s="10"/>
      <c r="B869" s="10"/>
      <c r="C869" s="10"/>
      <c r="D869" s="7"/>
      <c r="E869" s="10"/>
      <c r="F869" s="10"/>
      <c r="G869" s="10"/>
      <c r="H869" s="10"/>
      <c r="I869" s="7"/>
      <c r="J869" s="10"/>
      <c r="K869" s="10"/>
      <c r="L869" s="10"/>
      <c r="M869" s="10"/>
      <c r="N869" s="10"/>
      <c r="O869" s="10"/>
    </row>
    <row r="870">
      <c r="A870" s="10"/>
      <c r="B870" s="10"/>
      <c r="C870" s="10"/>
      <c r="D870" s="7"/>
      <c r="E870" s="10"/>
      <c r="F870" s="10"/>
      <c r="G870" s="10"/>
      <c r="H870" s="10"/>
      <c r="I870" s="7"/>
      <c r="J870" s="10"/>
      <c r="K870" s="10"/>
      <c r="L870" s="10"/>
      <c r="M870" s="10"/>
      <c r="N870" s="10"/>
      <c r="O870" s="10"/>
    </row>
    <row r="871">
      <c r="A871" s="10"/>
      <c r="B871" s="10"/>
      <c r="C871" s="10"/>
      <c r="D871" s="7"/>
      <c r="E871" s="10"/>
      <c r="F871" s="10"/>
      <c r="G871" s="10"/>
      <c r="H871" s="10"/>
      <c r="I871" s="7"/>
      <c r="J871" s="10"/>
      <c r="K871" s="10"/>
      <c r="L871" s="10"/>
      <c r="M871" s="10"/>
      <c r="N871" s="10"/>
      <c r="O871" s="10"/>
    </row>
    <row r="872">
      <c r="A872" s="10"/>
      <c r="B872" s="10"/>
      <c r="C872" s="10"/>
      <c r="D872" s="7"/>
      <c r="E872" s="10"/>
      <c r="F872" s="10"/>
      <c r="G872" s="10"/>
      <c r="H872" s="10"/>
      <c r="I872" s="7"/>
      <c r="J872" s="10"/>
      <c r="K872" s="10"/>
      <c r="L872" s="10"/>
      <c r="M872" s="10"/>
      <c r="N872" s="10"/>
      <c r="O872" s="10"/>
    </row>
    <row r="873">
      <c r="A873" s="10"/>
      <c r="B873" s="10"/>
      <c r="C873" s="10"/>
      <c r="D873" s="7"/>
      <c r="E873" s="10"/>
      <c r="F873" s="10"/>
      <c r="G873" s="10"/>
      <c r="H873" s="10"/>
      <c r="I873" s="7"/>
      <c r="J873" s="10"/>
      <c r="K873" s="10"/>
      <c r="L873" s="10"/>
      <c r="M873" s="10"/>
      <c r="N873" s="10"/>
      <c r="O873" s="10"/>
    </row>
    <row r="874">
      <c r="A874" s="10"/>
      <c r="B874" s="10"/>
      <c r="C874" s="10"/>
      <c r="D874" s="7"/>
      <c r="E874" s="10"/>
      <c r="F874" s="10"/>
      <c r="G874" s="10"/>
      <c r="H874" s="10"/>
      <c r="I874" s="7"/>
      <c r="J874" s="10"/>
      <c r="K874" s="10"/>
      <c r="L874" s="10"/>
      <c r="M874" s="10"/>
      <c r="N874" s="10"/>
      <c r="O874" s="10"/>
    </row>
    <row r="875">
      <c r="A875" s="10"/>
      <c r="B875" s="10"/>
      <c r="C875" s="10"/>
      <c r="D875" s="7"/>
      <c r="E875" s="10"/>
      <c r="F875" s="10"/>
      <c r="G875" s="10"/>
      <c r="H875" s="10"/>
      <c r="I875" s="7"/>
      <c r="J875" s="10"/>
      <c r="K875" s="10"/>
      <c r="L875" s="10"/>
      <c r="M875" s="10"/>
      <c r="N875" s="10"/>
      <c r="O875" s="10"/>
    </row>
    <row r="876">
      <c r="A876" s="10"/>
      <c r="B876" s="10"/>
      <c r="C876" s="10"/>
      <c r="D876" s="7"/>
      <c r="E876" s="10"/>
      <c r="F876" s="10"/>
      <c r="G876" s="10"/>
      <c r="H876" s="10"/>
      <c r="I876" s="7"/>
      <c r="J876" s="10"/>
      <c r="K876" s="10"/>
      <c r="L876" s="10"/>
      <c r="M876" s="10"/>
      <c r="N876" s="10"/>
      <c r="O876" s="10"/>
    </row>
    <row r="877">
      <c r="A877" s="10"/>
      <c r="B877" s="10"/>
      <c r="C877" s="10"/>
      <c r="D877" s="7"/>
      <c r="E877" s="10"/>
      <c r="F877" s="10"/>
      <c r="G877" s="10"/>
      <c r="H877" s="10"/>
      <c r="I877" s="7"/>
      <c r="J877" s="10"/>
      <c r="K877" s="10"/>
      <c r="L877" s="10"/>
      <c r="M877" s="10"/>
      <c r="N877" s="10"/>
      <c r="O877" s="10"/>
    </row>
    <row r="878">
      <c r="A878" s="10"/>
      <c r="B878" s="10"/>
      <c r="C878" s="10"/>
      <c r="D878" s="7"/>
      <c r="E878" s="10"/>
      <c r="F878" s="10"/>
      <c r="G878" s="10"/>
      <c r="H878" s="10"/>
      <c r="I878" s="7"/>
      <c r="J878" s="10"/>
      <c r="K878" s="10"/>
      <c r="L878" s="10"/>
      <c r="M878" s="10"/>
      <c r="N878" s="10"/>
      <c r="O878" s="10"/>
    </row>
    <row r="879">
      <c r="A879" s="10"/>
      <c r="B879" s="10"/>
      <c r="C879" s="10"/>
      <c r="D879" s="7"/>
      <c r="E879" s="10"/>
      <c r="F879" s="10"/>
      <c r="G879" s="10"/>
      <c r="H879" s="10"/>
      <c r="I879" s="7"/>
      <c r="J879" s="10"/>
      <c r="K879" s="10"/>
      <c r="L879" s="10"/>
      <c r="M879" s="10"/>
      <c r="N879" s="10"/>
      <c r="O879" s="10"/>
    </row>
    <row r="880">
      <c r="A880" s="10"/>
      <c r="B880" s="10"/>
      <c r="C880" s="10"/>
      <c r="D880" s="7"/>
      <c r="E880" s="10"/>
      <c r="F880" s="10"/>
      <c r="G880" s="10"/>
      <c r="H880" s="10"/>
      <c r="I880" s="7"/>
      <c r="J880" s="10"/>
      <c r="K880" s="10"/>
      <c r="L880" s="10"/>
      <c r="M880" s="10"/>
      <c r="N880" s="10"/>
      <c r="O880" s="10"/>
    </row>
    <row r="881">
      <c r="A881" s="10"/>
      <c r="B881" s="10"/>
      <c r="C881" s="10"/>
      <c r="D881" s="7"/>
      <c r="E881" s="10"/>
      <c r="F881" s="10"/>
      <c r="G881" s="10"/>
      <c r="H881" s="10"/>
      <c r="I881" s="7"/>
      <c r="J881" s="10"/>
      <c r="K881" s="10"/>
      <c r="L881" s="10"/>
      <c r="M881" s="10"/>
      <c r="N881" s="10"/>
      <c r="O881" s="10"/>
    </row>
    <row r="882">
      <c r="A882" s="10"/>
      <c r="B882" s="10"/>
      <c r="C882" s="10"/>
      <c r="D882" s="7"/>
      <c r="E882" s="10"/>
      <c r="F882" s="10"/>
      <c r="G882" s="10"/>
      <c r="H882" s="10"/>
      <c r="I882" s="7"/>
      <c r="J882" s="10"/>
      <c r="K882" s="10"/>
      <c r="L882" s="10"/>
      <c r="M882" s="10"/>
      <c r="N882" s="10"/>
      <c r="O882" s="10"/>
    </row>
    <row r="883">
      <c r="A883" s="10"/>
      <c r="B883" s="10"/>
      <c r="C883" s="10"/>
      <c r="D883" s="7"/>
      <c r="E883" s="10"/>
      <c r="F883" s="10"/>
      <c r="G883" s="10"/>
      <c r="H883" s="10"/>
      <c r="I883" s="7"/>
      <c r="J883" s="10"/>
      <c r="K883" s="10"/>
      <c r="L883" s="10"/>
      <c r="M883" s="10"/>
      <c r="N883" s="10"/>
      <c r="O883" s="10"/>
    </row>
    <row r="884">
      <c r="A884" s="10"/>
      <c r="B884" s="10"/>
      <c r="C884" s="10"/>
      <c r="D884" s="7"/>
      <c r="E884" s="10"/>
      <c r="F884" s="10"/>
      <c r="G884" s="10"/>
      <c r="H884" s="10"/>
      <c r="I884" s="7"/>
      <c r="J884" s="10"/>
      <c r="K884" s="10"/>
      <c r="L884" s="10"/>
      <c r="M884" s="10"/>
      <c r="N884" s="10"/>
      <c r="O884" s="10"/>
    </row>
    <row r="885">
      <c r="A885" s="10"/>
      <c r="B885" s="10"/>
      <c r="C885" s="10"/>
      <c r="D885" s="7"/>
      <c r="E885" s="10"/>
      <c r="F885" s="10"/>
      <c r="G885" s="10"/>
      <c r="H885" s="10"/>
      <c r="I885" s="7"/>
      <c r="J885" s="10"/>
      <c r="K885" s="10"/>
      <c r="L885" s="10"/>
      <c r="M885" s="10"/>
      <c r="N885" s="10"/>
      <c r="O885" s="10"/>
    </row>
    <row r="886">
      <c r="A886" s="10"/>
      <c r="B886" s="10"/>
      <c r="C886" s="10"/>
      <c r="D886" s="7"/>
      <c r="E886" s="10"/>
      <c r="F886" s="10"/>
      <c r="G886" s="10"/>
      <c r="H886" s="10"/>
      <c r="I886" s="7"/>
      <c r="J886" s="10"/>
      <c r="K886" s="10"/>
      <c r="L886" s="10"/>
      <c r="M886" s="10"/>
      <c r="N886" s="10"/>
      <c r="O886" s="10"/>
    </row>
    <row r="887">
      <c r="A887" s="10"/>
      <c r="B887" s="10"/>
      <c r="C887" s="10"/>
      <c r="D887" s="7"/>
      <c r="E887" s="10"/>
      <c r="F887" s="10"/>
      <c r="G887" s="10"/>
      <c r="H887" s="10"/>
      <c r="I887" s="7"/>
      <c r="J887" s="10"/>
      <c r="K887" s="10"/>
      <c r="L887" s="10"/>
      <c r="M887" s="10"/>
      <c r="N887" s="10"/>
      <c r="O887" s="10"/>
    </row>
    <row r="888">
      <c r="A888" s="10"/>
      <c r="B888" s="10"/>
      <c r="C888" s="10"/>
      <c r="D888" s="7"/>
      <c r="E888" s="10"/>
      <c r="F888" s="10"/>
      <c r="G888" s="10"/>
      <c r="H888" s="10"/>
      <c r="I888" s="7"/>
      <c r="J888" s="10"/>
      <c r="K888" s="10"/>
      <c r="L888" s="10"/>
      <c r="M888" s="10"/>
      <c r="N888" s="10"/>
      <c r="O888" s="10"/>
    </row>
    <row r="889">
      <c r="A889" s="10"/>
      <c r="B889" s="10"/>
      <c r="C889" s="10"/>
      <c r="D889" s="7"/>
      <c r="E889" s="10"/>
      <c r="F889" s="10"/>
      <c r="G889" s="10"/>
      <c r="H889" s="10"/>
      <c r="I889" s="7"/>
      <c r="J889" s="10"/>
      <c r="K889" s="10"/>
      <c r="L889" s="10"/>
      <c r="M889" s="10"/>
      <c r="N889" s="10"/>
      <c r="O889" s="10"/>
    </row>
    <row r="890">
      <c r="A890" s="10"/>
      <c r="B890" s="10"/>
      <c r="C890" s="10"/>
      <c r="D890" s="7"/>
      <c r="E890" s="10"/>
      <c r="F890" s="10"/>
      <c r="G890" s="10"/>
      <c r="H890" s="10"/>
      <c r="I890" s="7"/>
      <c r="J890" s="10"/>
      <c r="K890" s="10"/>
      <c r="L890" s="10"/>
      <c r="M890" s="10"/>
      <c r="N890" s="10"/>
      <c r="O890" s="10"/>
    </row>
    <row r="891">
      <c r="A891" s="10"/>
      <c r="B891" s="10"/>
      <c r="C891" s="10"/>
      <c r="D891" s="7"/>
      <c r="E891" s="10"/>
      <c r="F891" s="10"/>
      <c r="G891" s="10"/>
      <c r="H891" s="10"/>
      <c r="I891" s="7"/>
      <c r="J891" s="10"/>
      <c r="K891" s="10"/>
      <c r="L891" s="10"/>
      <c r="M891" s="10"/>
      <c r="N891" s="10"/>
      <c r="O891" s="10"/>
    </row>
    <row r="892">
      <c r="A892" s="10"/>
      <c r="B892" s="10"/>
      <c r="C892" s="10"/>
      <c r="D892" s="7"/>
      <c r="E892" s="10"/>
      <c r="F892" s="10"/>
      <c r="G892" s="10"/>
      <c r="H892" s="10"/>
      <c r="I892" s="7"/>
      <c r="J892" s="10"/>
      <c r="K892" s="10"/>
      <c r="L892" s="10"/>
      <c r="M892" s="10"/>
      <c r="N892" s="10"/>
      <c r="O892" s="10"/>
    </row>
    <row r="893">
      <c r="A893" s="10"/>
      <c r="B893" s="10"/>
      <c r="C893" s="10"/>
      <c r="D893" s="7"/>
      <c r="E893" s="10"/>
      <c r="F893" s="10"/>
      <c r="G893" s="10"/>
      <c r="H893" s="10"/>
      <c r="I893" s="7"/>
      <c r="J893" s="10"/>
      <c r="K893" s="10"/>
      <c r="L893" s="10"/>
      <c r="M893" s="10"/>
      <c r="N893" s="10"/>
      <c r="O893" s="10"/>
    </row>
    <row r="894">
      <c r="A894" s="10"/>
      <c r="B894" s="10"/>
      <c r="C894" s="10"/>
      <c r="D894" s="7"/>
      <c r="E894" s="10"/>
      <c r="F894" s="10"/>
      <c r="G894" s="10"/>
      <c r="H894" s="10"/>
      <c r="I894" s="7"/>
      <c r="J894" s="10"/>
      <c r="K894" s="10"/>
      <c r="L894" s="10"/>
      <c r="M894" s="10"/>
      <c r="N894" s="10"/>
      <c r="O894" s="10"/>
    </row>
    <row r="895">
      <c r="A895" s="10"/>
      <c r="B895" s="10"/>
      <c r="C895" s="10"/>
      <c r="D895" s="7"/>
      <c r="E895" s="10"/>
      <c r="F895" s="10"/>
      <c r="G895" s="10"/>
      <c r="H895" s="10"/>
      <c r="I895" s="7"/>
      <c r="J895" s="10"/>
      <c r="K895" s="10"/>
      <c r="L895" s="10"/>
      <c r="M895" s="10"/>
      <c r="N895" s="10"/>
      <c r="O895" s="10"/>
    </row>
    <row r="896">
      <c r="A896" s="10"/>
      <c r="B896" s="10"/>
      <c r="C896" s="10"/>
      <c r="D896" s="7"/>
      <c r="E896" s="10"/>
      <c r="F896" s="10"/>
      <c r="G896" s="10"/>
      <c r="H896" s="10"/>
      <c r="I896" s="7"/>
      <c r="J896" s="10"/>
      <c r="K896" s="10"/>
      <c r="L896" s="10"/>
      <c r="M896" s="10"/>
      <c r="N896" s="10"/>
      <c r="O896" s="10"/>
    </row>
    <row r="897">
      <c r="A897" s="10"/>
      <c r="B897" s="10"/>
      <c r="C897" s="10"/>
      <c r="D897" s="7"/>
      <c r="E897" s="10"/>
      <c r="F897" s="10"/>
      <c r="G897" s="10"/>
      <c r="H897" s="10"/>
      <c r="I897" s="7"/>
      <c r="J897" s="10"/>
      <c r="K897" s="10"/>
      <c r="L897" s="10"/>
      <c r="M897" s="10"/>
      <c r="N897" s="10"/>
      <c r="O897" s="10"/>
    </row>
    <row r="898">
      <c r="A898" s="10"/>
      <c r="B898" s="10"/>
      <c r="C898" s="10"/>
      <c r="D898" s="7"/>
      <c r="E898" s="10"/>
      <c r="F898" s="10"/>
      <c r="G898" s="10"/>
      <c r="H898" s="10"/>
      <c r="I898" s="7"/>
      <c r="J898" s="10"/>
      <c r="K898" s="10"/>
      <c r="L898" s="10"/>
      <c r="M898" s="10"/>
      <c r="N898" s="10"/>
      <c r="O898" s="10"/>
    </row>
    <row r="899">
      <c r="A899" s="10"/>
      <c r="B899" s="10"/>
      <c r="C899" s="10"/>
      <c r="D899" s="7"/>
      <c r="E899" s="10"/>
      <c r="F899" s="10"/>
      <c r="G899" s="10"/>
      <c r="H899" s="10"/>
      <c r="I899" s="7"/>
      <c r="J899" s="10"/>
      <c r="K899" s="10"/>
      <c r="L899" s="10"/>
      <c r="M899" s="10"/>
      <c r="N899" s="10"/>
      <c r="O899" s="10"/>
    </row>
    <row r="900">
      <c r="A900" s="10"/>
      <c r="B900" s="10"/>
      <c r="C900" s="10"/>
      <c r="D900" s="7"/>
      <c r="E900" s="10"/>
      <c r="F900" s="10"/>
      <c r="G900" s="10"/>
      <c r="H900" s="10"/>
      <c r="I900" s="7"/>
      <c r="J900" s="10"/>
      <c r="K900" s="10"/>
      <c r="L900" s="10"/>
      <c r="M900" s="10"/>
      <c r="N900" s="10"/>
      <c r="O900" s="10"/>
    </row>
    <row r="901">
      <c r="A901" s="10"/>
      <c r="B901" s="10"/>
      <c r="C901" s="10"/>
      <c r="D901" s="7"/>
      <c r="E901" s="10"/>
      <c r="F901" s="10"/>
      <c r="G901" s="10"/>
      <c r="H901" s="10"/>
      <c r="I901" s="7"/>
      <c r="J901" s="10"/>
      <c r="K901" s="10"/>
      <c r="L901" s="10"/>
      <c r="M901" s="10"/>
      <c r="N901" s="10"/>
      <c r="O901" s="10"/>
    </row>
    <row r="902">
      <c r="A902" s="10"/>
      <c r="B902" s="10"/>
      <c r="C902" s="10"/>
      <c r="D902" s="7"/>
      <c r="E902" s="10"/>
      <c r="F902" s="10"/>
      <c r="G902" s="10"/>
      <c r="H902" s="10"/>
      <c r="I902" s="7"/>
      <c r="J902" s="10"/>
      <c r="K902" s="10"/>
      <c r="L902" s="10"/>
      <c r="M902" s="10"/>
      <c r="N902" s="10"/>
      <c r="O902" s="10"/>
    </row>
    <row r="903">
      <c r="A903" s="10"/>
      <c r="B903" s="10"/>
      <c r="C903" s="10"/>
      <c r="D903" s="7"/>
      <c r="E903" s="10"/>
      <c r="F903" s="10"/>
      <c r="G903" s="10"/>
      <c r="H903" s="10"/>
      <c r="I903" s="7"/>
      <c r="J903" s="10"/>
      <c r="K903" s="10"/>
      <c r="L903" s="10"/>
      <c r="M903" s="10"/>
      <c r="N903" s="10"/>
      <c r="O903" s="10"/>
    </row>
    <row r="904">
      <c r="A904" s="10"/>
      <c r="B904" s="10"/>
      <c r="C904" s="10"/>
      <c r="D904" s="7"/>
      <c r="E904" s="10"/>
      <c r="F904" s="10"/>
      <c r="G904" s="10"/>
      <c r="H904" s="10"/>
      <c r="I904" s="7"/>
      <c r="J904" s="10"/>
      <c r="K904" s="10"/>
      <c r="L904" s="10"/>
      <c r="M904" s="10"/>
      <c r="N904" s="10"/>
      <c r="O904" s="10"/>
    </row>
    <row r="905">
      <c r="A905" s="10"/>
      <c r="B905" s="10"/>
      <c r="C905" s="10"/>
      <c r="D905" s="7"/>
      <c r="E905" s="10"/>
      <c r="F905" s="10"/>
      <c r="G905" s="10"/>
      <c r="H905" s="10"/>
      <c r="I905" s="7"/>
      <c r="J905" s="10"/>
      <c r="K905" s="10"/>
      <c r="L905" s="10"/>
      <c r="M905" s="10"/>
      <c r="N905" s="10"/>
      <c r="O905" s="10"/>
    </row>
    <row r="906">
      <c r="A906" s="10"/>
      <c r="B906" s="10"/>
      <c r="C906" s="10"/>
      <c r="D906" s="7"/>
      <c r="E906" s="10"/>
      <c r="F906" s="10"/>
      <c r="G906" s="10"/>
      <c r="H906" s="10"/>
      <c r="I906" s="7"/>
      <c r="J906" s="10"/>
      <c r="K906" s="10"/>
      <c r="L906" s="10"/>
      <c r="M906" s="10"/>
      <c r="N906" s="10"/>
      <c r="O906" s="10"/>
    </row>
    <row r="907">
      <c r="A907" s="10"/>
      <c r="B907" s="10"/>
      <c r="C907" s="10"/>
      <c r="D907" s="7"/>
      <c r="E907" s="10"/>
      <c r="F907" s="10"/>
      <c r="G907" s="10"/>
      <c r="H907" s="10"/>
      <c r="I907" s="7"/>
      <c r="J907" s="10"/>
      <c r="K907" s="10"/>
      <c r="L907" s="10"/>
      <c r="M907" s="10"/>
      <c r="N907" s="10"/>
      <c r="O907" s="10"/>
    </row>
    <row r="908">
      <c r="A908" s="10"/>
      <c r="B908" s="10"/>
      <c r="C908" s="10"/>
      <c r="D908" s="7"/>
      <c r="E908" s="10"/>
      <c r="F908" s="10"/>
      <c r="G908" s="10"/>
      <c r="H908" s="10"/>
      <c r="I908" s="7"/>
      <c r="J908" s="10"/>
      <c r="K908" s="10"/>
      <c r="L908" s="10"/>
      <c r="M908" s="10"/>
      <c r="N908" s="10"/>
      <c r="O908" s="10"/>
    </row>
    <row r="909">
      <c r="A909" s="10"/>
      <c r="B909" s="10"/>
      <c r="C909" s="10"/>
      <c r="D909" s="7"/>
      <c r="E909" s="10"/>
      <c r="F909" s="10"/>
      <c r="G909" s="10"/>
      <c r="H909" s="10"/>
      <c r="I909" s="7"/>
      <c r="J909" s="10"/>
      <c r="K909" s="10"/>
      <c r="L909" s="10"/>
      <c r="M909" s="10"/>
      <c r="N909" s="10"/>
      <c r="O909" s="10"/>
    </row>
    <row r="910">
      <c r="A910" s="10"/>
      <c r="B910" s="10"/>
      <c r="C910" s="10"/>
      <c r="D910" s="7"/>
      <c r="E910" s="10"/>
      <c r="F910" s="10"/>
      <c r="G910" s="10"/>
      <c r="H910" s="10"/>
      <c r="I910" s="7"/>
      <c r="J910" s="10"/>
      <c r="K910" s="10"/>
      <c r="L910" s="10"/>
      <c r="M910" s="10"/>
      <c r="N910" s="10"/>
      <c r="O910" s="10"/>
    </row>
    <row r="911">
      <c r="A911" s="10"/>
      <c r="B911" s="10"/>
      <c r="C911" s="10"/>
      <c r="D911" s="7"/>
      <c r="E911" s="10"/>
      <c r="F911" s="10"/>
      <c r="G911" s="10"/>
      <c r="H911" s="10"/>
      <c r="I911" s="7"/>
      <c r="J911" s="10"/>
      <c r="K911" s="10"/>
      <c r="L911" s="10"/>
      <c r="M911" s="10"/>
      <c r="N911" s="10"/>
      <c r="O911" s="10"/>
    </row>
    <row r="912">
      <c r="A912" s="10"/>
      <c r="B912" s="10"/>
      <c r="C912" s="10"/>
      <c r="D912" s="7"/>
      <c r="E912" s="10"/>
      <c r="F912" s="10"/>
      <c r="G912" s="10"/>
      <c r="H912" s="10"/>
      <c r="I912" s="7"/>
      <c r="J912" s="10"/>
      <c r="K912" s="10"/>
      <c r="L912" s="10"/>
      <c r="M912" s="10"/>
      <c r="N912" s="10"/>
      <c r="O912" s="10"/>
    </row>
    <row r="913">
      <c r="A913" s="10"/>
      <c r="B913" s="10"/>
      <c r="C913" s="10"/>
      <c r="D913" s="7"/>
      <c r="E913" s="10"/>
      <c r="F913" s="10"/>
      <c r="G913" s="10"/>
      <c r="H913" s="10"/>
      <c r="I913" s="7"/>
      <c r="J913" s="10"/>
      <c r="K913" s="10"/>
      <c r="L913" s="10"/>
      <c r="M913" s="10"/>
      <c r="N913" s="10"/>
      <c r="O913" s="10"/>
    </row>
    <row r="914">
      <c r="A914" s="10"/>
      <c r="B914" s="10"/>
      <c r="C914" s="10"/>
      <c r="D914" s="7"/>
      <c r="E914" s="10"/>
      <c r="F914" s="10"/>
      <c r="G914" s="10"/>
      <c r="H914" s="10"/>
      <c r="I914" s="7"/>
      <c r="J914" s="10"/>
      <c r="K914" s="10"/>
      <c r="L914" s="10"/>
      <c r="M914" s="10"/>
      <c r="N914" s="10"/>
      <c r="O914" s="10"/>
    </row>
    <row r="915">
      <c r="A915" s="10"/>
      <c r="B915" s="10"/>
      <c r="C915" s="10"/>
      <c r="D915" s="7"/>
      <c r="E915" s="10"/>
      <c r="F915" s="10"/>
      <c r="G915" s="10"/>
      <c r="H915" s="10"/>
      <c r="I915" s="7"/>
      <c r="J915" s="10"/>
      <c r="K915" s="10"/>
      <c r="L915" s="10"/>
      <c r="M915" s="10"/>
      <c r="N915" s="10"/>
      <c r="O915" s="10"/>
    </row>
    <row r="916">
      <c r="A916" s="10"/>
      <c r="B916" s="10"/>
      <c r="C916" s="10"/>
      <c r="D916" s="7"/>
      <c r="E916" s="10"/>
      <c r="F916" s="10"/>
      <c r="G916" s="10"/>
      <c r="H916" s="10"/>
      <c r="I916" s="7"/>
      <c r="J916" s="10"/>
      <c r="K916" s="10"/>
      <c r="L916" s="10"/>
      <c r="M916" s="10"/>
      <c r="N916" s="10"/>
      <c r="O916" s="10"/>
    </row>
    <row r="917">
      <c r="A917" s="10"/>
      <c r="B917" s="10"/>
      <c r="C917" s="10"/>
      <c r="D917" s="7"/>
      <c r="E917" s="10"/>
      <c r="F917" s="10"/>
      <c r="G917" s="10"/>
      <c r="H917" s="10"/>
      <c r="I917" s="7"/>
      <c r="J917" s="10"/>
      <c r="K917" s="10"/>
      <c r="L917" s="10"/>
      <c r="M917" s="10"/>
      <c r="N917" s="10"/>
      <c r="O917" s="10"/>
    </row>
    <row r="918">
      <c r="A918" s="10"/>
      <c r="B918" s="10"/>
      <c r="C918" s="10"/>
      <c r="D918" s="7"/>
      <c r="E918" s="10"/>
      <c r="F918" s="10"/>
      <c r="G918" s="10"/>
      <c r="H918" s="10"/>
      <c r="I918" s="7"/>
      <c r="J918" s="10"/>
      <c r="K918" s="10"/>
      <c r="L918" s="10"/>
      <c r="M918" s="10"/>
      <c r="N918" s="10"/>
      <c r="O918" s="10"/>
    </row>
    <row r="919">
      <c r="A919" s="10"/>
      <c r="B919" s="10"/>
      <c r="C919" s="10"/>
      <c r="D919" s="7"/>
      <c r="E919" s="10"/>
      <c r="F919" s="10"/>
      <c r="G919" s="10"/>
      <c r="H919" s="10"/>
      <c r="I919" s="7"/>
      <c r="J919" s="10"/>
      <c r="K919" s="10"/>
      <c r="L919" s="10"/>
      <c r="M919" s="10"/>
      <c r="N919" s="10"/>
      <c r="O919" s="10"/>
    </row>
    <row r="920">
      <c r="A920" s="10"/>
      <c r="B920" s="10"/>
      <c r="C920" s="10"/>
      <c r="D920" s="7"/>
      <c r="E920" s="10"/>
      <c r="F920" s="10"/>
      <c r="G920" s="10"/>
      <c r="H920" s="10"/>
      <c r="I920" s="7"/>
      <c r="J920" s="10"/>
      <c r="K920" s="10"/>
      <c r="L920" s="10"/>
      <c r="M920" s="10"/>
      <c r="N920" s="10"/>
      <c r="O920" s="10"/>
    </row>
    <row r="921">
      <c r="A921" s="10"/>
      <c r="B921" s="10"/>
      <c r="C921" s="10"/>
      <c r="D921" s="7"/>
      <c r="E921" s="10"/>
      <c r="F921" s="10"/>
      <c r="G921" s="10"/>
      <c r="H921" s="10"/>
      <c r="I921" s="7"/>
      <c r="J921" s="10"/>
      <c r="K921" s="10"/>
      <c r="L921" s="10"/>
      <c r="M921" s="10"/>
      <c r="N921" s="10"/>
      <c r="O921" s="10"/>
    </row>
    <row r="922">
      <c r="A922" s="10"/>
      <c r="B922" s="10"/>
      <c r="C922" s="10"/>
      <c r="D922" s="7"/>
      <c r="E922" s="10"/>
      <c r="F922" s="10"/>
      <c r="G922" s="10"/>
      <c r="H922" s="10"/>
      <c r="I922" s="7"/>
      <c r="J922" s="10"/>
      <c r="K922" s="10"/>
      <c r="L922" s="10"/>
      <c r="M922" s="10"/>
      <c r="N922" s="10"/>
      <c r="O922" s="10"/>
    </row>
    <row r="923">
      <c r="A923" s="10"/>
      <c r="B923" s="10"/>
      <c r="C923" s="10"/>
      <c r="D923" s="7"/>
      <c r="E923" s="10"/>
      <c r="F923" s="10"/>
      <c r="G923" s="10"/>
      <c r="H923" s="10"/>
      <c r="I923" s="7"/>
      <c r="J923" s="10"/>
      <c r="K923" s="10"/>
      <c r="L923" s="10"/>
      <c r="M923" s="10"/>
      <c r="N923" s="10"/>
      <c r="O923" s="10"/>
    </row>
    <row r="924">
      <c r="A924" s="10"/>
      <c r="B924" s="10"/>
      <c r="C924" s="10"/>
      <c r="D924" s="7"/>
      <c r="E924" s="10"/>
      <c r="F924" s="10"/>
      <c r="G924" s="10"/>
      <c r="H924" s="10"/>
      <c r="I924" s="7"/>
      <c r="J924" s="10"/>
      <c r="K924" s="10"/>
      <c r="L924" s="10"/>
      <c r="M924" s="10"/>
      <c r="N924" s="10"/>
      <c r="O924" s="10"/>
    </row>
    <row r="925">
      <c r="A925" s="10"/>
      <c r="B925" s="10"/>
      <c r="C925" s="10"/>
      <c r="D925" s="7"/>
      <c r="E925" s="10"/>
      <c r="F925" s="10"/>
      <c r="G925" s="10"/>
      <c r="H925" s="10"/>
      <c r="I925" s="7"/>
      <c r="J925" s="10"/>
      <c r="K925" s="10"/>
      <c r="L925" s="10"/>
      <c r="M925" s="10"/>
      <c r="N925" s="10"/>
      <c r="O925" s="10"/>
    </row>
    <row r="926">
      <c r="A926" s="10"/>
      <c r="B926" s="10"/>
      <c r="C926" s="10"/>
      <c r="D926" s="7"/>
      <c r="E926" s="10"/>
      <c r="F926" s="10"/>
      <c r="G926" s="10"/>
      <c r="H926" s="10"/>
      <c r="I926" s="7"/>
      <c r="J926" s="10"/>
      <c r="K926" s="10"/>
      <c r="L926" s="10"/>
      <c r="M926" s="10"/>
      <c r="N926" s="10"/>
      <c r="O926" s="10"/>
    </row>
    <row r="927">
      <c r="A927" s="10"/>
      <c r="B927" s="10"/>
      <c r="C927" s="10"/>
      <c r="D927" s="7"/>
      <c r="E927" s="10"/>
      <c r="F927" s="10"/>
      <c r="G927" s="10"/>
      <c r="H927" s="10"/>
      <c r="I927" s="7"/>
      <c r="J927" s="10"/>
      <c r="K927" s="10"/>
      <c r="L927" s="10"/>
      <c r="M927" s="10"/>
      <c r="N927" s="10"/>
      <c r="O927" s="10"/>
    </row>
    <row r="928">
      <c r="A928" s="10"/>
      <c r="B928" s="10"/>
      <c r="C928" s="10"/>
      <c r="D928" s="7"/>
      <c r="E928" s="10"/>
      <c r="F928" s="10"/>
      <c r="G928" s="10"/>
      <c r="H928" s="10"/>
      <c r="I928" s="7"/>
      <c r="J928" s="10"/>
      <c r="K928" s="10"/>
      <c r="L928" s="10"/>
      <c r="M928" s="10"/>
      <c r="N928" s="10"/>
      <c r="O928" s="10"/>
    </row>
    <row r="929">
      <c r="A929" s="10"/>
      <c r="B929" s="10"/>
      <c r="C929" s="10"/>
      <c r="D929" s="7"/>
      <c r="E929" s="10"/>
      <c r="F929" s="10"/>
      <c r="G929" s="10"/>
      <c r="H929" s="10"/>
      <c r="I929" s="7"/>
      <c r="J929" s="10"/>
      <c r="K929" s="10"/>
      <c r="L929" s="10"/>
      <c r="M929" s="10"/>
      <c r="N929" s="10"/>
      <c r="O929" s="10"/>
    </row>
    <row r="930">
      <c r="A930" s="10"/>
      <c r="B930" s="10"/>
      <c r="C930" s="10"/>
      <c r="D930" s="7"/>
      <c r="E930" s="10"/>
      <c r="F930" s="10"/>
      <c r="G930" s="10"/>
      <c r="H930" s="10"/>
      <c r="I930" s="7"/>
      <c r="J930" s="10"/>
      <c r="K930" s="10"/>
      <c r="L930" s="10"/>
      <c r="M930" s="10"/>
      <c r="N930" s="10"/>
      <c r="O930" s="10"/>
    </row>
    <row r="931">
      <c r="A931" s="10"/>
      <c r="B931" s="10"/>
      <c r="C931" s="10"/>
      <c r="D931" s="7"/>
      <c r="E931" s="10"/>
      <c r="F931" s="10"/>
      <c r="G931" s="10"/>
      <c r="H931" s="10"/>
      <c r="I931" s="7"/>
      <c r="J931" s="10"/>
      <c r="K931" s="10"/>
      <c r="L931" s="10"/>
      <c r="M931" s="10"/>
      <c r="N931" s="10"/>
      <c r="O931" s="10"/>
    </row>
    <row r="932">
      <c r="A932" s="10"/>
      <c r="B932" s="10"/>
      <c r="C932" s="10"/>
      <c r="D932" s="7"/>
      <c r="E932" s="10"/>
      <c r="F932" s="10"/>
      <c r="G932" s="10"/>
      <c r="H932" s="10"/>
      <c r="I932" s="7"/>
      <c r="J932" s="10"/>
      <c r="K932" s="10"/>
      <c r="L932" s="10"/>
      <c r="M932" s="10"/>
      <c r="N932" s="10"/>
      <c r="O932" s="10"/>
    </row>
    <row r="933">
      <c r="A933" s="10"/>
      <c r="B933" s="10"/>
      <c r="C933" s="10"/>
      <c r="D933" s="7"/>
      <c r="E933" s="10"/>
      <c r="F933" s="10"/>
      <c r="G933" s="10"/>
      <c r="H933" s="10"/>
      <c r="I933" s="7"/>
      <c r="J933" s="10"/>
      <c r="K933" s="10"/>
      <c r="L933" s="10"/>
      <c r="M933" s="10"/>
      <c r="N933" s="10"/>
      <c r="O933" s="10"/>
    </row>
    <row r="934">
      <c r="A934" s="10"/>
      <c r="B934" s="10"/>
      <c r="C934" s="10"/>
      <c r="D934" s="7"/>
      <c r="E934" s="10"/>
      <c r="F934" s="10"/>
      <c r="G934" s="10"/>
      <c r="H934" s="10"/>
      <c r="I934" s="7"/>
      <c r="J934" s="10"/>
      <c r="K934" s="10"/>
      <c r="L934" s="10"/>
      <c r="M934" s="10"/>
      <c r="N934" s="10"/>
      <c r="O934" s="10"/>
    </row>
    <row r="935">
      <c r="A935" s="10"/>
      <c r="B935" s="10"/>
      <c r="C935" s="10"/>
      <c r="D935" s="7"/>
      <c r="E935" s="10"/>
      <c r="F935" s="10"/>
      <c r="G935" s="10"/>
      <c r="H935" s="10"/>
      <c r="I935" s="7"/>
      <c r="J935" s="10"/>
      <c r="K935" s="10"/>
      <c r="L935" s="10"/>
      <c r="M935" s="10"/>
      <c r="N935" s="10"/>
      <c r="O935" s="10"/>
    </row>
    <row r="936">
      <c r="A936" s="10"/>
      <c r="B936" s="10"/>
      <c r="C936" s="10"/>
      <c r="D936" s="7"/>
      <c r="E936" s="10"/>
      <c r="F936" s="10"/>
      <c r="G936" s="10"/>
      <c r="H936" s="10"/>
      <c r="I936" s="7"/>
      <c r="J936" s="10"/>
      <c r="K936" s="10"/>
      <c r="L936" s="10"/>
      <c r="M936" s="10"/>
      <c r="N936" s="10"/>
      <c r="O936" s="10"/>
    </row>
    <row r="937">
      <c r="A937" s="10"/>
      <c r="B937" s="10"/>
      <c r="C937" s="10"/>
      <c r="D937" s="7"/>
      <c r="E937" s="10"/>
      <c r="F937" s="10"/>
      <c r="G937" s="10"/>
      <c r="H937" s="10"/>
      <c r="I937" s="7"/>
      <c r="J937" s="10"/>
      <c r="K937" s="10"/>
      <c r="L937" s="10"/>
      <c r="M937" s="10"/>
      <c r="N937" s="10"/>
      <c r="O937" s="10"/>
    </row>
    <row r="938">
      <c r="A938" s="10"/>
      <c r="B938" s="10"/>
      <c r="C938" s="10"/>
      <c r="D938" s="7"/>
      <c r="E938" s="10"/>
      <c r="F938" s="10"/>
      <c r="G938" s="10"/>
      <c r="H938" s="10"/>
      <c r="I938" s="7"/>
      <c r="J938" s="10"/>
      <c r="K938" s="10"/>
      <c r="L938" s="10"/>
      <c r="M938" s="10"/>
      <c r="N938" s="10"/>
      <c r="O938" s="10"/>
    </row>
    <row r="939">
      <c r="A939" s="10"/>
      <c r="B939" s="10"/>
      <c r="C939" s="10"/>
      <c r="D939" s="7"/>
      <c r="E939" s="10"/>
      <c r="F939" s="10"/>
      <c r="G939" s="10"/>
      <c r="H939" s="10"/>
      <c r="I939" s="7"/>
      <c r="J939" s="10"/>
      <c r="K939" s="10"/>
      <c r="L939" s="10"/>
      <c r="M939" s="10"/>
      <c r="N939" s="10"/>
      <c r="O939" s="10"/>
    </row>
    <row r="940">
      <c r="A940" s="10"/>
      <c r="B940" s="10"/>
      <c r="C940" s="10"/>
      <c r="D940" s="7"/>
      <c r="E940" s="10"/>
      <c r="F940" s="10"/>
      <c r="G940" s="10"/>
      <c r="H940" s="10"/>
      <c r="I940" s="7"/>
      <c r="J940" s="10"/>
      <c r="K940" s="10"/>
      <c r="L940" s="10"/>
      <c r="M940" s="10"/>
      <c r="N940" s="10"/>
      <c r="O940" s="10"/>
    </row>
    <row r="941">
      <c r="A941" s="10"/>
      <c r="B941" s="10"/>
      <c r="C941" s="10"/>
      <c r="D941" s="7"/>
      <c r="E941" s="10"/>
      <c r="F941" s="10"/>
      <c r="G941" s="10"/>
      <c r="H941" s="10"/>
      <c r="I941" s="7"/>
      <c r="J941" s="10"/>
      <c r="K941" s="10"/>
      <c r="L941" s="10"/>
      <c r="M941" s="10"/>
      <c r="N941" s="10"/>
      <c r="O941" s="10"/>
    </row>
    <row r="942">
      <c r="A942" s="10"/>
      <c r="B942" s="10"/>
      <c r="C942" s="10"/>
      <c r="D942" s="7"/>
      <c r="E942" s="10"/>
      <c r="F942" s="10"/>
      <c r="G942" s="10"/>
      <c r="H942" s="10"/>
      <c r="I942" s="7"/>
      <c r="J942" s="10"/>
      <c r="K942" s="10"/>
      <c r="L942" s="10"/>
      <c r="M942" s="10"/>
      <c r="N942" s="10"/>
      <c r="O942" s="10"/>
    </row>
    <row r="943">
      <c r="A943" s="10"/>
      <c r="B943" s="10"/>
      <c r="C943" s="10"/>
      <c r="D943" s="7"/>
      <c r="E943" s="10"/>
      <c r="F943" s="10"/>
      <c r="G943" s="10"/>
      <c r="H943" s="10"/>
      <c r="I943" s="7"/>
      <c r="J943" s="10"/>
      <c r="K943" s="10"/>
      <c r="L943" s="10"/>
      <c r="M943" s="10"/>
      <c r="N943" s="10"/>
      <c r="O943" s="10"/>
    </row>
    <row r="944">
      <c r="A944" s="10"/>
      <c r="B944" s="10"/>
      <c r="C944" s="10"/>
      <c r="D944" s="7"/>
      <c r="E944" s="10"/>
      <c r="F944" s="10"/>
      <c r="G944" s="10"/>
      <c r="H944" s="10"/>
      <c r="I944" s="7"/>
      <c r="J944" s="10"/>
      <c r="K944" s="10"/>
      <c r="L944" s="10"/>
      <c r="M944" s="10"/>
      <c r="N944" s="10"/>
      <c r="O944" s="10"/>
    </row>
    <row r="945">
      <c r="A945" s="10"/>
      <c r="B945" s="10"/>
      <c r="C945" s="10"/>
      <c r="D945" s="7"/>
      <c r="E945" s="10"/>
      <c r="F945" s="10"/>
      <c r="G945" s="10"/>
      <c r="H945" s="10"/>
      <c r="I945" s="7"/>
      <c r="J945" s="10"/>
      <c r="K945" s="10"/>
      <c r="L945" s="10"/>
      <c r="M945" s="10"/>
      <c r="N945" s="10"/>
      <c r="O945" s="10"/>
    </row>
    <row r="946">
      <c r="A946" s="10"/>
      <c r="B946" s="10"/>
      <c r="C946" s="10"/>
      <c r="D946" s="7"/>
      <c r="E946" s="10"/>
      <c r="F946" s="10"/>
      <c r="G946" s="10"/>
      <c r="H946" s="10"/>
      <c r="I946" s="7"/>
      <c r="J946" s="10"/>
      <c r="K946" s="10"/>
      <c r="L946" s="10"/>
      <c r="M946" s="10"/>
      <c r="N946" s="10"/>
      <c r="O946" s="10"/>
    </row>
    <row r="947">
      <c r="A947" s="10"/>
      <c r="B947" s="10"/>
      <c r="C947" s="10"/>
      <c r="D947" s="7"/>
      <c r="E947" s="10"/>
      <c r="F947" s="10"/>
      <c r="G947" s="10"/>
      <c r="H947" s="10"/>
      <c r="I947" s="7"/>
      <c r="J947" s="10"/>
      <c r="K947" s="10"/>
      <c r="L947" s="10"/>
      <c r="M947" s="10"/>
      <c r="N947" s="10"/>
      <c r="O947" s="10"/>
    </row>
    <row r="948">
      <c r="A948" s="10"/>
      <c r="B948" s="10"/>
      <c r="C948" s="10"/>
      <c r="D948" s="7"/>
      <c r="E948" s="10"/>
      <c r="F948" s="10"/>
      <c r="G948" s="10"/>
      <c r="H948" s="10"/>
      <c r="I948" s="7"/>
      <c r="J948" s="10"/>
      <c r="K948" s="10"/>
      <c r="L948" s="10"/>
      <c r="M948" s="10"/>
      <c r="N948" s="10"/>
      <c r="O948" s="10"/>
    </row>
    <row r="949">
      <c r="A949" s="10"/>
      <c r="B949" s="10"/>
      <c r="C949" s="10"/>
      <c r="D949" s="7"/>
      <c r="E949" s="10"/>
      <c r="F949" s="10"/>
      <c r="G949" s="10"/>
      <c r="H949" s="10"/>
      <c r="I949" s="7"/>
      <c r="J949" s="10"/>
      <c r="K949" s="10"/>
      <c r="L949" s="10"/>
      <c r="M949" s="10"/>
      <c r="N949" s="10"/>
      <c r="O949" s="10"/>
    </row>
    <row r="950">
      <c r="A950" s="10"/>
      <c r="B950" s="10"/>
      <c r="C950" s="10"/>
      <c r="D950" s="7"/>
      <c r="E950" s="10"/>
      <c r="F950" s="10"/>
      <c r="G950" s="10"/>
      <c r="H950" s="10"/>
      <c r="I950" s="7"/>
      <c r="J950" s="10"/>
      <c r="K950" s="10"/>
      <c r="L950" s="10"/>
      <c r="M950" s="10"/>
      <c r="N950" s="10"/>
      <c r="O950" s="10"/>
    </row>
    <row r="951">
      <c r="A951" s="10"/>
      <c r="B951" s="10"/>
      <c r="C951" s="10"/>
      <c r="D951" s="7"/>
      <c r="E951" s="10"/>
      <c r="F951" s="10"/>
      <c r="G951" s="10"/>
      <c r="H951" s="10"/>
      <c r="I951" s="7"/>
      <c r="J951" s="10"/>
      <c r="K951" s="10"/>
      <c r="L951" s="10"/>
      <c r="M951" s="10"/>
      <c r="N951" s="10"/>
      <c r="O951" s="10"/>
    </row>
    <row r="952">
      <c r="A952" s="10"/>
      <c r="B952" s="10"/>
      <c r="C952" s="10"/>
      <c r="D952" s="7"/>
      <c r="E952" s="10"/>
      <c r="F952" s="10"/>
      <c r="G952" s="10"/>
      <c r="H952" s="10"/>
      <c r="I952" s="7"/>
      <c r="J952" s="10"/>
      <c r="K952" s="10"/>
      <c r="L952" s="10"/>
      <c r="M952" s="10"/>
      <c r="N952" s="10"/>
      <c r="O952" s="10"/>
    </row>
    <row r="953">
      <c r="A953" s="10"/>
      <c r="B953" s="10"/>
      <c r="C953" s="10"/>
      <c r="D953" s="7"/>
      <c r="E953" s="10"/>
      <c r="F953" s="10"/>
      <c r="G953" s="10"/>
      <c r="H953" s="10"/>
      <c r="I953" s="7"/>
      <c r="J953" s="10"/>
      <c r="K953" s="10"/>
      <c r="L953" s="10"/>
      <c r="M953" s="10"/>
      <c r="N953" s="10"/>
      <c r="O953" s="10"/>
    </row>
    <row r="954">
      <c r="A954" s="10"/>
      <c r="B954" s="10"/>
      <c r="C954" s="10"/>
      <c r="D954" s="7"/>
      <c r="E954" s="10"/>
      <c r="F954" s="10"/>
      <c r="G954" s="10"/>
      <c r="H954" s="10"/>
      <c r="I954" s="7"/>
      <c r="J954" s="10"/>
      <c r="K954" s="10"/>
      <c r="L954" s="10"/>
      <c r="M954" s="10"/>
      <c r="N954" s="10"/>
      <c r="O954" s="10"/>
    </row>
    <row r="955">
      <c r="A955" s="10"/>
      <c r="B955" s="10"/>
      <c r="C955" s="10"/>
      <c r="D955" s="7"/>
      <c r="E955" s="10"/>
      <c r="F955" s="10"/>
      <c r="G955" s="10"/>
      <c r="H955" s="10"/>
      <c r="I955" s="7"/>
      <c r="J955" s="10"/>
      <c r="K955" s="10"/>
      <c r="L955" s="10"/>
      <c r="M955" s="10"/>
      <c r="N955" s="10"/>
      <c r="O955" s="10"/>
    </row>
    <row r="956">
      <c r="A956" s="10"/>
      <c r="B956" s="10"/>
      <c r="C956" s="10"/>
      <c r="D956" s="7"/>
      <c r="E956" s="10"/>
      <c r="F956" s="10"/>
      <c r="G956" s="10"/>
      <c r="H956" s="10"/>
      <c r="I956" s="7"/>
      <c r="J956" s="10"/>
      <c r="K956" s="10"/>
      <c r="L956" s="10"/>
      <c r="M956" s="10"/>
      <c r="N956" s="10"/>
      <c r="O956" s="10"/>
    </row>
    <row r="957">
      <c r="A957" s="10"/>
      <c r="B957" s="10"/>
      <c r="C957" s="10"/>
      <c r="D957" s="7"/>
      <c r="E957" s="10"/>
      <c r="F957" s="10"/>
      <c r="G957" s="10"/>
      <c r="H957" s="10"/>
      <c r="I957" s="7"/>
      <c r="J957" s="10"/>
      <c r="K957" s="10"/>
      <c r="L957" s="10"/>
      <c r="M957" s="10"/>
      <c r="N957" s="10"/>
      <c r="O957" s="10"/>
    </row>
    <row r="958">
      <c r="A958" s="10"/>
      <c r="B958" s="10"/>
      <c r="C958" s="10"/>
      <c r="D958" s="7"/>
      <c r="E958" s="10"/>
      <c r="F958" s="10"/>
      <c r="G958" s="10"/>
      <c r="H958" s="10"/>
      <c r="I958" s="7"/>
      <c r="J958" s="10"/>
      <c r="K958" s="10"/>
      <c r="L958" s="10"/>
      <c r="M958" s="10"/>
      <c r="N958" s="10"/>
      <c r="O958" s="10"/>
    </row>
    <row r="959">
      <c r="A959" s="10"/>
      <c r="B959" s="10"/>
      <c r="C959" s="10"/>
      <c r="D959" s="7"/>
      <c r="E959" s="10"/>
      <c r="F959" s="10"/>
      <c r="G959" s="10"/>
      <c r="H959" s="10"/>
      <c r="I959" s="7"/>
      <c r="J959" s="10"/>
      <c r="K959" s="10"/>
      <c r="L959" s="10"/>
      <c r="M959" s="10"/>
      <c r="N959" s="10"/>
      <c r="O959" s="10"/>
    </row>
    <row r="960">
      <c r="A960" s="10"/>
      <c r="B960" s="10"/>
      <c r="C960" s="10"/>
      <c r="D960" s="7"/>
      <c r="E960" s="10"/>
      <c r="F960" s="10"/>
      <c r="G960" s="10"/>
      <c r="H960" s="10"/>
      <c r="I960" s="7"/>
      <c r="J960" s="10"/>
      <c r="K960" s="10"/>
      <c r="L960" s="10"/>
      <c r="M960" s="10"/>
      <c r="N960" s="10"/>
      <c r="O960" s="10"/>
    </row>
    <row r="961">
      <c r="A961" s="10"/>
      <c r="B961" s="10"/>
      <c r="C961" s="10"/>
      <c r="D961" s="7"/>
      <c r="E961" s="10"/>
      <c r="F961" s="10"/>
      <c r="G961" s="10"/>
      <c r="H961" s="10"/>
      <c r="I961" s="7"/>
      <c r="J961" s="10"/>
      <c r="K961" s="10"/>
      <c r="L961" s="10"/>
      <c r="M961" s="10"/>
      <c r="N961" s="10"/>
      <c r="O961" s="10"/>
    </row>
    <row r="962">
      <c r="A962" s="10"/>
      <c r="B962" s="10"/>
      <c r="C962" s="10"/>
      <c r="D962" s="7"/>
      <c r="E962" s="10"/>
      <c r="F962" s="10"/>
      <c r="G962" s="10"/>
      <c r="H962" s="10"/>
      <c r="I962" s="7"/>
      <c r="J962" s="10"/>
      <c r="K962" s="10"/>
      <c r="L962" s="10"/>
      <c r="M962" s="10"/>
      <c r="N962" s="10"/>
      <c r="O962" s="10"/>
    </row>
    <row r="963">
      <c r="A963" s="10"/>
      <c r="B963" s="10"/>
      <c r="C963" s="10"/>
      <c r="D963" s="7"/>
      <c r="E963" s="10"/>
      <c r="F963" s="10"/>
      <c r="G963" s="10"/>
      <c r="H963" s="10"/>
      <c r="I963" s="7"/>
      <c r="J963" s="10"/>
      <c r="K963" s="10"/>
      <c r="L963" s="10"/>
      <c r="M963" s="10"/>
      <c r="N963" s="10"/>
      <c r="O963" s="10"/>
    </row>
    <row r="964">
      <c r="A964" s="10"/>
      <c r="B964" s="10"/>
      <c r="C964" s="10"/>
      <c r="D964" s="7"/>
      <c r="E964" s="10"/>
      <c r="F964" s="10"/>
      <c r="G964" s="10"/>
      <c r="H964" s="10"/>
      <c r="I964" s="7"/>
      <c r="J964" s="10"/>
      <c r="K964" s="10"/>
      <c r="L964" s="10"/>
      <c r="M964" s="10"/>
      <c r="N964" s="10"/>
      <c r="O964" s="10"/>
    </row>
    <row r="965">
      <c r="A965" s="10"/>
      <c r="B965" s="10"/>
      <c r="C965" s="10"/>
      <c r="D965" s="7"/>
      <c r="E965" s="10"/>
      <c r="F965" s="10"/>
      <c r="G965" s="10"/>
      <c r="H965" s="10"/>
      <c r="I965" s="7"/>
      <c r="J965" s="10"/>
      <c r="K965" s="10"/>
      <c r="L965" s="10"/>
      <c r="M965" s="10"/>
      <c r="N965" s="10"/>
      <c r="O965" s="10"/>
    </row>
    <row r="966">
      <c r="A966" s="10"/>
      <c r="B966" s="10"/>
      <c r="C966" s="10"/>
      <c r="D966" s="7"/>
      <c r="E966" s="10"/>
      <c r="F966" s="10"/>
      <c r="G966" s="10"/>
      <c r="H966" s="10"/>
      <c r="I966" s="7"/>
      <c r="J966" s="10"/>
      <c r="K966" s="10"/>
      <c r="L966" s="10"/>
      <c r="M966" s="10"/>
      <c r="N966" s="10"/>
      <c r="O966" s="10"/>
    </row>
    <row r="967">
      <c r="A967" s="10"/>
      <c r="B967" s="10"/>
      <c r="C967" s="10"/>
      <c r="D967" s="7"/>
      <c r="E967" s="10"/>
      <c r="F967" s="10"/>
      <c r="G967" s="10"/>
      <c r="H967" s="10"/>
      <c r="I967" s="7"/>
      <c r="J967" s="10"/>
      <c r="K967" s="10"/>
      <c r="L967" s="10"/>
      <c r="M967" s="10"/>
      <c r="N967" s="10"/>
      <c r="O967" s="10"/>
    </row>
    <row r="968">
      <c r="A968" s="10"/>
      <c r="B968" s="10"/>
      <c r="C968" s="10"/>
      <c r="D968" s="7"/>
      <c r="E968" s="10"/>
      <c r="F968" s="10"/>
      <c r="G968" s="10"/>
      <c r="H968" s="10"/>
      <c r="I968" s="7"/>
      <c r="J968" s="10"/>
      <c r="K968" s="10"/>
      <c r="L968" s="10"/>
      <c r="M968" s="10"/>
      <c r="N968" s="10"/>
      <c r="O968" s="10"/>
    </row>
    <row r="969">
      <c r="A969" s="10"/>
      <c r="B969" s="10"/>
      <c r="C969" s="10"/>
      <c r="D969" s="7"/>
      <c r="E969" s="10"/>
      <c r="F969" s="10"/>
      <c r="G969" s="10"/>
      <c r="H969" s="10"/>
      <c r="I969" s="7"/>
      <c r="J969" s="10"/>
      <c r="K969" s="10"/>
      <c r="L969" s="10"/>
      <c r="M969" s="10"/>
      <c r="N969" s="10"/>
      <c r="O969" s="10"/>
    </row>
    <row r="970">
      <c r="A970" s="10"/>
      <c r="B970" s="10"/>
      <c r="C970" s="10"/>
      <c r="D970" s="7"/>
      <c r="E970" s="10"/>
      <c r="F970" s="10"/>
      <c r="G970" s="10"/>
      <c r="H970" s="10"/>
      <c r="I970" s="7"/>
      <c r="J970" s="10"/>
      <c r="K970" s="10"/>
      <c r="L970" s="10"/>
      <c r="M970" s="10"/>
      <c r="N970" s="10"/>
      <c r="O970" s="10"/>
    </row>
    <row r="971">
      <c r="A971" s="10"/>
      <c r="B971" s="10"/>
      <c r="C971" s="10"/>
      <c r="D971" s="7"/>
      <c r="E971" s="10"/>
      <c r="F971" s="10"/>
      <c r="G971" s="10"/>
      <c r="H971" s="10"/>
      <c r="I971" s="7"/>
      <c r="J971" s="10"/>
      <c r="K971" s="10"/>
      <c r="L971" s="10"/>
      <c r="M971" s="10"/>
      <c r="N971" s="10"/>
      <c r="O971" s="10"/>
    </row>
    <row r="972">
      <c r="A972" s="10"/>
      <c r="B972" s="10"/>
      <c r="C972" s="10"/>
      <c r="D972" s="7"/>
      <c r="E972" s="10"/>
      <c r="F972" s="10"/>
      <c r="G972" s="10"/>
      <c r="H972" s="10"/>
      <c r="I972" s="7"/>
      <c r="J972" s="10"/>
      <c r="K972" s="10"/>
      <c r="L972" s="10"/>
      <c r="M972" s="10"/>
      <c r="N972" s="10"/>
      <c r="O972" s="10"/>
    </row>
    <row r="973">
      <c r="A973" s="10"/>
      <c r="B973" s="10"/>
      <c r="C973" s="10"/>
      <c r="D973" s="7"/>
      <c r="E973" s="10"/>
      <c r="F973" s="10"/>
      <c r="G973" s="10"/>
      <c r="H973" s="10"/>
      <c r="I973" s="7"/>
      <c r="J973" s="10"/>
      <c r="K973" s="10"/>
      <c r="L973" s="10"/>
      <c r="M973" s="10"/>
      <c r="N973" s="10"/>
      <c r="O973" s="10"/>
    </row>
    <row r="974">
      <c r="A974" s="10"/>
      <c r="B974" s="10"/>
      <c r="C974" s="10"/>
      <c r="D974" s="7"/>
      <c r="E974" s="10"/>
      <c r="F974" s="10"/>
      <c r="G974" s="10"/>
      <c r="H974" s="10"/>
      <c r="I974" s="7"/>
      <c r="J974" s="10"/>
      <c r="K974" s="10"/>
      <c r="L974" s="10"/>
      <c r="M974" s="10"/>
      <c r="N974" s="10"/>
      <c r="O974" s="10"/>
    </row>
    <row r="975">
      <c r="A975" s="10"/>
      <c r="B975" s="10"/>
      <c r="C975" s="10"/>
      <c r="D975" s="7"/>
      <c r="E975" s="10"/>
      <c r="F975" s="10"/>
      <c r="G975" s="10"/>
      <c r="H975" s="10"/>
      <c r="I975" s="7"/>
      <c r="J975" s="10"/>
      <c r="K975" s="10"/>
      <c r="L975" s="10"/>
      <c r="M975" s="10"/>
      <c r="N975" s="10"/>
      <c r="O975" s="10"/>
    </row>
    <row r="976">
      <c r="A976" s="10"/>
      <c r="B976" s="10"/>
      <c r="C976" s="10"/>
      <c r="D976" s="7"/>
      <c r="E976" s="10"/>
      <c r="F976" s="10"/>
      <c r="G976" s="10"/>
      <c r="H976" s="10"/>
      <c r="I976" s="7"/>
      <c r="J976" s="10"/>
      <c r="K976" s="10"/>
      <c r="L976" s="10"/>
      <c r="M976" s="10"/>
      <c r="N976" s="10"/>
      <c r="O976" s="10"/>
    </row>
    <row r="977">
      <c r="A977" s="10"/>
      <c r="B977" s="10"/>
      <c r="C977" s="10"/>
      <c r="D977" s="7"/>
      <c r="E977" s="10"/>
      <c r="F977" s="10"/>
      <c r="G977" s="10"/>
      <c r="H977" s="10"/>
      <c r="I977" s="7"/>
      <c r="J977" s="10"/>
      <c r="K977" s="10"/>
      <c r="L977" s="10"/>
      <c r="M977" s="10"/>
      <c r="N977" s="10"/>
      <c r="O977" s="10"/>
    </row>
    <row r="978">
      <c r="A978" s="10"/>
      <c r="B978" s="10"/>
      <c r="C978" s="10"/>
      <c r="D978" s="7"/>
      <c r="E978" s="10"/>
      <c r="F978" s="10"/>
      <c r="G978" s="10"/>
      <c r="H978" s="10"/>
      <c r="I978" s="7"/>
      <c r="J978" s="10"/>
      <c r="K978" s="10"/>
      <c r="L978" s="10"/>
      <c r="M978" s="10"/>
      <c r="N978" s="10"/>
      <c r="O978" s="10"/>
    </row>
    <row r="979">
      <c r="A979" s="10"/>
      <c r="B979" s="10"/>
      <c r="C979" s="10"/>
      <c r="D979" s="7"/>
      <c r="E979" s="10"/>
      <c r="F979" s="10"/>
      <c r="G979" s="10"/>
      <c r="H979" s="10"/>
      <c r="I979" s="7"/>
      <c r="J979" s="10"/>
      <c r="K979" s="10"/>
      <c r="L979" s="10"/>
      <c r="M979" s="10"/>
      <c r="N979" s="10"/>
      <c r="O979" s="10"/>
    </row>
    <row r="980">
      <c r="A980" s="10"/>
      <c r="B980" s="10"/>
      <c r="C980" s="10"/>
      <c r="D980" s="7"/>
      <c r="E980" s="10"/>
      <c r="F980" s="10"/>
      <c r="G980" s="10"/>
      <c r="H980" s="10"/>
      <c r="I980" s="7"/>
      <c r="J980" s="10"/>
      <c r="K980" s="10"/>
      <c r="L980" s="10"/>
      <c r="M980" s="10"/>
      <c r="N980" s="10"/>
      <c r="O980" s="10"/>
    </row>
    <row r="981">
      <c r="A981" s="10"/>
      <c r="B981" s="10"/>
      <c r="C981" s="10"/>
      <c r="D981" s="7"/>
      <c r="E981" s="10"/>
      <c r="F981" s="10"/>
      <c r="G981" s="10"/>
      <c r="H981" s="10"/>
      <c r="I981" s="7"/>
      <c r="J981" s="10"/>
      <c r="K981" s="10"/>
      <c r="L981" s="10"/>
      <c r="M981" s="10"/>
      <c r="N981" s="10"/>
      <c r="O981" s="10"/>
    </row>
    <row r="982">
      <c r="A982" s="10"/>
      <c r="B982" s="10"/>
      <c r="C982" s="10"/>
      <c r="D982" s="7"/>
      <c r="E982" s="10"/>
      <c r="F982" s="10"/>
      <c r="G982" s="10"/>
      <c r="H982" s="10"/>
      <c r="I982" s="7"/>
      <c r="J982" s="10"/>
      <c r="K982" s="10"/>
      <c r="L982" s="10"/>
      <c r="M982" s="10"/>
      <c r="N982" s="10"/>
      <c r="O982" s="10"/>
    </row>
    <row r="983">
      <c r="A983" s="10"/>
      <c r="B983" s="10"/>
      <c r="C983" s="10"/>
      <c r="D983" s="7"/>
      <c r="E983" s="10"/>
      <c r="F983" s="10"/>
      <c r="G983" s="10"/>
      <c r="H983" s="10"/>
      <c r="I983" s="7"/>
      <c r="J983" s="10"/>
      <c r="K983" s="10"/>
      <c r="L983" s="10"/>
      <c r="M983" s="10"/>
      <c r="N983" s="10"/>
      <c r="O983" s="10"/>
    </row>
    <row r="984">
      <c r="A984" s="10"/>
      <c r="B984" s="10"/>
      <c r="C984" s="10"/>
      <c r="D984" s="7"/>
      <c r="E984" s="10"/>
      <c r="F984" s="10"/>
      <c r="G984" s="10"/>
      <c r="H984" s="10"/>
      <c r="I984" s="7"/>
      <c r="J984" s="10"/>
      <c r="K984" s="10"/>
      <c r="L984" s="10"/>
      <c r="M984" s="10"/>
      <c r="N984" s="10"/>
      <c r="O984" s="10"/>
    </row>
    <row r="985">
      <c r="A985" s="10"/>
      <c r="B985" s="10"/>
      <c r="C985" s="10"/>
      <c r="D985" s="7"/>
      <c r="E985" s="10"/>
      <c r="F985" s="10"/>
      <c r="G985" s="10"/>
      <c r="H985" s="10"/>
      <c r="I985" s="7"/>
      <c r="J985" s="10"/>
      <c r="K985" s="10"/>
      <c r="L985" s="10"/>
      <c r="M985" s="10"/>
      <c r="N985" s="10"/>
      <c r="O985" s="10"/>
    </row>
    <row r="986">
      <c r="A986" s="10"/>
      <c r="B986" s="10"/>
      <c r="C986" s="10"/>
      <c r="D986" s="7"/>
      <c r="E986" s="10"/>
      <c r="F986" s="10"/>
      <c r="G986" s="10"/>
      <c r="H986" s="10"/>
      <c r="I986" s="7"/>
      <c r="J986" s="10"/>
      <c r="K986" s="10"/>
      <c r="L986" s="10"/>
      <c r="M986" s="10"/>
      <c r="N986" s="10"/>
      <c r="O986" s="10"/>
    </row>
    <row r="987">
      <c r="A987" s="10"/>
      <c r="B987" s="10"/>
      <c r="C987" s="10"/>
      <c r="D987" s="7"/>
      <c r="E987" s="10"/>
      <c r="F987" s="10"/>
      <c r="G987" s="10"/>
      <c r="H987" s="10"/>
      <c r="I987" s="7"/>
      <c r="J987" s="10"/>
      <c r="K987" s="10"/>
      <c r="L987" s="10"/>
      <c r="M987" s="10"/>
      <c r="N987" s="10"/>
      <c r="O987" s="10"/>
    </row>
    <row r="988">
      <c r="A988" s="10"/>
      <c r="B988" s="10"/>
      <c r="C988" s="10"/>
      <c r="D988" s="7"/>
      <c r="E988" s="10"/>
      <c r="F988" s="10"/>
      <c r="G988" s="10"/>
      <c r="H988" s="10"/>
      <c r="I988" s="7"/>
      <c r="J988" s="10"/>
      <c r="K988" s="10"/>
      <c r="L988" s="10"/>
      <c r="M988" s="10"/>
      <c r="N988" s="10"/>
      <c r="O988" s="10"/>
    </row>
    <row r="989">
      <c r="A989" s="10"/>
      <c r="B989" s="10"/>
      <c r="C989" s="10"/>
      <c r="D989" s="7"/>
      <c r="E989" s="10"/>
      <c r="F989" s="10"/>
      <c r="G989" s="10"/>
      <c r="H989" s="10"/>
      <c r="I989" s="7"/>
      <c r="J989" s="10"/>
      <c r="K989" s="10"/>
      <c r="L989" s="10"/>
      <c r="M989" s="10"/>
      <c r="N989" s="10"/>
      <c r="O989" s="10"/>
    </row>
    <row r="990">
      <c r="A990" s="10"/>
      <c r="B990" s="10"/>
      <c r="C990" s="10"/>
      <c r="D990" s="7"/>
      <c r="E990" s="10"/>
      <c r="F990" s="10"/>
      <c r="G990" s="10"/>
      <c r="H990" s="10"/>
      <c r="I990" s="7"/>
      <c r="J990" s="10"/>
      <c r="K990" s="10"/>
      <c r="L990" s="10"/>
      <c r="M990" s="10"/>
      <c r="N990" s="10"/>
      <c r="O990" s="10"/>
    </row>
    <row r="991">
      <c r="A991" s="10"/>
      <c r="B991" s="10"/>
      <c r="C991" s="10"/>
      <c r="D991" s="7"/>
      <c r="E991" s="10"/>
      <c r="F991" s="10"/>
      <c r="G991" s="10"/>
      <c r="H991" s="10"/>
      <c r="I991" s="7"/>
      <c r="J991" s="10"/>
      <c r="K991" s="10"/>
      <c r="L991" s="10"/>
      <c r="M991" s="10"/>
      <c r="N991" s="10"/>
      <c r="O991" s="10"/>
    </row>
    <row r="992">
      <c r="A992" s="10"/>
      <c r="B992" s="10"/>
      <c r="C992" s="10"/>
      <c r="D992" s="7"/>
      <c r="E992" s="10"/>
      <c r="F992" s="10"/>
      <c r="G992" s="10"/>
      <c r="H992" s="10"/>
      <c r="I992" s="7"/>
      <c r="J992" s="10"/>
      <c r="K992" s="10"/>
      <c r="L992" s="10"/>
      <c r="M992" s="10"/>
      <c r="N992" s="10"/>
      <c r="O992" s="10"/>
    </row>
    <row r="993">
      <c r="A993" s="10"/>
      <c r="B993" s="10"/>
      <c r="C993" s="10"/>
      <c r="D993" s="7"/>
      <c r="E993" s="10"/>
      <c r="F993" s="10"/>
      <c r="G993" s="10"/>
      <c r="H993" s="10"/>
      <c r="I993" s="7"/>
      <c r="J993" s="10"/>
      <c r="K993" s="10"/>
      <c r="L993" s="10"/>
      <c r="M993" s="10"/>
      <c r="N993" s="10"/>
      <c r="O993" s="10"/>
    </row>
    <row r="994">
      <c r="A994" s="10"/>
      <c r="B994" s="10"/>
      <c r="C994" s="10"/>
      <c r="D994" s="7"/>
      <c r="E994" s="10"/>
      <c r="F994" s="10"/>
      <c r="G994" s="10"/>
      <c r="H994" s="10"/>
      <c r="I994" s="7"/>
      <c r="J994" s="10"/>
      <c r="K994" s="10"/>
      <c r="L994" s="10"/>
      <c r="M994" s="10"/>
      <c r="N994" s="10"/>
      <c r="O994" s="10"/>
    </row>
    <row r="995">
      <c r="A995" s="10"/>
      <c r="B995" s="10"/>
      <c r="C995" s="10"/>
      <c r="D995" s="7"/>
      <c r="E995" s="10"/>
      <c r="F995" s="10"/>
      <c r="G995" s="10"/>
      <c r="H995" s="10"/>
      <c r="I995" s="7"/>
      <c r="J995" s="10"/>
      <c r="K995" s="10"/>
      <c r="L995" s="10"/>
      <c r="M995" s="10"/>
      <c r="N995" s="10"/>
      <c r="O995" s="10"/>
    </row>
    <row r="996">
      <c r="A996" s="10"/>
      <c r="B996" s="10"/>
      <c r="C996" s="10"/>
      <c r="D996" s="7"/>
      <c r="E996" s="10"/>
      <c r="F996" s="10"/>
      <c r="G996" s="10"/>
      <c r="H996" s="10"/>
      <c r="I996" s="7"/>
      <c r="J996" s="10"/>
      <c r="K996" s="10"/>
      <c r="L996" s="10"/>
      <c r="M996" s="10"/>
      <c r="N996" s="10"/>
      <c r="O996" s="10"/>
    </row>
    <row r="997">
      <c r="A997" s="10"/>
      <c r="B997" s="10"/>
      <c r="C997" s="10"/>
      <c r="D997" s="7"/>
      <c r="E997" s="10"/>
      <c r="F997" s="10"/>
      <c r="G997" s="10"/>
      <c r="H997" s="10"/>
      <c r="I997" s="7"/>
      <c r="J997" s="10"/>
      <c r="K997" s="10"/>
      <c r="L997" s="10"/>
      <c r="M997" s="10"/>
      <c r="N997" s="10"/>
      <c r="O997" s="10"/>
    </row>
  </sheetData>
  <mergeCells count="5">
    <mergeCell ref="P2:P997"/>
    <mergeCell ref="Q2:R2"/>
    <mergeCell ref="T2:U2"/>
    <mergeCell ref="S3:S12"/>
    <mergeCell ref="Q13:U997"/>
  </mergeCells>
  <conditionalFormatting sqref="N2:N997">
    <cfRule type="cellIs" dxfId="0" priority="1" operator="equal">
      <formula>"PENDENTE"</formula>
    </cfRule>
  </conditionalFormatting>
  <conditionalFormatting sqref="N2:N997">
    <cfRule type="cellIs" dxfId="1" priority="2" operator="equal">
      <formula>"PRIORIDADE"</formula>
    </cfRule>
  </conditionalFormatting>
  <conditionalFormatting sqref="N2:N997">
    <cfRule type="cellIs" dxfId="2" priority="3" operator="equal">
      <formula>"PRIORIDADE TOTAL"</formula>
    </cfRule>
  </conditionalFormatting>
  <conditionalFormatting sqref="N2:N997">
    <cfRule type="containsText" dxfId="3" priority="4" operator="containsText" text="ANÁLISE">
      <formula>NOT(ISERROR(SEARCH(("ANÁLISE"),(N2))))</formula>
    </cfRule>
  </conditionalFormatting>
  <conditionalFormatting sqref="N2:N997">
    <cfRule type="containsText" dxfId="4" priority="5" operator="containsText" text="VERIFICADO">
      <formula>NOT(ISERROR(SEARCH(("VERIFICADO"),(N2))))</formula>
    </cfRule>
  </conditionalFormatting>
  <conditionalFormatting sqref="N2:N997">
    <cfRule type="containsText" dxfId="5" priority="6" operator="containsText" text="APREENDIDO">
      <formula>NOT(ISERROR(SEARCH(("APREENDIDO"),(N2))))</formula>
    </cfRule>
  </conditionalFormatting>
  <conditionalFormatting sqref="N2:N997">
    <cfRule type="containsText" dxfId="6" priority="7" operator="containsText" text="APROVADO">
      <formula>NOT(ISERROR(SEARCH(("APROVADO"),(N2))))</formula>
    </cfRule>
  </conditionalFormatting>
  <conditionalFormatting sqref="N2:N997">
    <cfRule type="containsText" dxfId="7" priority="8" operator="containsText" text="QUITADO">
      <formula>NOT(ISERROR(SEARCH(("QUITADO"),(N2))))</formula>
    </cfRule>
  </conditionalFormatting>
  <conditionalFormatting sqref="N2:N997">
    <cfRule type="containsText" dxfId="8" priority="9" operator="containsText" text="OUTROS ACORDOS">
      <formula>NOT(ISERROR(SEARCH(("OUTROS ACORDOS"),(N2))))</formula>
    </cfRule>
  </conditionalFormatting>
  <conditionalFormatting sqref="N2:N997">
    <cfRule type="containsText" dxfId="9" priority="10" operator="containsText" text="CANCELADO">
      <formula>NOT(ISERROR(SEARCH(("CANCELADO"),(N2))))</formula>
    </cfRule>
  </conditionalFormatting>
  <dataValidations>
    <dataValidation type="list" allowBlank="1" showErrorMessage="1" sqref="N2:N997">
      <formula1>"PENDENTE,PRIORIDADE,PRIORIDADE TOTAL,VERIFICADO,ANÁLISE,APROVADO,QUITADO,APREENDIDO,CANCELADO,OUTROS ACORDOS"</formula1>
    </dataValidation>
    <dataValidation type="list" allowBlank="1" showErrorMessage="1" sqref="I2:I997">
      <formula1>"BRADESCO,BV FINANCEIRA,CREDITAS,GMAC,HYUNDAI,ITAÚ,OMNI S.A.,PANAMERICANO,PSA,RCI,RENNER,SAFRA,SANTANA,SANTANDER,TOYOTA,VOLKSWAGEN"</formula1>
    </dataValidation>
    <dataValidation type="list" allowBlank="1" showErrorMessage="1" sqref="L2:L997">
      <formula1>"LIGAÇÃO,WPP,SEM SUCESSO"</formula1>
    </dataValidation>
    <dataValidation type="list" allowBlank="1" showErrorMessage="1" sqref="D2:D997">
      <formula1>"SISTEMA ANTIGO,ANÁPOLIS,APG,BELO HORIZONTE,BELÉM,BRASÍLIA,CUIABÁ,CAMPO GRANDE,GOIÂNIA,JUIZ DE FORA,MONTES CLAROS,PLANALTINA,PORTO VELHO,RECREIO,RIO DE JANEIRO,RIO VERDE,RONDONÓPOLIS,SANTA LUZIA,TERESINA,TRINDADE,VALE DO AÇO,VALPARAISO,VITÓRIA,VOLTA REDOND"&amp;"A,CAMPOS DOS GOYTACAZES,NITEROI,VÁRZEA GRANDE,RIO DE JANEIRO"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0.88"/>
    <col customWidth="1" min="2" max="2" width="13.5"/>
    <col customWidth="1" min="3" max="3" width="10.75"/>
    <col customWidth="1" min="4" max="4" width="18.25"/>
    <col customWidth="1" min="5" max="5" width="18.5"/>
    <col customWidth="1" min="8" max="8" width="11.88"/>
    <col customWidth="1" min="9" max="9" width="16.25"/>
    <col customWidth="1" min="10" max="10" width="9.5"/>
    <col customWidth="1" min="11" max="11" width="17.63"/>
    <col customWidth="1" min="12" max="12" width="16.5"/>
    <col customWidth="1" min="13" max="13" width="18.13"/>
    <col customWidth="1" min="14" max="14" width="19.0"/>
    <col customWidth="1" min="15" max="15" width="24.0"/>
    <col customWidth="1" min="16" max="16" width="18.0"/>
    <col customWidth="1" min="17" max="17" width="14.63"/>
    <col customWidth="1" min="18" max="18" width="9.38"/>
    <col customWidth="1" min="19" max="19" width="8.63"/>
    <col customWidth="1" min="20" max="20" width="13.13"/>
    <col customWidth="1" min="21" max="21" width="10.13"/>
  </cols>
  <sheetData>
    <row r="1" ht="24.0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10" t="s">
        <v>5</v>
      </c>
      <c r="G1" s="4" t="s">
        <v>6</v>
      </c>
      <c r="H1" s="110" t="s">
        <v>5</v>
      </c>
      <c r="I1" s="2" t="s">
        <v>7</v>
      </c>
      <c r="J1" s="4" t="s">
        <v>8</v>
      </c>
      <c r="K1" s="4" t="s">
        <v>9</v>
      </c>
      <c r="L1" s="4" t="s">
        <v>10</v>
      </c>
      <c r="M1" s="2" t="s">
        <v>11</v>
      </c>
      <c r="N1" s="51" t="s">
        <v>12</v>
      </c>
      <c r="O1" s="4" t="s">
        <v>13</v>
      </c>
      <c r="P1" s="5"/>
      <c r="Q1" s="5"/>
      <c r="R1" s="5"/>
      <c r="S1" s="5"/>
      <c r="T1" s="5"/>
      <c r="U1" s="5"/>
    </row>
    <row r="2" ht="15.75" customHeight="1">
      <c r="A2" s="6">
        <v>45705.0</v>
      </c>
      <c r="B2" s="6"/>
      <c r="C2" s="7">
        <v>222748.0</v>
      </c>
      <c r="D2" s="7" t="s">
        <v>237</v>
      </c>
      <c r="E2" s="6">
        <v>45444.0</v>
      </c>
      <c r="F2" s="79">
        <f t="shared" ref="F2:F704" si="1">DATEDIF(E2,TODAY(),"M")</f>
        <v>8</v>
      </c>
      <c r="G2" s="9">
        <v>45499.0</v>
      </c>
      <c r="H2" s="79">
        <f t="shared" ref="H2:H704" si="2">DATEDIF(G2,TODAY(),"M")</f>
        <v>6</v>
      </c>
      <c r="I2" s="7" t="s">
        <v>43</v>
      </c>
      <c r="J2" s="10"/>
      <c r="K2" s="10"/>
      <c r="L2" s="7"/>
      <c r="M2" s="10"/>
      <c r="N2" s="111" t="s">
        <v>18</v>
      </c>
      <c r="O2" s="10"/>
      <c r="P2" s="11"/>
      <c r="Q2" s="12" t="s">
        <v>14</v>
      </c>
      <c r="R2" s="13"/>
      <c r="S2" s="14">
        <f>TODAY()</f>
        <v>45706</v>
      </c>
      <c r="T2" s="15" t="s">
        <v>15</v>
      </c>
      <c r="U2" s="13"/>
    </row>
    <row r="3" ht="15.75" customHeight="1">
      <c r="A3" s="6">
        <v>45705.0</v>
      </c>
      <c r="B3" s="6"/>
      <c r="C3" s="7">
        <v>186867.0</v>
      </c>
      <c r="D3" s="7" t="s">
        <v>42</v>
      </c>
      <c r="E3" s="6">
        <v>44774.0</v>
      </c>
      <c r="F3" s="79">
        <f t="shared" si="1"/>
        <v>30</v>
      </c>
      <c r="G3" s="6">
        <v>45190.0</v>
      </c>
      <c r="H3" s="79">
        <f t="shared" si="2"/>
        <v>16</v>
      </c>
      <c r="I3" s="7" t="s">
        <v>48</v>
      </c>
      <c r="J3" s="7" t="s">
        <v>97</v>
      </c>
      <c r="K3" s="10"/>
      <c r="L3" s="10"/>
      <c r="M3" s="10"/>
      <c r="N3" s="111" t="s">
        <v>18</v>
      </c>
      <c r="O3" s="10"/>
      <c r="Q3" s="16" t="s">
        <v>16</v>
      </c>
      <c r="R3" s="17">
        <f>COUNTIFS(N:N,"VERIFICADO",B:B,S2)</f>
        <v>8</v>
      </c>
      <c r="S3" s="18"/>
      <c r="T3" s="16" t="s">
        <v>16</v>
      </c>
      <c r="U3" s="17">
        <f>COUNTIFS(N:N,"VERIFICADO")</f>
        <v>10</v>
      </c>
    </row>
    <row r="4" ht="15.75" customHeight="1">
      <c r="A4" s="6">
        <v>45705.0</v>
      </c>
      <c r="B4" s="6">
        <v>45706.0</v>
      </c>
      <c r="C4" s="7">
        <v>199709.0</v>
      </c>
      <c r="D4" s="7" t="s">
        <v>237</v>
      </c>
      <c r="E4" s="6">
        <v>45261.0</v>
      </c>
      <c r="F4" s="79">
        <f t="shared" si="1"/>
        <v>14</v>
      </c>
      <c r="G4" s="6">
        <v>45314.0</v>
      </c>
      <c r="H4" s="79">
        <f t="shared" si="2"/>
        <v>12</v>
      </c>
      <c r="I4" s="7" t="s">
        <v>52</v>
      </c>
      <c r="J4" s="7">
        <v>402.0</v>
      </c>
      <c r="K4" s="7" t="s">
        <v>22</v>
      </c>
      <c r="L4" s="7" t="s">
        <v>58</v>
      </c>
      <c r="M4" s="7" t="s">
        <v>22</v>
      </c>
      <c r="N4" s="112" t="s">
        <v>22</v>
      </c>
      <c r="O4" s="7" t="s">
        <v>140</v>
      </c>
      <c r="Q4" s="16" t="s">
        <v>17</v>
      </c>
      <c r="R4" s="17">
        <f>COUNTIFS(N:N,"análise",B:B,S2)</f>
        <v>1</v>
      </c>
      <c r="S4" s="19"/>
      <c r="T4" s="16" t="s">
        <v>17</v>
      </c>
      <c r="U4" s="17">
        <f>COUNTIFS(N:N,"ANÁLISE")</f>
        <v>2</v>
      </c>
    </row>
    <row r="5" ht="15.75" customHeight="1">
      <c r="A5" s="6">
        <v>45705.0</v>
      </c>
      <c r="B5" s="6"/>
      <c r="C5" s="7">
        <v>208324.0</v>
      </c>
      <c r="D5" s="7" t="s">
        <v>237</v>
      </c>
      <c r="E5" s="6">
        <v>45352.0</v>
      </c>
      <c r="F5" s="79">
        <f t="shared" si="1"/>
        <v>11</v>
      </c>
      <c r="G5" s="6">
        <v>45379.0</v>
      </c>
      <c r="H5" s="79">
        <f t="shared" si="2"/>
        <v>10</v>
      </c>
      <c r="I5" s="7" t="s">
        <v>43</v>
      </c>
      <c r="J5" s="10"/>
      <c r="K5" s="10"/>
      <c r="L5" s="10"/>
      <c r="M5" s="10"/>
      <c r="N5" s="111" t="s">
        <v>18</v>
      </c>
      <c r="O5" s="10"/>
      <c r="Q5" s="16" t="s">
        <v>18</v>
      </c>
      <c r="R5" s="17">
        <f>COUNTIFS(N:N,"pendente",B:B,S2)</f>
        <v>0</v>
      </c>
      <c r="S5" s="19"/>
      <c r="T5" s="16" t="s">
        <v>18</v>
      </c>
      <c r="U5" s="17">
        <f>COUNTIFS(N:N,"PENDENTE")</f>
        <v>555</v>
      </c>
    </row>
    <row r="6" ht="15.75" customHeight="1">
      <c r="A6" s="6">
        <v>45705.0</v>
      </c>
      <c r="B6" s="6"/>
      <c r="C6" s="7">
        <v>222552.0</v>
      </c>
      <c r="D6" s="7" t="s">
        <v>237</v>
      </c>
      <c r="E6" s="6">
        <v>45413.0</v>
      </c>
      <c r="F6" s="79">
        <f t="shared" si="1"/>
        <v>9</v>
      </c>
      <c r="G6" s="6">
        <v>45496.0</v>
      </c>
      <c r="H6" s="79">
        <f t="shared" si="2"/>
        <v>6</v>
      </c>
      <c r="I6" s="7" t="s">
        <v>43</v>
      </c>
      <c r="J6" s="10"/>
      <c r="K6" s="10"/>
      <c r="L6" s="10"/>
      <c r="M6" s="10"/>
      <c r="N6" s="111" t="s">
        <v>18</v>
      </c>
      <c r="O6" s="10"/>
      <c r="Q6" s="16" t="s">
        <v>19</v>
      </c>
      <c r="R6" s="17">
        <f>COUNTIFS(N:N,"prioridade",B:B,S2)</f>
        <v>0</v>
      </c>
      <c r="S6" s="19"/>
      <c r="T6" s="16" t="s">
        <v>19</v>
      </c>
      <c r="U6" s="17">
        <f>COUNTIFS(N:N,"PRIORIDADE")</f>
        <v>12</v>
      </c>
    </row>
    <row r="7" ht="15.75" customHeight="1">
      <c r="A7" s="6">
        <v>45705.0</v>
      </c>
      <c r="B7" s="6"/>
      <c r="C7" s="7">
        <v>232932.0</v>
      </c>
      <c r="D7" s="7" t="s">
        <v>237</v>
      </c>
      <c r="E7" s="6">
        <v>45413.0</v>
      </c>
      <c r="F7" s="79">
        <f t="shared" si="1"/>
        <v>9</v>
      </c>
      <c r="G7" s="9">
        <v>45596.0</v>
      </c>
      <c r="H7" s="79">
        <f t="shared" si="2"/>
        <v>3</v>
      </c>
      <c r="I7" s="7" t="s">
        <v>52</v>
      </c>
      <c r="J7" s="7">
        <v>401.0</v>
      </c>
      <c r="K7" s="10"/>
      <c r="L7" s="10"/>
      <c r="M7" s="10"/>
      <c r="N7" s="111" t="s">
        <v>18</v>
      </c>
      <c r="O7" s="10"/>
      <c r="Q7" s="16" t="s">
        <v>20</v>
      </c>
      <c r="R7" s="17">
        <f>COUNTIFS(N:N,"prioridade total",B:B,S2)</f>
        <v>0</v>
      </c>
      <c r="S7" s="19"/>
      <c r="T7" s="16" t="s">
        <v>20</v>
      </c>
      <c r="U7" s="17">
        <f>COUNTIFS(N:N,"PRIORIDADE TOTAL")</f>
        <v>0</v>
      </c>
    </row>
    <row r="8" ht="15.75" customHeight="1">
      <c r="A8" s="6">
        <v>45705.0</v>
      </c>
      <c r="B8" s="6"/>
      <c r="C8" s="7">
        <v>207054.0</v>
      </c>
      <c r="D8" s="7" t="s">
        <v>237</v>
      </c>
      <c r="E8" s="86">
        <v>45352.0</v>
      </c>
      <c r="F8" s="79">
        <f t="shared" si="1"/>
        <v>11</v>
      </c>
      <c r="G8" s="86">
        <v>45370.0</v>
      </c>
      <c r="H8" s="79">
        <f t="shared" si="2"/>
        <v>10</v>
      </c>
      <c r="I8" s="7" t="s">
        <v>52</v>
      </c>
      <c r="J8" s="7">
        <v>402.0</v>
      </c>
      <c r="K8" s="10"/>
      <c r="L8" s="10"/>
      <c r="M8" s="10"/>
      <c r="N8" s="111" t="s">
        <v>18</v>
      </c>
      <c r="O8" s="10"/>
      <c r="Q8" s="16" t="s">
        <v>21</v>
      </c>
      <c r="R8" s="17">
        <f>COUNTIFS(N:N,"aprovado",B:B,S2)</f>
        <v>1</v>
      </c>
      <c r="S8" s="19"/>
      <c r="T8" s="16" t="s">
        <v>21</v>
      </c>
      <c r="U8" s="17">
        <f>COUNTIFS(N:N,"APROVADO")</f>
        <v>5</v>
      </c>
    </row>
    <row r="9" ht="15.75" customHeight="1">
      <c r="A9" s="6">
        <v>45705.0</v>
      </c>
      <c r="B9" s="6"/>
      <c r="C9" s="7">
        <v>239246.0</v>
      </c>
      <c r="D9" s="7" t="s">
        <v>237</v>
      </c>
      <c r="E9" s="6">
        <v>45536.0</v>
      </c>
      <c r="F9" s="79">
        <f t="shared" si="1"/>
        <v>5</v>
      </c>
      <c r="G9" s="9">
        <v>45671.0</v>
      </c>
      <c r="H9" s="79">
        <f t="shared" si="2"/>
        <v>1</v>
      </c>
      <c r="I9" s="7" t="s">
        <v>52</v>
      </c>
      <c r="J9" s="7">
        <v>401.0</v>
      </c>
      <c r="K9" s="10"/>
      <c r="L9" s="10"/>
      <c r="M9" s="10"/>
      <c r="N9" s="111" t="s">
        <v>18</v>
      </c>
      <c r="O9" s="10"/>
      <c r="Q9" s="21" t="s">
        <v>22</v>
      </c>
      <c r="R9" s="17">
        <f>COUNTIFS(N:N,"quitado",B:B,S2)</f>
        <v>6</v>
      </c>
      <c r="S9" s="19"/>
      <c r="T9" s="21" t="s">
        <v>22</v>
      </c>
      <c r="U9" s="17">
        <f>COUNTIFS(N:N,"QUITADO")</f>
        <v>19</v>
      </c>
    </row>
    <row r="10" ht="15.75" customHeight="1">
      <c r="A10" s="6">
        <v>45705.0</v>
      </c>
      <c r="B10" s="6"/>
      <c r="C10" s="7">
        <v>226915.0</v>
      </c>
      <c r="D10" s="7" t="s">
        <v>42</v>
      </c>
      <c r="E10" s="6">
        <v>45505.0</v>
      </c>
      <c r="F10" s="79">
        <f t="shared" si="1"/>
        <v>6</v>
      </c>
      <c r="G10" s="6">
        <v>45538.0</v>
      </c>
      <c r="H10" s="79">
        <f t="shared" si="2"/>
        <v>5</v>
      </c>
      <c r="I10" s="7" t="s">
        <v>48</v>
      </c>
      <c r="J10" s="10"/>
      <c r="K10" s="10"/>
      <c r="L10" s="10"/>
      <c r="M10" s="10"/>
      <c r="N10" s="111" t="s">
        <v>18</v>
      </c>
      <c r="O10" s="10"/>
      <c r="Q10" s="16" t="s">
        <v>23</v>
      </c>
      <c r="R10" s="17">
        <f>COUNTIFS(N:N,"apreendido",B:B,S2)</f>
        <v>0</v>
      </c>
      <c r="S10" s="19"/>
      <c r="T10" s="16" t="s">
        <v>23</v>
      </c>
      <c r="U10" s="17">
        <f>COUNTIFS(N:N,"APREENDIDO")</f>
        <v>0</v>
      </c>
    </row>
    <row r="11" ht="15.75" customHeight="1">
      <c r="A11" s="6">
        <v>45705.0</v>
      </c>
      <c r="B11" s="6"/>
      <c r="C11" s="7">
        <v>180730.0</v>
      </c>
      <c r="D11" s="7" t="s">
        <v>62</v>
      </c>
      <c r="E11" s="6">
        <v>44959.0</v>
      </c>
      <c r="F11" s="79">
        <f t="shared" si="1"/>
        <v>24</v>
      </c>
      <c r="G11" s="6">
        <v>45139.0</v>
      </c>
      <c r="H11" s="79">
        <f t="shared" si="2"/>
        <v>18</v>
      </c>
      <c r="I11" s="7" t="s">
        <v>48</v>
      </c>
      <c r="J11" s="10"/>
      <c r="K11" s="10"/>
      <c r="L11" s="10"/>
      <c r="M11" s="10"/>
      <c r="N11" s="111" t="s">
        <v>18</v>
      </c>
      <c r="O11" s="10"/>
      <c r="Q11" s="16" t="s">
        <v>24</v>
      </c>
      <c r="R11" s="17">
        <f>COUNTIFS(N:N,"cancelado",B:B,S2)</f>
        <v>1</v>
      </c>
      <c r="S11" s="19"/>
      <c r="T11" s="16" t="s">
        <v>24</v>
      </c>
      <c r="U11" s="17">
        <f>COUNTIFS(N:N,"CANCELADO")</f>
        <v>6</v>
      </c>
    </row>
    <row r="12" ht="15.75" customHeight="1">
      <c r="A12" s="6">
        <v>45705.0</v>
      </c>
      <c r="B12" s="10"/>
      <c r="C12" s="7">
        <v>213428.0</v>
      </c>
      <c r="D12" s="7" t="s">
        <v>62</v>
      </c>
      <c r="E12" s="6">
        <v>45383.0</v>
      </c>
      <c r="F12" s="79">
        <f t="shared" si="1"/>
        <v>10</v>
      </c>
      <c r="G12" s="9">
        <v>45421.0</v>
      </c>
      <c r="H12" s="79">
        <f t="shared" si="2"/>
        <v>9</v>
      </c>
      <c r="I12" s="7" t="s">
        <v>52</v>
      </c>
      <c r="J12" s="7">
        <v>402.0</v>
      </c>
      <c r="K12" s="10"/>
      <c r="L12" s="10"/>
      <c r="M12" s="10"/>
      <c r="N12" s="111" t="s">
        <v>18</v>
      </c>
      <c r="O12" s="10"/>
      <c r="Q12" s="22" t="s">
        <v>25</v>
      </c>
      <c r="R12" s="23">
        <f>SUM(R3,R4,R8,R9)</f>
        <v>16</v>
      </c>
      <c r="S12" s="24"/>
      <c r="T12" s="22" t="s">
        <v>25</v>
      </c>
      <c r="U12" s="23">
        <f>SUM(U3:U11)</f>
        <v>609</v>
      </c>
    </row>
    <row r="13">
      <c r="A13" s="6">
        <v>45705.0</v>
      </c>
      <c r="B13" s="10"/>
      <c r="C13" s="7">
        <v>203423.0</v>
      </c>
      <c r="D13" s="7" t="s">
        <v>62</v>
      </c>
      <c r="E13" s="6">
        <v>45352.0</v>
      </c>
      <c r="F13" s="79">
        <f t="shared" si="1"/>
        <v>11</v>
      </c>
      <c r="G13" s="6">
        <v>45391.0</v>
      </c>
      <c r="H13" s="79">
        <f t="shared" si="2"/>
        <v>10</v>
      </c>
      <c r="I13" s="7" t="s">
        <v>82</v>
      </c>
      <c r="J13" s="10"/>
      <c r="K13" s="10"/>
      <c r="L13" s="10"/>
      <c r="M13" s="10"/>
      <c r="N13" s="111" t="s">
        <v>18</v>
      </c>
      <c r="O13" s="10"/>
      <c r="Q13" s="25"/>
    </row>
    <row r="14">
      <c r="A14" s="6">
        <v>45705.0</v>
      </c>
      <c r="B14" s="10"/>
      <c r="C14" s="7">
        <v>204414.0</v>
      </c>
      <c r="D14" s="7" t="s">
        <v>64</v>
      </c>
      <c r="E14" s="6">
        <v>45323.0</v>
      </c>
      <c r="F14" s="79">
        <f t="shared" si="1"/>
        <v>12</v>
      </c>
      <c r="G14" s="9">
        <v>45352.0</v>
      </c>
      <c r="H14" s="79">
        <f t="shared" si="2"/>
        <v>11</v>
      </c>
      <c r="I14" s="7" t="s">
        <v>52</v>
      </c>
      <c r="J14" s="7">
        <v>404.0</v>
      </c>
      <c r="K14" s="10"/>
      <c r="L14" s="10"/>
      <c r="M14" s="10"/>
      <c r="N14" s="113" t="s">
        <v>18</v>
      </c>
      <c r="O14" s="10"/>
    </row>
    <row r="15">
      <c r="A15" s="6">
        <v>45705.0</v>
      </c>
      <c r="B15" s="10"/>
      <c r="C15" s="7">
        <v>237079.0</v>
      </c>
      <c r="D15" s="7" t="s">
        <v>64</v>
      </c>
      <c r="E15" s="6">
        <v>45566.0</v>
      </c>
      <c r="F15" s="79">
        <f t="shared" si="1"/>
        <v>4</v>
      </c>
      <c r="G15" s="9">
        <v>45642.0</v>
      </c>
      <c r="H15" s="79">
        <f t="shared" si="2"/>
        <v>2</v>
      </c>
      <c r="I15" s="7" t="s">
        <v>43</v>
      </c>
      <c r="J15" s="10"/>
      <c r="K15" s="10"/>
      <c r="L15" s="10"/>
      <c r="M15" s="10"/>
      <c r="N15" s="113" t="s">
        <v>18</v>
      </c>
      <c r="O15" s="10"/>
    </row>
    <row r="16">
      <c r="A16" s="6">
        <v>45705.0</v>
      </c>
      <c r="B16" s="10"/>
      <c r="C16" s="7">
        <v>126370.0</v>
      </c>
      <c r="D16" s="7" t="s">
        <v>65</v>
      </c>
      <c r="E16" s="6">
        <v>44621.0</v>
      </c>
      <c r="F16" s="79">
        <f t="shared" si="1"/>
        <v>35</v>
      </c>
      <c r="G16" s="6">
        <v>44680.0</v>
      </c>
      <c r="H16" s="79">
        <f t="shared" si="2"/>
        <v>33</v>
      </c>
      <c r="I16" s="7" t="s">
        <v>66</v>
      </c>
      <c r="J16" s="10"/>
      <c r="K16" s="10"/>
      <c r="L16" s="10"/>
      <c r="M16" s="10"/>
      <c r="N16" s="113" t="s">
        <v>18</v>
      </c>
      <c r="O16" s="10"/>
    </row>
    <row r="17">
      <c r="A17" s="6">
        <v>45705.0</v>
      </c>
      <c r="B17" s="10"/>
      <c r="C17" s="7">
        <v>213536.0</v>
      </c>
      <c r="D17" s="7" t="s">
        <v>65</v>
      </c>
      <c r="E17" s="6">
        <v>45383.0</v>
      </c>
      <c r="F17" s="79">
        <f t="shared" si="1"/>
        <v>10</v>
      </c>
      <c r="G17" s="6">
        <v>45420.0</v>
      </c>
      <c r="H17" s="79">
        <f t="shared" si="2"/>
        <v>9</v>
      </c>
      <c r="I17" s="7" t="s">
        <v>43</v>
      </c>
      <c r="J17" s="10"/>
      <c r="K17" s="10"/>
      <c r="L17" s="10"/>
      <c r="M17" s="10"/>
      <c r="N17" s="113" t="s">
        <v>18</v>
      </c>
      <c r="O17" s="10"/>
    </row>
    <row r="18">
      <c r="A18" s="6">
        <v>45705.0</v>
      </c>
      <c r="B18" s="10"/>
      <c r="C18" s="7">
        <v>205192.0</v>
      </c>
      <c r="D18" s="7" t="s">
        <v>65</v>
      </c>
      <c r="E18" s="6">
        <v>45292.0</v>
      </c>
      <c r="F18" s="79">
        <f t="shared" si="1"/>
        <v>13</v>
      </c>
      <c r="G18" s="6">
        <v>45357.0</v>
      </c>
      <c r="H18" s="79">
        <f t="shared" si="2"/>
        <v>11</v>
      </c>
      <c r="I18" s="7" t="s">
        <v>54</v>
      </c>
      <c r="J18" s="7">
        <v>504.0</v>
      </c>
      <c r="K18" s="72"/>
      <c r="L18" s="10"/>
      <c r="M18" s="10"/>
      <c r="N18" s="113" t="s">
        <v>18</v>
      </c>
      <c r="O18" s="10"/>
    </row>
    <row r="19">
      <c r="A19" s="65">
        <v>45694.0</v>
      </c>
      <c r="B19" s="10"/>
      <c r="C19" s="7">
        <v>226493.0</v>
      </c>
      <c r="D19" s="7" t="s">
        <v>75</v>
      </c>
      <c r="E19" s="6">
        <v>45505.0</v>
      </c>
      <c r="F19" s="79">
        <f t="shared" si="1"/>
        <v>6</v>
      </c>
      <c r="G19" s="6">
        <v>45547.0</v>
      </c>
      <c r="H19" s="79">
        <f t="shared" si="2"/>
        <v>5</v>
      </c>
      <c r="I19" s="7" t="s">
        <v>60</v>
      </c>
      <c r="J19" s="7" t="s">
        <v>7</v>
      </c>
      <c r="K19" s="95"/>
      <c r="L19" s="10"/>
      <c r="M19" s="10"/>
      <c r="N19" s="112" t="s">
        <v>19</v>
      </c>
      <c r="O19" s="10"/>
    </row>
    <row r="20">
      <c r="A20" s="6">
        <v>45705.0</v>
      </c>
      <c r="B20" s="10"/>
      <c r="C20" s="7">
        <v>208781.0</v>
      </c>
      <c r="D20" s="7" t="s">
        <v>75</v>
      </c>
      <c r="E20" s="6">
        <v>44713.0</v>
      </c>
      <c r="F20" s="79">
        <f t="shared" si="1"/>
        <v>32</v>
      </c>
      <c r="G20" s="6">
        <v>45385.0</v>
      </c>
      <c r="H20" s="79">
        <f t="shared" si="2"/>
        <v>10</v>
      </c>
      <c r="I20" s="7" t="s">
        <v>48</v>
      </c>
      <c r="J20" s="10"/>
      <c r="K20" s="10"/>
      <c r="L20" s="10"/>
      <c r="M20" s="10"/>
      <c r="N20" s="113" t="s">
        <v>18</v>
      </c>
      <c r="O20" s="10"/>
    </row>
    <row r="21">
      <c r="A21" s="6">
        <v>45705.0</v>
      </c>
      <c r="B21" s="10"/>
      <c r="C21" s="7">
        <v>211174.0</v>
      </c>
      <c r="D21" s="7" t="s">
        <v>75</v>
      </c>
      <c r="E21" s="6">
        <v>45261.0</v>
      </c>
      <c r="F21" s="79">
        <f t="shared" si="1"/>
        <v>14</v>
      </c>
      <c r="G21" s="6">
        <v>45400.0</v>
      </c>
      <c r="H21" s="79">
        <f t="shared" si="2"/>
        <v>10</v>
      </c>
      <c r="I21" s="7" t="s">
        <v>43</v>
      </c>
      <c r="J21" s="10"/>
      <c r="K21" s="10"/>
      <c r="L21" s="10"/>
      <c r="M21" s="10"/>
      <c r="N21" s="113" t="s">
        <v>18</v>
      </c>
      <c r="O21" s="10"/>
    </row>
    <row r="22">
      <c r="A22" s="65">
        <v>45694.0</v>
      </c>
      <c r="B22" s="10"/>
      <c r="C22" s="7">
        <v>201914.0</v>
      </c>
      <c r="D22" s="7" t="s">
        <v>75</v>
      </c>
      <c r="E22" s="6">
        <v>45323.0</v>
      </c>
      <c r="F22" s="79">
        <f t="shared" si="1"/>
        <v>12</v>
      </c>
      <c r="G22" s="9">
        <v>45332.0</v>
      </c>
      <c r="H22" s="79">
        <f t="shared" si="2"/>
        <v>12</v>
      </c>
      <c r="I22" s="7" t="s">
        <v>48</v>
      </c>
      <c r="J22" s="7">
        <v>214.0</v>
      </c>
      <c r="K22" s="95"/>
      <c r="L22" s="10"/>
      <c r="M22" s="10"/>
      <c r="N22" s="112" t="s">
        <v>19</v>
      </c>
      <c r="O22" s="10"/>
    </row>
    <row r="23">
      <c r="A23" s="6">
        <v>45705.0</v>
      </c>
      <c r="B23" s="10"/>
      <c r="C23" s="7">
        <v>204121.0</v>
      </c>
      <c r="D23" s="7" t="s">
        <v>75</v>
      </c>
      <c r="E23" s="6">
        <v>45261.0</v>
      </c>
      <c r="F23" s="79">
        <f t="shared" si="1"/>
        <v>14</v>
      </c>
      <c r="G23" s="6">
        <v>45349.0</v>
      </c>
      <c r="H23" s="79">
        <f t="shared" si="2"/>
        <v>11</v>
      </c>
      <c r="I23" s="7" t="s">
        <v>48</v>
      </c>
      <c r="J23" s="10"/>
      <c r="K23" s="10"/>
      <c r="L23" s="10"/>
      <c r="M23" s="10"/>
      <c r="N23" s="113" t="s">
        <v>18</v>
      </c>
      <c r="O23" s="10"/>
    </row>
    <row r="24">
      <c r="A24" s="6">
        <v>45705.0</v>
      </c>
      <c r="B24" s="10"/>
      <c r="C24" s="7">
        <v>208894.0</v>
      </c>
      <c r="D24" s="7" t="s">
        <v>75</v>
      </c>
      <c r="E24" s="6">
        <v>45352.0</v>
      </c>
      <c r="F24" s="79">
        <f t="shared" si="1"/>
        <v>11</v>
      </c>
      <c r="G24" s="6">
        <v>45385.0</v>
      </c>
      <c r="H24" s="79">
        <f t="shared" si="2"/>
        <v>10</v>
      </c>
      <c r="I24" s="7" t="s">
        <v>66</v>
      </c>
      <c r="J24" s="10"/>
      <c r="K24" s="10"/>
      <c r="L24" s="10"/>
      <c r="M24" s="10"/>
      <c r="N24" s="113" t="s">
        <v>18</v>
      </c>
      <c r="O24" s="10"/>
    </row>
    <row r="25">
      <c r="A25" s="6">
        <v>45705.0</v>
      </c>
      <c r="B25" s="10"/>
      <c r="C25" s="7">
        <v>218908.0</v>
      </c>
      <c r="D25" s="7" t="s">
        <v>75</v>
      </c>
      <c r="E25" s="6">
        <v>45413.0</v>
      </c>
      <c r="F25" s="79">
        <f t="shared" si="1"/>
        <v>9</v>
      </c>
      <c r="G25" s="6">
        <v>45464.0</v>
      </c>
      <c r="H25" s="79">
        <f t="shared" si="2"/>
        <v>7</v>
      </c>
      <c r="I25" s="7" t="s">
        <v>43</v>
      </c>
      <c r="J25" s="10"/>
      <c r="K25" s="10"/>
      <c r="L25" s="10"/>
      <c r="M25" s="10"/>
      <c r="N25" s="113" t="s">
        <v>18</v>
      </c>
      <c r="O25" s="10"/>
    </row>
    <row r="26">
      <c r="A26" s="6">
        <v>45705.0</v>
      </c>
      <c r="B26" s="10"/>
      <c r="C26" s="7">
        <v>223347.0</v>
      </c>
      <c r="D26" s="7" t="s">
        <v>75</v>
      </c>
      <c r="E26" s="6">
        <v>45474.0</v>
      </c>
      <c r="F26" s="79">
        <f t="shared" si="1"/>
        <v>7</v>
      </c>
      <c r="G26" s="6">
        <v>45511.0</v>
      </c>
      <c r="H26" s="79">
        <f t="shared" si="2"/>
        <v>6</v>
      </c>
      <c r="I26" s="7" t="s">
        <v>43</v>
      </c>
      <c r="J26" s="10"/>
      <c r="K26" s="10"/>
      <c r="L26" s="10"/>
      <c r="M26" s="10"/>
      <c r="N26" s="113" t="s">
        <v>18</v>
      </c>
      <c r="O26" s="10"/>
    </row>
    <row r="27">
      <c r="A27" s="6">
        <v>45705.0</v>
      </c>
      <c r="B27" s="10"/>
      <c r="C27" s="7">
        <v>233759.0</v>
      </c>
      <c r="D27" s="7" t="s">
        <v>75</v>
      </c>
      <c r="E27" s="6">
        <v>45474.0</v>
      </c>
      <c r="F27" s="79">
        <f t="shared" si="1"/>
        <v>7</v>
      </c>
      <c r="G27" s="6">
        <v>45543.0</v>
      </c>
      <c r="H27" s="79">
        <f t="shared" si="2"/>
        <v>5</v>
      </c>
      <c r="I27" s="7" t="s">
        <v>43</v>
      </c>
      <c r="J27" s="10"/>
      <c r="K27" s="10"/>
      <c r="L27" s="10"/>
      <c r="M27" s="10"/>
      <c r="N27" s="113" t="s">
        <v>18</v>
      </c>
      <c r="O27" s="10"/>
    </row>
    <row r="28">
      <c r="A28" s="6">
        <v>45705.0</v>
      </c>
      <c r="B28" s="10"/>
      <c r="C28" s="7">
        <v>218302.0</v>
      </c>
      <c r="D28" s="7" t="s">
        <v>75</v>
      </c>
      <c r="E28" s="6">
        <v>45413.0</v>
      </c>
      <c r="F28" s="79">
        <f t="shared" si="1"/>
        <v>9</v>
      </c>
      <c r="G28" s="6">
        <v>45460.0</v>
      </c>
      <c r="H28" s="79">
        <f t="shared" si="2"/>
        <v>8</v>
      </c>
      <c r="I28" s="7" t="s">
        <v>60</v>
      </c>
      <c r="J28" s="7">
        <v>102.0</v>
      </c>
      <c r="K28" s="10"/>
      <c r="L28" s="10"/>
      <c r="M28" s="10"/>
      <c r="N28" s="113" t="s">
        <v>18</v>
      </c>
      <c r="O28" s="10"/>
    </row>
    <row r="29">
      <c r="A29" s="6">
        <v>45705.0</v>
      </c>
      <c r="B29" s="10"/>
      <c r="C29" s="7">
        <v>237660.0</v>
      </c>
      <c r="D29" s="7" t="s">
        <v>75</v>
      </c>
      <c r="E29" s="6">
        <v>45536.0</v>
      </c>
      <c r="F29" s="79">
        <f t="shared" si="1"/>
        <v>5</v>
      </c>
      <c r="G29" s="9">
        <v>45651.0</v>
      </c>
      <c r="H29" s="79">
        <f t="shared" si="2"/>
        <v>1</v>
      </c>
      <c r="I29" s="7" t="s">
        <v>60</v>
      </c>
      <c r="J29" s="7">
        <v>101.0</v>
      </c>
      <c r="K29" s="10"/>
      <c r="L29" s="10"/>
      <c r="M29" s="10"/>
      <c r="N29" s="113" t="s">
        <v>18</v>
      </c>
      <c r="O29" s="10"/>
    </row>
    <row r="30">
      <c r="A30" s="6">
        <v>45705.0</v>
      </c>
      <c r="B30" s="10"/>
      <c r="C30" s="7">
        <v>241224.0</v>
      </c>
      <c r="D30" s="7" t="s">
        <v>75</v>
      </c>
      <c r="E30" s="6">
        <v>45505.0</v>
      </c>
      <c r="F30" s="79">
        <f t="shared" si="1"/>
        <v>6</v>
      </c>
      <c r="G30" s="6">
        <v>45687.0</v>
      </c>
      <c r="H30" s="79">
        <f t="shared" si="2"/>
        <v>0</v>
      </c>
      <c r="I30" s="7" t="s">
        <v>43</v>
      </c>
      <c r="J30" s="10"/>
      <c r="K30" s="10"/>
      <c r="L30" s="10"/>
      <c r="M30" s="10"/>
      <c r="N30" s="113" t="s">
        <v>18</v>
      </c>
      <c r="O30" s="10"/>
    </row>
    <row r="31">
      <c r="A31" s="6">
        <v>45705.0</v>
      </c>
      <c r="B31" s="10"/>
      <c r="C31" s="7">
        <v>184862.0</v>
      </c>
      <c r="D31" s="7" t="s">
        <v>87</v>
      </c>
      <c r="E31" s="6">
        <v>45139.0</v>
      </c>
      <c r="F31" s="79">
        <f t="shared" si="1"/>
        <v>18</v>
      </c>
      <c r="G31" s="6">
        <v>45174.0</v>
      </c>
      <c r="H31" s="79">
        <f t="shared" si="2"/>
        <v>17</v>
      </c>
      <c r="I31" s="7" t="s">
        <v>82</v>
      </c>
      <c r="J31" s="10"/>
      <c r="K31" s="10"/>
      <c r="L31" s="10"/>
      <c r="M31" s="10"/>
      <c r="N31" s="113" t="s">
        <v>18</v>
      </c>
      <c r="O31" s="10"/>
    </row>
    <row r="32">
      <c r="A32" s="6">
        <v>45705.0</v>
      </c>
      <c r="B32" s="10"/>
      <c r="C32" s="7">
        <v>218542.0</v>
      </c>
      <c r="D32" s="7" t="s">
        <v>87</v>
      </c>
      <c r="E32" s="6">
        <v>45383.0</v>
      </c>
      <c r="F32" s="79">
        <f t="shared" si="1"/>
        <v>10</v>
      </c>
      <c r="G32" s="9">
        <v>45462.0</v>
      </c>
      <c r="H32" s="79">
        <f t="shared" si="2"/>
        <v>7</v>
      </c>
      <c r="I32" s="7" t="s">
        <v>43</v>
      </c>
      <c r="J32" s="10"/>
      <c r="K32" s="10"/>
      <c r="L32" s="10"/>
      <c r="M32" s="10"/>
      <c r="N32" s="113" t="s">
        <v>18</v>
      </c>
      <c r="O32" s="10"/>
    </row>
    <row r="33">
      <c r="A33" s="6">
        <v>45705.0</v>
      </c>
      <c r="B33" s="10"/>
      <c r="C33" s="7">
        <v>200789.0</v>
      </c>
      <c r="D33" s="7" t="s">
        <v>87</v>
      </c>
      <c r="E33" s="6">
        <v>44531.0</v>
      </c>
      <c r="F33" s="79">
        <f t="shared" si="1"/>
        <v>38</v>
      </c>
      <c r="G33" s="6">
        <v>45322.0</v>
      </c>
      <c r="H33" s="79">
        <f t="shared" si="2"/>
        <v>12</v>
      </c>
      <c r="I33" s="7" t="s">
        <v>43</v>
      </c>
      <c r="J33" s="10"/>
      <c r="K33" s="10"/>
      <c r="L33" s="10"/>
      <c r="M33" s="10"/>
      <c r="N33" s="113" t="s">
        <v>18</v>
      </c>
      <c r="O33" s="10"/>
    </row>
    <row r="34">
      <c r="A34" s="6">
        <v>45705.0</v>
      </c>
      <c r="B34" s="10"/>
      <c r="C34" s="7">
        <v>229823.0</v>
      </c>
      <c r="D34" s="7" t="s">
        <v>87</v>
      </c>
      <c r="E34" s="6">
        <v>45474.0</v>
      </c>
      <c r="F34" s="79">
        <f t="shared" si="1"/>
        <v>7</v>
      </c>
      <c r="G34" s="6">
        <v>45567.0</v>
      </c>
      <c r="H34" s="79">
        <f t="shared" si="2"/>
        <v>4</v>
      </c>
      <c r="I34" s="7" t="s">
        <v>54</v>
      </c>
      <c r="J34" s="7">
        <v>514.0</v>
      </c>
      <c r="K34" s="72"/>
      <c r="L34" s="10"/>
      <c r="M34" s="10"/>
      <c r="N34" s="112" t="s">
        <v>22</v>
      </c>
      <c r="O34" s="7" t="s">
        <v>140</v>
      </c>
    </row>
    <row r="35">
      <c r="A35" s="6">
        <v>45694.0</v>
      </c>
      <c r="B35" s="10"/>
      <c r="C35" s="7">
        <v>116460.0</v>
      </c>
      <c r="D35" s="7" t="s">
        <v>92</v>
      </c>
      <c r="E35" s="6">
        <v>44562.0</v>
      </c>
      <c r="F35" s="79">
        <f t="shared" si="1"/>
        <v>37</v>
      </c>
      <c r="G35" s="6">
        <v>44613.0</v>
      </c>
      <c r="H35" s="79">
        <f t="shared" si="2"/>
        <v>35</v>
      </c>
      <c r="I35" s="7" t="s">
        <v>43</v>
      </c>
      <c r="J35" s="10"/>
      <c r="K35" s="95" t="s">
        <v>241</v>
      </c>
      <c r="L35" s="10"/>
      <c r="M35" s="10"/>
      <c r="N35" s="112" t="s">
        <v>19</v>
      </c>
      <c r="O35" s="10"/>
    </row>
    <row r="36">
      <c r="A36" s="6">
        <v>45705.0</v>
      </c>
      <c r="B36" s="10"/>
      <c r="C36" s="7">
        <v>241656.0</v>
      </c>
      <c r="D36" s="7" t="s">
        <v>92</v>
      </c>
      <c r="E36" s="6">
        <v>45352.0</v>
      </c>
      <c r="F36" s="79">
        <f t="shared" si="1"/>
        <v>11</v>
      </c>
      <c r="G36" s="9">
        <v>45693.0</v>
      </c>
      <c r="H36" s="79">
        <f t="shared" si="2"/>
        <v>0</v>
      </c>
      <c r="I36" s="7" t="s">
        <v>48</v>
      </c>
      <c r="J36" s="10"/>
      <c r="K36" s="95"/>
      <c r="L36" s="10"/>
      <c r="M36" s="10"/>
      <c r="N36" s="112" t="s">
        <v>19</v>
      </c>
      <c r="O36" s="10"/>
    </row>
    <row r="37">
      <c r="A37" s="6">
        <v>45705.0</v>
      </c>
      <c r="B37" s="10"/>
      <c r="C37" s="7">
        <v>142895.0</v>
      </c>
      <c r="D37" s="7" t="s">
        <v>93</v>
      </c>
      <c r="E37" s="6">
        <v>44986.0</v>
      </c>
      <c r="F37" s="79">
        <f t="shared" si="1"/>
        <v>23</v>
      </c>
      <c r="G37" s="6">
        <v>45152.0</v>
      </c>
      <c r="H37" s="79">
        <f t="shared" si="2"/>
        <v>18</v>
      </c>
      <c r="I37" s="7" t="s">
        <v>48</v>
      </c>
      <c r="J37" s="10"/>
      <c r="K37" s="10"/>
      <c r="L37" s="10"/>
      <c r="M37" s="10"/>
      <c r="N37" s="113" t="s">
        <v>18</v>
      </c>
      <c r="O37" s="10"/>
    </row>
    <row r="38">
      <c r="A38" s="6">
        <v>45705.0</v>
      </c>
      <c r="B38" s="6">
        <v>45705.0</v>
      </c>
      <c r="C38" s="7">
        <v>197910.0</v>
      </c>
      <c r="D38" s="7" t="s">
        <v>93</v>
      </c>
      <c r="E38" s="6">
        <v>45231.0</v>
      </c>
      <c r="F38" s="79">
        <f t="shared" si="1"/>
        <v>15</v>
      </c>
      <c r="G38" s="6">
        <v>45306.0</v>
      </c>
      <c r="H38" s="79">
        <f t="shared" si="2"/>
        <v>13</v>
      </c>
      <c r="I38" s="7" t="s">
        <v>43</v>
      </c>
      <c r="J38" s="7" t="s">
        <v>7</v>
      </c>
      <c r="K38" s="7" t="s">
        <v>22</v>
      </c>
      <c r="L38" s="7" t="s">
        <v>58</v>
      </c>
      <c r="M38" s="7" t="s">
        <v>22</v>
      </c>
      <c r="N38" s="112" t="s">
        <v>22</v>
      </c>
      <c r="O38" s="7" t="s">
        <v>140</v>
      </c>
    </row>
    <row r="39">
      <c r="A39" s="6">
        <v>45705.0</v>
      </c>
      <c r="B39" s="10"/>
      <c r="C39" s="7">
        <v>216152.0</v>
      </c>
      <c r="D39" s="7" t="s">
        <v>93</v>
      </c>
      <c r="E39" s="6">
        <v>45383.0</v>
      </c>
      <c r="F39" s="79">
        <f t="shared" si="1"/>
        <v>10</v>
      </c>
      <c r="G39" s="6">
        <v>45441.0</v>
      </c>
      <c r="H39" s="79">
        <f t="shared" si="2"/>
        <v>8</v>
      </c>
      <c r="I39" s="7" t="s">
        <v>43</v>
      </c>
      <c r="J39" s="10"/>
      <c r="K39" s="10"/>
      <c r="L39" s="10"/>
      <c r="M39" s="10"/>
      <c r="N39" s="113" t="s">
        <v>18</v>
      </c>
      <c r="O39" s="10"/>
    </row>
    <row r="40">
      <c r="A40" s="6">
        <v>45705.0</v>
      </c>
      <c r="B40" s="10"/>
      <c r="C40" s="7">
        <v>195188.0</v>
      </c>
      <c r="D40" s="7" t="s">
        <v>93</v>
      </c>
      <c r="E40" s="6">
        <v>45261.0</v>
      </c>
      <c r="F40" s="79">
        <f t="shared" si="1"/>
        <v>14</v>
      </c>
      <c r="G40" s="9">
        <v>45295.0</v>
      </c>
      <c r="H40" s="79">
        <f t="shared" si="2"/>
        <v>13</v>
      </c>
      <c r="I40" s="7" t="s">
        <v>48</v>
      </c>
      <c r="J40" s="10"/>
      <c r="K40" s="10"/>
      <c r="L40" s="10"/>
      <c r="M40" s="10"/>
      <c r="N40" s="113" t="s">
        <v>18</v>
      </c>
      <c r="O40" s="10"/>
    </row>
    <row r="41">
      <c r="A41" s="6">
        <v>45705.0</v>
      </c>
      <c r="B41" s="10"/>
      <c r="C41" s="7">
        <v>231954.0</v>
      </c>
      <c r="D41" s="7" t="s">
        <v>93</v>
      </c>
      <c r="E41" s="6">
        <v>44348.0</v>
      </c>
      <c r="F41" s="79">
        <f t="shared" si="1"/>
        <v>44</v>
      </c>
      <c r="G41" s="9">
        <v>45588.0</v>
      </c>
      <c r="H41" s="79">
        <f t="shared" si="2"/>
        <v>3</v>
      </c>
      <c r="I41" s="7" t="s">
        <v>43</v>
      </c>
      <c r="J41" s="10"/>
      <c r="K41" s="10"/>
      <c r="L41" s="10"/>
      <c r="M41" s="10"/>
      <c r="N41" s="113" t="s">
        <v>18</v>
      </c>
      <c r="O41" s="10"/>
    </row>
    <row r="42">
      <c r="A42" s="6">
        <v>45705.0</v>
      </c>
      <c r="B42" s="10"/>
      <c r="C42" s="7">
        <v>223476.0</v>
      </c>
      <c r="D42" s="7" t="s">
        <v>93</v>
      </c>
      <c r="E42" s="6">
        <v>45383.0</v>
      </c>
      <c r="F42" s="79">
        <f t="shared" si="1"/>
        <v>10</v>
      </c>
      <c r="G42" s="6">
        <v>45513.0</v>
      </c>
      <c r="H42" s="79">
        <f t="shared" si="2"/>
        <v>6</v>
      </c>
      <c r="I42" s="7" t="s">
        <v>60</v>
      </c>
      <c r="J42" s="7">
        <v>108.0</v>
      </c>
      <c r="K42" s="10"/>
      <c r="L42" s="10"/>
      <c r="M42" s="10"/>
      <c r="N42" s="113" t="s">
        <v>18</v>
      </c>
      <c r="O42" s="10"/>
    </row>
    <row r="43">
      <c r="A43" s="6">
        <v>45705.0</v>
      </c>
      <c r="B43" s="10"/>
      <c r="C43" s="7">
        <v>235441.0</v>
      </c>
      <c r="D43" s="7" t="s">
        <v>93</v>
      </c>
      <c r="E43" s="6">
        <v>45566.0</v>
      </c>
      <c r="F43" s="79">
        <f t="shared" si="1"/>
        <v>4</v>
      </c>
      <c r="G43" s="6">
        <v>45664.0</v>
      </c>
      <c r="H43" s="79">
        <f t="shared" si="2"/>
        <v>1</v>
      </c>
      <c r="I43" s="7" t="s">
        <v>43</v>
      </c>
      <c r="J43" s="10"/>
      <c r="K43" s="10"/>
      <c r="L43" s="10"/>
      <c r="M43" s="10"/>
      <c r="N43" s="113" t="s">
        <v>18</v>
      </c>
      <c r="O43" s="10"/>
    </row>
    <row r="44">
      <c r="A44" s="68">
        <v>45705.0</v>
      </c>
      <c r="B44" s="88"/>
      <c r="C44" s="67">
        <v>181485.0</v>
      </c>
      <c r="D44" s="67" t="s">
        <v>156</v>
      </c>
      <c r="E44" s="68">
        <v>44378.0</v>
      </c>
      <c r="F44" s="69">
        <f t="shared" si="1"/>
        <v>43</v>
      </c>
      <c r="G44" s="68">
        <v>45147.0</v>
      </c>
      <c r="H44" s="69">
        <f t="shared" si="2"/>
        <v>18</v>
      </c>
      <c r="I44" s="67" t="s">
        <v>136</v>
      </c>
      <c r="J44" s="88"/>
      <c r="K44" s="88"/>
      <c r="L44" s="88"/>
      <c r="M44" s="88"/>
      <c r="N44" s="101" t="s">
        <v>18</v>
      </c>
      <c r="O44" s="10"/>
    </row>
    <row r="45">
      <c r="A45" s="6">
        <v>45705.0</v>
      </c>
      <c r="B45" s="10"/>
      <c r="C45" s="7">
        <v>241619.0</v>
      </c>
      <c r="D45" s="7" t="s">
        <v>99</v>
      </c>
      <c r="E45" s="6">
        <v>45597.0</v>
      </c>
      <c r="F45" s="79">
        <f t="shared" si="1"/>
        <v>3</v>
      </c>
      <c r="G45" s="6">
        <v>45692.0</v>
      </c>
      <c r="H45" s="79">
        <f t="shared" si="2"/>
        <v>0</v>
      </c>
      <c r="I45" s="7" t="s">
        <v>43</v>
      </c>
      <c r="J45" s="10"/>
      <c r="K45" s="10"/>
      <c r="L45" s="10"/>
      <c r="M45" s="10"/>
      <c r="N45" s="113" t="s">
        <v>18</v>
      </c>
      <c r="O45" s="10"/>
    </row>
    <row r="46">
      <c r="A46" s="6">
        <v>45705.0</v>
      </c>
      <c r="B46" s="10"/>
      <c r="C46" s="7">
        <v>210866.0</v>
      </c>
      <c r="D46" s="7" t="s">
        <v>99</v>
      </c>
      <c r="E46" s="6">
        <v>45352.0</v>
      </c>
      <c r="F46" s="79">
        <f t="shared" si="1"/>
        <v>11</v>
      </c>
      <c r="G46" s="6">
        <v>45398.0</v>
      </c>
      <c r="H46" s="79">
        <f t="shared" si="2"/>
        <v>10</v>
      </c>
      <c r="I46" s="7" t="s">
        <v>43</v>
      </c>
      <c r="J46" s="10"/>
      <c r="K46" s="10"/>
      <c r="L46" s="10"/>
      <c r="M46" s="10"/>
      <c r="N46" s="113" t="s">
        <v>18</v>
      </c>
      <c r="O46" s="10"/>
    </row>
    <row r="47">
      <c r="A47" s="6">
        <v>45705.0</v>
      </c>
      <c r="B47" s="10"/>
      <c r="C47" s="7">
        <v>200833.0</v>
      </c>
      <c r="D47" s="7" t="s">
        <v>99</v>
      </c>
      <c r="E47" s="6">
        <v>45292.0</v>
      </c>
      <c r="F47" s="79">
        <f t="shared" si="1"/>
        <v>13</v>
      </c>
      <c r="G47" s="6">
        <v>45323.0</v>
      </c>
      <c r="H47" s="79">
        <f t="shared" si="2"/>
        <v>12</v>
      </c>
      <c r="I47" s="7" t="s">
        <v>43</v>
      </c>
      <c r="J47" s="10"/>
      <c r="K47" s="10"/>
      <c r="L47" s="10"/>
      <c r="M47" s="10"/>
      <c r="N47" s="113" t="s">
        <v>18</v>
      </c>
      <c r="O47" s="10"/>
    </row>
    <row r="48">
      <c r="A48" s="6">
        <v>45705.0</v>
      </c>
      <c r="B48" s="10"/>
      <c r="C48" s="7">
        <v>206191.0</v>
      </c>
      <c r="D48" s="7" t="s">
        <v>99</v>
      </c>
      <c r="E48" s="6">
        <v>45261.0</v>
      </c>
      <c r="F48" s="79">
        <f t="shared" si="1"/>
        <v>14</v>
      </c>
      <c r="G48" s="9">
        <v>45364.0</v>
      </c>
      <c r="H48" s="79">
        <f t="shared" si="2"/>
        <v>11</v>
      </c>
      <c r="I48" s="7" t="s">
        <v>43</v>
      </c>
      <c r="J48" s="10"/>
      <c r="K48" s="10"/>
      <c r="L48" s="10"/>
      <c r="M48" s="10"/>
      <c r="N48" s="113" t="s">
        <v>18</v>
      </c>
      <c r="O48" s="10"/>
    </row>
    <row r="49">
      <c r="A49" s="6">
        <v>45705.0</v>
      </c>
      <c r="B49" s="10"/>
      <c r="C49" s="7">
        <v>214571.0</v>
      </c>
      <c r="D49" s="7" t="s">
        <v>99</v>
      </c>
      <c r="E49" s="6">
        <v>45352.0</v>
      </c>
      <c r="F49" s="79">
        <f t="shared" si="1"/>
        <v>11</v>
      </c>
      <c r="G49" s="6">
        <v>45427.0</v>
      </c>
      <c r="H49" s="79">
        <f t="shared" si="2"/>
        <v>9</v>
      </c>
      <c r="I49" s="7" t="s">
        <v>52</v>
      </c>
      <c r="J49" s="7">
        <v>434.0</v>
      </c>
      <c r="K49" s="10"/>
      <c r="L49" s="10"/>
      <c r="M49" s="10"/>
      <c r="N49" s="113" t="s">
        <v>18</v>
      </c>
      <c r="O49" s="10"/>
    </row>
    <row r="50">
      <c r="A50" s="6">
        <v>45705.0</v>
      </c>
      <c r="B50" s="10"/>
      <c r="C50" s="7">
        <v>238679.0</v>
      </c>
      <c r="D50" s="7" t="s">
        <v>99</v>
      </c>
      <c r="E50" s="6">
        <v>45566.0</v>
      </c>
      <c r="F50" s="79">
        <f t="shared" si="1"/>
        <v>4</v>
      </c>
      <c r="G50" s="6">
        <v>45665.0</v>
      </c>
      <c r="H50" s="79">
        <f t="shared" si="2"/>
        <v>1</v>
      </c>
      <c r="I50" s="7" t="s">
        <v>43</v>
      </c>
      <c r="J50" s="10"/>
      <c r="K50" s="10"/>
      <c r="L50" s="10"/>
      <c r="M50" s="10"/>
      <c r="N50" s="113" t="s">
        <v>18</v>
      </c>
      <c r="O50" s="10"/>
    </row>
    <row r="51">
      <c r="A51" s="6">
        <v>45705.0</v>
      </c>
      <c r="B51" s="10"/>
      <c r="C51" s="7">
        <v>89700.0</v>
      </c>
      <c r="D51" s="7" t="s">
        <v>275</v>
      </c>
      <c r="E51" s="6">
        <v>44348.0</v>
      </c>
      <c r="F51" s="79">
        <f t="shared" si="1"/>
        <v>44</v>
      </c>
      <c r="G51" s="6">
        <v>44349.0</v>
      </c>
      <c r="H51" s="79">
        <f t="shared" si="2"/>
        <v>44</v>
      </c>
      <c r="I51" s="7" t="s">
        <v>129</v>
      </c>
      <c r="J51" s="108">
        <v>2229077.0</v>
      </c>
      <c r="K51" s="10"/>
      <c r="L51" s="10"/>
      <c r="M51" s="10"/>
      <c r="N51" s="113" t="s">
        <v>18</v>
      </c>
      <c r="O51" s="10"/>
    </row>
    <row r="52">
      <c r="A52" s="6">
        <v>45705.0</v>
      </c>
      <c r="B52" s="10"/>
      <c r="C52" s="7">
        <v>226441.0</v>
      </c>
      <c r="D52" s="7" t="s">
        <v>106</v>
      </c>
      <c r="E52" s="6">
        <v>45444.0</v>
      </c>
      <c r="F52" s="79">
        <f t="shared" si="1"/>
        <v>8</v>
      </c>
      <c r="G52" s="6">
        <v>45533.0</v>
      </c>
      <c r="H52" s="79">
        <f t="shared" si="2"/>
        <v>5</v>
      </c>
      <c r="I52" s="7" t="s">
        <v>43</v>
      </c>
      <c r="J52" s="10"/>
      <c r="K52" s="10"/>
      <c r="L52" s="10"/>
      <c r="M52" s="10"/>
      <c r="N52" s="113" t="s">
        <v>18</v>
      </c>
      <c r="O52" s="10"/>
    </row>
    <row r="53">
      <c r="A53" s="6">
        <v>45705.0</v>
      </c>
      <c r="B53" s="10"/>
      <c r="C53" s="7">
        <v>109897.0</v>
      </c>
      <c r="D53" s="7" t="s">
        <v>106</v>
      </c>
      <c r="E53" s="6">
        <v>44440.0</v>
      </c>
      <c r="F53" s="79">
        <f t="shared" si="1"/>
        <v>41</v>
      </c>
      <c r="G53" s="9">
        <v>44531.0</v>
      </c>
      <c r="H53" s="79">
        <f t="shared" si="2"/>
        <v>38</v>
      </c>
      <c r="I53" s="7" t="s">
        <v>66</v>
      </c>
      <c r="J53" s="10"/>
      <c r="K53" s="10"/>
      <c r="L53" s="10"/>
      <c r="M53" s="10"/>
      <c r="N53" s="113" t="s">
        <v>18</v>
      </c>
      <c r="O53" s="10"/>
    </row>
    <row r="54">
      <c r="A54" s="6">
        <v>45705.0</v>
      </c>
      <c r="B54" s="10"/>
      <c r="C54" s="7">
        <v>177100.0</v>
      </c>
      <c r="D54" s="7" t="s">
        <v>106</v>
      </c>
      <c r="E54" s="6">
        <v>45078.0</v>
      </c>
      <c r="F54" s="79">
        <f t="shared" si="1"/>
        <v>20</v>
      </c>
      <c r="G54" s="6">
        <v>45111.0</v>
      </c>
      <c r="H54" s="79">
        <f t="shared" si="2"/>
        <v>19</v>
      </c>
      <c r="I54" s="7" t="s">
        <v>52</v>
      </c>
      <c r="J54" s="7">
        <v>402.0</v>
      </c>
      <c r="K54" s="7" t="s">
        <v>130</v>
      </c>
      <c r="L54" s="10"/>
      <c r="M54" s="10"/>
      <c r="N54" s="113" t="s">
        <v>18</v>
      </c>
      <c r="O54" s="10"/>
    </row>
    <row r="55">
      <c r="A55" s="6">
        <v>45705.0</v>
      </c>
      <c r="B55" s="10"/>
      <c r="C55" s="7">
        <v>202013.0</v>
      </c>
      <c r="D55" s="7" t="s">
        <v>106</v>
      </c>
      <c r="E55" s="6">
        <v>45292.0</v>
      </c>
      <c r="F55" s="79">
        <f t="shared" si="1"/>
        <v>13</v>
      </c>
      <c r="G55" s="6">
        <v>45312.0</v>
      </c>
      <c r="H55" s="79">
        <f t="shared" si="2"/>
        <v>12</v>
      </c>
      <c r="I55" s="7" t="s">
        <v>43</v>
      </c>
      <c r="J55" s="10"/>
      <c r="K55" s="10"/>
      <c r="L55" s="10"/>
      <c r="M55" s="10"/>
      <c r="N55" s="113" t="s">
        <v>18</v>
      </c>
      <c r="O55" s="10"/>
    </row>
    <row r="56">
      <c r="A56" s="6">
        <v>45705.0</v>
      </c>
      <c r="B56" s="10"/>
      <c r="C56" s="7">
        <v>231464.0</v>
      </c>
      <c r="D56" s="7" t="s">
        <v>106</v>
      </c>
      <c r="E56" s="6">
        <v>45536.0</v>
      </c>
      <c r="F56" s="79">
        <f t="shared" si="1"/>
        <v>5</v>
      </c>
      <c r="G56" s="9">
        <v>45582.0</v>
      </c>
      <c r="H56" s="79">
        <f t="shared" si="2"/>
        <v>4</v>
      </c>
      <c r="I56" s="7" t="s">
        <v>43</v>
      </c>
      <c r="J56" s="10"/>
      <c r="K56" s="10"/>
      <c r="L56" s="10"/>
      <c r="M56" s="10"/>
      <c r="N56" s="113" t="s">
        <v>18</v>
      </c>
      <c r="O56" s="10"/>
    </row>
    <row r="57">
      <c r="A57" s="6">
        <v>45705.0</v>
      </c>
      <c r="B57" s="10"/>
      <c r="C57" s="7">
        <v>131461.0</v>
      </c>
      <c r="D57" s="7" t="s">
        <v>110</v>
      </c>
      <c r="E57" s="6">
        <v>44682.0</v>
      </c>
      <c r="F57" s="79">
        <f t="shared" si="1"/>
        <v>33</v>
      </c>
      <c r="G57" s="6">
        <v>44714.0</v>
      </c>
      <c r="H57" s="79">
        <f t="shared" si="2"/>
        <v>32</v>
      </c>
      <c r="I57" s="7" t="s">
        <v>48</v>
      </c>
      <c r="J57" s="10"/>
      <c r="K57" s="10"/>
      <c r="L57" s="10"/>
      <c r="M57" s="10"/>
      <c r="N57" s="113" t="s">
        <v>18</v>
      </c>
      <c r="O57" s="10"/>
    </row>
    <row r="58">
      <c r="A58" s="6">
        <v>45705.0</v>
      </c>
      <c r="B58" s="10"/>
      <c r="C58" s="7">
        <v>204396.0</v>
      </c>
      <c r="D58" s="7" t="s">
        <v>110</v>
      </c>
      <c r="E58" s="6">
        <v>45323.0</v>
      </c>
      <c r="F58" s="79">
        <f t="shared" si="1"/>
        <v>12</v>
      </c>
      <c r="G58" s="6">
        <v>45352.0</v>
      </c>
      <c r="H58" s="79">
        <f t="shared" si="2"/>
        <v>11</v>
      </c>
      <c r="I58" s="7" t="s">
        <v>48</v>
      </c>
      <c r="J58" s="10"/>
      <c r="K58" s="10"/>
      <c r="L58" s="10"/>
      <c r="M58" s="10"/>
      <c r="N58" s="113" t="s">
        <v>18</v>
      </c>
      <c r="O58" s="10"/>
    </row>
    <row r="59">
      <c r="A59" s="6">
        <v>45705.0</v>
      </c>
      <c r="B59" s="10"/>
      <c r="C59" s="7">
        <v>228308.0</v>
      </c>
      <c r="D59" s="7" t="s">
        <v>110</v>
      </c>
      <c r="E59" s="6">
        <v>45444.0</v>
      </c>
      <c r="F59" s="79">
        <f t="shared" si="1"/>
        <v>8</v>
      </c>
      <c r="G59" s="9">
        <v>45553.0</v>
      </c>
      <c r="H59" s="79">
        <f t="shared" si="2"/>
        <v>5</v>
      </c>
      <c r="I59" s="7" t="s">
        <v>43</v>
      </c>
      <c r="J59" s="10"/>
      <c r="K59" s="10"/>
      <c r="L59" s="10"/>
      <c r="M59" s="10"/>
      <c r="N59" s="113" t="s">
        <v>18</v>
      </c>
      <c r="O59" s="10"/>
    </row>
    <row r="60">
      <c r="A60" s="6">
        <v>45705.0</v>
      </c>
      <c r="B60" s="10"/>
      <c r="C60" s="7">
        <v>221007.0</v>
      </c>
      <c r="D60" s="7" t="s">
        <v>110</v>
      </c>
      <c r="E60" s="6">
        <v>45474.0</v>
      </c>
      <c r="F60" s="79">
        <f t="shared" si="1"/>
        <v>7</v>
      </c>
      <c r="G60" s="6">
        <v>45483.0</v>
      </c>
      <c r="H60" s="79">
        <f t="shared" si="2"/>
        <v>7</v>
      </c>
      <c r="I60" s="7" t="s">
        <v>60</v>
      </c>
      <c r="J60" s="7">
        <v>104.0</v>
      </c>
      <c r="K60" s="10"/>
      <c r="L60" s="10"/>
      <c r="M60" s="10"/>
      <c r="N60" s="113" t="s">
        <v>18</v>
      </c>
      <c r="O60" s="10"/>
    </row>
    <row r="61">
      <c r="A61" s="65">
        <v>45694.0</v>
      </c>
      <c r="B61" s="10"/>
      <c r="C61" s="7">
        <v>204402.0</v>
      </c>
      <c r="D61" s="7" t="s">
        <v>110</v>
      </c>
      <c r="E61" s="6">
        <v>45292.0</v>
      </c>
      <c r="F61" s="79">
        <f t="shared" si="1"/>
        <v>13</v>
      </c>
      <c r="G61" s="6">
        <v>45352.0</v>
      </c>
      <c r="H61" s="79">
        <f t="shared" si="2"/>
        <v>11</v>
      </c>
      <c r="I61" s="7" t="s">
        <v>48</v>
      </c>
      <c r="J61" s="7">
        <v>299.0</v>
      </c>
      <c r="K61" s="95"/>
      <c r="L61" s="10"/>
      <c r="M61" s="10"/>
      <c r="N61" s="112" t="s">
        <v>19</v>
      </c>
      <c r="O61" s="10"/>
    </row>
    <row r="62">
      <c r="A62" s="6">
        <v>45705.0</v>
      </c>
      <c r="B62" s="10"/>
      <c r="C62" s="7">
        <v>234500.0</v>
      </c>
      <c r="D62" s="7" t="s">
        <v>114</v>
      </c>
      <c r="E62" s="6">
        <v>45474.0</v>
      </c>
      <c r="F62" s="79">
        <f t="shared" si="1"/>
        <v>7</v>
      </c>
      <c r="G62" s="9">
        <v>45614.0</v>
      </c>
      <c r="H62" s="79">
        <f t="shared" si="2"/>
        <v>3</v>
      </c>
      <c r="I62" s="7" t="s">
        <v>43</v>
      </c>
      <c r="J62" s="10"/>
      <c r="K62" s="10"/>
      <c r="L62" s="10"/>
      <c r="M62" s="10"/>
      <c r="N62" s="113" t="s">
        <v>18</v>
      </c>
      <c r="O62" s="10"/>
    </row>
    <row r="63">
      <c r="A63" s="6">
        <v>45705.0</v>
      </c>
      <c r="B63" s="10"/>
      <c r="C63" s="7">
        <v>202404.0</v>
      </c>
      <c r="D63" s="7" t="s">
        <v>114</v>
      </c>
      <c r="E63" s="6">
        <v>45292.0</v>
      </c>
      <c r="F63" s="79">
        <f t="shared" si="1"/>
        <v>13</v>
      </c>
      <c r="G63" s="9">
        <v>45337.0</v>
      </c>
      <c r="H63" s="79">
        <f t="shared" si="2"/>
        <v>12</v>
      </c>
      <c r="I63" s="7" t="s">
        <v>43</v>
      </c>
      <c r="J63" s="10"/>
      <c r="K63" s="10"/>
      <c r="L63" s="10"/>
      <c r="M63" s="10"/>
      <c r="N63" s="113" t="s">
        <v>18</v>
      </c>
      <c r="O63" s="10"/>
    </row>
    <row r="64">
      <c r="A64" s="6">
        <v>45705.0</v>
      </c>
      <c r="B64" s="10"/>
      <c r="C64" s="7">
        <v>189884.0</v>
      </c>
      <c r="D64" s="7" t="s">
        <v>114</v>
      </c>
      <c r="E64" s="6">
        <v>44531.0</v>
      </c>
      <c r="F64" s="79">
        <f t="shared" si="1"/>
        <v>38</v>
      </c>
      <c r="G64" s="9">
        <v>45217.0</v>
      </c>
      <c r="H64" s="79">
        <f t="shared" si="2"/>
        <v>16</v>
      </c>
      <c r="I64" s="7" t="s">
        <v>82</v>
      </c>
      <c r="J64" s="10"/>
      <c r="K64" s="10"/>
      <c r="L64" s="10"/>
      <c r="M64" s="10"/>
      <c r="N64" s="113" t="s">
        <v>18</v>
      </c>
      <c r="O64" s="10"/>
    </row>
    <row r="65">
      <c r="A65" s="6">
        <v>45705.0</v>
      </c>
      <c r="B65" s="10"/>
      <c r="C65" s="7">
        <v>224712.0</v>
      </c>
      <c r="D65" s="7" t="s">
        <v>114</v>
      </c>
      <c r="E65" s="6">
        <v>45352.0</v>
      </c>
      <c r="F65" s="79">
        <f t="shared" si="1"/>
        <v>11</v>
      </c>
      <c r="G65" s="6">
        <v>45517.0</v>
      </c>
      <c r="H65" s="79">
        <f t="shared" si="2"/>
        <v>6</v>
      </c>
      <c r="I65" s="7" t="s">
        <v>52</v>
      </c>
      <c r="J65" s="7">
        <v>404.0</v>
      </c>
      <c r="K65" s="10"/>
      <c r="L65" s="10"/>
      <c r="M65" s="10"/>
      <c r="N65" s="113" t="s">
        <v>18</v>
      </c>
      <c r="O65" s="10"/>
    </row>
    <row r="66">
      <c r="A66" s="6">
        <v>45705.0</v>
      </c>
      <c r="B66" s="10"/>
      <c r="C66" s="7">
        <v>167473.0</v>
      </c>
      <c r="D66" s="7" t="s">
        <v>117</v>
      </c>
      <c r="E66" s="6">
        <v>45108.0</v>
      </c>
      <c r="F66" s="79">
        <f t="shared" si="1"/>
        <v>19</v>
      </c>
      <c r="G66" s="9">
        <v>45279.0</v>
      </c>
      <c r="H66" s="79">
        <f t="shared" si="2"/>
        <v>13</v>
      </c>
      <c r="I66" s="7" t="s">
        <v>48</v>
      </c>
      <c r="J66" s="10"/>
      <c r="K66" s="10"/>
      <c r="L66" s="10"/>
      <c r="M66" s="10"/>
      <c r="N66" s="113" t="s">
        <v>18</v>
      </c>
      <c r="O66" s="10"/>
    </row>
    <row r="67">
      <c r="A67" s="6">
        <v>45705.0</v>
      </c>
      <c r="B67" s="10"/>
      <c r="C67" s="7">
        <v>209652.0</v>
      </c>
      <c r="D67" s="7" t="s">
        <v>117</v>
      </c>
      <c r="E67" s="6">
        <v>45261.0</v>
      </c>
      <c r="F67" s="79">
        <f t="shared" si="1"/>
        <v>14</v>
      </c>
      <c r="G67" s="6">
        <v>45391.0</v>
      </c>
      <c r="H67" s="79">
        <f t="shared" si="2"/>
        <v>10</v>
      </c>
      <c r="I67" s="7" t="s">
        <v>48</v>
      </c>
      <c r="J67" s="10"/>
      <c r="K67" s="10"/>
      <c r="L67" s="10"/>
      <c r="M67" s="10"/>
      <c r="N67" s="113" t="s">
        <v>18</v>
      </c>
      <c r="O67" s="10"/>
    </row>
    <row r="68">
      <c r="A68" s="6">
        <v>45705.0</v>
      </c>
      <c r="B68" s="6">
        <v>45705.0</v>
      </c>
      <c r="C68" s="7">
        <v>220951.0</v>
      </c>
      <c r="D68" s="7" t="s">
        <v>117</v>
      </c>
      <c r="E68" s="6">
        <v>45444.0</v>
      </c>
      <c r="F68" s="79">
        <f t="shared" si="1"/>
        <v>8</v>
      </c>
      <c r="G68" s="6">
        <v>45484.0</v>
      </c>
      <c r="H68" s="79">
        <f t="shared" si="2"/>
        <v>7</v>
      </c>
      <c r="I68" s="7" t="s">
        <v>50</v>
      </c>
      <c r="J68" s="7" t="s">
        <v>315</v>
      </c>
      <c r="K68" s="102">
        <v>60000.0</v>
      </c>
      <c r="L68" s="7" t="s">
        <v>68</v>
      </c>
      <c r="M68" s="80">
        <v>45705.0</v>
      </c>
      <c r="N68" s="112" t="s">
        <v>21</v>
      </c>
      <c r="O68" s="10"/>
    </row>
    <row r="69">
      <c r="A69" s="6">
        <v>45705.0</v>
      </c>
      <c r="B69" s="10"/>
      <c r="C69" s="7">
        <v>220808.0</v>
      </c>
      <c r="D69" s="7" t="s">
        <v>117</v>
      </c>
      <c r="E69" s="6">
        <v>45444.0</v>
      </c>
      <c r="F69" s="79">
        <f t="shared" si="1"/>
        <v>8</v>
      </c>
      <c r="G69" s="6">
        <v>45482.0</v>
      </c>
      <c r="H69" s="79">
        <f t="shared" si="2"/>
        <v>7</v>
      </c>
      <c r="I69" s="7" t="s">
        <v>60</v>
      </c>
      <c r="J69" s="7">
        <v>106.0</v>
      </c>
      <c r="K69" s="7" t="s">
        <v>22</v>
      </c>
      <c r="L69" s="7" t="s">
        <v>58</v>
      </c>
      <c r="M69" s="7" t="s">
        <v>22</v>
      </c>
      <c r="N69" s="112" t="s">
        <v>22</v>
      </c>
      <c r="O69" s="7" t="s">
        <v>140</v>
      </c>
    </row>
    <row r="70">
      <c r="A70" s="65">
        <v>45694.0</v>
      </c>
      <c r="B70" s="6">
        <v>45706.0</v>
      </c>
      <c r="C70" s="7">
        <v>236426.0</v>
      </c>
      <c r="D70" s="7" t="s">
        <v>149</v>
      </c>
      <c r="E70" s="6">
        <v>45474.0</v>
      </c>
      <c r="F70" s="79">
        <f t="shared" si="1"/>
        <v>7</v>
      </c>
      <c r="G70" s="9">
        <v>45639.0</v>
      </c>
      <c r="H70" s="79">
        <f t="shared" si="2"/>
        <v>2</v>
      </c>
      <c r="I70" s="7" t="s">
        <v>48</v>
      </c>
      <c r="J70" s="7">
        <v>259.0</v>
      </c>
      <c r="K70" s="95" t="s">
        <v>316</v>
      </c>
      <c r="L70" s="7" t="s">
        <v>46</v>
      </c>
      <c r="M70" s="7" t="s">
        <v>316</v>
      </c>
      <c r="N70" s="112" t="s">
        <v>78</v>
      </c>
      <c r="O70" s="7" t="s">
        <v>74</v>
      </c>
    </row>
    <row r="71">
      <c r="A71" s="6">
        <v>45705.0</v>
      </c>
      <c r="B71" s="10"/>
      <c r="C71" s="7">
        <v>136632.0</v>
      </c>
      <c r="D71" s="7" t="s">
        <v>64</v>
      </c>
      <c r="E71" s="6">
        <v>44743.0</v>
      </c>
      <c r="F71" s="79">
        <f t="shared" si="1"/>
        <v>31</v>
      </c>
      <c r="G71" s="6">
        <v>44754.0</v>
      </c>
      <c r="H71" s="79">
        <f t="shared" si="2"/>
        <v>31</v>
      </c>
      <c r="I71" s="7" t="s">
        <v>120</v>
      </c>
      <c r="J71" s="10"/>
      <c r="K71" s="10"/>
      <c r="L71" s="10"/>
      <c r="M71" s="10"/>
      <c r="N71" s="113" t="s">
        <v>18</v>
      </c>
      <c r="O71" s="10"/>
    </row>
    <row r="72">
      <c r="A72" s="6">
        <v>45705.0</v>
      </c>
      <c r="B72" s="10"/>
      <c r="C72" s="7">
        <v>116081.0</v>
      </c>
      <c r="D72" s="7" t="s">
        <v>87</v>
      </c>
      <c r="E72" s="6">
        <v>43647.0</v>
      </c>
      <c r="F72" s="79">
        <f t="shared" si="1"/>
        <v>67</v>
      </c>
      <c r="G72" s="6">
        <v>44608.0</v>
      </c>
      <c r="H72" s="79">
        <f t="shared" si="2"/>
        <v>36</v>
      </c>
      <c r="I72" s="7" t="s">
        <v>120</v>
      </c>
      <c r="J72" s="10"/>
      <c r="K72" s="10"/>
      <c r="L72" s="10"/>
      <c r="M72" s="10"/>
      <c r="N72" s="113" t="s">
        <v>18</v>
      </c>
      <c r="O72" s="10"/>
    </row>
    <row r="73">
      <c r="A73" s="6">
        <v>45705.0</v>
      </c>
      <c r="B73" s="10"/>
      <c r="C73" s="7">
        <v>176577.0</v>
      </c>
      <c r="D73" s="7" t="s">
        <v>75</v>
      </c>
      <c r="E73" s="6">
        <v>45047.0</v>
      </c>
      <c r="F73" s="79">
        <f t="shared" si="1"/>
        <v>21</v>
      </c>
      <c r="G73" s="6">
        <v>45106.0</v>
      </c>
      <c r="H73" s="79">
        <f t="shared" si="2"/>
        <v>19</v>
      </c>
      <c r="I73" s="7" t="s">
        <v>120</v>
      </c>
      <c r="J73" s="10"/>
      <c r="K73" s="10"/>
      <c r="L73" s="10"/>
      <c r="M73" s="10"/>
      <c r="N73" s="113" t="s">
        <v>18</v>
      </c>
      <c r="O73" s="10"/>
    </row>
    <row r="74">
      <c r="A74" s="6">
        <v>45705.0</v>
      </c>
      <c r="B74" s="10"/>
      <c r="C74" s="7">
        <v>165910.0</v>
      </c>
      <c r="D74" s="7" t="s">
        <v>42</v>
      </c>
      <c r="E74" s="6">
        <v>44896.0</v>
      </c>
      <c r="F74" s="79">
        <f t="shared" si="1"/>
        <v>26</v>
      </c>
      <c r="G74" s="6">
        <v>45015.0</v>
      </c>
      <c r="H74" s="79">
        <f t="shared" si="2"/>
        <v>22</v>
      </c>
      <c r="I74" s="7" t="s">
        <v>120</v>
      </c>
      <c r="J74" s="10"/>
      <c r="K74" s="10"/>
      <c r="L74" s="10"/>
      <c r="M74" s="10"/>
      <c r="N74" s="113" t="s">
        <v>18</v>
      </c>
      <c r="O74" s="10"/>
    </row>
    <row r="75">
      <c r="A75" s="6">
        <v>45705.0</v>
      </c>
      <c r="B75" s="10"/>
      <c r="C75" s="7">
        <v>164380.0</v>
      </c>
      <c r="D75" s="7" t="s">
        <v>93</v>
      </c>
      <c r="E75" s="6">
        <v>44562.0</v>
      </c>
      <c r="F75" s="79">
        <f t="shared" si="1"/>
        <v>37</v>
      </c>
      <c r="G75" s="6">
        <v>45003.0</v>
      </c>
      <c r="H75" s="79">
        <f t="shared" si="2"/>
        <v>23</v>
      </c>
      <c r="I75" s="7" t="s">
        <v>120</v>
      </c>
      <c r="J75" s="10"/>
      <c r="K75" s="10"/>
      <c r="L75" s="10"/>
      <c r="M75" s="10"/>
      <c r="N75" s="113" t="s">
        <v>18</v>
      </c>
      <c r="O75" s="10"/>
    </row>
    <row r="76">
      <c r="A76" s="6">
        <v>45705.0</v>
      </c>
      <c r="B76" s="10"/>
      <c r="C76" s="7">
        <v>96210.0</v>
      </c>
      <c r="D76" s="7" t="s">
        <v>106</v>
      </c>
      <c r="E76" s="6">
        <v>44348.0</v>
      </c>
      <c r="F76" s="79">
        <f t="shared" si="1"/>
        <v>44</v>
      </c>
      <c r="G76" s="6">
        <v>44409.0</v>
      </c>
      <c r="H76" s="79">
        <f t="shared" si="2"/>
        <v>42</v>
      </c>
      <c r="I76" s="7" t="s">
        <v>120</v>
      </c>
      <c r="J76" s="10"/>
      <c r="K76" s="10"/>
      <c r="L76" s="10"/>
      <c r="M76" s="10"/>
      <c r="N76" s="113" t="s">
        <v>18</v>
      </c>
      <c r="O76" s="10"/>
    </row>
    <row r="77">
      <c r="A77" s="6">
        <v>45705.0</v>
      </c>
      <c r="B77" s="10"/>
      <c r="C77" s="7">
        <v>85013.0</v>
      </c>
      <c r="D77" s="7" t="s">
        <v>106</v>
      </c>
      <c r="E77" s="6">
        <v>44228.0</v>
      </c>
      <c r="F77" s="79">
        <f t="shared" si="1"/>
        <v>48</v>
      </c>
      <c r="G77" s="6">
        <v>44287.0</v>
      </c>
      <c r="H77" s="79">
        <f t="shared" si="2"/>
        <v>46</v>
      </c>
      <c r="I77" s="7" t="s">
        <v>120</v>
      </c>
      <c r="J77" s="10"/>
      <c r="K77" s="10"/>
      <c r="L77" s="10"/>
      <c r="M77" s="10"/>
      <c r="N77" s="113" t="s">
        <v>18</v>
      </c>
      <c r="O77" s="10"/>
    </row>
    <row r="78">
      <c r="A78" s="6">
        <v>45705.0</v>
      </c>
      <c r="B78" s="10"/>
      <c r="C78" s="7">
        <v>27775.0</v>
      </c>
      <c r="D78" s="7" t="s">
        <v>99</v>
      </c>
      <c r="E78" s="6">
        <v>43647.0</v>
      </c>
      <c r="F78" s="79">
        <f t="shared" si="1"/>
        <v>67</v>
      </c>
      <c r="G78" s="6">
        <v>43732.0</v>
      </c>
      <c r="H78" s="79">
        <f t="shared" si="2"/>
        <v>64</v>
      </c>
      <c r="I78" s="7" t="s">
        <v>120</v>
      </c>
      <c r="J78" s="10"/>
      <c r="K78" s="10"/>
      <c r="L78" s="10"/>
      <c r="M78" s="10"/>
      <c r="N78" s="113" t="s">
        <v>18</v>
      </c>
      <c r="O78" s="10"/>
    </row>
    <row r="79">
      <c r="A79" s="6">
        <v>45705.0</v>
      </c>
      <c r="B79" s="10"/>
      <c r="C79" s="7">
        <v>175305.0</v>
      </c>
      <c r="D79" s="7" t="s">
        <v>92</v>
      </c>
      <c r="E79" s="6">
        <v>44958.0</v>
      </c>
      <c r="F79" s="79">
        <f t="shared" si="1"/>
        <v>24</v>
      </c>
      <c r="G79" s="6">
        <v>45098.0</v>
      </c>
      <c r="H79" s="79">
        <f t="shared" si="2"/>
        <v>19</v>
      </c>
      <c r="I79" s="7" t="s">
        <v>48</v>
      </c>
      <c r="J79" s="10"/>
      <c r="K79" s="10"/>
      <c r="L79" s="10"/>
      <c r="M79" s="10"/>
      <c r="N79" s="113" t="s">
        <v>18</v>
      </c>
      <c r="O79" s="10"/>
    </row>
    <row r="80">
      <c r="A80" s="6">
        <v>45705.0</v>
      </c>
      <c r="B80" s="10"/>
      <c r="C80" s="7">
        <v>233305.0</v>
      </c>
      <c r="D80" s="7" t="s">
        <v>99</v>
      </c>
      <c r="E80" s="6">
        <v>44958.0</v>
      </c>
      <c r="F80" s="79">
        <f t="shared" si="1"/>
        <v>24</v>
      </c>
      <c r="G80" s="6">
        <v>45601.0</v>
      </c>
      <c r="H80" s="79">
        <f t="shared" si="2"/>
        <v>3</v>
      </c>
      <c r="I80" s="7" t="s">
        <v>43</v>
      </c>
      <c r="J80" s="10"/>
      <c r="K80" s="10"/>
      <c r="L80" s="10"/>
      <c r="M80" s="10"/>
      <c r="N80" s="113" t="s">
        <v>18</v>
      </c>
      <c r="O80" s="10"/>
    </row>
    <row r="81">
      <c r="A81" s="6">
        <v>45705.0</v>
      </c>
      <c r="B81" s="10"/>
      <c r="C81" s="7">
        <v>191331.0</v>
      </c>
      <c r="D81" s="7" t="s">
        <v>124</v>
      </c>
      <c r="E81" s="6">
        <v>45108.0</v>
      </c>
      <c r="F81" s="79">
        <f t="shared" si="1"/>
        <v>19</v>
      </c>
      <c r="G81" s="6">
        <v>45231.0</v>
      </c>
      <c r="H81" s="79">
        <f t="shared" si="2"/>
        <v>15</v>
      </c>
      <c r="I81" s="7" t="s">
        <v>52</v>
      </c>
      <c r="J81" s="7">
        <v>401.0</v>
      </c>
      <c r="K81" s="10"/>
      <c r="L81" s="10"/>
      <c r="M81" s="10"/>
      <c r="N81" s="113" t="s">
        <v>18</v>
      </c>
      <c r="O81" s="10"/>
    </row>
    <row r="82">
      <c r="A82" s="6">
        <v>45705.0</v>
      </c>
      <c r="B82" s="10"/>
      <c r="C82" s="7">
        <v>196975.0</v>
      </c>
      <c r="D82" s="7" t="s">
        <v>93</v>
      </c>
      <c r="E82" s="6">
        <v>45261.0</v>
      </c>
      <c r="F82" s="79">
        <f t="shared" si="1"/>
        <v>14</v>
      </c>
      <c r="G82" s="6">
        <v>45295.0</v>
      </c>
      <c r="H82" s="79">
        <f t="shared" si="2"/>
        <v>13</v>
      </c>
      <c r="I82" s="7" t="s">
        <v>43</v>
      </c>
      <c r="J82" s="10"/>
      <c r="K82" s="10"/>
      <c r="L82" s="10"/>
      <c r="M82" s="10"/>
      <c r="N82" s="113" t="s">
        <v>18</v>
      </c>
      <c r="O82" s="10"/>
    </row>
    <row r="83">
      <c r="A83" s="6">
        <v>45705.0</v>
      </c>
      <c r="B83" s="10"/>
      <c r="C83" s="7">
        <v>191119.0</v>
      </c>
      <c r="D83" s="7" t="s">
        <v>117</v>
      </c>
      <c r="E83" s="6">
        <v>45200.0</v>
      </c>
      <c r="F83" s="79">
        <f t="shared" si="1"/>
        <v>16</v>
      </c>
      <c r="G83" s="9">
        <v>45238.0</v>
      </c>
      <c r="H83" s="79">
        <f t="shared" si="2"/>
        <v>15</v>
      </c>
      <c r="I83" s="7" t="s">
        <v>43</v>
      </c>
      <c r="J83" s="10"/>
      <c r="K83" s="10"/>
      <c r="L83" s="10"/>
      <c r="M83" s="10"/>
      <c r="N83" s="113" t="s">
        <v>18</v>
      </c>
      <c r="O83" s="10"/>
    </row>
    <row r="84">
      <c r="A84" s="6">
        <v>45705.0</v>
      </c>
      <c r="B84" s="10"/>
      <c r="C84" s="7">
        <v>4433.0</v>
      </c>
      <c r="D84" s="7" t="s">
        <v>93</v>
      </c>
      <c r="E84" s="6">
        <v>43160.0</v>
      </c>
      <c r="F84" s="79">
        <f t="shared" si="1"/>
        <v>83</v>
      </c>
      <c r="G84" s="9">
        <v>43282.0</v>
      </c>
      <c r="H84" s="79">
        <f t="shared" si="2"/>
        <v>79</v>
      </c>
      <c r="I84" s="7" t="s">
        <v>43</v>
      </c>
      <c r="J84" s="10"/>
      <c r="K84" s="10"/>
      <c r="L84" s="10"/>
      <c r="M84" s="10"/>
      <c r="N84" s="113" t="s">
        <v>18</v>
      </c>
      <c r="O84" s="10"/>
    </row>
    <row r="85">
      <c r="A85" s="6">
        <v>45705.0</v>
      </c>
      <c r="B85" s="10"/>
      <c r="C85" s="7">
        <v>216130.0</v>
      </c>
      <c r="D85" s="7" t="s">
        <v>114</v>
      </c>
      <c r="E85" s="6">
        <v>45413.0</v>
      </c>
      <c r="F85" s="79">
        <f t="shared" si="1"/>
        <v>9</v>
      </c>
      <c r="G85" s="6">
        <v>45450.0</v>
      </c>
      <c r="H85" s="79">
        <f t="shared" si="2"/>
        <v>8</v>
      </c>
      <c r="I85" s="7" t="s">
        <v>125</v>
      </c>
      <c r="J85" s="10"/>
      <c r="K85" s="10"/>
      <c r="L85" s="10"/>
      <c r="M85" s="10"/>
      <c r="N85" s="113" t="s">
        <v>18</v>
      </c>
      <c r="O85" s="10"/>
    </row>
    <row r="86">
      <c r="A86" s="6">
        <v>45705.0</v>
      </c>
      <c r="B86" s="10"/>
      <c r="C86" s="7">
        <v>164938.0</v>
      </c>
      <c r="D86" s="7" t="s">
        <v>117</v>
      </c>
      <c r="E86" s="6">
        <v>44927.0</v>
      </c>
      <c r="F86" s="79">
        <f t="shared" si="1"/>
        <v>25</v>
      </c>
      <c r="G86" s="6">
        <v>45007.0</v>
      </c>
      <c r="H86" s="79">
        <f t="shared" si="2"/>
        <v>22</v>
      </c>
      <c r="I86" s="7" t="s">
        <v>48</v>
      </c>
      <c r="J86" s="10"/>
      <c r="K86" s="10"/>
      <c r="L86" s="10"/>
      <c r="M86" s="10"/>
      <c r="N86" s="113" t="s">
        <v>18</v>
      </c>
      <c r="O86" s="10"/>
    </row>
    <row r="87">
      <c r="A87" s="6">
        <v>45705.0</v>
      </c>
      <c r="B87" s="6">
        <v>45706.0</v>
      </c>
      <c r="C87" s="7">
        <v>193848.0</v>
      </c>
      <c r="D87" s="7" t="s">
        <v>42</v>
      </c>
      <c r="E87" s="6">
        <v>45231.0</v>
      </c>
      <c r="F87" s="79">
        <f t="shared" si="1"/>
        <v>15</v>
      </c>
      <c r="G87" s="9">
        <v>45253.0</v>
      </c>
      <c r="H87" s="79">
        <f t="shared" si="2"/>
        <v>14</v>
      </c>
      <c r="I87" s="7" t="s">
        <v>52</v>
      </c>
      <c r="J87" s="7">
        <v>404.0</v>
      </c>
      <c r="K87" s="7" t="s">
        <v>22</v>
      </c>
      <c r="L87" s="7" t="s">
        <v>58</v>
      </c>
      <c r="M87" s="7" t="s">
        <v>22</v>
      </c>
      <c r="N87" s="112" t="s">
        <v>22</v>
      </c>
      <c r="O87" s="7" t="s">
        <v>140</v>
      </c>
    </row>
    <row r="88">
      <c r="A88" s="6">
        <v>45705.0</v>
      </c>
      <c r="B88" s="10"/>
      <c r="C88" s="7">
        <v>187706.0</v>
      </c>
      <c r="D88" s="7" t="s">
        <v>75</v>
      </c>
      <c r="E88" s="6">
        <v>45200.0</v>
      </c>
      <c r="F88" s="79">
        <f t="shared" si="1"/>
        <v>16</v>
      </c>
      <c r="G88" s="6">
        <v>45197.0</v>
      </c>
      <c r="H88" s="79">
        <f t="shared" si="2"/>
        <v>16</v>
      </c>
      <c r="I88" s="7" t="s">
        <v>43</v>
      </c>
      <c r="J88" s="10"/>
      <c r="K88" s="10"/>
      <c r="L88" s="10"/>
      <c r="M88" s="10"/>
      <c r="N88" s="113" t="s">
        <v>18</v>
      </c>
      <c r="O88" s="10"/>
    </row>
    <row r="89">
      <c r="A89" s="65">
        <v>45694.0</v>
      </c>
      <c r="B89" s="10"/>
      <c r="C89" s="7">
        <v>206700.0</v>
      </c>
      <c r="D89" s="7" t="s">
        <v>92</v>
      </c>
      <c r="E89" s="6">
        <v>45292.0</v>
      </c>
      <c r="F89" s="79">
        <f t="shared" si="1"/>
        <v>13</v>
      </c>
      <c r="G89" s="6">
        <v>45378.0</v>
      </c>
      <c r="H89" s="79">
        <f t="shared" si="2"/>
        <v>10</v>
      </c>
      <c r="I89" s="7" t="s">
        <v>54</v>
      </c>
      <c r="J89" s="7" t="s">
        <v>55</v>
      </c>
      <c r="K89" s="95"/>
      <c r="L89" s="10"/>
      <c r="M89" s="10"/>
      <c r="N89" s="112" t="s">
        <v>19</v>
      </c>
      <c r="O89" s="10"/>
    </row>
    <row r="90">
      <c r="A90" s="6">
        <v>45705.0</v>
      </c>
      <c r="B90" s="10"/>
      <c r="C90" s="7">
        <v>206197.0</v>
      </c>
      <c r="D90" s="7" t="s">
        <v>65</v>
      </c>
      <c r="E90" s="6">
        <v>44682.0</v>
      </c>
      <c r="F90" s="79">
        <f t="shared" si="1"/>
        <v>33</v>
      </c>
      <c r="G90" s="6">
        <v>45364.0</v>
      </c>
      <c r="H90" s="79">
        <f t="shared" si="2"/>
        <v>11</v>
      </c>
      <c r="I90" s="7" t="s">
        <v>48</v>
      </c>
      <c r="J90" s="10"/>
      <c r="K90" s="10"/>
      <c r="L90" s="10"/>
      <c r="M90" s="10"/>
      <c r="N90" s="113" t="s">
        <v>18</v>
      </c>
      <c r="O90" s="10"/>
    </row>
    <row r="91">
      <c r="A91" s="6">
        <v>45705.0</v>
      </c>
      <c r="B91" s="10"/>
      <c r="C91" s="7">
        <v>237204.0</v>
      </c>
      <c r="D91" s="7" t="s">
        <v>106</v>
      </c>
      <c r="E91" s="6">
        <v>45536.0</v>
      </c>
      <c r="F91" s="79">
        <f t="shared" si="1"/>
        <v>5</v>
      </c>
      <c r="G91" s="9">
        <v>45642.0</v>
      </c>
      <c r="H91" s="79">
        <f t="shared" si="2"/>
        <v>2</v>
      </c>
      <c r="I91" s="7" t="s">
        <v>43</v>
      </c>
      <c r="J91" s="10"/>
      <c r="K91" s="10"/>
      <c r="L91" s="10"/>
      <c r="M91" s="10"/>
      <c r="N91" s="113" t="s">
        <v>18</v>
      </c>
      <c r="O91" s="10"/>
    </row>
    <row r="92">
      <c r="A92" s="6">
        <v>45705.0</v>
      </c>
      <c r="B92" s="10"/>
      <c r="C92" s="7">
        <v>228563.0</v>
      </c>
      <c r="D92" s="7" t="s">
        <v>128</v>
      </c>
      <c r="E92" s="6">
        <v>45536.0</v>
      </c>
      <c r="F92" s="79">
        <f t="shared" si="1"/>
        <v>5</v>
      </c>
      <c r="G92" s="6">
        <v>45555.0</v>
      </c>
      <c r="H92" s="79">
        <f t="shared" si="2"/>
        <v>4</v>
      </c>
      <c r="I92" s="7" t="s">
        <v>52</v>
      </c>
      <c r="J92" s="7">
        <v>402.0</v>
      </c>
      <c r="K92" s="10"/>
      <c r="L92" s="10"/>
      <c r="M92" s="10"/>
      <c r="N92" s="113" t="s">
        <v>18</v>
      </c>
      <c r="O92" s="10"/>
    </row>
    <row r="93">
      <c r="A93" s="6">
        <v>45705.0</v>
      </c>
      <c r="B93" s="10"/>
      <c r="C93" s="7">
        <v>201891.0</v>
      </c>
      <c r="D93" s="7" t="s">
        <v>42</v>
      </c>
      <c r="E93" s="6">
        <v>45323.0</v>
      </c>
      <c r="F93" s="79">
        <f t="shared" si="1"/>
        <v>12</v>
      </c>
      <c r="G93" s="6">
        <v>45341.0</v>
      </c>
      <c r="H93" s="79">
        <f t="shared" si="2"/>
        <v>11</v>
      </c>
      <c r="I93" s="7" t="s">
        <v>43</v>
      </c>
      <c r="J93" s="10"/>
      <c r="K93" s="10"/>
      <c r="L93" s="10"/>
      <c r="M93" s="10"/>
      <c r="N93" s="113" t="s">
        <v>18</v>
      </c>
      <c r="O93" s="10"/>
    </row>
    <row r="94">
      <c r="A94" s="6">
        <v>45705.0</v>
      </c>
      <c r="B94" s="10"/>
      <c r="C94" s="7">
        <v>235215.0</v>
      </c>
      <c r="D94" s="7"/>
      <c r="E94" s="10"/>
      <c r="F94" s="79">
        <f t="shared" si="1"/>
        <v>1501</v>
      </c>
      <c r="G94" s="10"/>
      <c r="H94" s="82">
        <f t="shared" si="2"/>
        <v>1501</v>
      </c>
      <c r="I94" s="7" t="s">
        <v>60</v>
      </c>
      <c r="J94" s="7" t="s">
        <v>7</v>
      </c>
      <c r="K94" s="7" t="s">
        <v>24</v>
      </c>
      <c r="L94" s="7" t="s">
        <v>58</v>
      </c>
      <c r="M94" s="7" t="s">
        <v>24</v>
      </c>
      <c r="N94" s="112" t="s">
        <v>24</v>
      </c>
      <c r="O94" s="10"/>
    </row>
    <row r="95">
      <c r="A95" s="6">
        <v>45705.0</v>
      </c>
      <c r="B95" s="10"/>
      <c r="C95" s="7">
        <v>149523.0</v>
      </c>
      <c r="D95" s="7" t="s">
        <v>62</v>
      </c>
      <c r="E95" s="6">
        <v>44743.0</v>
      </c>
      <c r="F95" s="79">
        <f t="shared" si="1"/>
        <v>31</v>
      </c>
      <c r="G95" s="6">
        <v>44868.0</v>
      </c>
      <c r="H95" s="79">
        <f t="shared" si="2"/>
        <v>27</v>
      </c>
      <c r="I95" s="7" t="s">
        <v>60</v>
      </c>
      <c r="J95" s="7" t="s">
        <v>7</v>
      </c>
      <c r="K95" s="10"/>
      <c r="L95" s="10"/>
      <c r="M95" s="10"/>
      <c r="N95" s="113" t="s">
        <v>18</v>
      </c>
      <c r="O95" s="10"/>
    </row>
    <row r="96">
      <c r="A96" s="6">
        <v>45705.0</v>
      </c>
      <c r="B96" s="10"/>
      <c r="C96" s="7">
        <v>234901.0</v>
      </c>
      <c r="D96" s="7" t="s">
        <v>62</v>
      </c>
      <c r="E96" s="6">
        <v>45505.0</v>
      </c>
      <c r="F96" s="79">
        <f t="shared" si="1"/>
        <v>6</v>
      </c>
      <c r="G96" s="9">
        <v>45617.0</v>
      </c>
      <c r="H96" s="79">
        <f t="shared" si="2"/>
        <v>2</v>
      </c>
      <c r="I96" s="7" t="s">
        <v>60</v>
      </c>
      <c r="J96" s="7" t="s">
        <v>7</v>
      </c>
      <c r="K96" s="10"/>
      <c r="L96" s="10"/>
      <c r="M96" s="10"/>
      <c r="N96" s="113" t="s">
        <v>18</v>
      </c>
      <c r="O96" s="10"/>
    </row>
    <row r="97">
      <c r="A97" s="6">
        <v>45705.0</v>
      </c>
      <c r="B97" s="10"/>
      <c r="C97" s="7">
        <v>202471.0</v>
      </c>
      <c r="D97" s="7" t="s">
        <v>62</v>
      </c>
      <c r="E97" s="6">
        <v>45170.0</v>
      </c>
      <c r="F97" s="79">
        <f t="shared" si="1"/>
        <v>17</v>
      </c>
      <c r="G97" s="6">
        <v>45337.0</v>
      </c>
      <c r="H97" s="79">
        <f t="shared" si="2"/>
        <v>12</v>
      </c>
      <c r="I97" s="7" t="s">
        <v>54</v>
      </c>
      <c r="J97" s="7">
        <v>535.0</v>
      </c>
      <c r="K97" s="72"/>
      <c r="L97" s="10"/>
      <c r="M97" s="10"/>
      <c r="N97" s="113" t="s">
        <v>18</v>
      </c>
      <c r="O97" s="10"/>
    </row>
    <row r="98">
      <c r="A98" s="6">
        <v>45705.0</v>
      </c>
      <c r="B98" s="10"/>
      <c r="C98" s="7">
        <v>223503.0</v>
      </c>
      <c r="D98" s="7" t="s">
        <v>62</v>
      </c>
      <c r="E98" s="6">
        <v>45474.0</v>
      </c>
      <c r="F98" s="79">
        <f t="shared" si="1"/>
        <v>7</v>
      </c>
      <c r="G98" s="6">
        <v>45506.0</v>
      </c>
      <c r="H98" s="79">
        <f t="shared" si="2"/>
        <v>6</v>
      </c>
      <c r="I98" s="7" t="s">
        <v>54</v>
      </c>
      <c r="J98" s="7">
        <v>514.0</v>
      </c>
      <c r="K98" s="72"/>
      <c r="L98" s="10"/>
      <c r="M98" s="10"/>
      <c r="N98" s="113" t="s">
        <v>18</v>
      </c>
      <c r="O98" s="10"/>
    </row>
    <row r="99">
      <c r="A99" s="6">
        <v>45705.0</v>
      </c>
      <c r="B99" s="10"/>
      <c r="C99" s="7">
        <v>232351.0</v>
      </c>
      <c r="D99" s="7" t="s">
        <v>62</v>
      </c>
      <c r="E99" s="6">
        <v>45444.0</v>
      </c>
      <c r="F99" s="79">
        <f t="shared" si="1"/>
        <v>8</v>
      </c>
      <c r="G99" s="9">
        <v>45590.0</v>
      </c>
      <c r="H99" s="79">
        <f t="shared" si="2"/>
        <v>3</v>
      </c>
      <c r="I99" s="7" t="s">
        <v>54</v>
      </c>
      <c r="J99" s="7">
        <v>510.0</v>
      </c>
      <c r="K99" s="72"/>
      <c r="L99" s="10"/>
      <c r="M99" s="10"/>
      <c r="N99" s="113" t="s">
        <v>18</v>
      </c>
      <c r="O99" s="10"/>
    </row>
    <row r="100">
      <c r="A100" s="6">
        <v>45705.0</v>
      </c>
      <c r="B100" s="10"/>
      <c r="C100" s="7">
        <v>203587.0</v>
      </c>
      <c r="D100" s="7" t="s">
        <v>42</v>
      </c>
      <c r="E100" s="6">
        <v>45261.0</v>
      </c>
      <c r="F100" s="79">
        <f t="shared" si="1"/>
        <v>14</v>
      </c>
      <c r="G100" s="6">
        <v>45344.0</v>
      </c>
      <c r="H100" s="79">
        <f t="shared" si="2"/>
        <v>11</v>
      </c>
      <c r="I100" s="7" t="s">
        <v>60</v>
      </c>
      <c r="J100" s="7">
        <v>104.0</v>
      </c>
      <c r="K100" s="10"/>
      <c r="L100" s="10"/>
      <c r="M100" s="10"/>
      <c r="N100" s="113" t="s">
        <v>18</v>
      </c>
      <c r="O100" s="10"/>
    </row>
    <row r="101">
      <c r="A101" s="6">
        <v>45705.0</v>
      </c>
      <c r="B101" s="10"/>
      <c r="C101" s="7">
        <v>227572.0</v>
      </c>
      <c r="D101" s="7" t="s">
        <v>42</v>
      </c>
      <c r="E101" s="6">
        <v>45444.0</v>
      </c>
      <c r="F101" s="79">
        <f t="shared" si="1"/>
        <v>8</v>
      </c>
      <c r="G101" s="6">
        <v>45545.0</v>
      </c>
      <c r="H101" s="79">
        <f t="shared" si="2"/>
        <v>5</v>
      </c>
      <c r="I101" s="7" t="s">
        <v>54</v>
      </c>
      <c r="J101" s="7" t="s">
        <v>7</v>
      </c>
      <c r="K101" s="72"/>
      <c r="L101" s="10"/>
      <c r="M101" s="10"/>
      <c r="N101" s="113" t="s">
        <v>18</v>
      </c>
      <c r="O101" s="10"/>
    </row>
    <row r="102">
      <c r="A102" s="6">
        <v>45705.0</v>
      </c>
      <c r="B102" s="10"/>
      <c r="C102" s="7">
        <v>216604.0</v>
      </c>
      <c r="D102" s="7" t="s">
        <v>42</v>
      </c>
      <c r="E102" s="6">
        <v>45536.0</v>
      </c>
      <c r="F102" s="79">
        <f t="shared" si="1"/>
        <v>5</v>
      </c>
      <c r="G102" s="9">
        <v>45643.0</v>
      </c>
      <c r="H102" s="79">
        <f t="shared" si="2"/>
        <v>2</v>
      </c>
      <c r="I102" s="7" t="s">
        <v>60</v>
      </c>
      <c r="J102" s="7" t="s">
        <v>7</v>
      </c>
      <c r="K102" s="10"/>
      <c r="L102" s="10"/>
      <c r="M102" s="10"/>
      <c r="N102" s="113" t="s">
        <v>18</v>
      </c>
      <c r="O102" s="10"/>
    </row>
    <row r="103">
      <c r="A103" s="6">
        <v>45705.0</v>
      </c>
      <c r="B103" s="10"/>
      <c r="C103" s="7">
        <v>187315.0</v>
      </c>
      <c r="D103" s="7" t="s">
        <v>42</v>
      </c>
      <c r="E103" s="6">
        <v>45170.0</v>
      </c>
      <c r="F103" s="79">
        <f t="shared" si="1"/>
        <v>17</v>
      </c>
      <c r="G103" s="6">
        <v>45195.0</v>
      </c>
      <c r="H103" s="79">
        <f t="shared" si="2"/>
        <v>16</v>
      </c>
      <c r="I103" s="7" t="s">
        <v>60</v>
      </c>
      <c r="J103" s="7">
        <v>102.0</v>
      </c>
      <c r="K103" s="10"/>
      <c r="L103" s="10"/>
      <c r="M103" s="10"/>
      <c r="N103" s="113" t="s">
        <v>18</v>
      </c>
      <c r="O103" s="10"/>
    </row>
    <row r="104">
      <c r="A104" s="6">
        <v>45705.0</v>
      </c>
      <c r="B104" s="10"/>
      <c r="C104" s="7">
        <v>222226.0</v>
      </c>
      <c r="D104" s="7" t="s">
        <v>42</v>
      </c>
      <c r="E104" s="6">
        <v>45444.0</v>
      </c>
      <c r="F104" s="79">
        <f t="shared" si="1"/>
        <v>8</v>
      </c>
      <c r="G104" s="6">
        <v>45495.0</v>
      </c>
      <c r="H104" s="79">
        <f t="shared" si="2"/>
        <v>6</v>
      </c>
      <c r="I104" s="7" t="s">
        <v>60</v>
      </c>
      <c r="J104" s="7">
        <v>102.0</v>
      </c>
      <c r="K104" s="10"/>
      <c r="L104" s="10"/>
      <c r="M104" s="10"/>
      <c r="N104" s="113" t="s">
        <v>18</v>
      </c>
      <c r="O104" s="10"/>
    </row>
    <row r="105">
      <c r="A105" s="6">
        <v>45705.0</v>
      </c>
      <c r="B105" s="10"/>
      <c r="C105" s="7">
        <v>181382.0</v>
      </c>
      <c r="D105" s="7" t="s">
        <v>42</v>
      </c>
      <c r="E105" s="6">
        <v>44621.0</v>
      </c>
      <c r="F105" s="79">
        <f t="shared" si="1"/>
        <v>35</v>
      </c>
      <c r="G105" s="6">
        <v>45146.0</v>
      </c>
      <c r="H105" s="79">
        <f t="shared" si="2"/>
        <v>18</v>
      </c>
      <c r="I105" s="7" t="s">
        <v>66</v>
      </c>
      <c r="J105" s="10"/>
      <c r="K105" s="10"/>
      <c r="L105" s="10"/>
      <c r="M105" s="10"/>
      <c r="N105" s="113" t="s">
        <v>18</v>
      </c>
      <c r="O105" s="10"/>
    </row>
    <row r="106">
      <c r="A106" s="6">
        <v>45705.0</v>
      </c>
      <c r="B106" s="10"/>
      <c r="C106" s="7">
        <v>197353.0</v>
      </c>
      <c r="D106" s="7" t="s">
        <v>42</v>
      </c>
      <c r="E106" s="6">
        <v>45139.0</v>
      </c>
      <c r="F106" s="79">
        <f t="shared" si="1"/>
        <v>18</v>
      </c>
      <c r="G106" s="6">
        <v>45297.0</v>
      </c>
      <c r="H106" s="79">
        <f t="shared" si="2"/>
        <v>13</v>
      </c>
      <c r="I106" s="7" t="s">
        <v>48</v>
      </c>
      <c r="J106" s="10"/>
      <c r="K106" s="10"/>
      <c r="L106" s="10"/>
      <c r="M106" s="10"/>
      <c r="N106" s="113" t="s">
        <v>18</v>
      </c>
      <c r="O106" s="10"/>
    </row>
    <row r="107">
      <c r="A107" s="6">
        <v>45705.0</v>
      </c>
      <c r="B107" s="10"/>
      <c r="C107" s="7">
        <v>216209.0</v>
      </c>
      <c r="D107" s="7" t="s">
        <v>42</v>
      </c>
      <c r="E107" s="6">
        <v>45413.0</v>
      </c>
      <c r="F107" s="79">
        <f t="shared" si="1"/>
        <v>9</v>
      </c>
      <c r="G107" s="6">
        <v>45440.0</v>
      </c>
      <c r="H107" s="79">
        <f t="shared" si="2"/>
        <v>8</v>
      </c>
      <c r="I107" s="7" t="s">
        <v>54</v>
      </c>
      <c r="J107" s="7" t="s">
        <v>7</v>
      </c>
      <c r="K107" s="72"/>
      <c r="L107" s="10"/>
      <c r="M107" s="10"/>
      <c r="N107" s="113" t="s">
        <v>18</v>
      </c>
      <c r="O107" s="10"/>
    </row>
    <row r="108">
      <c r="A108" s="6">
        <v>45705.0</v>
      </c>
      <c r="B108" s="10"/>
      <c r="C108" s="7">
        <v>208555.0</v>
      </c>
      <c r="D108" s="7" t="s">
        <v>42</v>
      </c>
      <c r="E108" s="6">
        <v>45352.0</v>
      </c>
      <c r="F108" s="79">
        <f t="shared" si="1"/>
        <v>11</v>
      </c>
      <c r="G108" s="6">
        <v>45386.0</v>
      </c>
      <c r="H108" s="79">
        <f t="shared" si="2"/>
        <v>10</v>
      </c>
      <c r="I108" s="7" t="s">
        <v>54</v>
      </c>
      <c r="J108" s="7">
        <v>510.0</v>
      </c>
      <c r="K108" s="72"/>
      <c r="L108" s="10"/>
      <c r="M108" s="10"/>
      <c r="N108" s="113" t="s">
        <v>18</v>
      </c>
      <c r="O108" s="10"/>
    </row>
    <row r="109">
      <c r="A109" s="6">
        <v>45705.0</v>
      </c>
      <c r="B109" s="10"/>
      <c r="C109" s="7">
        <v>227045.0</v>
      </c>
      <c r="D109" s="7" t="s">
        <v>42</v>
      </c>
      <c r="E109" s="6">
        <v>45536.0</v>
      </c>
      <c r="F109" s="79">
        <f t="shared" si="1"/>
        <v>5</v>
      </c>
      <c r="G109" s="6">
        <v>45539.0</v>
      </c>
      <c r="H109" s="79">
        <f t="shared" si="2"/>
        <v>5</v>
      </c>
      <c r="I109" s="7" t="s">
        <v>52</v>
      </c>
      <c r="J109" s="7" t="s">
        <v>7</v>
      </c>
      <c r="K109" s="10"/>
      <c r="L109" s="10"/>
      <c r="M109" s="10"/>
      <c r="N109" s="113" t="s">
        <v>18</v>
      </c>
      <c r="O109" s="10"/>
    </row>
    <row r="110">
      <c r="A110" s="6">
        <v>45705.0</v>
      </c>
      <c r="B110" s="10"/>
      <c r="C110" s="7">
        <v>229175.0</v>
      </c>
      <c r="D110" s="7" t="s">
        <v>42</v>
      </c>
      <c r="E110" s="6">
        <v>45505.0</v>
      </c>
      <c r="F110" s="79">
        <f t="shared" si="1"/>
        <v>6</v>
      </c>
      <c r="G110" s="6">
        <v>45561.0</v>
      </c>
      <c r="H110" s="79">
        <f t="shared" si="2"/>
        <v>4</v>
      </c>
      <c r="I110" s="7" t="s">
        <v>54</v>
      </c>
      <c r="J110" s="7" t="s">
        <v>7</v>
      </c>
      <c r="K110" s="72"/>
      <c r="L110" s="10"/>
      <c r="M110" s="10"/>
      <c r="N110" s="113" t="s">
        <v>18</v>
      </c>
      <c r="O110" s="10"/>
    </row>
    <row r="111">
      <c r="A111" s="6">
        <v>45705.0</v>
      </c>
      <c r="B111" s="10"/>
      <c r="C111" s="7">
        <v>233692.0</v>
      </c>
      <c r="D111" s="7" t="s">
        <v>42</v>
      </c>
      <c r="E111" s="6">
        <v>45566.0</v>
      </c>
      <c r="F111" s="79">
        <f t="shared" si="1"/>
        <v>4</v>
      </c>
      <c r="G111" s="6">
        <v>45603.0</v>
      </c>
      <c r="H111" s="79">
        <f t="shared" si="2"/>
        <v>3</v>
      </c>
      <c r="I111" s="7" t="s">
        <v>48</v>
      </c>
      <c r="J111" s="10"/>
      <c r="K111" s="10"/>
      <c r="L111" s="10"/>
      <c r="M111" s="10"/>
      <c r="N111" s="113" t="s">
        <v>18</v>
      </c>
      <c r="O111" s="10"/>
    </row>
    <row r="112">
      <c r="A112" s="6">
        <v>45705.0</v>
      </c>
      <c r="B112" s="10"/>
      <c r="C112" s="7">
        <v>224654.0</v>
      </c>
      <c r="D112" s="7" t="s">
        <v>42</v>
      </c>
      <c r="E112" s="6">
        <v>45536.0</v>
      </c>
      <c r="F112" s="79">
        <f t="shared" si="1"/>
        <v>5</v>
      </c>
      <c r="G112" s="6">
        <v>45629.0</v>
      </c>
      <c r="H112" s="79">
        <f t="shared" si="2"/>
        <v>2</v>
      </c>
      <c r="I112" s="7" t="s">
        <v>113</v>
      </c>
      <c r="J112" s="10"/>
      <c r="K112" s="10"/>
      <c r="L112" s="10"/>
      <c r="M112" s="10"/>
      <c r="N112" s="113" t="s">
        <v>18</v>
      </c>
      <c r="O112" s="10"/>
    </row>
    <row r="113">
      <c r="A113" s="6">
        <v>45705.0</v>
      </c>
      <c r="B113" s="10"/>
      <c r="C113" s="7">
        <v>238109.0</v>
      </c>
      <c r="D113" s="7" t="s">
        <v>42</v>
      </c>
      <c r="E113" s="6">
        <v>45627.0</v>
      </c>
      <c r="F113" s="79">
        <f t="shared" si="1"/>
        <v>2</v>
      </c>
      <c r="G113" s="6">
        <v>45661.0</v>
      </c>
      <c r="H113" s="79">
        <f t="shared" si="2"/>
        <v>1</v>
      </c>
      <c r="I113" s="7" t="s">
        <v>80</v>
      </c>
      <c r="J113" s="10"/>
      <c r="K113" s="10"/>
      <c r="L113" s="10"/>
      <c r="M113" s="10"/>
      <c r="N113" s="113" t="s">
        <v>18</v>
      </c>
      <c r="O113" s="10"/>
    </row>
    <row r="114">
      <c r="A114" s="6">
        <v>45705.0</v>
      </c>
      <c r="B114" s="10"/>
      <c r="C114" s="7">
        <v>239414.0</v>
      </c>
      <c r="D114" s="7" t="s">
        <v>42</v>
      </c>
      <c r="E114" s="6">
        <v>45658.0</v>
      </c>
      <c r="F114" s="79">
        <f t="shared" si="1"/>
        <v>1</v>
      </c>
      <c r="G114" s="6">
        <v>45671.0</v>
      </c>
      <c r="H114" s="79">
        <f t="shared" si="2"/>
        <v>1</v>
      </c>
      <c r="I114" s="7" t="s">
        <v>60</v>
      </c>
      <c r="J114" s="7" t="s">
        <v>7</v>
      </c>
      <c r="K114" s="10"/>
      <c r="L114" s="10"/>
      <c r="M114" s="10"/>
      <c r="N114" s="113" t="s">
        <v>18</v>
      </c>
      <c r="O114" s="10"/>
    </row>
    <row r="115">
      <c r="A115" s="6">
        <v>45705.0</v>
      </c>
      <c r="B115" s="10"/>
      <c r="C115" s="7">
        <v>241326.0</v>
      </c>
      <c r="D115" s="7" t="s">
        <v>42</v>
      </c>
      <c r="E115" s="6">
        <v>45658.0</v>
      </c>
      <c r="F115" s="79">
        <f t="shared" si="1"/>
        <v>1</v>
      </c>
      <c r="G115" s="6">
        <v>45687.0</v>
      </c>
      <c r="H115" s="79">
        <f t="shared" si="2"/>
        <v>0</v>
      </c>
      <c r="I115" s="7" t="s">
        <v>43</v>
      </c>
      <c r="J115" s="10"/>
      <c r="K115" s="10"/>
      <c r="L115" s="10"/>
      <c r="M115" s="10"/>
      <c r="N115" s="113" t="s">
        <v>18</v>
      </c>
      <c r="O115" s="10"/>
    </row>
    <row r="116">
      <c r="A116" s="6">
        <v>45705.0</v>
      </c>
      <c r="B116" s="10"/>
      <c r="C116" s="7">
        <v>242188.0</v>
      </c>
      <c r="D116" s="7" t="s">
        <v>42</v>
      </c>
      <c r="E116" s="6">
        <v>45627.0</v>
      </c>
      <c r="F116" s="79">
        <f t="shared" si="1"/>
        <v>2</v>
      </c>
      <c r="G116" s="6">
        <v>45695.0</v>
      </c>
      <c r="H116" s="79">
        <f t="shared" si="2"/>
        <v>0</v>
      </c>
      <c r="I116" s="7" t="s">
        <v>60</v>
      </c>
      <c r="J116" s="7" t="s">
        <v>7</v>
      </c>
      <c r="K116" s="10"/>
      <c r="L116" s="10"/>
      <c r="M116" s="10"/>
      <c r="N116" s="113" t="s">
        <v>18</v>
      </c>
      <c r="O116" s="10"/>
    </row>
    <row r="117">
      <c r="A117" s="6">
        <v>45705.0</v>
      </c>
      <c r="B117" s="10"/>
      <c r="C117" s="7">
        <v>138464.0</v>
      </c>
      <c r="D117" s="7" t="s">
        <v>65</v>
      </c>
      <c r="E117" s="6">
        <v>44682.0</v>
      </c>
      <c r="F117" s="79">
        <f t="shared" si="1"/>
        <v>33</v>
      </c>
      <c r="G117" s="9">
        <v>44768.0</v>
      </c>
      <c r="H117" s="79">
        <f t="shared" si="2"/>
        <v>30</v>
      </c>
      <c r="I117" s="7" t="s">
        <v>129</v>
      </c>
      <c r="J117" s="10"/>
      <c r="K117" s="10"/>
      <c r="L117" s="10"/>
      <c r="M117" s="10"/>
      <c r="N117" s="113" t="s">
        <v>18</v>
      </c>
      <c r="O117" s="10"/>
    </row>
    <row r="118">
      <c r="A118" s="6">
        <v>45705.0</v>
      </c>
      <c r="B118" s="10"/>
      <c r="C118" s="7">
        <v>217035.0</v>
      </c>
      <c r="D118" s="7" t="s">
        <v>65</v>
      </c>
      <c r="E118" s="6">
        <v>45231.0</v>
      </c>
      <c r="F118" s="79">
        <f t="shared" si="1"/>
        <v>15</v>
      </c>
      <c r="G118" s="6">
        <v>45448.0</v>
      </c>
      <c r="H118" s="79">
        <f t="shared" si="2"/>
        <v>8</v>
      </c>
      <c r="I118" s="7" t="s">
        <v>60</v>
      </c>
      <c r="J118" s="7" t="s">
        <v>139</v>
      </c>
      <c r="K118" s="10"/>
      <c r="L118" s="10"/>
      <c r="M118" s="10"/>
      <c r="N118" s="113" t="s">
        <v>18</v>
      </c>
      <c r="O118" s="10"/>
    </row>
    <row r="119">
      <c r="A119" s="6">
        <v>45705.0</v>
      </c>
      <c r="B119" s="10"/>
      <c r="C119" s="7">
        <v>104675.0</v>
      </c>
      <c r="D119" s="7" t="s">
        <v>65</v>
      </c>
      <c r="E119" s="6">
        <v>44378.0</v>
      </c>
      <c r="F119" s="79">
        <f t="shared" si="1"/>
        <v>43</v>
      </c>
      <c r="G119" s="9">
        <v>44496.0</v>
      </c>
      <c r="H119" s="79">
        <f t="shared" si="2"/>
        <v>39</v>
      </c>
      <c r="I119" s="7" t="s">
        <v>54</v>
      </c>
      <c r="J119" s="7" t="s">
        <v>55</v>
      </c>
      <c r="K119" s="72"/>
      <c r="L119" s="10"/>
      <c r="M119" s="10"/>
      <c r="N119" s="113" t="s">
        <v>18</v>
      </c>
      <c r="O119" s="10"/>
    </row>
    <row r="120">
      <c r="A120" s="6">
        <v>45705.0</v>
      </c>
      <c r="B120" s="10"/>
      <c r="C120" s="7">
        <v>217932.0</v>
      </c>
      <c r="D120" s="7" t="s">
        <v>65</v>
      </c>
      <c r="E120" s="6">
        <v>45323.0</v>
      </c>
      <c r="F120" s="79">
        <f t="shared" si="1"/>
        <v>12</v>
      </c>
      <c r="G120" s="6">
        <v>45456.0</v>
      </c>
      <c r="H120" s="79">
        <f t="shared" si="2"/>
        <v>8</v>
      </c>
      <c r="I120" s="7" t="s">
        <v>54</v>
      </c>
      <c r="J120" s="7" t="s">
        <v>317</v>
      </c>
      <c r="K120" s="72">
        <v>2000.0</v>
      </c>
      <c r="L120" s="10"/>
      <c r="M120" s="10"/>
      <c r="N120" s="113" t="s">
        <v>18</v>
      </c>
      <c r="O120" s="10"/>
    </row>
    <row r="121">
      <c r="A121" s="6">
        <v>45705.0</v>
      </c>
      <c r="B121" s="10"/>
      <c r="C121" s="7">
        <v>236712.0</v>
      </c>
      <c r="D121" s="7" t="s">
        <v>65</v>
      </c>
      <c r="E121" s="6">
        <v>44958.0</v>
      </c>
      <c r="F121" s="79">
        <f t="shared" si="1"/>
        <v>24</v>
      </c>
      <c r="G121" s="9">
        <v>45637.0</v>
      </c>
      <c r="H121" s="79">
        <f t="shared" si="2"/>
        <v>2</v>
      </c>
      <c r="I121" s="7" t="s">
        <v>54</v>
      </c>
      <c r="J121" s="7" t="s">
        <v>7</v>
      </c>
      <c r="K121" s="72"/>
      <c r="L121" s="10"/>
      <c r="M121" s="10"/>
      <c r="N121" s="113" t="s">
        <v>18</v>
      </c>
      <c r="O121" s="10"/>
    </row>
    <row r="122">
      <c r="A122" s="6">
        <v>45705.0</v>
      </c>
      <c r="B122" s="10"/>
      <c r="C122" s="7">
        <v>242706.0</v>
      </c>
      <c r="D122" s="7" t="s">
        <v>65</v>
      </c>
      <c r="E122" s="6">
        <v>45597.0</v>
      </c>
      <c r="F122" s="79">
        <f t="shared" si="1"/>
        <v>3</v>
      </c>
      <c r="G122" s="6">
        <v>45699.0</v>
      </c>
      <c r="H122" s="79">
        <f t="shared" si="2"/>
        <v>0</v>
      </c>
      <c r="I122" s="7" t="s">
        <v>54</v>
      </c>
      <c r="J122" s="7" t="s">
        <v>7</v>
      </c>
      <c r="K122" s="72"/>
      <c r="L122" s="10"/>
      <c r="M122" s="10"/>
      <c r="N122" s="113" t="s">
        <v>18</v>
      </c>
      <c r="O122" s="10"/>
    </row>
    <row r="123">
      <c r="A123" s="6">
        <v>45705.0</v>
      </c>
      <c r="B123" s="10"/>
      <c r="C123" s="7">
        <v>237000.0</v>
      </c>
      <c r="D123" s="7" t="s">
        <v>64</v>
      </c>
      <c r="E123" s="6">
        <v>44287.0</v>
      </c>
      <c r="F123" s="79">
        <f t="shared" si="1"/>
        <v>46</v>
      </c>
      <c r="G123" s="9">
        <v>45639.0</v>
      </c>
      <c r="H123" s="79">
        <f t="shared" si="2"/>
        <v>2</v>
      </c>
      <c r="I123" s="7" t="s">
        <v>136</v>
      </c>
      <c r="J123" s="10"/>
      <c r="K123" s="10"/>
      <c r="L123" s="10"/>
      <c r="M123" s="10"/>
      <c r="N123" s="113" t="s">
        <v>18</v>
      </c>
      <c r="O123" s="10"/>
    </row>
    <row r="124">
      <c r="A124" s="6">
        <v>45705.0</v>
      </c>
      <c r="B124" s="10"/>
      <c r="C124" s="7">
        <v>207181.0</v>
      </c>
      <c r="D124" s="7" t="s">
        <v>64</v>
      </c>
      <c r="E124" s="6">
        <v>45292.0</v>
      </c>
      <c r="F124" s="79">
        <f t="shared" si="1"/>
        <v>13</v>
      </c>
      <c r="G124" s="9">
        <v>45373.0</v>
      </c>
      <c r="H124" s="79">
        <f t="shared" si="2"/>
        <v>10</v>
      </c>
      <c r="I124" s="7" t="s">
        <v>54</v>
      </c>
      <c r="J124" s="7">
        <v>512.0</v>
      </c>
      <c r="K124" s="72"/>
      <c r="L124" s="10"/>
      <c r="M124" s="10"/>
      <c r="N124" s="113" t="s">
        <v>18</v>
      </c>
      <c r="O124" s="10"/>
    </row>
    <row r="125">
      <c r="A125" s="6">
        <v>45705.0</v>
      </c>
      <c r="B125" s="10"/>
      <c r="C125" s="7">
        <v>199727.0</v>
      </c>
      <c r="D125" s="7" t="s">
        <v>64</v>
      </c>
      <c r="E125" s="6">
        <v>45536.0</v>
      </c>
      <c r="F125" s="79">
        <f t="shared" si="1"/>
        <v>5</v>
      </c>
      <c r="G125" s="9">
        <v>45579.0</v>
      </c>
      <c r="H125" s="79">
        <f t="shared" si="2"/>
        <v>4</v>
      </c>
      <c r="I125" s="7" t="s">
        <v>54</v>
      </c>
      <c r="J125" s="7" t="s">
        <v>7</v>
      </c>
      <c r="K125" s="72"/>
      <c r="L125" s="10"/>
      <c r="M125" s="10"/>
      <c r="N125" s="113" t="s">
        <v>18</v>
      </c>
      <c r="O125" s="10"/>
    </row>
    <row r="126">
      <c r="A126" s="6">
        <v>45705.0</v>
      </c>
      <c r="B126" s="10"/>
      <c r="C126" s="7">
        <v>239104.0</v>
      </c>
      <c r="D126" s="7" t="s">
        <v>64</v>
      </c>
      <c r="E126" s="6">
        <v>45597.0</v>
      </c>
      <c r="F126" s="79">
        <f t="shared" si="1"/>
        <v>3</v>
      </c>
      <c r="G126" s="6">
        <v>45670.0</v>
      </c>
      <c r="H126" s="79">
        <f t="shared" si="2"/>
        <v>1</v>
      </c>
      <c r="I126" s="7" t="s">
        <v>48</v>
      </c>
      <c r="J126" s="10"/>
      <c r="K126" s="10"/>
      <c r="L126" s="10"/>
      <c r="M126" s="10"/>
      <c r="N126" s="113" t="s">
        <v>18</v>
      </c>
      <c r="O126" s="10"/>
    </row>
    <row r="127">
      <c r="A127" s="6">
        <v>45705.0</v>
      </c>
      <c r="B127" s="10"/>
      <c r="C127" s="7">
        <v>209764.0</v>
      </c>
      <c r="D127" s="7" t="s">
        <v>75</v>
      </c>
      <c r="E127" s="6">
        <v>45352.0</v>
      </c>
      <c r="F127" s="79">
        <f t="shared" si="1"/>
        <v>11</v>
      </c>
      <c r="G127" s="6">
        <v>45391.0</v>
      </c>
      <c r="H127" s="79">
        <f t="shared" si="2"/>
        <v>10</v>
      </c>
      <c r="I127" s="7" t="s">
        <v>60</v>
      </c>
      <c r="J127" s="7">
        <v>120.0</v>
      </c>
      <c r="K127" s="10"/>
      <c r="L127" s="10"/>
      <c r="M127" s="10"/>
      <c r="N127" s="113" t="s">
        <v>18</v>
      </c>
      <c r="O127" s="10"/>
    </row>
    <row r="128">
      <c r="A128" s="6">
        <v>45705.0</v>
      </c>
      <c r="B128" s="10"/>
      <c r="C128" s="7">
        <v>210118.0</v>
      </c>
      <c r="D128" s="7" t="s">
        <v>75</v>
      </c>
      <c r="E128" s="6">
        <v>45047.0</v>
      </c>
      <c r="F128" s="79">
        <f t="shared" si="1"/>
        <v>21</v>
      </c>
      <c r="G128" s="6">
        <v>45393.0</v>
      </c>
      <c r="H128" s="79">
        <f t="shared" si="2"/>
        <v>10</v>
      </c>
      <c r="I128" s="7" t="s">
        <v>48</v>
      </c>
      <c r="J128" s="10"/>
      <c r="K128" s="10"/>
      <c r="L128" s="10"/>
      <c r="M128" s="10"/>
      <c r="N128" s="113" t="s">
        <v>18</v>
      </c>
      <c r="O128" s="10"/>
    </row>
    <row r="129">
      <c r="A129" s="6">
        <v>45705.0</v>
      </c>
      <c r="B129" s="10"/>
      <c r="C129" s="7">
        <v>231917.0</v>
      </c>
      <c r="D129" s="7" t="s">
        <v>75</v>
      </c>
      <c r="E129" s="6">
        <v>45536.0</v>
      </c>
      <c r="F129" s="79">
        <f t="shared" si="1"/>
        <v>5</v>
      </c>
      <c r="G129" s="9">
        <v>45587.0</v>
      </c>
      <c r="H129" s="79">
        <f t="shared" si="2"/>
        <v>3</v>
      </c>
      <c r="I129" s="7" t="s">
        <v>43</v>
      </c>
      <c r="J129" s="10"/>
      <c r="K129" s="10"/>
      <c r="L129" s="10"/>
      <c r="M129" s="10"/>
      <c r="N129" s="113" t="s">
        <v>18</v>
      </c>
      <c r="O129" s="10"/>
    </row>
    <row r="130">
      <c r="A130" s="65">
        <v>45698.0</v>
      </c>
      <c r="B130" s="10"/>
      <c r="C130" s="7">
        <v>236087.0</v>
      </c>
      <c r="D130" s="7" t="s">
        <v>75</v>
      </c>
      <c r="E130" s="6">
        <v>45536.0</v>
      </c>
      <c r="F130" s="79">
        <f t="shared" si="1"/>
        <v>5</v>
      </c>
      <c r="G130" s="6">
        <v>45629.0</v>
      </c>
      <c r="H130" s="79">
        <f t="shared" si="2"/>
        <v>2</v>
      </c>
      <c r="I130" s="7" t="s">
        <v>52</v>
      </c>
      <c r="J130" s="7" t="s">
        <v>7</v>
      </c>
      <c r="K130" s="95"/>
      <c r="L130" s="10"/>
      <c r="M130" s="7"/>
      <c r="N130" s="112" t="s">
        <v>19</v>
      </c>
      <c r="O130" s="10"/>
    </row>
    <row r="131">
      <c r="A131" s="6">
        <v>45705.0</v>
      </c>
      <c r="B131" s="10"/>
      <c r="C131" s="7">
        <v>240240.0</v>
      </c>
      <c r="D131" s="7" t="s">
        <v>75</v>
      </c>
      <c r="E131" s="6">
        <v>45627.0</v>
      </c>
      <c r="F131" s="79">
        <f t="shared" si="1"/>
        <v>2</v>
      </c>
      <c r="G131" s="6">
        <v>45693.0</v>
      </c>
      <c r="H131" s="79">
        <f t="shared" si="2"/>
        <v>0</v>
      </c>
      <c r="I131" s="7" t="s">
        <v>60</v>
      </c>
      <c r="J131" s="7" t="s">
        <v>7</v>
      </c>
      <c r="K131" s="10"/>
      <c r="L131" s="10"/>
      <c r="M131" s="10"/>
      <c r="N131" s="113" t="s">
        <v>18</v>
      </c>
      <c r="O131" s="10"/>
    </row>
    <row r="132">
      <c r="A132" s="6">
        <v>45705.0</v>
      </c>
      <c r="B132" s="10"/>
      <c r="C132" s="7">
        <v>241036.0</v>
      </c>
      <c r="D132" s="7" t="s">
        <v>75</v>
      </c>
      <c r="E132" s="6">
        <v>45597.0</v>
      </c>
      <c r="F132" s="79">
        <f t="shared" si="1"/>
        <v>3</v>
      </c>
      <c r="G132" s="6">
        <v>45685.0</v>
      </c>
      <c r="H132" s="79">
        <f t="shared" si="2"/>
        <v>0</v>
      </c>
      <c r="I132" s="7" t="s">
        <v>54</v>
      </c>
      <c r="J132" s="7" t="s">
        <v>7</v>
      </c>
      <c r="K132" s="72"/>
      <c r="L132" s="10"/>
      <c r="M132" s="10"/>
      <c r="N132" s="113" t="s">
        <v>18</v>
      </c>
      <c r="O132" s="10"/>
    </row>
    <row r="133">
      <c r="A133" s="6">
        <v>45705.0</v>
      </c>
      <c r="B133" s="10"/>
      <c r="C133" s="7">
        <v>219848.0</v>
      </c>
      <c r="D133" s="7" t="s">
        <v>75</v>
      </c>
      <c r="E133" s="6">
        <v>45200.0</v>
      </c>
      <c r="F133" s="79">
        <f t="shared" si="1"/>
        <v>16</v>
      </c>
      <c r="G133" s="6">
        <v>45474.0</v>
      </c>
      <c r="H133" s="79">
        <f t="shared" si="2"/>
        <v>7</v>
      </c>
      <c r="I133" s="7" t="s">
        <v>54</v>
      </c>
      <c r="J133" s="7">
        <v>535.0</v>
      </c>
      <c r="K133" s="72"/>
      <c r="L133" s="10"/>
      <c r="M133" s="10"/>
      <c r="N133" s="113" t="s">
        <v>18</v>
      </c>
      <c r="O133" s="10"/>
    </row>
    <row r="134">
      <c r="A134" s="6">
        <v>45705.0</v>
      </c>
      <c r="B134" s="10"/>
      <c r="C134" s="7">
        <v>234300.0</v>
      </c>
      <c r="D134" s="7" t="s">
        <v>75</v>
      </c>
      <c r="E134" s="6">
        <v>45474.0</v>
      </c>
      <c r="F134" s="79">
        <f t="shared" si="1"/>
        <v>7</v>
      </c>
      <c r="G134" s="9">
        <v>45610.0</v>
      </c>
      <c r="H134" s="79">
        <f t="shared" si="2"/>
        <v>3</v>
      </c>
      <c r="I134" s="7" t="s">
        <v>52</v>
      </c>
      <c r="J134" s="7" t="s">
        <v>7</v>
      </c>
      <c r="K134" s="10"/>
      <c r="L134" s="10"/>
      <c r="M134" s="10"/>
      <c r="N134" s="113" t="s">
        <v>18</v>
      </c>
      <c r="O134" s="10"/>
    </row>
    <row r="135">
      <c r="A135" s="6">
        <v>45705.0</v>
      </c>
      <c r="B135" s="10"/>
      <c r="C135" s="7">
        <v>164809.0</v>
      </c>
      <c r="D135" s="7" t="s">
        <v>75</v>
      </c>
      <c r="E135" s="6">
        <v>44958.0</v>
      </c>
      <c r="F135" s="79">
        <f t="shared" si="1"/>
        <v>24</v>
      </c>
      <c r="G135" s="9">
        <v>45006.0</v>
      </c>
      <c r="H135" s="79">
        <f t="shared" si="2"/>
        <v>22</v>
      </c>
      <c r="I135" s="7" t="s">
        <v>48</v>
      </c>
      <c r="J135" s="10"/>
      <c r="K135" s="10"/>
      <c r="L135" s="10"/>
      <c r="M135" s="10"/>
      <c r="N135" s="113" t="s">
        <v>18</v>
      </c>
      <c r="O135" s="10"/>
    </row>
    <row r="136">
      <c r="A136" s="6">
        <v>45705.0</v>
      </c>
      <c r="B136" s="10"/>
      <c r="C136" s="7">
        <v>141893.0</v>
      </c>
      <c r="D136" s="7" t="s">
        <v>75</v>
      </c>
      <c r="E136" s="6">
        <v>44713.0</v>
      </c>
      <c r="F136" s="79">
        <f t="shared" si="1"/>
        <v>32</v>
      </c>
      <c r="G136" s="6">
        <v>44798.0</v>
      </c>
      <c r="H136" s="79">
        <f t="shared" si="2"/>
        <v>29</v>
      </c>
      <c r="I136" s="7" t="s">
        <v>48</v>
      </c>
      <c r="J136" s="10"/>
      <c r="K136" s="10"/>
      <c r="L136" s="10"/>
      <c r="M136" s="10"/>
      <c r="N136" s="113" t="s">
        <v>18</v>
      </c>
      <c r="O136" s="10"/>
    </row>
    <row r="137">
      <c r="A137" s="6">
        <v>45705.0</v>
      </c>
      <c r="B137" s="10"/>
      <c r="C137" s="7">
        <v>213466.0</v>
      </c>
      <c r="D137" s="7" t="s">
        <v>75</v>
      </c>
      <c r="E137" s="6">
        <v>45352.0</v>
      </c>
      <c r="F137" s="79">
        <f t="shared" si="1"/>
        <v>11</v>
      </c>
      <c r="G137" s="6">
        <v>45422.0</v>
      </c>
      <c r="H137" s="79">
        <f t="shared" si="2"/>
        <v>9</v>
      </c>
      <c r="I137" s="7" t="s">
        <v>54</v>
      </c>
      <c r="J137" s="7">
        <v>512.0</v>
      </c>
      <c r="K137" s="72"/>
      <c r="L137" s="10"/>
      <c r="M137" s="10"/>
      <c r="N137" s="113" t="s">
        <v>18</v>
      </c>
      <c r="O137" s="10"/>
    </row>
    <row r="138">
      <c r="A138" s="6">
        <v>45694.0</v>
      </c>
      <c r="B138" s="6">
        <v>45705.0</v>
      </c>
      <c r="C138" s="7">
        <v>222078.0</v>
      </c>
      <c r="D138" s="7" t="s">
        <v>75</v>
      </c>
      <c r="E138" s="6">
        <v>45352.0</v>
      </c>
      <c r="F138" s="79">
        <f t="shared" si="1"/>
        <v>11</v>
      </c>
      <c r="G138" s="6">
        <v>45492.0</v>
      </c>
      <c r="H138" s="79">
        <f t="shared" si="2"/>
        <v>6</v>
      </c>
      <c r="I138" s="7" t="s">
        <v>54</v>
      </c>
      <c r="J138" s="7">
        <v>501.0</v>
      </c>
      <c r="K138" s="72">
        <v>25000.0</v>
      </c>
      <c r="L138" s="7" t="s">
        <v>68</v>
      </c>
      <c r="M138" s="7" t="s">
        <v>269</v>
      </c>
      <c r="N138" s="112" t="s">
        <v>21</v>
      </c>
      <c r="O138" s="10"/>
    </row>
    <row r="139">
      <c r="A139" s="6">
        <v>45705.0</v>
      </c>
      <c r="B139" s="10"/>
      <c r="C139" s="7">
        <v>227553.0</v>
      </c>
      <c r="D139" s="7" t="s">
        <v>75</v>
      </c>
      <c r="E139" s="6">
        <v>45536.0</v>
      </c>
      <c r="F139" s="79">
        <f t="shared" si="1"/>
        <v>5</v>
      </c>
      <c r="G139" s="6">
        <v>45545.0</v>
      </c>
      <c r="H139" s="79">
        <f t="shared" si="2"/>
        <v>5</v>
      </c>
      <c r="I139" s="7" t="s">
        <v>54</v>
      </c>
      <c r="J139" s="7" t="s">
        <v>7</v>
      </c>
      <c r="K139" s="72"/>
      <c r="L139" s="10"/>
      <c r="M139" s="10"/>
      <c r="N139" s="113" t="s">
        <v>18</v>
      </c>
      <c r="O139" s="10"/>
    </row>
    <row r="140">
      <c r="A140" s="6">
        <v>45705.0</v>
      </c>
      <c r="B140" s="10"/>
      <c r="C140" s="7">
        <v>232027.0</v>
      </c>
      <c r="D140" s="7" t="s">
        <v>75</v>
      </c>
      <c r="E140" s="6">
        <v>45566.0</v>
      </c>
      <c r="F140" s="79">
        <f t="shared" si="1"/>
        <v>4</v>
      </c>
      <c r="G140" s="9">
        <v>45588.0</v>
      </c>
      <c r="H140" s="79">
        <f t="shared" si="2"/>
        <v>3</v>
      </c>
      <c r="I140" s="7" t="s">
        <v>60</v>
      </c>
      <c r="J140" s="7" t="s">
        <v>7</v>
      </c>
      <c r="K140" s="10"/>
      <c r="L140" s="10"/>
      <c r="M140" s="10"/>
      <c r="N140" s="113" t="s">
        <v>18</v>
      </c>
      <c r="O140" s="10"/>
    </row>
    <row r="141">
      <c r="A141" s="6">
        <v>45705.0</v>
      </c>
      <c r="B141" s="10"/>
      <c r="C141" s="7">
        <v>198950.0</v>
      </c>
      <c r="D141" s="7" t="s">
        <v>75</v>
      </c>
      <c r="E141" s="6">
        <v>45200.0</v>
      </c>
      <c r="F141" s="79">
        <f t="shared" si="1"/>
        <v>16</v>
      </c>
      <c r="G141" s="6">
        <v>45308.0</v>
      </c>
      <c r="H141" s="79">
        <f t="shared" si="2"/>
        <v>13</v>
      </c>
      <c r="I141" s="7" t="s">
        <v>52</v>
      </c>
      <c r="J141" s="7">
        <v>402.0</v>
      </c>
      <c r="K141" s="10"/>
      <c r="L141" s="10"/>
      <c r="M141" s="10"/>
      <c r="N141" s="113" t="s">
        <v>18</v>
      </c>
      <c r="O141" s="10"/>
    </row>
    <row r="142">
      <c r="A142" s="6">
        <v>45705.0</v>
      </c>
      <c r="B142" s="10"/>
      <c r="C142" s="7">
        <v>236667.0</v>
      </c>
      <c r="D142" s="7" t="s">
        <v>75</v>
      </c>
      <c r="E142" s="6">
        <v>45566.0</v>
      </c>
      <c r="F142" s="79">
        <f t="shared" si="1"/>
        <v>4</v>
      </c>
      <c r="G142" s="9">
        <v>45635.0</v>
      </c>
      <c r="H142" s="79">
        <f t="shared" si="2"/>
        <v>2</v>
      </c>
      <c r="I142" s="7" t="s">
        <v>60</v>
      </c>
      <c r="J142" s="7" t="s">
        <v>7</v>
      </c>
      <c r="K142" s="10"/>
      <c r="L142" s="10"/>
      <c r="M142" s="10"/>
      <c r="N142" s="113" t="s">
        <v>18</v>
      </c>
      <c r="O142" s="10"/>
    </row>
    <row r="143">
      <c r="A143" s="6">
        <v>45705.0</v>
      </c>
      <c r="B143" s="10"/>
      <c r="C143" s="7">
        <v>239633.0</v>
      </c>
      <c r="D143" s="7" t="s">
        <v>75</v>
      </c>
      <c r="E143" s="6">
        <v>45658.0</v>
      </c>
      <c r="F143" s="79">
        <f t="shared" si="1"/>
        <v>1</v>
      </c>
      <c r="G143" s="6">
        <v>45673.0</v>
      </c>
      <c r="H143" s="79">
        <f t="shared" si="2"/>
        <v>1</v>
      </c>
      <c r="I143" s="7" t="s">
        <v>54</v>
      </c>
      <c r="J143" s="7" t="s">
        <v>7</v>
      </c>
      <c r="K143" s="72"/>
      <c r="L143" s="10"/>
      <c r="M143" s="10"/>
      <c r="N143" s="112" t="s">
        <v>24</v>
      </c>
      <c r="O143" s="10"/>
    </row>
    <row r="144">
      <c r="A144" s="6">
        <v>45705.0</v>
      </c>
      <c r="B144" s="10"/>
      <c r="C144" s="7">
        <v>242845.0</v>
      </c>
      <c r="D144" s="7" t="s">
        <v>75</v>
      </c>
      <c r="E144" s="6">
        <v>45658.0</v>
      </c>
      <c r="F144" s="79">
        <f t="shared" si="1"/>
        <v>1</v>
      </c>
      <c r="G144" s="6">
        <v>45700.0</v>
      </c>
      <c r="H144" s="79">
        <f t="shared" si="2"/>
        <v>0</v>
      </c>
      <c r="I144" s="7" t="s">
        <v>43</v>
      </c>
      <c r="J144" s="10"/>
      <c r="K144" s="10"/>
      <c r="L144" s="10"/>
      <c r="M144" s="10"/>
      <c r="N144" s="113" t="s">
        <v>18</v>
      </c>
      <c r="O144" s="10"/>
    </row>
    <row r="145">
      <c r="A145" s="6">
        <v>45705.0</v>
      </c>
      <c r="B145" s="10"/>
      <c r="C145" s="7">
        <v>185342.0</v>
      </c>
      <c r="D145" s="7" t="s">
        <v>92</v>
      </c>
      <c r="E145" s="6">
        <v>45047.0</v>
      </c>
      <c r="F145" s="79">
        <f t="shared" si="1"/>
        <v>21</v>
      </c>
      <c r="G145" s="9">
        <v>45177.0</v>
      </c>
      <c r="H145" s="79">
        <f t="shared" si="2"/>
        <v>17</v>
      </c>
      <c r="I145" s="7" t="s">
        <v>48</v>
      </c>
      <c r="J145" s="10"/>
      <c r="K145" s="10"/>
      <c r="L145" s="10"/>
      <c r="M145" s="10"/>
      <c r="N145" s="113" t="s">
        <v>18</v>
      </c>
      <c r="O145" s="10"/>
    </row>
    <row r="146">
      <c r="A146" s="6">
        <v>45705.0</v>
      </c>
      <c r="B146" s="10"/>
      <c r="C146" s="7">
        <v>101220.0</v>
      </c>
      <c r="D146" s="7" t="s">
        <v>92</v>
      </c>
      <c r="E146" s="6">
        <v>44287.0</v>
      </c>
      <c r="F146" s="79">
        <f t="shared" si="1"/>
        <v>46</v>
      </c>
      <c r="G146" s="6">
        <v>44466.0</v>
      </c>
      <c r="H146" s="79">
        <f t="shared" si="2"/>
        <v>40</v>
      </c>
      <c r="I146" s="7" t="s">
        <v>48</v>
      </c>
      <c r="J146" s="10"/>
      <c r="K146" s="10"/>
      <c r="L146" s="10"/>
      <c r="M146" s="10"/>
      <c r="N146" s="113" t="s">
        <v>18</v>
      </c>
      <c r="O146" s="10"/>
    </row>
    <row r="147">
      <c r="A147" s="6">
        <v>45705.0</v>
      </c>
      <c r="B147" s="10"/>
      <c r="C147" s="7">
        <v>235704.0</v>
      </c>
      <c r="D147" s="7" t="s">
        <v>92</v>
      </c>
      <c r="E147" s="6">
        <v>45474.0</v>
      </c>
      <c r="F147" s="79">
        <f t="shared" si="1"/>
        <v>7</v>
      </c>
      <c r="G147" s="9">
        <v>45625.0</v>
      </c>
      <c r="H147" s="79">
        <f t="shared" si="2"/>
        <v>2</v>
      </c>
      <c r="I147" s="7" t="s">
        <v>82</v>
      </c>
      <c r="J147" s="10"/>
      <c r="K147" s="10"/>
      <c r="L147" s="10"/>
      <c r="M147" s="10"/>
      <c r="N147" s="113" t="s">
        <v>18</v>
      </c>
      <c r="O147" s="10"/>
    </row>
    <row r="148">
      <c r="A148" s="6">
        <v>45705.0</v>
      </c>
      <c r="B148" s="10"/>
      <c r="C148" s="7">
        <v>188595.0</v>
      </c>
      <c r="D148" s="7" t="s">
        <v>92</v>
      </c>
      <c r="E148" s="6">
        <v>45170.0</v>
      </c>
      <c r="F148" s="79">
        <f t="shared" si="1"/>
        <v>17</v>
      </c>
      <c r="G148" s="6">
        <v>45113.0</v>
      </c>
      <c r="H148" s="79">
        <f t="shared" si="2"/>
        <v>19</v>
      </c>
      <c r="I148" s="7" t="s">
        <v>54</v>
      </c>
      <c r="J148" s="7">
        <v>512.0</v>
      </c>
      <c r="K148" s="72"/>
      <c r="L148" s="10"/>
      <c r="M148" s="10"/>
      <c r="N148" s="113" t="s">
        <v>18</v>
      </c>
      <c r="O148" s="10"/>
    </row>
    <row r="149">
      <c r="A149" s="6">
        <v>45705.0</v>
      </c>
      <c r="B149" s="10"/>
      <c r="C149" s="7">
        <v>205857.0</v>
      </c>
      <c r="D149" s="7" t="s">
        <v>92</v>
      </c>
      <c r="E149" s="6">
        <v>44440.0</v>
      </c>
      <c r="F149" s="79">
        <f t="shared" si="1"/>
        <v>41</v>
      </c>
      <c r="G149" s="9">
        <v>45363.0</v>
      </c>
      <c r="H149" s="79">
        <f t="shared" si="2"/>
        <v>11</v>
      </c>
      <c r="I149" s="7" t="s">
        <v>60</v>
      </c>
      <c r="J149" s="7">
        <v>102.0</v>
      </c>
      <c r="K149" s="10"/>
      <c r="L149" s="10"/>
      <c r="M149" s="10"/>
      <c r="N149" s="113" t="s">
        <v>18</v>
      </c>
      <c r="O149" s="10"/>
    </row>
    <row r="150">
      <c r="A150" s="6">
        <v>45705.0</v>
      </c>
      <c r="B150" s="10"/>
      <c r="C150" s="7">
        <v>238074.0</v>
      </c>
      <c r="D150" s="7" t="s">
        <v>92</v>
      </c>
      <c r="E150" s="6">
        <v>45383.0</v>
      </c>
      <c r="F150" s="79">
        <f t="shared" si="1"/>
        <v>10</v>
      </c>
      <c r="G150" s="6">
        <v>45661.0</v>
      </c>
      <c r="H150" s="79">
        <f t="shared" si="2"/>
        <v>1</v>
      </c>
      <c r="I150" s="7" t="s">
        <v>54</v>
      </c>
      <c r="J150" s="7" t="s">
        <v>7</v>
      </c>
      <c r="K150" s="72"/>
      <c r="L150" s="10"/>
      <c r="M150" s="10"/>
      <c r="N150" s="113" t="s">
        <v>18</v>
      </c>
      <c r="O150" s="10"/>
    </row>
    <row r="151">
      <c r="A151" s="6">
        <v>45705.0</v>
      </c>
      <c r="B151" s="10"/>
      <c r="C151" s="7">
        <v>210376.0</v>
      </c>
      <c r="D151" s="7" t="s">
        <v>87</v>
      </c>
      <c r="E151" s="6">
        <v>45292.0</v>
      </c>
      <c r="F151" s="79">
        <f t="shared" si="1"/>
        <v>13</v>
      </c>
      <c r="G151" s="6">
        <v>45397.0</v>
      </c>
      <c r="H151" s="79">
        <f t="shared" si="2"/>
        <v>10</v>
      </c>
      <c r="I151" s="7" t="s">
        <v>48</v>
      </c>
      <c r="J151" s="10"/>
      <c r="K151" s="10"/>
      <c r="L151" s="10"/>
      <c r="M151" s="10"/>
      <c r="N151" s="113" t="s">
        <v>18</v>
      </c>
      <c r="O151" s="10"/>
    </row>
    <row r="152">
      <c r="A152" s="6">
        <v>45705.0</v>
      </c>
      <c r="B152" s="10"/>
      <c r="C152" s="7">
        <v>95575.0</v>
      </c>
      <c r="D152" s="7" t="s">
        <v>87</v>
      </c>
      <c r="E152" s="6">
        <v>44378.0</v>
      </c>
      <c r="F152" s="79">
        <f t="shared" si="1"/>
        <v>43</v>
      </c>
      <c r="G152" s="6">
        <v>44405.0</v>
      </c>
      <c r="H152" s="79">
        <f t="shared" si="2"/>
        <v>42</v>
      </c>
      <c r="I152" s="7" t="s">
        <v>60</v>
      </c>
      <c r="J152" s="7" t="s">
        <v>7</v>
      </c>
      <c r="K152" s="10"/>
      <c r="L152" s="10"/>
      <c r="M152" s="10"/>
      <c r="N152" s="113" t="s">
        <v>18</v>
      </c>
      <c r="O152" s="10"/>
    </row>
    <row r="153">
      <c r="A153" s="6">
        <v>45705.0</v>
      </c>
      <c r="B153" s="10"/>
      <c r="C153" s="7">
        <v>150779.0</v>
      </c>
      <c r="D153" s="7" t="s">
        <v>87</v>
      </c>
      <c r="E153" s="6">
        <v>44562.0</v>
      </c>
      <c r="F153" s="79">
        <f t="shared" si="1"/>
        <v>37</v>
      </c>
      <c r="G153" s="9">
        <v>44876.0</v>
      </c>
      <c r="H153" s="79">
        <f t="shared" si="2"/>
        <v>27</v>
      </c>
      <c r="I153" s="7" t="s">
        <v>54</v>
      </c>
      <c r="J153" s="7">
        <v>516.0</v>
      </c>
      <c r="K153" s="72"/>
      <c r="L153" s="10"/>
      <c r="M153" s="10"/>
      <c r="N153" s="113" t="s">
        <v>18</v>
      </c>
      <c r="O153" s="10"/>
    </row>
    <row r="154">
      <c r="A154" s="6">
        <v>45705.0</v>
      </c>
      <c r="B154" s="10"/>
      <c r="C154" s="7">
        <v>233449.0</v>
      </c>
      <c r="D154" s="7" t="s">
        <v>87</v>
      </c>
      <c r="E154" s="6">
        <v>44774.0</v>
      </c>
      <c r="F154" s="79">
        <f t="shared" si="1"/>
        <v>30</v>
      </c>
      <c r="G154" s="6">
        <v>45543.0</v>
      </c>
      <c r="H154" s="79">
        <f t="shared" si="2"/>
        <v>5</v>
      </c>
      <c r="I154" s="7" t="s">
        <v>60</v>
      </c>
      <c r="J154" s="7" t="s">
        <v>7</v>
      </c>
      <c r="K154" s="10"/>
      <c r="L154" s="10"/>
      <c r="M154" s="10"/>
      <c r="N154" s="113" t="s">
        <v>18</v>
      </c>
      <c r="O154" s="10"/>
    </row>
    <row r="155">
      <c r="A155" s="6">
        <v>45705.0</v>
      </c>
      <c r="B155" s="10"/>
      <c r="C155" s="7">
        <v>206004.0</v>
      </c>
      <c r="D155" s="7" t="s">
        <v>87</v>
      </c>
      <c r="E155" s="6">
        <v>45323.0</v>
      </c>
      <c r="F155" s="79">
        <f t="shared" si="1"/>
        <v>12</v>
      </c>
      <c r="G155" s="6">
        <v>45364.0</v>
      </c>
      <c r="H155" s="79">
        <f t="shared" si="2"/>
        <v>11</v>
      </c>
      <c r="I155" s="7" t="s">
        <v>48</v>
      </c>
      <c r="J155" s="10"/>
      <c r="K155" s="10"/>
      <c r="L155" s="10"/>
      <c r="M155" s="10"/>
      <c r="N155" s="113" t="s">
        <v>18</v>
      </c>
      <c r="O155" s="10"/>
    </row>
    <row r="156">
      <c r="A156" s="6">
        <v>45705.0</v>
      </c>
      <c r="B156" s="10"/>
      <c r="C156" s="7">
        <v>189308.0</v>
      </c>
      <c r="D156" s="7" t="s">
        <v>87</v>
      </c>
      <c r="E156" s="6">
        <v>45170.0</v>
      </c>
      <c r="F156" s="79">
        <f t="shared" si="1"/>
        <v>17</v>
      </c>
      <c r="G156" s="9">
        <v>45222.0</v>
      </c>
      <c r="H156" s="79">
        <f t="shared" si="2"/>
        <v>15</v>
      </c>
      <c r="I156" s="7" t="s">
        <v>82</v>
      </c>
      <c r="J156" s="10"/>
      <c r="K156" s="10"/>
      <c r="L156" s="10"/>
      <c r="M156" s="10"/>
      <c r="N156" s="113" t="s">
        <v>18</v>
      </c>
      <c r="O156" s="10"/>
    </row>
    <row r="157">
      <c r="A157" s="6">
        <v>45705.0</v>
      </c>
      <c r="B157" s="10"/>
      <c r="C157" s="7">
        <v>188853.0</v>
      </c>
      <c r="D157" s="7" t="s">
        <v>87</v>
      </c>
      <c r="E157" s="6">
        <v>45170.0</v>
      </c>
      <c r="F157" s="79">
        <f t="shared" si="1"/>
        <v>17</v>
      </c>
      <c r="G157" s="9">
        <v>45209.0</v>
      </c>
      <c r="H157" s="79">
        <f t="shared" si="2"/>
        <v>16</v>
      </c>
      <c r="I157" s="7" t="s">
        <v>54</v>
      </c>
      <c r="J157" s="7">
        <v>535.0</v>
      </c>
      <c r="K157" s="72"/>
      <c r="L157" s="10"/>
      <c r="M157" s="10"/>
      <c r="N157" s="113" t="s">
        <v>18</v>
      </c>
      <c r="O157" s="10"/>
    </row>
    <row r="158">
      <c r="A158" s="76">
        <v>45659.0</v>
      </c>
      <c r="B158" s="10"/>
      <c r="C158" s="7">
        <v>204882.0</v>
      </c>
      <c r="D158" s="7" t="s">
        <v>87</v>
      </c>
      <c r="E158" s="6">
        <v>45231.0</v>
      </c>
      <c r="F158" s="79">
        <f t="shared" si="1"/>
        <v>15</v>
      </c>
      <c r="G158" s="6">
        <v>45355.0</v>
      </c>
      <c r="H158" s="79">
        <f t="shared" si="2"/>
        <v>11</v>
      </c>
      <c r="I158" s="7" t="s">
        <v>54</v>
      </c>
      <c r="J158" s="7">
        <v>535.0</v>
      </c>
      <c r="K158" s="72"/>
      <c r="L158" s="10"/>
      <c r="M158" s="10"/>
      <c r="N158" s="112" t="s">
        <v>17</v>
      </c>
      <c r="O158" s="7" t="s">
        <v>318</v>
      </c>
    </row>
    <row r="159">
      <c r="A159" s="6">
        <v>45705.0</v>
      </c>
      <c r="B159" s="10"/>
      <c r="C159" s="7">
        <v>215176.0</v>
      </c>
      <c r="D159" s="7" t="s">
        <v>87</v>
      </c>
      <c r="E159" s="6">
        <v>45352.0</v>
      </c>
      <c r="F159" s="79">
        <f t="shared" si="1"/>
        <v>11</v>
      </c>
      <c r="G159" s="6">
        <v>45433.0</v>
      </c>
      <c r="H159" s="79">
        <f t="shared" si="2"/>
        <v>8</v>
      </c>
      <c r="I159" s="7" t="s">
        <v>60</v>
      </c>
      <c r="J159" s="7">
        <v>102.0</v>
      </c>
      <c r="K159" s="10"/>
      <c r="L159" s="10"/>
      <c r="M159" s="10"/>
      <c r="N159" s="113" t="s">
        <v>18</v>
      </c>
      <c r="O159" s="10"/>
    </row>
    <row r="160">
      <c r="A160" s="6">
        <v>45705.0</v>
      </c>
      <c r="B160" s="10"/>
      <c r="C160" s="7">
        <v>222013.0</v>
      </c>
      <c r="D160" s="7" t="s">
        <v>87</v>
      </c>
      <c r="E160" s="6">
        <v>42917.0</v>
      </c>
      <c r="F160" s="79">
        <f t="shared" si="1"/>
        <v>91</v>
      </c>
      <c r="G160" s="6">
        <v>45400.0</v>
      </c>
      <c r="H160" s="79">
        <f t="shared" si="2"/>
        <v>10</v>
      </c>
      <c r="I160" s="7" t="s">
        <v>54</v>
      </c>
      <c r="J160" s="7">
        <v>504.0</v>
      </c>
      <c r="K160" s="72"/>
      <c r="L160" s="10"/>
      <c r="M160" s="10"/>
      <c r="N160" s="113" t="s">
        <v>18</v>
      </c>
      <c r="O160" s="10"/>
    </row>
    <row r="161">
      <c r="A161" s="6">
        <v>45705.0</v>
      </c>
      <c r="B161" s="10"/>
      <c r="C161" s="7">
        <v>229657.0</v>
      </c>
      <c r="D161" s="7" t="s">
        <v>87</v>
      </c>
      <c r="E161" s="6">
        <v>45536.0</v>
      </c>
      <c r="F161" s="79">
        <f t="shared" si="1"/>
        <v>5</v>
      </c>
      <c r="G161" s="6">
        <v>45566.0</v>
      </c>
      <c r="H161" s="79">
        <f t="shared" si="2"/>
        <v>4</v>
      </c>
      <c r="I161" s="7" t="s">
        <v>54</v>
      </c>
      <c r="J161" s="7" t="s">
        <v>7</v>
      </c>
      <c r="K161" s="72"/>
      <c r="L161" s="10"/>
      <c r="M161" s="10"/>
      <c r="N161" s="113" t="s">
        <v>18</v>
      </c>
      <c r="O161" s="10"/>
    </row>
    <row r="162">
      <c r="A162" s="6">
        <v>45705.0</v>
      </c>
      <c r="B162" s="10"/>
      <c r="C162" s="7">
        <v>235387.0</v>
      </c>
      <c r="D162" s="7" t="s">
        <v>87</v>
      </c>
      <c r="E162" s="6">
        <v>45536.0</v>
      </c>
      <c r="F162" s="79">
        <f t="shared" si="1"/>
        <v>5</v>
      </c>
      <c r="G162" s="9">
        <v>45623.0</v>
      </c>
      <c r="H162" s="79">
        <f t="shared" si="2"/>
        <v>2</v>
      </c>
      <c r="I162" s="7" t="s">
        <v>60</v>
      </c>
      <c r="J162" s="7" t="s">
        <v>7</v>
      </c>
      <c r="K162" s="10"/>
      <c r="L162" s="10"/>
      <c r="M162" s="10"/>
      <c r="N162" s="113" t="s">
        <v>18</v>
      </c>
      <c r="O162" s="10"/>
    </row>
    <row r="163">
      <c r="A163" s="6">
        <v>45705.0</v>
      </c>
      <c r="B163" s="10"/>
      <c r="C163" s="7">
        <v>230625.0</v>
      </c>
      <c r="D163" s="7" t="s">
        <v>87</v>
      </c>
      <c r="E163" s="6">
        <v>45444.0</v>
      </c>
      <c r="F163" s="79">
        <f t="shared" si="1"/>
        <v>8</v>
      </c>
      <c r="G163" s="9">
        <v>45576.0</v>
      </c>
      <c r="H163" s="79">
        <f t="shared" si="2"/>
        <v>4</v>
      </c>
      <c r="I163" s="7" t="s">
        <v>54</v>
      </c>
      <c r="J163" s="7" t="s">
        <v>7</v>
      </c>
      <c r="K163" s="72"/>
      <c r="L163" s="10"/>
      <c r="M163" s="10"/>
      <c r="N163" s="113" t="s">
        <v>18</v>
      </c>
      <c r="O163" s="10"/>
    </row>
    <row r="164">
      <c r="A164" s="6">
        <v>45705.0</v>
      </c>
      <c r="B164" s="10"/>
      <c r="C164" s="7">
        <v>238677.0</v>
      </c>
      <c r="D164" s="7" t="s">
        <v>87</v>
      </c>
      <c r="E164" s="6">
        <v>45505.0</v>
      </c>
      <c r="F164" s="79">
        <f t="shared" si="1"/>
        <v>6</v>
      </c>
      <c r="G164" s="6">
        <v>45672.0</v>
      </c>
      <c r="H164" s="79">
        <f t="shared" si="2"/>
        <v>1</v>
      </c>
      <c r="I164" s="7" t="s">
        <v>60</v>
      </c>
      <c r="J164" s="7" t="s">
        <v>7</v>
      </c>
      <c r="K164" s="10"/>
      <c r="L164" s="10"/>
      <c r="M164" s="10"/>
      <c r="N164" s="113" t="s">
        <v>18</v>
      </c>
      <c r="O164" s="10"/>
    </row>
    <row r="165">
      <c r="A165" s="6">
        <v>45705.0</v>
      </c>
      <c r="B165" s="10"/>
      <c r="C165" s="7">
        <v>242191.0</v>
      </c>
      <c r="D165" s="7" t="s">
        <v>87</v>
      </c>
      <c r="E165" s="6">
        <v>45658.0</v>
      </c>
      <c r="F165" s="79">
        <f t="shared" si="1"/>
        <v>1</v>
      </c>
      <c r="G165" s="6">
        <v>45695.0</v>
      </c>
      <c r="H165" s="79">
        <f t="shared" si="2"/>
        <v>0</v>
      </c>
      <c r="I165" s="7" t="s">
        <v>48</v>
      </c>
      <c r="J165" s="10"/>
      <c r="K165" s="10"/>
      <c r="L165" s="10"/>
      <c r="M165" s="10"/>
      <c r="N165" s="113" t="s">
        <v>18</v>
      </c>
      <c r="O165" s="10"/>
    </row>
    <row r="166">
      <c r="A166" s="6">
        <v>45705.0</v>
      </c>
      <c r="B166" s="10"/>
      <c r="C166" s="7">
        <v>81718.0</v>
      </c>
      <c r="D166" s="7" t="s">
        <v>87</v>
      </c>
      <c r="E166" s="6">
        <v>44197.0</v>
      </c>
      <c r="F166" s="79">
        <f t="shared" si="1"/>
        <v>49</v>
      </c>
      <c r="G166" s="6">
        <v>44287.0</v>
      </c>
      <c r="H166" s="79">
        <f t="shared" si="2"/>
        <v>46</v>
      </c>
      <c r="I166" s="7" t="s">
        <v>60</v>
      </c>
      <c r="J166" s="7">
        <v>107.0</v>
      </c>
      <c r="K166" s="10"/>
      <c r="L166" s="10"/>
      <c r="M166" s="10"/>
      <c r="N166" s="113" t="s">
        <v>18</v>
      </c>
      <c r="O166" s="10"/>
    </row>
    <row r="167">
      <c r="A167" s="6">
        <v>45705.0</v>
      </c>
      <c r="B167" s="10"/>
      <c r="C167" s="7">
        <v>187022.0</v>
      </c>
      <c r="D167" s="7" t="s">
        <v>87</v>
      </c>
      <c r="E167" s="6">
        <v>45170.0</v>
      </c>
      <c r="F167" s="79">
        <f t="shared" si="1"/>
        <v>17</v>
      </c>
      <c r="G167" s="6">
        <v>45191.0</v>
      </c>
      <c r="H167" s="79">
        <f t="shared" si="2"/>
        <v>16</v>
      </c>
      <c r="I167" s="7" t="s">
        <v>48</v>
      </c>
      <c r="J167" s="10"/>
      <c r="K167" s="10"/>
      <c r="L167" s="10"/>
      <c r="M167" s="10"/>
      <c r="N167" s="113" t="s">
        <v>18</v>
      </c>
      <c r="O167" s="10"/>
    </row>
    <row r="168">
      <c r="A168" s="6">
        <v>45705.0</v>
      </c>
      <c r="B168" s="10"/>
      <c r="C168" s="7">
        <v>223601.0</v>
      </c>
      <c r="D168" s="7" t="s">
        <v>87</v>
      </c>
      <c r="E168" s="6">
        <v>45444.0</v>
      </c>
      <c r="F168" s="79">
        <f t="shared" si="1"/>
        <v>8</v>
      </c>
      <c r="G168" s="6">
        <v>45506.0</v>
      </c>
      <c r="H168" s="79">
        <f t="shared" si="2"/>
        <v>6</v>
      </c>
      <c r="I168" s="7" t="s">
        <v>54</v>
      </c>
      <c r="J168" s="7" t="s">
        <v>7</v>
      </c>
      <c r="K168" s="72"/>
      <c r="L168" s="10"/>
      <c r="M168" s="10"/>
      <c r="N168" s="113" t="s">
        <v>18</v>
      </c>
      <c r="O168" s="10"/>
    </row>
    <row r="169">
      <c r="A169" s="6">
        <v>45705.0</v>
      </c>
      <c r="B169" s="10"/>
      <c r="C169" s="7">
        <v>234537.0</v>
      </c>
      <c r="D169" s="7" t="s">
        <v>87</v>
      </c>
      <c r="E169" s="6">
        <v>45566.0</v>
      </c>
      <c r="F169" s="79">
        <f t="shared" si="1"/>
        <v>4</v>
      </c>
      <c r="G169" s="9">
        <v>45614.0</v>
      </c>
      <c r="H169" s="79">
        <f t="shared" si="2"/>
        <v>3</v>
      </c>
      <c r="I169" s="7" t="s">
        <v>54</v>
      </c>
      <c r="J169" s="7" t="s">
        <v>7</v>
      </c>
      <c r="K169" s="72"/>
      <c r="L169" s="10"/>
      <c r="M169" s="10"/>
      <c r="N169" s="113" t="s">
        <v>18</v>
      </c>
      <c r="O169" s="10"/>
    </row>
    <row r="170">
      <c r="A170" s="6">
        <v>45705.0</v>
      </c>
      <c r="B170" s="10"/>
      <c r="C170" s="7">
        <v>143724.0</v>
      </c>
      <c r="D170" s="7" t="s">
        <v>93</v>
      </c>
      <c r="E170" s="6">
        <v>44652.0</v>
      </c>
      <c r="F170" s="79">
        <f t="shared" si="1"/>
        <v>34</v>
      </c>
      <c r="G170" s="6">
        <v>44805.0</v>
      </c>
      <c r="H170" s="79">
        <f t="shared" si="2"/>
        <v>29</v>
      </c>
      <c r="I170" s="7" t="s">
        <v>54</v>
      </c>
      <c r="J170" s="7" t="s">
        <v>7</v>
      </c>
      <c r="K170" s="72" t="s">
        <v>319</v>
      </c>
      <c r="L170" s="10"/>
      <c r="M170" s="10"/>
      <c r="N170" s="113" t="s">
        <v>18</v>
      </c>
      <c r="O170" s="10"/>
    </row>
    <row r="171">
      <c r="A171" s="6">
        <v>45705.0</v>
      </c>
      <c r="B171" s="10"/>
      <c r="C171" s="7">
        <v>149096.0</v>
      </c>
      <c r="D171" s="7" t="s">
        <v>93</v>
      </c>
      <c r="E171" s="6">
        <v>44835.0</v>
      </c>
      <c r="F171" s="79">
        <f t="shared" si="1"/>
        <v>28</v>
      </c>
      <c r="G171" s="9">
        <v>44875.0</v>
      </c>
      <c r="H171" s="79">
        <f t="shared" si="2"/>
        <v>27</v>
      </c>
      <c r="I171" s="7" t="s">
        <v>60</v>
      </c>
      <c r="J171" s="7">
        <v>129.0</v>
      </c>
      <c r="K171" s="7" t="s">
        <v>22</v>
      </c>
      <c r="L171" s="7" t="s">
        <v>58</v>
      </c>
      <c r="M171" s="7" t="s">
        <v>22</v>
      </c>
      <c r="N171" s="112" t="s">
        <v>22</v>
      </c>
      <c r="O171" s="10"/>
    </row>
    <row r="172">
      <c r="A172" s="6">
        <v>45705.0</v>
      </c>
      <c r="B172" s="10"/>
      <c r="C172" s="7">
        <v>237220.0</v>
      </c>
      <c r="D172" s="7" t="s">
        <v>93</v>
      </c>
      <c r="E172" s="6">
        <v>45597.0</v>
      </c>
      <c r="F172" s="79">
        <f t="shared" si="1"/>
        <v>3</v>
      </c>
      <c r="G172" s="6">
        <v>45692.0</v>
      </c>
      <c r="H172" s="79">
        <f t="shared" si="2"/>
        <v>0</v>
      </c>
      <c r="I172" s="7" t="s">
        <v>52</v>
      </c>
      <c r="J172" s="7" t="s">
        <v>7</v>
      </c>
      <c r="K172" s="7" t="s">
        <v>320</v>
      </c>
      <c r="L172" s="10"/>
      <c r="M172" s="10"/>
      <c r="N172" s="113" t="s">
        <v>18</v>
      </c>
      <c r="O172" s="10"/>
    </row>
    <row r="173">
      <c r="A173" s="6">
        <v>45705.0</v>
      </c>
      <c r="B173" s="10"/>
      <c r="C173" s="7">
        <v>183389.0</v>
      </c>
      <c r="D173" s="7" t="s">
        <v>93</v>
      </c>
      <c r="E173" s="6">
        <v>45139.0</v>
      </c>
      <c r="F173" s="79">
        <f t="shared" si="1"/>
        <v>18</v>
      </c>
      <c r="G173" s="6">
        <v>45167.0</v>
      </c>
      <c r="H173" s="79">
        <f t="shared" si="2"/>
        <v>17</v>
      </c>
      <c r="I173" s="7" t="s">
        <v>60</v>
      </c>
      <c r="J173" s="7">
        <v>108.0</v>
      </c>
      <c r="K173" s="10"/>
      <c r="L173" s="10"/>
      <c r="M173" s="10"/>
      <c r="N173" s="113" t="s">
        <v>18</v>
      </c>
      <c r="O173" s="10"/>
    </row>
    <row r="174">
      <c r="A174" s="6">
        <v>45705.0</v>
      </c>
      <c r="B174" s="10"/>
      <c r="C174" s="7">
        <v>195472.0</v>
      </c>
      <c r="D174" s="7" t="s">
        <v>93</v>
      </c>
      <c r="E174" s="6">
        <v>45261.0</v>
      </c>
      <c r="F174" s="79">
        <f t="shared" si="1"/>
        <v>14</v>
      </c>
      <c r="G174" s="6">
        <v>45302.0</v>
      </c>
      <c r="H174" s="79">
        <f t="shared" si="2"/>
        <v>13</v>
      </c>
      <c r="I174" s="7" t="s">
        <v>54</v>
      </c>
      <c r="J174" s="7" t="s">
        <v>7</v>
      </c>
      <c r="K174" s="72"/>
      <c r="L174" s="10"/>
      <c r="M174" s="10"/>
      <c r="N174" s="113" t="s">
        <v>18</v>
      </c>
      <c r="O174" s="10"/>
    </row>
    <row r="175">
      <c r="A175" s="6">
        <v>45705.0</v>
      </c>
      <c r="B175" s="10"/>
      <c r="C175" s="7">
        <v>211089.0</v>
      </c>
      <c r="D175" s="7" t="s">
        <v>93</v>
      </c>
      <c r="E175" s="6">
        <v>45352.0</v>
      </c>
      <c r="F175" s="79">
        <f t="shared" si="1"/>
        <v>11</v>
      </c>
      <c r="G175" s="6">
        <v>45408.0</v>
      </c>
      <c r="H175" s="79">
        <f t="shared" si="2"/>
        <v>9</v>
      </c>
      <c r="I175" s="7" t="s">
        <v>54</v>
      </c>
      <c r="J175" s="7" t="s">
        <v>7</v>
      </c>
      <c r="K175" s="72"/>
      <c r="L175" s="10"/>
      <c r="M175" s="10"/>
      <c r="N175" s="113" t="s">
        <v>18</v>
      </c>
      <c r="O175" s="10"/>
    </row>
    <row r="176">
      <c r="A176" s="6">
        <v>45705.0</v>
      </c>
      <c r="B176" s="10"/>
      <c r="C176" s="7">
        <v>229579.0</v>
      </c>
      <c r="D176" s="7" t="s">
        <v>93</v>
      </c>
      <c r="E176" s="6">
        <v>45413.0</v>
      </c>
      <c r="F176" s="79">
        <f t="shared" si="1"/>
        <v>9</v>
      </c>
      <c r="G176" s="6">
        <v>45566.0</v>
      </c>
      <c r="H176" s="79">
        <f t="shared" si="2"/>
        <v>4</v>
      </c>
      <c r="I176" s="7" t="s">
        <v>60</v>
      </c>
      <c r="J176" s="7" t="s">
        <v>7</v>
      </c>
      <c r="K176" s="10"/>
      <c r="L176" s="10"/>
      <c r="M176" s="10"/>
      <c r="N176" s="113" t="s">
        <v>18</v>
      </c>
      <c r="O176" s="10"/>
    </row>
    <row r="177">
      <c r="A177" s="6">
        <v>45705.0</v>
      </c>
      <c r="B177" s="10"/>
      <c r="C177" s="7">
        <v>223280.0</v>
      </c>
      <c r="D177" s="7" t="s">
        <v>93</v>
      </c>
      <c r="E177" s="6">
        <v>45383.0</v>
      </c>
      <c r="F177" s="79">
        <f t="shared" si="1"/>
        <v>10</v>
      </c>
      <c r="G177" s="6">
        <v>45519.0</v>
      </c>
      <c r="H177" s="79">
        <f t="shared" si="2"/>
        <v>6</v>
      </c>
      <c r="I177" s="7" t="s">
        <v>54</v>
      </c>
      <c r="J177" s="7" t="s">
        <v>7</v>
      </c>
      <c r="K177" s="72"/>
      <c r="L177" s="10"/>
      <c r="M177" s="10"/>
      <c r="N177" s="113" t="s">
        <v>18</v>
      </c>
      <c r="O177" s="10"/>
    </row>
    <row r="178">
      <c r="A178" s="6">
        <v>45705.0</v>
      </c>
      <c r="B178" s="10"/>
      <c r="C178" s="7">
        <v>235631.0</v>
      </c>
      <c r="D178" s="7" t="s">
        <v>93</v>
      </c>
      <c r="E178" s="6">
        <v>45200.0</v>
      </c>
      <c r="F178" s="79">
        <f t="shared" si="1"/>
        <v>16</v>
      </c>
      <c r="G178" s="9">
        <v>45624.0</v>
      </c>
      <c r="H178" s="79">
        <f t="shared" si="2"/>
        <v>2</v>
      </c>
      <c r="I178" s="7" t="s">
        <v>54</v>
      </c>
      <c r="J178" s="7" t="s">
        <v>7</v>
      </c>
      <c r="K178" s="72"/>
      <c r="L178" s="10"/>
      <c r="M178" s="10"/>
      <c r="N178" s="113" t="s">
        <v>18</v>
      </c>
      <c r="O178" s="10"/>
    </row>
    <row r="179">
      <c r="A179" s="6">
        <v>45705.0</v>
      </c>
      <c r="B179" s="10"/>
      <c r="C179" s="7">
        <v>237743.0</v>
      </c>
      <c r="D179" s="7" t="s">
        <v>93</v>
      </c>
      <c r="E179" s="6">
        <v>45047.0</v>
      </c>
      <c r="F179" s="79">
        <f t="shared" si="1"/>
        <v>21</v>
      </c>
      <c r="G179" s="9">
        <v>45653.0</v>
      </c>
      <c r="H179" s="79">
        <f t="shared" si="2"/>
        <v>1</v>
      </c>
      <c r="I179" s="7" t="s">
        <v>54</v>
      </c>
      <c r="J179" s="7" t="s">
        <v>7</v>
      </c>
      <c r="K179" s="72"/>
      <c r="L179" s="10"/>
      <c r="M179" s="10"/>
      <c r="N179" s="113" t="s">
        <v>18</v>
      </c>
      <c r="O179" s="10"/>
    </row>
    <row r="180">
      <c r="A180" s="6">
        <v>45705.0</v>
      </c>
      <c r="B180" s="10"/>
      <c r="C180" s="7">
        <v>239298.0</v>
      </c>
      <c r="D180" s="7" t="s">
        <v>93</v>
      </c>
      <c r="E180" s="6">
        <v>45627.0</v>
      </c>
      <c r="F180" s="79">
        <f t="shared" si="1"/>
        <v>2</v>
      </c>
      <c r="G180" s="6">
        <v>45679.0</v>
      </c>
      <c r="H180" s="79">
        <f t="shared" si="2"/>
        <v>0</v>
      </c>
      <c r="I180" s="7" t="s">
        <v>52</v>
      </c>
      <c r="J180" s="7" t="s">
        <v>7</v>
      </c>
      <c r="K180" s="7" t="s">
        <v>320</v>
      </c>
      <c r="L180" s="10"/>
      <c r="M180" s="10"/>
      <c r="N180" s="113" t="s">
        <v>18</v>
      </c>
      <c r="O180" s="10"/>
    </row>
    <row r="181">
      <c r="A181" s="6">
        <v>45705.0</v>
      </c>
      <c r="B181" s="10"/>
      <c r="C181" s="7">
        <v>240260.0</v>
      </c>
      <c r="D181" s="7" t="s">
        <v>93</v>
      </c>
      <c r="E181" s="6">
        <v>45658.0</v>
      </c>
      <c r="F181" s="79">
        <f t="shared" si="1"/>
        <v>1</v>
      </c>
      <c r="G181" s="6">
        <v>45695.0</v>
      </c>
      <c r="H181" s="79">
        <f t="shared" si="2"/>
        <v>0</v>
      </c>
      <c r="I181" s="7" t="s">
        <v>54</v>
      </c>
      <c r="J181" s="7" t="s">
        <v>7</v>
      </c>
      <c r="K181" s="72"/>
      <c r="L181" s="10"/>
      <c r="M181" s="10"/>
      <c r="N181" s="113" t="s">
        <v>18</v>
      </c>
      <c r="O181" s="10"/>
    </row>
    <row r="182">
      <c r="A182" s="6">
        <v>45705.0</v>
      </c>
      <c r="B182" s="6">
        <v>45706.0</v>
      </c>
      <c r="C182" s="7">
        <v>225865.0</v>
      </c>
      <c r="D182" s="7" t="s">
        <v>99</v>
      </c>
      <c r="E182" s="6">
        <v>45383.0</v>
      </c>
      <c r="F182" s="79">
        <f t="shared" si="1"/>
        <v>10</v>
      </c>
      <c r="G182" s="6">
        <v>45527.0</v>
      </c>
      <c r="H182" s="79">
        <f t="shared" si="2"/>
        <v>5</v>
      </c>
      <c r="I182" s="7" t="s">
        <v>52</v>
      </c>
      <c r="J182" s="7">
        <v>406.0</v>
      </c>
      <c r="K182" s="7" t="s">
        <v>22</v>
      </c>
      <c r="L182" s="7" t="s">
        <v>58</v>
      </c>
      <c r="M182" s="7" t="s">
        <v>22</v>
      </c>
      <c r="N182" s="112" t="s">
        <v>22</v>
      </c>
      <c r="O182" s="7" t="s">
        <v>140</v>
      </c>
    </row>
    <row r="183">
      <c r="A183" s="6">
        <v>45705.0</v>
      </c>
      <c r="B183" s="10"/>
      <c r="C183" s="7">
        <v>178812.0</v>
      </c>
      <c r="D183" s="7" t="s">
        <v>99</v>
      </c>
      <c r="E183" s="6">
        <v>45078.0</v>
      </c>
      <c r="F183" s="79">
        <f t="shared" si="1"/>
        <v>20</v>
      </c>
      <c r="G183" s="6">
        <v>45124.0</v>
      </c>
      <c r="H183" s="79">
        <f t="shared" si="2"/>
        <v>19</v>
      </c>
      <c r="I183" s="7" t="s">
        <v>60</v>
      </c>
      <c r="J183" s="7">
        <v>101.0</v>
      </c>
      <c r="K183" s="7" t="s">
        <v>22</v>
      </c>
      <c r="L183" s="7" t="s">
        <v>58</v>
      </c>
      <c r="M183" s="7" t="s">
        <v>22</v>
      </c>
      <c r="N183" s="112" t="s">
        <v>22</v>
      </c>
      <c r="O183" s="10"/>
    </row>
    <row r="184">
      <c r="A184" s="6">
        <v>45705.0</v>
      </c>
      <c r="B184" s="10"/>
      <c r="C184" s="7">
        <v>222904.0</v>
      </c>
      <c r="D184" s="7" t="s">
        <v>99</v>
      </c>
      <c r="E184" s="6">
        <v>45474.0</v>
      </c>
      <c r="F184" s="79">
        <f t="shared" si="1"/>
        <v>7</v>
      </c>
      <c r="G184" s="6">
        <v>45499.0</v>
      </c>
      <c r="H184" s="79">
        <f t="shared" si="2"/>
        <v>6</v>
      </c>
      <c r="I184" s="7" t="s">
        <v>60</v>
      </c>
      <c r="J184" s="7">
        <v>101.0</v>
      </c>
      <c r="K184" s="10"/>
      <c r="L184" s="10"/>
      <c r="M184" s="10"/>
      <c r="N184" s="113" t="s">
        <v>18</v>
      </c>
      <c r="O184" s="10"/>
    </row>
    <row r="185">
      <c r="A185" s="6">
        <v>45705.0</v>
      </c>
      <c r="B185" s="10"/>
      <c r="C185" s="7">
        <v>242283.0</v>
      </c>
      <c r="D185" s="7" t="s">
        <v>99</v>
      </c>
      <c r="E185" s="6">
        <v>45536.0</v>
      </c>
      <c r="F185" s="79">
        <f t="shared" si="1"/>
        <v>5</v>
      </c>
      <c r="G185" s="6">
        <v>45695.0</v>
      </c>
      <c r="H185" s="79">
        <f t="shared" si="2"/>
        <v>0</v>
      </c>
      <c r="I185" s="7" t="s">
        <v>60</v>
      </c>
      <c r="J185" s="7" t="s">
        <v>7</v>
      </c>
      <c r="K185" s="10"/>
      <c r="L185" s="10"/>
      <c r="M185" s="10"/>
      <c r="N185" s="113" t="s">
        <v>18</v>
      </c>
      <c r="O185" s="10"/>
    </row>
    <row r="186">
      <c r="A186" s="6">
        <v>45705.0</v>
      </c>
      <c r="B186" s="10"/>
      <c r="C186" s="7">
        <v>224080.0</v>
      </c>
      <c r="D186" s="7" t="s">
        <v>99</v>
      </c>
      <c r="E186" s="6">
        <v>45474.0</v>
      </c>
      <c r="F186" s="79">
        <f t="shared" si="1"/>
        <v>7</v>
      </c>
      <c r="G186" s="6">
        <v>45511.0</v>
      </c>
      <c r="H186" s="79">
        <f t="shared" si="2"/>
        <v>6</v>
      </c>
      <c r="I186" s="7" t="s">
        <v>54</v>
      </c>
      <c r="J186" s="7" t="s">
        <v>7</v>
      </c>
      <c r="K186" s="72">
        <v>20000.0</v>
      </c>
      <c r="L186" s="10"/>
      <c r="M186" s="10"/>
      <c r="N186" s="113" t="s">
        <v>18</v>
      </c>
      <c r="O186" s="10"/>
    </row>
    <row r="187">
      <c r="A187" s="6">
        <v>45705.0</v>
      </c>
      <c r="B187" s="10"/>
      <c r="C187" s="7">
        <v>226855.0</v>
      </c>
      <c r="D187" s="7" t="s">
        <v>99</v>
      </c>
      <c r="E187" s="6">
        <v>45505.0</v>
      </c>
      <c r="F187" s="79">
        <f t="shared" si="1"/>
        <v>6</v>
      </c>
      <c r="G187" s="6">
        <v>45538.0</v>
      </c>
      <c r="H187" s="79">
        <f t="shared" si="2"/>
        <v>5</v>
      </c>
      <c r="I187" s="7" t="s">
        <v>54</v>
      </c>
      <c r="J187" s="7" t="s">
        <v>7</v>
      </c>
      <c r="K187" s="72"/>
      <c r="L187" s="10"/>
      <c r="M187" s="10"/>
      <c r="N187" s="113" t="s">
        <v>18</v>
      </c>
      <c r="O187" s="10"/>
    </row>
    <row r="188">
      <c r="A188" s="6">
        <v>45705.0</v>
      </c>
      <c r="B188" s="10"/>
      <c r="C188" s="7">
        <v>193358.0</v>
      </c>
      <c r="D188" s="7" t="s">
        <v>99</v>
      </c>
      <c r="E188" s="6">
        <v>45200.0</v>
      </c>
      <c r="F188" s="79">
        <f t="shared" si="1"/>
        <v>16</v>
      </c>
      <c r="G188" s="9">
        <v>45250.0</v>
      </c>
      <c r="H188" s="79">
        <f t="shared" si="2"/>
        <v>14</v>
      </c>
      <c r="I188" s="7" t="s">
        <v>54</v>
      </c>
      <c r="J188" s="7">
        <v>514.0</v>
      </c>
      <c r="K188" s="72">
        <v>10000.0</v>
      </c>
      <c r="L188" s="10"/>
      <c r="M188" s="10"/>
      <c r="N188" s="113" t="s">
        <v>18</v>
      </c>
      <c r="O188" s="10"/>
    </row>
    <row r="189">
      <c r="A189" s="6">
        <v>45705.0</v>
      </c>
      <c r="B189" s="10"/>
      <c r="C189" s="7">
        <v>235612.0</v>
      </c>
      <c r="D189" s="7" t="s">
        <v>99</v>
      </c>
      <c r="E189" s="6">
        <v>45505.0</v>
      </c>
      <c r="F189" s="79">
        <f t="shared" si="1"/>
        <v>6</v>
      </c>
      <c r="G189" s="9">
        <v>45624.0</v>
      </c>
      <c r="H189" s="79">
        <f t="shared" si="2"/>
        <v>2</v>
      </c>
      <c r="I189" s="7" t="s">
        <v>48</v>
      </c>
      <c r="J189" s="10"/>
      <c r="K189" s="10"/>
      <c r="L189" s="10"/>
      <c r="M189" s="10"/>
      <c r="N189" s="113" t="s">
        <v>18</v>
      </c>
      <c r="O189" s="10"/>
    </row>
    <row r="190">
      <c r="A190" s="6">
        <v>45705.0</v>
      </c>
      <c r="B190" s="10"/>
      <c r="C190" s="7">
        <v>232903.0</v>
      </c>
      <c r="D190" s="7" t="s">
        <v>99</v>
      </c>
      <c r="E190" s="6">
        <v>45566.0</v>
      </c>
      <c r="F190" s="79">
        <f t="shared" si="1"/>
        <v>4</v>
      </c>
      <c r="G190" s="9">
        <v>45596.0</v>
      </c>
      <c r="H190" s="79">
        <f t="shared" si="2"/>
        <v>3</v>
      </c>
      <c r="I190" s="7" t="s">
        <v>60</v>
      </c>
      <c r="J190" s="7" t="s">
        <v>7</v>
      </c>
      <c r="K190" s="10"/>
      <c r="L190" s="10"/>
      <c r="M190" s="10"/>
      <c r="N190" s="113" t="s">
        <v>18</v>
      </c>
      <c r="O190" s="10"/>
    </row>
    <row r="191">
      <c r="A191" s="6">
        <v>45705.0</v>
      </c>
      <c r="B191" s="10"/>
      <c r="C191" s="7">
        <v>236435.0</v>
      </c>
      <c r="D191" s="7" t="s">
        <v>99</v>
      </c>
      <c r="E191" s="6">
        <v>45597.0</v>
      </c>
      <c r="F191" s="79">
        <f t="shared" si="1"/>
        <v>3</v>
      </c>
      <c r="G191" s="6">
        <v>45632.0</v>
      </c>
      <c r="H191" s="79">
        <f t="shared" si="2"/>
        <v>2</v>
      </c>
      <c r="I191" s="7" t="s">
        <v>43</v>
      </c>
      <c r="J191" s="10"/>
      <c r="K191" s="10"/>
      <c r="L191" s="10"/>
      <c r="M191" s="10"/>
      <c r="N191" s="113" t="s">
        <v>18</v>
      </c>
      <c r="O191" s="10"/>
    </row>
    <row r="192">
      <c r="A192" s="6">
        <v>45705.0</v>
      </c>
      <c r="B192" s="10"/>
      <c r="C192" s="7">
        <v>240825.0</v>
      </c>
      <c r="D192" s="7" t="s">
        <v>99</v>
      </c>
      <c r="E192" s="6">
        <v>45566.0</v>
      </c>
      <c r="F192" s="79">
        <f t="shared" si="1"/>
        <v>4</v>
      </c>
      <c r="G192" s="6">
        <v>45686.0</v>
      </c>
      <c r="H192" s="79">
        <f t="shared" si="2"/>
        <v>0</v>
      </c>
      <c r="I192" s="7" t="s">
        <v>60</v>
      </c>
      <c r="J192" s="7" t="s">
        <v>7</v>
      </c>
      <c r="K192" s="10"/>
      <c r="L192" s="10"/>
      <c r="M192" s="10"/>
      <c r="N192" s="113" t="s">
        <v>18</v>
      </c>
      <c r="O192" s="10"/>
    </row>
    <row r="193">
      <c r="A193" s="6">
        <v>45705.0</v>
      </c>
      <c r="B193" s="10"/>
      <c r="C193" s="7">
        <v>175539.0</v>
      </c>
      <c r="D193" s="7" t="s">
        <v>99</v>
      </c>
      <c r="E193" s="6">
        <v>44986.0</v>
      </c>
      <c r="F193" s="79">
        <f t="shared" si="1"/>
        <v>23</v>
      </c>
      <c r="G193" s="6">
        <v>45100.0</v>
      </c>
      <c r="H193" s="79">
        <f t="shared" si="2"/>
        <v>19</v>
      </c>
      <c r="I193" s="7" t="s">
        <v>54</v>
      </c>
      <c r="J193" s="7">
        <v>501.0</v>
      </c>
      <c r="K193" s="72"/>
      <c r="L193" s="10"/>
      <c r="M193" s="10"/>
      <c r="N193" s="113" t="s">
        <v>18</v>
      </c>
      <c r="O193" s="10"/>
    </row>
    <row r="194">
      <c r="A194" s="6">
        <v>45705.0</v>
      </c>
      <c r="B194" s="10"/>
      <c r="C194" s="7">
        <v>209069.0</v>
      </c>
      <c r="D194" s="7" t="s">
        <v>99</v>
      </c>
      <c r="E194" s="6">
        <v>45047.0</v>
      </c>
      <c r="F194" s="79">
        <f t="shared" si="1"/>
        <v>21</v>
      </c>
      <c r="G194" s="6">
        <v>45386.0</v>
      </c>
      <c r="H194" s="79">
        <f t="shared" si="2"/>
        <v>10</v>
      </c>
      <c r="I194" s="7" t="s">
        <v>60</v>
      </c>
      <c r="J194" s="7" t="s">
        <v>321</v>
      </c>
      <c r="K194" s="7" t="s">
        <v>322</v>
      </c>
      <c r="L194" s="7" t="s">
        <v>58</v>
      </c>
      <c r="M194" s="7" t="s">
        <v>22</v>
      </c>
      <c r="N194" s="112" t="s">
        <v>22</v>
      </c>
      <c r="O194" s="10"/>
    </row>
    <row r="195">
      <c r="A195" s="6">
        <v>45705.0</v>
      </c>
      <c r="B195" s="10"/>
      <c r="C195" s="7">
        <v>226449.0</v>
      </c>
      <c r="D195" s="7" t="s">
        <v>99</v>
      </c>
      <c r="E195" s="6">
        <v>45170.0</v>
      </c>
      <c r="F195" s="79">
        <f t="shared" si="1"/>
        <v>17</v>
      </c>
      <c r="G195" s="6">
        <v>45533.0</v>
      </c>
      <c r="H195" s="79">
        <f t="shared" si="2"/>
        <v>5</v>
      </c>
      <c r="I195" s="7" t="s">
        <v>54</v>
      </c>
      <c r="J195" s="7" t="s">
        <v>7</v>
      </c>
      <c r="K195" s="72"/>
      <c r="L195" s="10"/>
      <c r="M195" s="10"/>
      <c r="N195" s="113" t="s">
        <v>18</v>
      </c>
      <c r="O195" s="10"/>
    </row>
    <row r="196">
      <c r="A196" s="6">
        <v>45705.0</v>
      </c>
      <c r="B196" s="10"/>
      <c r="C196" s="7">
        <v>233761.0</v>
      </c>
      <c r="D196" s="7" t="s">
        <v>99</v>
      </c>
      <c r="E196" s="6">
        <v>45566.0</v>
      </c>
      <c r="F196" s="79">
        <f t="shared" si="1"/>
        <v>4</v>
      </c>
      <c r="G196" s="6">
        <v>45543.0</v>
      </c>
      <c r="H196" s="79">
        <f t="shared" si="2"/>
        <v>5</v>
      </c>
      <c r="I196" s="7" t="s">
        <v>43</v>
      </c>
      <c r="J196" s="10"/>
      <c r="K196" s="10"/>
      <c r="L196" s="10"/>
      <c r="M196" s="10"/>
      <c r="N196" s="113" t="s">
        <v>18</v>
      </c>
      <c r="O196" s="10"/>
    </row>
    <row r="197">
      <c r="A197" s="6">
        <v>45705.0</v>
      </c>
      <c r="B197" s="10"/>
      <c r="C197" s="7">
        <v>236156.0</v>
      </c>
      <c r="D197" s="7" t="s">
        <v>99</v>
      </c>
      <c r="E197" s="6">
        <v>45536.0</v>
      </c>
      <c r="F197" s="79">
        <f t="shared" si="1"/>
        <v>5</v>
      </c>
      <c r="G197" s="6">
        <v>45629.0</v>
      </c>
      <c r="H197" s="79">
        <f t="shared" si="2"/>
        <v>2</v>
      </c>
      <c r="I197" s="7" t="s">
        <v>54</v>
      </c>
      <c r="J197" s="7" t="s">
        <v>7</v>
      </c>
      <c r="K197" s="72"/>
      <c r="L197" s="10"/>
      <c r="M197" s="10"/>
      <c r="N197" s="113" t="s">
        <v>18</v>
      </c>
      <c r="O197" s="10"/>
    </row>
    <row r="198">
      <c r="A198" s="6">
        <v>45705.0</v>
      </c>
      <c r="B198" s="10"/>
      <c r="C198" s="7">
        <v>240660.0</v>
      </c>
      <c r="D198" s="7" t="s">
        <v>99</v>
      </c>
      <c r="E198" s="6">
        <v>45627.0</v>
      </c>
      <c r="F198" s="79">
        <f t="shared" si="1"/>
        <v>2</v>
      </c>
      <c r="G198" s="6">
        <v>45681.0</v>
      </c>
      <c r="H198" s="79">
        <f t="shared" si="2"/>
        <v>0</v>
      </c>
      <c r="I198" s="7" t="s">
        <v>54</v>
      </c>
      <c r="J198" s="7" t="s">
        <v>7</v>
      </c>
      <c r="K198" s="72"/>
      <c r="L198" s="10"/>
      <c r="M198" s="10"/>
      <c r="N198" s="113" t="s">
        <v>18</v>
      </c>
      <c r="O198" s="10"/>
    </row>
    <row r="199">
      <c r="A199" s="6">
        <v>45705.0</v>
      </c>
      <c r="B199" s="10"/>
      <c r="C199" s="7">
        <v>234549.0</v>
      </c>
      <c r="D199" s="7" t="s">
        <v>209</v>
      </c>
      <c r="E199" s="6">
        <v>45505.0</v>
      </c>
      <c r="F199" s="79">
        <f t="shared" si="1"/>
        <v>6</v>
      </c>
      <c r="G199" s="9">
        <v>45614.0</v>
      </c>
      <c r="H199" s="79">
        <f t="shared" si="2"/>
        <v>3</v>
      </c>
      <c r="I199" s="7" t="s">
        <v>48</v>
      </c>
      <c r="J199" s="10"/>
      <c r="K199" s="10"/>
      <c r="L199" s="10"/>
      <c r="M199" s="10"/>
      <c r="N199" s="113" t="s">
        <v>18</v>
      </c>
      <c r="O199" s="10"/>
    </row>
    <row r="200">
      <c r="A200" s="6">
        <v>45705.0</v>
      </c>
      <c r="B200" s="10"/>
      <c r="C200" s="7">
        <v>75708.0</v>
      </c>
      <c r="D200" s="7" t="s">
        <v>275</v>
      </c>
      <c r="E200" s="6">
        <v>43862.0</v>
      </c>
      <c r="F200" s="79">
        <f t="shared" si="1"/>
        <v>60</v>
      </c>
      <c r="G200" s="6">
        <v>44232.0</v>
      </c>
      <c r="H200" s="79">
        <f t="shared" si="2"/>
        <v>48</v>
      </c>
      <c r="I200" s="7" t="s">
        <v>48</v>
      </c>
      <c r="J200" s="10"/>
      <c r="K200" s="10"/>
      <c r="L200" s="10"/>
      <c r="M200" s="10"/>
      <c r="N200" s="113" t="s">
        <v>18</v>
      </c>
      <c r="O200" s="10"/>
    </row>
    <row r="201">
      <c r="A201" s="6">
        <v>45705.0</v>
      </c>
      <c r="B201" s="10"/>
      <c r="C201" s="7">
        <v>145296.0</v>
      </c>
      <c r="D201" s="7" t="s">
        <v>294</v>
      </c>
      <c r="E201" s="6">
        <v>44774.0</v>
      </c>
      <c r="F201" s="79">
        <f t="shared" si="1"/>
        <v>30</v>
      </c>
      <c r="G201" s="6">
        <v>44805.0</v>
      </c>
      <c r="H201" s="79">
        <f t="shared" si="2"/>
        <v>29</v>
      </c>
      <c r="I201" s="7" t="s">
        <v>54</v>
      </c>
      <c r="J201" s="7">
        <v>516.0</v>
      </c>
      <c r="K201" s="72"/>
      <c r="L201" s="10"/>
      <c r="M201" s="10"/>
      <c r="N201" s="113" t="s">
        <v>18</v>
      </c>
      <c r="O201" s="10"/>
    </row>
    <row r="202">
      <c r="A202" s="6">
        <v>45705.0</v>
      </c>
      <c r="B202" s="10"/>
      <c r="C202" s="7">
        <v>139026.0</v>
      </c>
      <c r="D202" s="7" t="s">
        <v>105</v>
      </c>
      <c r="E202" s="6">
        <v>44621.0</v>
      </c>
      <c r="F202" s="79">
        <f t="shared" si="1"/>
        <v>35</v>
      </c>
      <c r="G202" s="6">
        <v>44784.0</v>
      </c>
      <c r="H202" s="79">
        <f t="shared" si="2"/>
        <v>30</v>
      </c>
      <c r="I202" s="7" t="s">
        <v>136</v>
      </c>
      <c r="J202" s="10"/>
      <c r="K202" s="10"/>
      <c r="L202" s="10"/>
      <c r="M202" s="10"/>
      <c r="N202" s="113" t="s">
        <v>18</v>
      </c>
      <c r="O202" s="10"/>
    </row>
    <row r="203">
      <c r="A203" s="6">
        <v>45705.0</v>
      </c>
      <c r="B203" s="10"/>
      <c r="C203" s="7">
        <v>232528.0</v>
      </c>
      <c r="D203" s="7" t="s">
        <v>106</v>
      </c>
      <c r="E203" s="6">
        <v>45566.0</v>
      </c>
      <c r="F203" s="79">
        <f t="shared" si="1"/>
        <v>4</v>
      </c>
      <c r="G203" s="9">
        <v>45593.0</v>
      </c>
      <c r="H203" s="79">
        <f t="shared" si="2"/>
        <v>3</v>
      </c>
      <c r="I203" s="7" t="s">
        <v>54</v>
      </c>
      <c r="J203" s="7" t="s">
        <v>7</v>
      </c>
      <c r="K203" s="72"/>
      <c r="L203" s="10"/>
      <c r="M203" s="10"/>
      <c r="N203" s="113" t="s">
        <v>18</v>
      </c>
      <c r="O203" s="10"/>
    </row>
    <row r="204">
      <c r="A204" s="6">
        <v>45705.0</v>
      </c>
      <c r="B204" s="10"/>
      <c r="C204" s="7">
        <v>240085.0</v>
      </c>
      <c r="D204" s="7" t="s">
        <v>106</v>
      </c>
      <c r="E204" s="6">
        <v>45597.0</v>
      </c>
      <c r="F204" s="79">
        <f t="shared" si="1"/>
        <v>3</v>
      </c>
      <c r="G204" s="6">
        <v>45678.0</v>
      </c>
      <c r="H204" s="79">
        <f t="shared" si="2"/>
        <v>0</v>
      </c>
      <c r="I204" s="7" t="s">
        <v>43</v>
      </c>
      <c r="J204" s="10"/>
      <c r="K204" s="10"/>
      <c r="L204" s="10"/>
      <c r="M204" s="10"/>
      <c r="N204" s="113" t="s">
        <v>18</v>
      </c>
      <c r="O204" s="10"/>
    </row>
    <row r="205">
      <c r="A205" s="6">
        <v>45705.0</v>
      </c>
      <c r="B205" s="10"/>
      <c r="C205" s="7">
        <v>115904.0</v>
      </c>
      <c r="D205" s="7" t="s">
        <v>106</v>
      </c>
      <c r="E205" s="6">
        <v>44470.0</v>
      </c>
      <c r="F205" s="79">
        <f t="shared" si="1"/>
        <v>40</v>
      </c>
      <c r="G205" s="6">
        <v>44606.0</v>
      </c>
      <c r="H205" s="79">
        <f t="shared" si="2"/>
        <v>36</v>
      </c>
      <c r="I205" s="7" t="s">
        <v>54</v>
      </c>
      <c r="J205" s="7" t="s">
        <v>55</v>
      </c>
      <c r="K205" s="72"/>
      <c r="L205" s="10"/>
      <c r="M205" s="10"/>
      <c r="N205" s="113" t="s">
        <v>18</v>
      </c>
      <c r="O205" s="10"/>
    </row>
    <row r="206">
      <c r="A206" s="6">
        <v>45705.0</v>
      </c>
      <c r="B206" s="10"/>
      <c r="C206" s="7">
        <v>221551.0</v>
      </c>
      <c r="D206" s="7" t="s">
        <v>106</v>
      </c>
      <c r="E206" s="6">
        <v>45383.0</v>
      </c>
      <c r="F206" s="79">
        <f t="shared" si="1"/>
        <v>10</v>
      </c>
      <c r="G206" s="6">
        <v>45492.0</v>
      </c>
      <c r="H206" s="79">
        <f t="shared" si="2"/>
        <v>6</v>
      </c>
      <c r="I206" s="7" t="s">
        <v>54</v>
      </c>
      <c r="J206" s="7">
        <v>510.0</v>
      </c>
      <c r="K206" s="72"/>
      <c r="L206" s="10"/>
      <c r="M206" s="10"/>
      <c r="N206" s="113" t="s">
        <v>18</v>
      </c>
      <c r="O206" s="10"/>
    </row>
    <row r="207">
      <c r="A207" s="6">
        <v>45705.0</v>
      </c>
      <c r="B207" s="6">
        <v>45706.0</v>
      </c>
      <c r="C207" s="7">
        <v>180726.0</v>
      </c>
      <c r="D207" s="7" t="s">
        <v>106</v>
      </c>
      <c r="E207" s="6">
        <v>44501.0</v>
      </c>
      <c r="F207" s="79">
        <f t="shared" si="1"/>
        <v>39</v>
      </c>
      <c r="G207" s="6">
        <v>45145.0</v>
      </c>
      <c r="H207" s="79">
        <f t="shared" si="2"/>
        <v>18</v>
      </c>
      <c r="I207" s="7" t="s">
        <v>52</v>
      </c>
      <c r="J207" s="7">
        <v>401.0</v>
      </c>
      <c r="K207" s="7" t="s">
        <v>22</v>
      </c>
      <c r="L207" s="7" t="s">
        <v>58</v>
      </c>
      <c r="M207" s="7" t="s">
        <v>22</v>
      </c>
      <c r="N207" s="112" t="s">
        <v>22</v>
      </c>
      <c r="O207" s="7" t="s">
        <v>140</v>
      </c>
    </row>
    <row r="208">
      <c r="A208" s="6">
        <v>45705.0</v>
      </c>
      <c r="B208" s="10"/>
      <c r="C208" s="7">
        <v>192380.0</v>
      </c>
      <c r="D208" s="7" t="s">
        <v>106</v>
      </c>
      <c r="E208" s="6">
        <v>45108.0</v>
      </c>
      <c r="F208" s="79">
        <f t="shared" si="1"/>
        <v>19</v>
      </c>
      <c r="G208" s="9">
        <v>45259.0</v>
      </c>
      <c r="H208" s="79">
        <f t="shared" si="2"/>
        <v>14</v>
      </c>
      <c r="I208" s="7" t="s">
        <v>48</v>
      </c>
      <c r="J208" s="10"/>
      <c r="K208" s="10"/>
      <c r="L208" s="10"/>
      <c r="M208" s="10"/>
      <c r="N208" s="113" t="s">
        <v>18</v>
      </c>
      <c r="O208" s="10"/>
    </row>
    <row r="209">
      <c r="A209" s="6">
        <v>45705.0</v>
      </c>
      <c r="B209" s="10"/>
      <c r="C209" s="7">
        <v>206389.0</v>
      </c>
      <c r="D209" s="7" t="s">
        <v>106</v>
      </c>
      <c r="E209" s="6">
        <v>45323.0</v>
      </c>
      <c r="F209" s="79">
        <f t="shared" si="1"/>
        <v>12</v>
      </c>
      <c r="G209" s="6">
        <v>45365.0</v>
      </c>
      <c r="H209" s="79">
        <f t="shared" si="2"/>
        <v>11</v>
      </c>
      <c r="I209" s="7" t="s">
        <v>54</v>
      </c>
      <c r="J209" s="7" t="s">
        <v>7</v>
      </c>
      <c r="K209" s="72"/>
      <c r="L209" s="10"/>
      <c r="M209" s="10"/>
      <c r="N209" s="113" t="s">
        <v>18</v>
      </c>
      <c r="O209" s="10"/>
    </row>
    <row r="210">
      <c r="A210" s="6">
        <v>45705.0</v>
      </c>
      <c r="B210" s="10"/>
      <c r="C210" s="7">
        <v>214475.0</v>
      </c>
      <c r="D210" s="7" t="s">
        <v>106</v>
      </c>
      <c r="E210" s="6">
        <v>45292.0</v>
      </c>
      <c r="F210" s="79">
        <f t="shared" si="1"/>
        <v>13</v>
      </c>
      <c r="G210" s="6">
        <v>45434.0</v>
      </c>
      <c r="H210" s="79">
        <f t="shared" si="2"/>
        <v>8</v>
      </c>
      <c r="I210" s="7" t="s">
        <v>54</v>
      </c>
      <c r="J210" s="7">
        <v>514.0</v>
      </c>
      <c r="K210" s="72"/>
      <c r="L210" s="10"/>
      <c r="M210" s="10"/>
      <c r="N210" s="113" t="s">
        <v>18</v>
      </c>
      <c r="O210" s="10"/>
    </row>
    <row r="211">
      <c r="A211" s="6">
        <v>45705.0</v>
      </c>
      <c r="B211" s="10"/>
      <c r="C211" s="7">
        <v>225314.0</v>
      </c>
      <c r="D211" s="7" t="s">
        <v>106</v>
      </c>
      <c r="E211" s="6">
        <v>45505.0</v>
      </c>
      <c r="F211" s="79">
        <f t="shared" si="1"/>
        <v>6</v>
      </c>
      <c r="G211" s="6">
        <v>45533.0</v>
      </c>
      <c r="H211" s="79">
        <f t="shared" si="2"/>
        <v>5</v>
      </c>
      <c r="I211" s="7" t="s">
        <v>54</v>
      </c>
      <c r="J211" s="7" t="s">
        <v>7</v>
      </c>
      <c r="K211" s="72"/>
      <c r="L211" s="10"/>
      <c r="M211" s="10"/>
      <c r="N211" s="113" t="s">
        <v>18</v>
      </c>
      <c r="O211" s="10"/>
    </row>
    <row r="212">
      <c r="A212" s="6">
        <v>45705.0</v>
      </c>
      <c r="B212" s="10"/>
      <c r="C212" s="7">
        <v>233142.0</v>
      </c>
      <c r="D212" s="7" t="s">
        <v>106</v>
      </c>
      <c r="E212" s="6">
        <v>45597.0</v>
      </c>
      <c r="F212" s="79">
        <f t="shared" si="1"/>
        <v>3</v>
      </c>
      <c r="G212" s="6">
        <v>45600.0</v>
      </c>
      <c r="H212" s="79">
        <f t="shared" si="2"/>
        <v>3</v>
      </c>
      <c r="I212" s="7" t="s">
        <v>52</v>
      </c>
      <c r="J212" s="7" t="s">
        <v>7</v>
      </c>
      <c r="K212" s="10"/>
      <c r="L212" s="10"/>
      <c r="M212" s="10"/>
      <c r="N212" s="113" t="s">
        <v>18</v>
      </c>
      <c r="O212" s="10"/>
    </row>
    <row r="213">
      <c r="A213" s="6">
        <v>45705.0</v>
      </c>
      <c r="B213" s="10"/>
      <c r="C213" s="7">
        <v>238118.0</v>
      </c>
      <c r="D213" s="7" t="s">
        <v>106</v>
      </c>
      <c r="E213" s="6">
        <v>45658.0</v>
      </c>
      <c r="F213" s="79">
        <f t="shared" si="1"/>
        <v>1</v>
      </c>
      <c r="G213" s="6">
        <v>45663.0</v>
      </c>
      <c r="H213" s="79">
        <f t="shared" si="2"/>
        <v>1</v>
      </c>
      <c r="I213" s="7" t="s">
        <v>60</v>
      </c>
      <c r="J213" s="7" t="s">
        <v>7</v>
      </c>
      <c r="K213" s="10"/>
      <c r="L213" s="10"/>
      <c r="M213" s="10"/>
      <c r="N213" s="113" t="s">
        <v>18</v>
      </c>
      <c r="O213" s="10"/>
    </row>
    <row r="214">
      <c r="A214" s="6">
        <v>45705.0</v>
      </c>
      <c r="B214" s="10"/>
      <c r="C214" s="7">
        <v>242175.0</v>
      </c>
      <c r="D214" s="7" t="s">
        <v>106</v>
      </c>
      <c r="E214" s="6">
        <v>45505.0</v>
      </c>
      <c r="F214" s="79">
        <f t="shared" si="1"/>
        <v>6</v>
      </c>
      <c r="G214" s="6">
        <v>45695.0</v>
      </c>
      <c r="H214" s="79">
        <f t="shared" si="2"/>
        <v>0</v>
      </c>
      <c r="I214" s="7" t="s">
        <v>48</v>
      </c>
      <c r="J214" s="10"/>
      <c r="K214" s="10"/>
      <c r="L214" s="10"/>
      <c r="M214" s="10"/>
      <c r="N214" s="113" t="s">
        <v>18</v>
      </c>
      <c r="O214" s="10"/>
    </row>
    <row r="215">
      <c r="A215" s="6">
        <v>45705.0</v>
      </c>
      <c r="B215" s="10"/>
      <c r="C215" s="7">
        <v>230821.0</v>
      </c>
      <c r="D215" s="7" t="s">
        <v>110</v>
      </c>
      <c r="E215" s="6">
        <v>45536.0</v>
      </c>
      <c r="F215" s="79">
        <f t="shared" si="1"/>
        <v>5</v>
      </c>
      <c r="G215" s="9">
        <v>45580.0</v>
      </c>
      <c r="H215" s="79">
        <f t="shared" si="2"/>
        <v>4</v>
      </c>
      <c r="I215" s="7" t="s">
        <v>60</v>
      </c>
      <c r="J215" s="7" t="s">
        <v>7</v>
      </c>
      <c r="K215" s="10"/>
      <c r="L215" s="10"/>
      <c r="M215" s="10"/>
      <c r="N215" s="113" t="s">
        <v>18</v>
      </c>
      <c r="O215" s="10"/>
    </row>
    <row r="216">
      <c r="A216" s="6">
        <v>45705.0</v>
      </c>
      <c r="B216" s="10"/>
      <c r="C216" s="7">
        <v>94238.0</v>
      </c>
      <c r="D216" s="7" t="s">
        <v>110</v>
      </c>
      <c r="E216" s="6">
        <v>44348.0</v>
      </c>
      <c r="F216" s="79">
        <f t="shared" si="1"/>
        <v>44</v>
      </c>
      <c r="G216" s="6">
        <v>44391.0</v>
      </c>
      <c r="H216" s="79">
        <f t="shared" si="2"/>
        <v>43</v>
      </c>
      <c r="I216" s="7" t="s">
        <v>60</v>
      </c>
      <c r="J216" s="7">
        <v>107.0</v>
      </c>
      <c r="K216" s="10"/>
      <c r="L216" s="10"/>
      <c r="M216" s="10"/>
      <c r="N216" s="113" t="s">
        <v>18</v>
      </c>
      <c r="O216" s="10"/>
    </row>
    <row r="217">
      <c r="A217" s="6">
        <v>45705.0</v>
      </c>
      <c r="B217" s="10"/>
      <c r="C217" s="7">
        <v>114395.0</v>
      </c>
      <c r="D217" s="7" t="s">
        <v>110</v>
      </c>
      <c r="E217" s="6">
        <v>44531.0</v>
      </c>
      <c r="F217" s="79">
        <f t="shared" si="1"/>
        <v>38</v>
      </c>
      <c r="G217" s="6">
        <v>44593.0</v>
      </c>
      <c r="H217" s="79">
        <f t="shared" si="2"/>
        <v>36</v>
      </c>
      <c r="I217" s="7" t="s">
        <v>43</v>
      </c>
      <c r="J217" s="10"/>
      <c r="K217" s="10"/>
      <c r="L217" s="10"/>
      <c r="M217" s="10"/>
      <c r="N217" s="113" t="s">
        <v>18</v>
      </c>
      <c r="O217" s="10"/>
    </row>
    <row r="218">
      <c r="A218" s="6">
        <v>45705.0</v>
      </c>
      <c r="B218" s="10"/>
      <c r="C218" s="7">
        <v>229555.0</v>
      </c>
      <c r="D218" s="7" t="s">
        <v>110</v>
      </c>
      <c r="E218" s="6">
        <v>45444.0</v>
      </c>
      <c r="F218" s="79">
        <f t="shared" si="1"/>
        <v>8</v>
      </c>
      <c r="G218" s="6">
        <v>45566.0</v>
      </c>
      <c r="H218" s="79">
        <f t="shared" si="2"/>
        <v>4</v>
      </c>
      <c r="I218" s="7" t="s">
        <v>60</v>
      </c>
      <c r="J218" s="7">
        <v>104.0</v>
      </c>
      <c r="K218" s="10"/>
      <c r="L218" s="10"/>
      <c r="M218" s="10"/>
      <c r="N218" s="113" t="s">
        <v>18</v>
      </c>
      <c r="O218" s="10"/>
    </row>
    <row r="219">
      <c r="A219" s="6">
        <v>45705.0</v>
      </c>
      <c r="B219" s="10"/>
      <c r="C219" s="7">
        <v>173584.0</v>
      </c>
      <c r="D219" s="7" t="s">
        <v>110</v>
      </c>
      <c r="E219" s="6">
        <v>45017.0</v>
      </c>
      <c r="F219" s="79">
        <f t="shared" si="1"/>
        <v>22</v>
      </c>
      <c r="G219" s="6">
        <v>45083.0</v>
      </c>
      <c r="H219" s="79">
        <f t="shared" si="2"/>
        <v>20</v>
      </c>
      <c r="I219" s="7" t="s">
        <v>54</v>
      </c>
      <c r="J219" s="7">
        <v>535.0</v>
      </c>
      <c r="K219" s="72"/>
      <c r="L219" s="10"/>
      <c r="M219" s="10"/>
      <c r="N219" s="113" t="s">
        <v>18</v>
      </c>
      <c r="O219" s="10"/>
    </row>
    <row r="220">
      <c r="A220" s="6">
        <v>45705.0</v>
      </c>
      <c r="B220" s="10"/>
      <c r="C220" s="7">
        <v>179212.0</v>
      </c>
      <c r="D220" s="7" t="s">
        <v>110</v>
      </c>
      <c r="E220" s="6">
        <v>44958.0</v>
      </c>
      <c r="F220" s="79">
        <f t="shared" si="1"/>
        <v>24</v>
      </c>
      <c r="G220" s="6">
        <v>45127.0</v>
      </c>
      <c r="H220" s="79">
        <f t="shared" si="2"/>
        <v>18</v>
      </c>
      <c r="I220" s="7" t="s">
        <v>43</v>
      </c>
      <c r="J220" s="10"/>
      <c r="K220" s="10"/>
      <c r="L220" s="10"/>
      <c r="M220" s="10"/>
      <c r="N220" s="113" t="s">
        <v>18</v>
      </c>
      <c r="O220" s="10"/>
    </row>
    <row r="221">
      <c r="A221" s="6">
        <v>45705.0</v>
      </c>
      <c r="B221" s="10"/>
      <c r="C221" s="7">
        <v>201255.0</v>
      </c>
      <c r="D221" s="7" t="s">
        <v>110</v>
      </c>
      <c r="E221" s="6">
        <v>45292.0</v>
      </c>
      <c r="F221" s="79">
        <f t="shared" si="1"/>
        <v>13</v>
      </c>
      <c r="G221" s="6">
        <v>45327.0</v>
      </c>
      <c r="H221" s="79">
        <f t="shared" si="2"/>
        <v>12</v>
      </c>
      <c r="I221" s="7" t="s">
        <v>54</v>
      </c>
      <c r="J221" s="7" t="s">
        <v>7</v>
      </c>
      <c r="K221" s="72"/>
      <c r="L221" s="10"/>
      <c r="M221" s="10"/>
      <c r="N221" s="112" t="s">
        <v>22</v>
      </c>
      <c r="O221" s="7" t="s">
        <v>323</v>
      </c>
    </row>
    <row r="222">
      <c r="A222" s="6">
        <v>45705.0</v>
      </c>
      <c r="B222" s="10"/>
      <c r="C222" s="7">
        <v>216847.0</v>
      </c>
      <c r="D222" s="7" t="s">
        <v>110</v>
      </c>
      <c r="E222" s="6">
        <v>45323.0</v>
      </c>
      <c r="F222" s="79">
        <f t="shared" si="1"/>
        <v>12</v>
      </c>
      <c r="G222" s="6">
        <v>45455.0</v>
      </c>
      <c r="H222" s="79">
        <f t="shared" si="2"/>
        <v>8</v>
      </c>
      <c r="I222" s="7" t="s">
        <v>54</v>
      </c>
      <c r="J222" s="7">
        <v>520.0</v>
      </c>
      <c r="K222" s="72" t="s">
        <v>319</v>
      </c>
      <c r="L222" s="10"/>
      <c r="M222" s="10"/>
      <c r="N222" s="113" t="s">
        <v>18</v>
      </c>
      <c r="O222" s="10"/>
    </row>
    <row r="223">
      <c r="A223" s="6">
        <v>45705.0</v>
      </c>
      <c r="B223" s="10"/>
      <c r="C223" s="7">
        <v>225380.0</v>
      </c>
      <c r="D223" s="7" t="s">
        <v>110</v>
      </c>
      <c r="E223" s="6">
        <v>45444.0</v>
      </c>
      <c r="F223" s="79">
        <f t="shared" si="1"/>
        <v>8</v>
      </c>
      <c r="G223" s="6">
        <v>45525.0</v>
      </c>
      <c r="H223" s="79">
        <f t="shared" si="2"/>
        <v>5</v>
      </c>
      <c r="I223" s="7" t="s">
        <v>60</v>
      </c>
      <c r="J223" s="7" t="s">
        <v>7</v>
      </c>
      <c r="K223" s="10"/>
      <c r="L223" s="10"/>
      <c r="M223" s="10"/>
      <c r="N223" s="113" t="s">
        <v>18</v>
      </c>
      <c r="O223" s="10"/>
    </row>
    <row r="224">
      <c r="A224" s="6">
        <v>45705.0</v>
      </c>
      <c r="B224" s="10"/>
      <c r="C224" s="7">
        <v>232035.0</v>
      </c>
      <c r="D224" s="7" t="s">
        <v>110</v>
      </c>
      <c r="E224" s="6">
        <v>45566.0</v>
      </c>
      <c r="F224" s="79">
        <f t="shared" si="1"/>
        <v>4</v>
      </c>
      <c r="G224" s="9">
        <v>45588.0</v>
      </c>
      <c r="H224" s="79">
        <f t="shared" si="2"/>
        <v>3</v>
      </c>
      <c r="I224" s="7" t="s">
        <v>52</v>
      </c>
      <c r="J224" s="7" t="s">
        <v>7</v>
      </c>
      <c r="K224" s="10"/>
      <c r="L224" s="10"/>
      <c r="M224" s="10"/>
      <c r="N224" s="113" t="s">
        <v>18</v>
      </c>
      <c r="O224" s="10"/>
    </row>
    <row r="225">
      <c r="A225" s="6">
        <v>45705.0</v>
      </c>
      <c r="B225" s="10"/>
      <c r="C225" s="7">
        <v>237310.0</v>
      </c>
      <c r="D225" s="7" t="s">
        <v>110</v>
      </c>
      <c r="E225" s="6">
        <v>45383.0</v>
      </c>
      <c r="F225" s="79">
        <f t="shared" si="1"/>
        <v>10</v>
      </c>
      <c r="G225" s="9">
        <v>45643.0</v>
      </c>
      <c r="H225" s="79">
        <f t="shared" si="2"/>
        <v>2</v>
      </c>
      <c r="I225" s="7" t="s">
        <v>43</v>
      </c>
      <c r="J225" s="10"/>
      <c r="K225" s="10"/>
      <c r="L225" s="10"/>
      <c r="M225" s="10"/>
      <c r="N225" s="113" t="s">
        <v>18</v>
      </c>
      <c r="O225" s="10"/>
    </row>
    <row r="226">
      <c r="A226" s="6">
        <v>45705.0</v>
      </c>
      <c r="B226" s="10"/>
      <c r="C226" s="7">
        <v>239341.0</v>
      </c>
      <c r="D226" s="7" t="s">
        <v>110</v>
      </c>
      <c r="E226" s="6">
        <v>45566.0</v>
      </c>
      <c r="F226" s="79">
        <f t="shared" si="1"/>
        <v>4</v>
      </c>
      <c r="G226" s="6">
        <v>45671.0</v>
      </c>
      <c r="H226" s="79">
        <f t="shared" si="2"/>
        <v>1</v>
      </c>
      <c r="I226" s="7" t="s">
        <v>48</v>
      </c>
      <c r="J226" s="10"/>
      <c r="K226" s="10"/>
      <c r="L226" s="10"/>
      <c r="M226" s="10"/>
      <c r="N226" s="113" t="s">
        <v>18</v>
      </c>
      <c r="O226" s="10"/>
    </row>
    <row r="227">
      <c r="A227" s="6">
        <v>45705.0</v>
      </c>
      <c r="B227" s="10"/>
      <c r="C227" s="7">
        <v>241734.0</v>
      </c>
      <c r="D227" s="7" t="s">
        <v>110</v>
      </c>
      <c r="E227" s="6">
        <v>45566.0</v>
      </c>
      <c r="F227" s="79">
        <f t="shared" si="1"/>
        <v>4</v>
      </c>
      <c r="G227" s="6">
        <v>45692.0</v>
      </c>
      <c r="H227" s="79">
        <f t="shared" si="2"/>
        <v>0</v>
      </c>
      <c r="I227" s="7" t="s">
        <v>60</v>
      </c>
      <c r="J227" s="7" t="s">
        <v>7</v>
      </c>
      <c r="K227" s="10"/>
      <c r="L227" s="10"/>
      <c r="M227" s="10"/>
      <c r="N227" s="113" t="s">
        <v>18</v>
      </c>
      <c r="O227" s="10"/>
    </row>
    <row r="228">
      <c r="A228" s="6">
        <v>45705.0</v>
      </c>
      <c r="B228" s="10"/>
      <c r="C228" s="7">
        <v>231507.0</v>
      </c>
      <c r="D228" s="7" t="s">
        <v>146</v>
      </c>
      <c r="E228" s="6">
        <v>45566.0</v>
      </c>
      <c r="F228" s="79">
        <f t="shared" si="1"/>
        <v>4</v>
      </c>
      <c r="G228" s="9">
        <v>45582.0</v>
      </c>
      <c r="H228" s="79">
        <f t="shared" si="2"/>
        <v>4</v>
      </c>
      <c r="I228" s="7" t="s">
        <v>80</v>
      </c>
      <c r="J228" s="10"/>
      <c r="K228" s="10"/>
      <c r="L228" s="10"/>
      <c r="M228" s="10"/>
      <c r="N228" s="113" t="s">
        <v>18</v>
      </c>
      <c r="O228" s="10"/>
    </row>
    <row r="229">
      <c r="A229" s="6">
        <v>45705.0</v>
      </c>
      <c r="B229" s="10"/>
      <c r="C229" s="7">
        <v>241951.0</v>
      </c>
      <c r="D229" s="7" t="s">
        <v>146</v>
      </c>
      <c r="E229" s="6">
        <v>45658.0</v>
      </c>
      <c r="F229" s="79">
        <f t="shared" si="1"/>
        <v>1</v>
      </c>
      <c r="G229" s="6">
        <v>45695.0</v>
      </c>
      <c r="H229" s="79">
        <f t="shared" si="2"/>
        <v>0</v>
      </c>
      <c r="I229" s="7" t="s">
        <v>54</v>
      </c>
      <c r="J229" s="7" t="s">
        <v>7</v>
      </c>
      <c r="K229" s="72" t="s">
        <v>320</v>
      </c>
      <c r="L229" s="10"/>
      <c r="M229" s="10"/>
      <c r="N229" s="113" t="s">
        <v>18</v>
      </c>
      <c r="O229" s="10"/>
    </row>
    <row r="230">
      <c r="A230" s="6">
        <v>45705.0</v>
      </c>
      <c r="B230" s="10"/>
      <c r="C230" s="7">
        <v>171666.0</v>
      </c>
      <c r="D230" s="7" t="s">
        <v>114</v>
      </c>
      <c r="E230" s="6">
        <v>45047.0</v>
      </c>
      <c r="F230" s="79">
        <f t="shared" si="1"/>
        <v>21</v>
      </c>
      <c r="G230" s="6">
        <v>45066.0</v>
      </c>
      <c r="H230" s="79">
        <f t="shared" si="2"/>
        <v>20</v>
      </c>
      <c r="I230" s="7" t="s">
        <v>48</v>
      </c>
      <c r="J230" s="10"/>
      <c r="K230" s="10"/>
      <c r="L230" s="10"/>
      <c r="M230" s="10"/>
      <c r="N230" s="113" t="s">
        <v>18</v>
      </c>
      <c r="O230" s="10"/>
    </row>
    <row r="231">
      <c r="A231" s="6">
        <v>45705.0</v>
      </c>
      <c r="B231" s="10"/>
      <c r="C231" s="7">
        <v>224958.0</v>
      </c>
      <c r="D231" s="7" t="s">
        <v>114</v>
      </c>
      <c r="E231" s="6">
        <v>45444.0</v>
      </c>
      <c r="F231" s="79">
        <f t="shared" si="1"/>
        <v>8</v>
      </c>
      <c r="G231" s="6">
        <v>45524.0</v>
      </c>
      <c r="H231" s="79">
        <f t="shared" si="2"/>
        <v>5</v>
      </c>
      <c r="I231" s="7" t="s">
        <v>54</v>
      </c>
      <c r="J231" s="7" t="s">
        <v>7</v>
      </c>
      <c r="K231" s="72">
        <v>3000.0</v>
      </c>
      <c r="L231" s="10"/>
      <c r="M231" s="10"/>
      <c r="N231" s="113" t="s">
        <v>18</v>
      </c>
      <c r="O231" s="10"/>
    </row>
    <row r="232">
      <c r="A232" s="6">
        <v>45705.0</v>
      </c>
      <c r="B232" s="10"/>
      <c r="C232" s="7">
        <v>178004.0</v>
      </c>
      <c r="D232" s="7" t="s">
        <v>114</v>
      </c>
      <c r="E232" s="6">
        <v>44743.0</v>
      </c>
      <c r="F232" s="79">
        <f t="shared" si="1"/>
        <v>31</v>
      </c>
      <c r="G232" s="6">
        <v>45117.0</v>
      </c>
      <c r="H232" s="79">
        <f t="shared" si="2"/>
        <v>19</v>
      </c>
      <c r="I232" s="7" t="s">
        <v>52</v>
      </c>
      <c r="J232" s="7">
        <v>402.0</v>
      </c>
      <c r="K232" s="10"/>
      <c r="L232" s="10"/>
      <c r="M232" s="10"/>
      <c r="N232" s="113" t="s">
        <v>18</v>
      </c>
      <c r="O232" s="10"/>
    </row>
    <row r="233">
      <c r="A233" s="6">
        <v>45705.0</v>
      </c>
      <c r="B233" s="10"/>
      <c r="C233" s="7">
        <v>239895.0</v>
      </c>
      <c r="D233" s="7" t="s">
        <v>114</v>
      </c>
      <c r="E233" s="6">
        <v>45658.0</v>
      </c>
      <c r="F233" s="79">
        <f t="shared" si="1"/>
        <v>1</v>
      </c>
      <c r="G233" s="6">
        <v>45674.0</v>
      </c>
      <c r="H233" s="79">
        <f t="shared" si="2"/>
        <v>1</v>
      </c>
      <c r="I233" s="7" t="s">
        <v>54</v>
      </c>
      <c r="J233" s="7">
        <v>239895.0</v>
      </c>
      <c r="K233" s="72" t="s">
        <v>320</v>
      </c>
      <c r="L233" s="10"/>
      <c r="M233" s="10"/>
      <c r="N233" s="113" t="s">
        <v>18</v>
      </c>
      <c r="O233" s="10"/>
    </row>
    <row r="234">
      <c r="A234" s="6">
        <v>45705.0</v>
      </c>
      <c r="B234" s="10"/>
      <c r="C234" s="7">
        <v>234129.0</v>
      </c>
      <c r="D234" s="7" t="s">
        <v>114</v>
      </c>
      <c r="E234" s="6">
        <v>45536.0</v>
      </c>
      <c r="F234" s="79">
        <f t="shared" si="1"/>
        <v>5</v>
      </c>
      <c r="G234" s="9">
        <v>45609.0</v>
      </c>
      <c r="H234" s="79">
        <f t="shared" si="2"/>
        <v>3</v>
      </c>
      <c r="I234" s="7" t="s">
        <v>54</v>
      </c>
      <c r="J234" s="7" t="s">
        <v>7</v>
      </c>
      <c r="K234" s="72"/>
      <c r="L234" s="10"/>
      <c r="M234" s="10"/>
      <c r="N234" s="113" t="s">
        <v>18</v>
      </c>
      <c r="O234" s="10"/>
    </row>
    <row r="235">
      <c r="A235" s="6">
        <v>45705.0</v>
      </c>
      <c r="B235" s="10"/>
      <c r="C235" s="7">
        <v>147503.0</v>
      </c>
      <c r="D235" s="7" t="s">
        <v>114</v>
      </c>
      <c r="E235" s="6">
        <v>44805.0</v>
      </c>
      <c r="F235" s="79">
        <f t="shared" si="1"/>
        <v>29</v>
      </c>
      <c r="G235" s="9">
        <v>44848.0</v>
      </c>
      <c r="H235" s="79">
        <f t="shared" si="2"/>
        <v>28</v>
      </c>
      <c r="I235" s="7" t="s">
        <v>54</v>
      </c>
      <c r="J235" s="7">
        <v>516.0</v>
      </c>
      <c r="K235" s="72"/>
      <c r="L235" s="10"/>
      <c r="M235" s="10"/>
      <c r="N235" s="113" t="s">
        <v>18</v>
      </c>
      <c r="O235" s="10"/>
    </row>
    <row r="236">
      <c r="A236" s="6">
        <v>45705.0</v>
      </c>
      <c r="B236" s="10"/>
      <c r="C236" s="7">
        <v>222608.0</v>
      </c>
      <c r="D236" s="7" t="s">
        <v>114</v>
      </c>
      <c r="E236" s="6">
        <v>45444.0</v>
      </c>
      <c r="F236" s="79">
        <f t="shared" si="1"/>
        <v>8</v>
      </c>
      <c r="G236" s="6">
        <v>45499.0</v>
      </c>
      <c r="H236" s="79">
        <f t="shared" si="2"/>
        <v>6</v>
      </c>
      <c r="I236" s="7" t="s">
        <v>54</v>
      </c>
      <c r="J236" s="7">
        <v>501.0</v>
      </c>
      <c r="K236" s="72">
        <v>7000.0</v>
      </c>
      <c r="L236" s="10"/>
      <c r="M236" s="10"/>
      <c r="N236" s="113" t="s">
        <v>18</v>
      </c>
      <c r="O236" s="10"/>
    </row>
    <row r="237">
      <c r="A237" s="6">
        <v>45705.0</v>
      </c>
      <c r="B237" s="10"/>
      <c r="C237" s="7">
        <v>200545.0</v>
      </c>
      <c r="D237" s="7" t="s">
        <v>114</v>
      </c>
      <c r="E237" s="6">
        <v>45231.0</v>
      </c>
      <c r="F237" s="79">
        <f t="shared" si="1"/>
        <v>15</v>
      </c>
      <c r="G237" s="6">
        <v>45320.0</v>
      </c>
      <c r="H237" s="79">
        <f t="shared" si="2"/>
        <v>12</v>
      </c>
      <c r="I237" s="7" t="s">
        <v>60</v>
      </c>
      <c r="J237" s="7">
        <v>103.0</v>
      </c>
      <c r="K237" s="10"/>
      <c r="L237" s="10"/>
      <c r="M237" s="10"/>
      <c r="N237" s="113" t="s">
        <v>18</v>
      </c>
      <c r="O237" s="10"/>
    </row>
    <row r="238">
      <c r="A238" s="6">
        <v>45705.0</v>
      </c>
      <c r="B238" s="10"/>
      <c r="C238" s="7">
        <v>231569.0</v>
      </c>
      <c r="D238" s="7" t="s">
        <v>114</v>
      </c>
      <c r="E238" s="6">
        <v>45536.0</v>
      </c>
      <c r="F238" s="79">
        <f t="shared" si="1"/>
        <v>5</v>
      </c>
      <c r="G238" s="9">
        <v>45583.0</v>
      </c>
      <c r="H238" s="79">
        <f t="shared" si="2"/>
        <v>4</v>
      </c>
      <c r="I238" s="7" t="s">
        <v>60</v>
      </c>
      <c r="J238" s="7" t="s">
        <v>7</v>
      </c>
      <c r="K238" s="10"/>
      <c r="L238" s="10"/>
      <c r="M238" s="10"/>
      <c r="N238" s="113" t="s">
        <v>18</v>
      </c>
      <c r="O238" s="10"/>
    </row>
    <row r="239">
      <c r="A239" s="6">
        <v>45705.0</v>
      </c>
      <c r="B239" s="10"/>
      <c r="C239" s="7">
        <v>241934.0</v>
      </c>
      <c r="D239" s="7" t="s">
        <v>114</v>
      </c>
      <c r="E239" s="6">
        <v>45627.0</v>
      </c>
      <c r="F239" s="79">
        <f t="shared" si="1"/>
        <v>2</v>
      </c>
      <c r="G239" s="6">
        <v>45693.0</v>
      </c>
      <c r="H239" s="79">
        <f t="shared" si="2"/>
        <v>0</v>
      </c>
      <c r="I239" s="7" t="s">
        <v>48</v>
      </c>
      <c r="J239" s="10"/>
      <c r="K239" s="10"/>
      <c r="L239" s="10"/>
      <c r="M239" s="10"/>
      <c r="N239" s="113" t="s">
        <v>18</v>
      </c>
      <c r="O239" s="10"/>
    </row>
    <row r="240">
      <c r="A240" s="6">
        <v>45705.0</v>
      </c>
      <c r="B240" s="6">
        <v>45706.0</v>
      </c>
      <c r="C240" s="7">
        <v>212910.0</v>
      </c>
      <c r="D240" s="7" t="s">
        <v>117</v>
      </c>
      <c r="E240" s="6">
        <v>45383.0</v>
      </c>
      <c r="F240" s="79">
        <f t="shared" si="1"/>
        <v>10</v>
      </c>
      <c r="G240" s="6">
        <v>45420.0</v>
      </c>
      <c r="H240" s="79">
        <f t="shared" si="2"/>
        <v>9</v>
      </c>
      <c r="I240" s="7" t="s">
        <v>54</v>
      </c>
      <c r="J240" s="7">
        <v>502.0</v>
      </c>
      <c r="K240" s="72">
        <v>10500.0</v>
      </c>
      <c r="L240" s="7" t="s">
        <v>68</v>
      </c>
      <c r="M240" s="80">
        <v>45705.0</v>
      </c>
      <c r="N240" s="112" t="s">
        <v>17</v>
      </c>
      <c r="O240" s="7" t="s">
        <v>324</v>
      </c>
    </row>
    <row r="241">
      <c r="A241" s="6">
        <v>45705.0</v>
      </c>
      <c r="B241" s="10"/>
      <c r="C241" s="7">
        <v>238400.0</v>
      </c>
      <c r="D241" s="7" t="s">
        <v>117</v>
      </c>
      <c r="E241" s="6">
        <v>45566.0</v>
      </c>
      <c r="F241" s="79">
        <f t="shared" si="1"/>
        <v>4</v>
      </c>
      <c r="G241" s="6">
        <v>45664.0</v>
      </c>
      <c r="H241" s="79">
        <f t="shared" si="2"/>
        <v>1</v>
      </c>
      <c r="I241" s="7" t="s">
        <v>60</v>
      </c>
      <c r="J241" s="7" t="s">
        <v>7</v>
      </c>
      <c r="K241" s="10"/>
      <c r="L241" s="10"/>
      <c r="M241" s="10"/>
      <c r="N241" s="113" t="s">
        <v>18</v>
      </c>
      <c r="O241" s="10"/>
    </row>
    <row r="242">
      <c r="A242" s="6">
        <v>45705.0</v>
      </c>
      <c r="B242" s="10"/>
      <c r="C242" s="7">
        <v>157054.0</v>
      </c>
      <c r="D242" s="7" t="s">
        <v>117</v>
      </c>
      <c r="E242" s="6">
        <v>44774.0</v>
      </c>
      <c r="F242" s="79">
        <f t="shared" si="1"/>
        <v>30</v>
      </c>
      <c r="G242" s="6">
        <v>44944.0</v>
      </c>
      <c r="H242" s="79">
        <f t="shared" si="2"/>
        <v>25</v>
      </c>
      <c r="I242" s="7" t="s">
        <v>60</v>
      </c>
      <c r="J242" s="7">
        <v>102.0</v>
      </c>
      <c r="K242" s="10"/>
      <c r="L242" s="10"/>
      <c r="M242" s="10"/>
      <c r="N242" s="113" t="s">
        <v>18</v>
      </c>
      <c r="O242" s="10"/>
    </row>
    <row r="243">
      <c r="A243" s="6">
        <v>45705.0</v>
      </c>
      <c r="B243" s="10"/>
      <c r="C243" s="7">
        <v>212257.0</v>
      </c>
      <c r="D243" s="7" t="s">
        <v>117</v>
      </c>
      <c r="E243" s="6">
        <v>45383.0</v>
      </c>
      <c r="F243" s="79">
        <f t="shared" si="1"/>
        <v>10</v>
      </c>
      <c r="G243" s="6">
        <v>45408.0</v>
      </c>
      <c r="H243" s="79">
        <f t="shared" si="2"/>
        <v>9</v>
      </c>
      <c r="I243" s="7" t="s">
        <v>54</v>
      </c>
      <c r="J243" s="7">
        <v>502.0</v>
      </c>
      <c r="K243" s="72" t="s">
        <v>130</v>
      </c>
      <c r="L243" s="10"/>
      <c r="M243" s="10"/>
      <c r="N243" s="113" t="s">
        <v>18</v>
      </c>
      <c r="O243" s="10"/>
    </row>
    <row r="244">
      <c r="A244" s="6">
        <v>45705.0</v>
      </c>
      <c r="B244" s="10"/>
      <c r="C244" s="7">
        <v>188058.0</v>
      </c>
      <c r="D244" s="7" t="s">
        <v>117</v>
      </c>
      <c r="E244" s="6">
        <v>45139.0</v>
      </c>
      <c r="F244" s="79">
        <f t="shared" si="1"/>
        <v>18</v>
      </c>
      <c r="G244" s="6">
        <v>45201.0</v>
      </c>
      <c r="H244" s="79">
        <f t="shared" si="2"/>
        <v>16</v>
      </c>
      <c r="I244" s="7" t="s">
        <v>54</v>
      </c>
      <c r="J244" s="7">
        <v>512.0</v>
      </c>
      <c r="K244" s="72"/>
      <c r="L244" s="10"/>
      <c r="M244" s="10"/>
      <c r="N244" s="113" t="s">
        <v>18</v>
      </c>
      <c r="O244" s="10"/>
    </row>
    <row r="245">
      <c r="A245" s="6">
        <v>45705.0</v>
      </c>
      <c r="B245" s="10"/>
      <c r="C245" s="7">
        <v>203975.0</v>
      </c>
      <c r="D245" s="7" t="s">
        <v>117</v>
      </c>
      <c r="E245" s="6">
        <v>45323.0</v>
      </c>
      <c r="F245" s="79">
        <f t="shared" si="1"/>
        <v>12</v>
      </c>
      <c r="G245" s="6">
        <v>45355.0</v>
      </c>
      <c r="H245" s="79">
        <f t="shared" si="2"/>
        <v>11</v>
      </c>
      <c r="I245" s="7" t="s">
        <v>54</v>
      </c>
      <c r="J245" s="7">
        <v>510.0</v>
      </c>
      <c r="K245" s="72"/>
      <c r="L245" s="10"/>
      <c r="M245" s="10"/>
      <c r="N245" s="113" t="s">
        <v>18</v>
      </c>
      <c r="O245" s="10"/>
    </row>
    <row r="246">
      <c r="A246" s="6">
        <v>45705.0</v>
      </c>
      <c r="B246" s="10"/>
      <c r="C246" s="7">
        <v>219763.0</v>
      </c>
      <c r="D246" s="7" t="s">
        <v>117</v>
      </c>
      <c r="E246" s="6">
        <v>45383.0</v>
      </c>
      <c r="F246" s="79">
        <f t="shared" si="1"/>
        <v>10</v>
      </c>
      <c r="G246" s="6">
        <v>45471.0</v>
      </c>
      <c r="H246" s="79">
        <f t="shared" si="2"/>
        <v>7</v>
      </c>
      <c r="I246" s="7" t="s">
        <v>54</v>
      </c>
      <c r="J246" s="7">
        <v>502.0</v>
      </c>
      <c r="K246" s="72">
        <v>5000.0</v>
      </c>
      <c r="L246" s="10"/>
      <c r="M246" s="10"/>
      <c r="N246" s="113" t="s">
        <v>18</v>
      </c>
      <c r="O246" s="10"/>
    </row>
    <row r="247">
      <c r="A247" s="6">
        <v>45705.0</v>
      </c>
      <c r="B247" s="10"/>
      <c r="C247" s="7">
        <v>223591.0</v>
      </c>
      <c r="D247" s="7" t="s">
        <v>117</v>
      </c>
      <c r="E247" s="6">
        <v>45383.0</v>
      </c>
      <c r="F247" s="79">
        <f t="shared" si="1"/>
        <v>10</v>
      </c>
      <c r="G247" s="6">
        <v>45506.0</v>
      </c>
      <c r="H247" s="79">
        <f t="shared" si="2"/>
        <v>6</v>
      </c>
      <c r="I247" s="7" t="s">
        <v>54</v>
      </c>
      <c r="J247" s="7" t="s">
        <v>7</v>
      </c>
      <c r="K247" s="72">
        <v>10000.0</v>
      </c>
      <c r="L247" s="10"/>
      <c r="M247" s="10"/>
      <c r="N247" s="113" t="s">
        <v>18</v>
      </c>
      <c r="O247" s="10"/>
    </row>
    <row r="248">
      <c r="A248" s="6">
        <v>45705.0</v>
      </c>
      <c r="B248" s="10"/>
      <c r="C248" s="7">
        <v>225735.0</v>
      </c>
      <c r="D248" s="7" t="s">
        <v>117</v>
      </c>
      <c r="E248" s="6">
        <v>45505.0</v>
      </c>
      <c r="F248" s="79">
        <f t="shared" si="1"/>
        <v>6</v>
      </c>
      <c r="G248" s="6">
        <v>45532.0</v>
      </c>
      <c r="H248" s="79">
        <f t="shared" si="2"/>
        <v>5</v>
      </c>
      <c r="I248" s="7" t="s">
        <v>54</v>
      </c>
      <c r="J248" s="7" t="s">
        <v>7</v>
      </c>
      <c r="K248" s="72"/>
      <c r="L248" s="10"/>
      <c r="M248" s="10"/>
      <c r="N248" s="113" t="s">
        <v>18</v>
      </c>
      <c r="O248" s="10"/>
    </row>
    <row r="249">
      <c r="A249" s="6">
        <v>45705.0</v>
      </c>
      <c r="B249" s="10"/>
      <c r="C249" s="7">
        <v>199379.0</v>
      </c>
      <c r="D249" s="7" t="s">
        <v>117</v>
      </c>
      <c r="E249" s="6">
        <v>45352.0</v>
      </c>
      <c r="F249" s="79">
        <f t="shared" si="1"/>
        <v>11</v>
      </c>
      <c r="G249" s="6">
        <v>45394.0</v>
      </c>
      <c r="H249" s="79">
        <f t="shared" si="2"/>
        <v>10</v>
      </c>
      <c r="I249" s="7" t="s">
        <v>60</v>
      </c>
      <c r="J249" s="7">
        <v>108.0</v>
      </c>
      <c r="K249" s="10"/>
      <c r="L249" s="10"/>
      <c r="M249" s="10"/>
      <c r="N249" s="113" t="s">
        <v>18</v>
      </c>
      <c r="O249" s="10"/>
    </row>
    <row r="250">
      <c r="A250" s="6">
        <v>45705.0</v>
      </c>
      <c r="B250" s="10"/>
      <c r="C250" s="7">
        <v>231606.0</v>
      </c>
      <c r="D250" s="7" t="s">
        <v>117</v>
      </c>
      <c r="E250" s="6">
        <v>45566.0</v>
      </c>
      <c r="F250" s="79">
        <f t="shared" si="1"/>
        <v>4</v>
      </c>
      <c r="G250" s="9">
        <v>45593.0</v>
      </c>
      <c r="H250" s="79">
        <f t="shared" si="2"/>
        <v>3</v>
      </c>
      <c r="I250" s="7" t="s">
        <v>60</v>
      </c>
      <c r="J250" s="7" t="s">
        <v>7</v>
      </c>
      <c r="K250" s="10"/>
      <c r="L250" s="10"/>
      <c r="M250" s="10"/>
      <c r="N250" s="113" t="s">
        <v>18</v>
      </c>
      <c r="O250" s="10"/>
    </row>
    <row r="251">
      <c r="A251" s="6">
        <v>45705.0</v>
      </c>
      <c r="B251" s="10"/>
      <c r="C251" s="7">
        <v>235878.0</v>
      </c>
      <c r="D251" s="7" t="s">
        <v>117</v>
      </c>
      <c r="E251" s="6">
        <v>45597.0</v>
      </c>
      <c r="F251" s="79">
        <f t="shared" si="1"/>
        <v>3</v>
      </c>
      <c r="G251" s="9">
        <v>45625.0</v>
      </c>
      <c r="H251" s="79">
        <f t="shared" si="2"/>
        <v>2</v>
      </c>
      <c r="I251" s="7" t="s">
        <v>54</v>
      </c>
      <c r="J251" s="7" t="s">
        <v>7</v>
      </c>
      <c r="K251" s="72"/>
      <c r="L251" s="10"/>
      <c r="M251" s="10"/>
      <c r="N251" s="113" t="s">
        <v>18</v>
      </c>
      <c r="O251" s="10"/>
    </row>
    <row r="252">
      <c r="A252" s="6">
        <v>45705.0</v>
      </c>
      <c r="B252" s="10"/>
      <c r="C252" s="7">
        <v>236851.0</v>
      </c>
      <c r="D252" s="7" t="s">
        <v>117</v>
      </c>
      <c r="E252" s="6">
        <v>45566.0</v>
      </c>
      <c r="F252" s="79">
        <f t="shared" si="1"/>
        <v>4</v>
      </c>
      <c r="G252" s="6">
        <v>45663.0</v>
      </c>
      <c r="H252" s="79">
        <f t="shared" si="2"/>
        <v>1</v>
      </c>
      <c r="I252" s="7" t="s">
        <v>54</v>
      </c>
      <c r="J252" s="7" t="s">
        <v>7</v>
      </c>
      <c r="K252" s="72" t="s">
        <v>325</v>
      </c>
      <c r="L252" s="10"/>
      <c r="M252" s="10"/>
      <c r="N252" s="113" t="s">
        <v>18</v>
      </c>
      <c r="O252" s="10"/>
    </row>
    <row r="253">
      <c r="A253" s="6">
        <v>45705.0</v>
      </c>
      <c r="B253" s="10"/>
      <c r="C253" s="7">
        <v>240997.0</v>
      </c>
      <c r="D253" s="7" t="s">
        <v>117</v>
      </c>
      <c r="E253" s="6">
        <v>45627.0</v>
      </c>
      <c r="F253" s="79">
        <f t="shared" si="1"/>
        <v>2</v>
      </c>
      <c r="G253" s="6">
        <v>45686.0</v>
      </c>
      <c r="H253" s="79">
        <f t="shared" si="2"/>
        <v>0</v>
      </c>
      <c r="I253" s="7" t="s">
        <v>54</v>
      </c>
      <c r="J253" s="7" t="s">
        <v>7</v>
      </c>
      <c r="K253" s="72"/>
      <c r="L253" s="10"/>
      <c r="M253" s="10"/>
      <c r="N253" s="113" t="s">
        <v>18</v>
      </c>
      <c r="O253" s="10"/>
    </row>
    <row r="254">
      <c r="A254" s="6">
        <v>45705.0</v>
      </c>
      <c r="B254" s="10"/>
      <c r="C254" s="7">
        <v>188990.0</v>
      </c>
      <c r="D254" s="7" t="s">
        <v>149</v>
      </c>
      <c r="E254" s="6">
        <v>45078.0</v>
      </c>
      <c r="F254" s="79">
        <f t="shared" si="1"/>
        <v>20</v>
      </c>
      <c r="G254" s="9">
        <v>45209.0</v>
      </c>
      <c r="H254" s="79">
        <f t="shared" si="2"/>
        <v>16</v>
      </c>
      <c r="I254" s="7" t="s">
        <v>60</v>
      </c>
      <c r="J254" s="7">
        <v>105.0</v>
      </c>
      <c r="K254" s="95" t="s">
        <v>20</v>
      </c>
      <c r="L254" s="10"/>
      <c r="M254" s="10"/>
      <c r="N254" s="112" t="s">
        <v>18</v>
      </c>
      <c r="O254" s="10"/>
    </row>
    <row r="255">
      <c r="A255" s="6">
        <v>45705.0</v>
      </c>
      <c r="B255" s="10"/>
      <c r="C255" s="7">
        <v>182551.0</v>
      </c>
      <c r="D255" s="7" t="s">
        <v>149</v>
      </c>
      <c r="E255" s="6">
        <v>45108.0</v>
      </c>
      <c r="F255" s="79">
        <f t="shared" si="1"/>
        <v>19</v>
      </c>
      <c r="G255" s="6">
        <v>45159.0</v>
      </c>
      <c r="H255" s="79">
        <f t="shared" si="2"/>
        <v>17</v>
      </c>
      <c r="I255" s="7" t="s">
        <v>60</v>
      </c>
      <c r="J255" s="7" t="s">
        <v>7</v>
      </c>
      <c r="K255" s="10"/>
      <c r="L255" s="10"/>
      <c r="M255" s="10"/>
      <c r="N255" s="113" t="s">
        <v>18</v>
      </c>
      <c r="O255" s="10"/>
    </row>
    <row r="256">
      <c r="A256" s="6">
        <v>45705.0</v>
      </c>
      <c r="B256" s="10"/>
      <c r="C256" s="7">
        <v>233518.0</v>
      </c>
      <c r="D256" s="7" t="s">
        <v>149</v>
      </c>
      <c r="E256" s="6">
        <v>45505.0</v>
      </c>
      <c r="F256" s="79">
        <f t="shared" si="1"/>
        <v>6</v>
      </c>
      <c r="G256" s="9">
        <v>45607.0</v>
      </c>
      <c r="H256" s="79">
        <f t="shared" si="2"/>
        <v>3</v>
      </c>
      <c r="I256" s="7" t="s">
        <v>82</v>
      </c>
      <c r="J256" s="10"/>
      <c r="K256" s="10"/>
      <c r="L256" s="10"/>
      <c r="M256" s="10"/>
      <c r="N256" s="113" t="s">
        <v>18</v>
      </c>
      <c r="O256" s="10"/>
    </row>
    <row r="257">
      <c r="A257" s="6">
        <v>45705.0</v>
      </c>
      <c r="B257" s="10"/>
      <c r="C257" s="7">
        <v>234760.0</v>
      </c>
      <c r="D257" s="7" t="s">
        <v>149</v>
      </c>
      <c r="E257" s="6">
        <v>45627.0</v>
      </c>
      <c r="F257" s="79">
        <f t="shared" si="1"/>
        <v>2</v>
      </c>
      <c r="G257" s="6">
        <v>45629.0</v>
      </c>
      <c r="H257" s="79">
        <f t="shared" si="2"/>
        <v>2</v>
      </c>
      <c r="I257" s="7" t="s">
        <v>43</v>
      </c>
      <c r="J257" s="10"/>
      <c r="K257" s="10"/>
      <c r="L257" s="10"/>
      <c r="M257" s="10"/>
      <c r="N257" s="113" t="s">
        <v>18</v>
      </c>
      <c r="O257" s="10"/>
    </row>
    <row r="258">
      <c r="A258" s="6">
        <v>45705.0</v>
      </c>
      <c r="B258" s="10"/>
      <c r="C258" s="7">
        <v>239886.0</v>
      </c>
      <c r="D258" s="7" t="s">
        <v>149</v>
      </c>
      <c r="E258" s="6">
        <v>45627.0</v>
      </c>
      <c r="F258" s="79">
        <f t="shared" si="1"/>
        <v>2</v>
      </c>
      <c r="G258" s="6">
        <v>45685.0</v>
      </c>
      <c r="H258" s="79">
        <f t="shared" si="2"/>
        <v>0</v>
      </c>
      <c r="I258" s="7" t="s">
        <v>82</v>
      </c>
      <c r="J258" s="10"/>
      <c r="K258" s="10"/>
      <c r="L258" s="10"/>
      <c r="M258" s="10"/>
      <c r="N258" s="113" t="s">
        <v>18</v>
      </c>
      <c r="O258" s="10"/>
    </row>
    <row r="259">
      <c r="A259" s="6">
        <v>45705.0</v>
      </c>
      <c r="B259" s="10"/>
      <c r="C259" s="7">
        <v>99016.0</v>
      </c>
      <c r="D259" s="7" t="s">
        <v>124</v>
      </c>
      <c r="E259" s="6">
        <v>44317.0</v>
      </c>
      <c r="F259" s="79">
        <f t="shared" si="1"/>
        <v>45</v>
      </c>
      <c r="G259" s="6">
        <v>44440.0</v>
      </c>
      <c r="H259" s="79">
        <f t="shared" si="2"/>
        <v>41</v>
      </c>
      <c r="I259" s="7" t="s">
        <v>120</v>
      </c>
      <c r="J259" s="10"/>
      <c r="K259" s="10"/>
      <c r="L259" s="10"/>
      <c r="M259" s="10"/>
      <c r="N259" s="113" t="s">
        <v>18</v>
      </c>
      <c r="O259" s="10"/>
    </row>
    <row r="260">
      <c r="A260" s="6">
        <v>45705.0</v>
      </c>
      <c r="B260" s="10"/>
      <c r="C260" s="7">
        <v>86911.0</v>
      </c>
      <c r="D260" s="7" t="s">
        <v>117</v>
      </c>
      <c r="E260" s="6">
        <v>44166.0</v>
      </c>
      <c r="F260" s="79">
        <f t="shared" si="1"/>
        <v>50</v>
      </c>
      <c r="G260" s="6">
        <v>44327.0</v>
      </c>
      <c r="H260" s="79">
        <f t="shared" si="2"/>
        <v>45</v>
      </c>
      <c r="I260" s="7" t="s">
        <v>120</v>
      </c>
      <c r="J260" s="10"/>
      <c r="K260" s="10"/>
      <c r="L260" s="10"/>
      <c r="M260" s="10"/>
      <c r="N260" s="113" t="s">
        <v>18</v>
      </c>
      <c r="O260" s="10"/>
    </row>
    <row r="261">
      <c r="A261" s="6">
        <v>45705.0</v>
      </c>
      <c r="B261" s="10"/>
      <c r="C261" s="7">
        <v>7245.0</v>
      </c>
      <c r="D261" s="7" t="s">
        <v>105</v>
      </c>
      <c r="E261" s="6">
        <v>43374.0</v>
      </c>
      <c r="F261" s="79">
        <f t="shared" si="1"/>
        <v>76</v>
      </c>
      <c r="G261" s="6">
        <v>43411.0</v>
      </c>
      <c r="H261" s="79">
        <f t="shared" si="2"/>
        <v>75</v>
      </c>
      <c r="I261" s="7" t="s">
        <v>43</v>
      </c>
      <c r="J261" s="10"/>
      <c r="K261" s="10"/>
      <c r="L261" s="10"/>
      <c r="M261" s="10"/>
      <c r="N261" s="113" t="s">
        <v>18</v>
      </c>
      <c r="O261" s="10"/>
    </row>
    <row r="262">
      <c r="A262" s="6">
        <v>45705.0</v>
      </c>
      <c r="B262" s="10"/>
      <c r="C262" s="7">
        <v>3543.0</v>
      </c>
      <c r="D262" s="7" t="s">
        <v>42</v>
      </c>
      <c r="E262" s="6">
        <v>43221.0</v>
      </c>
      <c r="F262" s="79">
        <f t="shared" si="1"/>
        <v>81</v>
      </c>
      <c r="G262" s="6">
        <v>43318.0</v>
      </c>
      <c r="H262" s="79">
        <f t="shared" si="2"/>
        <v>78</v>
      </c>
      <c r="I262" s="7" t="s">
        <v>43</v>
      </c>
      <c r="J262" s="10"/>
      <c r="K262" s="10"/>
      <c r="L262" s="10"/>
      <c r="M262" s="10"/>
      <c r="N262" s="113" t="s">
        <v>18</v>
      </c>
      <c r="O262" s="10"/>
    </row>
    <row r="263">
      <c r="A263" s="6">
        <v>45705.0</v>
      </c>
      <c r="B263" s="10"/>
      <c r="C263" s="7">
        <v>10929.0</v>
      </c>
      <c r="D263" s="7" t="s">
        <v>152</v>
      </c>
      <c r="E263" s="6">
        <v>43344.0</v>
      </c>
      <c r="F263" s="79">
        <f t="shared" si="1"/>
        <v>77</v>
      </c>
      <c r="G263" s="6">
        <v>43553.0</v>
      </c>
      <c r="H263" s="79">
        <f t="shared" si="2"/>
        <v>70</v>
      </c>
      <c r="I263" s="7" t="s">
        <v>326</v>
      </c>
      <c r="J263" s="10"/>
      <c r="K263" s="10"/>
      <c r="L263" s="10"/>
      <c r="M263" s="10"/>
      <c r="N263" s="113" t="s">
        <v>18</v>
      </c>
      <c r="O263" s="10"/>
    </row>
    <row r="264">
      <c r="A264" s="6">
        <v>45705.0</v>
      </c>
      <c r="B264" s="10"/>
      <c r="C264" s="7">
        <v>1351.0</v>
      </c>
      <c r="D264" s="7" t="s">
        <v>93</v>
      </c>
      <c r="E264" s="6">
        <v>42887.0</v>
      </c>
      <c r="F264" s="79">
        <f t="shared" si="1"/>
        <v>92</v>
      </c>
      <c r="G264" s="6">
        <v>43245.0</v>
      </c>
      <c r="H264" s="79">
        <f t="shared" si="2"/>
        <v>80</v>
      </c>
      <c r="I264" s="7" t="s">
        <v>52</v>
      </c>
      <c r="J264" s="10"/>
      <c r="K264" s="10"/>
      <c r="L264" s="10"/>
      <c r="M264" s="10"/>
      <c r="N264" s="113" t="s">
        <v>18</v>
      </c>
      <c r="O264" s="10"/>
    </row>
    <row r="265">
      <c r="A265" s="6">
        <v>45705.0</v>
      </c>
      <c r="B265" s="10"/>
      <c r="C265" s="7">
        <v>9789.0</v>
      </c>
      <c r="D265" s="7" t="s">
        <v>93</v>
      </c>
      <c r="E265" s="6">
        <v>43365.0</v>
      </c>
      <c r="F265" s="79">
        <f t="shared" si="1"/>
        <v>76</v>
      </c>
      <c r="G265" s="6">
        <v>43522.0</v>
      </c>
      <c r="H265" s="79">
        <f t="shared" si="2"/>
        <v>71</v>
      </c>
      <c r="I265" s="7" t="s">
        <v>60</v>
      </c>
      <c r="J265" s="7" t="s">
        <v>7</v>
      </c>
      <c r="K265" s="10"/>
      <c r="L265" s="10"/>
      <c r="M265" s="10"/>
      <c r="N265" s="113" t="s">
        <v>18</v>
      </c>
      <c r="O265" s="10"/>
    </row>
    <row r="266">
      <c r="A266" s="6">
        <v>45705.0</v>
      </c>
      <c r="B266" s="10"/>
      <c r="C266" s="7">
        <v>13396.0</v>
      </c>
      <c r="D266" s="7" t="s">
        <v>110</v>
      </c>
      <c r="E266" s="9">
        <v>43444.0</v>
      </c>
      <c r="F266" s="79">
        <f t="shared" si="1"/>
        <v>74</v>
      </c>
      <c r="G266" s="6">
        <v>43615.0</v>
      </c>
      <c r="H266" s="79">
        <f t="shared" si="2"/>
        <v>68</v>
      </c>
      <c r="I266" s="7" t="s">
        <v>54</v>
      </c>
      <c r="J266" s="7" t="s">
        <v>7</v>
      </c>
      <c r="K266" s="72"/>
      <c r="L266" s="10"/>
      <c r="M266" s="10"/>
      <c r="N266" s="113" t="s">
        <v>18</v>
      </c>
      <c r="O266" s="10"/>
    </row>
    <row r="267">
      <c r="A267" s="6">
        <v>45705.0</v>
      </c>
      <c r="B267" s="10"/>
      <c r="C267" s="7">
        <v>1502.0</v>
      </c>
      <c r="D267" s="7" t="s">
        <v>75</v>
      </c>
      <c r="E267" s="6">
        <v>42917.0</v>
      </c>
      <c r="F267" s="79">
        <f t="shared" si="1"/>
        <v>91</v>
      </c>
      <c r="G267" s="6">
        <v>42970.0</v>
      </c>
      <c r="H267" s="79">
        <f t="shared" si="2"/>
        <v>89</v>
      </c>
      <c r="I267" s="7" t="s">
        <v>43</v>
      </c>
      <c r="J267" s="10"/>
      <c r="K267" s="10"/>
      <c r="L267" s="10"/>
      <c r="M267" s="10"/>
      <c r="N267" s="113" t="s">
        <v>18</v>
      </c>
      <c r="O267" s="10"/>
    </row>
    <row r="268">
      <c r="A268" s="6">
        <v>45705.0</v>
      </c>
      <c r="B268" s="10"/>
      <c r="C268" s="7">
        <v>3011.0</v>
      </c>
      <c r="D268" s="7" t="s">
        <v>152</v>
      </c>
      <c r="E268" s="6">
        <v>43191.0</v>
      </c>
      <c r="F268" s="79">
        <f t="shared" si="1"/>
        <v>82</v>
      </c>
      <c r="G268" s="6">
        <v>43191.0</v>
      </c>
      <c r="H268" s="79">
        <f t="shared" si="2"/>
        <v>82</v>
      </c>
      <c r="I268" s="7" t="s">
        <v>227</v>
      </c>
      <c r="J268" s="10"/>
      <c r="K268" s="10"/>
      <c r="L268" s="10"/>
      <c r="M268" s="10"/>
      <c r="N268" s="113" t="s">
        <v>18</v>
      </c>
      <c r="O268" s="10"/>
    </row>
    <row r="269">
      <c r="A269" s="6">
        <v>45705.0</v>
      </c>
      <c r="B269" s="10"/>
      <c r="C269" s="7">
        <v>5769.0</v>
      </c>
      <c r="D269" s="7" t="s">
        <v>152</v>
      </c>
      <c r="E269" s="6">
        <v>43313.0</v>
      </c>
      <c r="F269" s="79">
        <f t="shared" si="1"/>
        <v>78</v>
      </c>
      <c r="G269" s="6">
        <v>43347.0</v>
      </c>
      <c r="H269" s="79">
        <f t="shared" si="2"/>
        <v>77</v>
      </c>
      <c r="I269" s="7" t="s">
        <v>43</v>
      </c>
      <c r="J269" s="10"/>
      <c r="K269" s="10"/>
      <c r="L269" s="10"/>
      <c r="M269" s="10"/>
      <c r="N269" s="113" t="s">
        <v>18</v>
      </c>
      <c r="O269" s="10"/>
    </row>
    <row r="270">
      <c r="A270" s="6">
        <v>45705.0</v>
      </c>
      <c r="B270" s="10"/>
      <c r="C270" s="7">
        <v>190306.0</v>
      </c>
      <c r="D270" s="7" t="s">
        <v>117</v>
      </c>
      <c r="E270" s="6">
        <v>45170.0</v>
      </c>
      <c r="F270" s="79">
        <f t="shared" si="1"/>
        <v>17</v>
      </c>
      <c r="G270" s="9">
        <v>45222.0</v>
      </c>
      <c r="H270" s="79">
        <f t="shared" si="2"/>
        <v>15</v>
      </c>
      <c r="I270" s="7" t="s">
        <v>52</v>
      </c>
      <c r="J270" s="7">
        <v>436.0</v>
      </c>
      <c r="K270" s="7" t="s">
        <v>187</v>
      </c>
      <c r="L270" s="10"/>
      <c r="M270" s="10"/>
      <c r="N270" s="113" t="s">
        <v>18</v>
      </c>
      <c r="O270" s="10"/>
    </row>
    <row r="271">
      <c r="A271" s="6">
        <v>45705.0</v>
      </c>
      <c r="B271" s="10"/>
      <c r="C271" s="7">
        <v>223087.0</v>
      </c>
      <c r="D271" s="7" t="s">
        <v>75</v>
      </c>
      <c r="E271" s="6">
        <v>45474.0</v>
      </c>
      <c r="F271" s="79">
        <f t="shared" si="1"/>
        <v>7</v>
      </c>
      <c r="G271" s="6">
        <v>45502.0</v>
      </c>
      <c r="H271" s="79">
        <f t="shared" si="2"/>
        <v>6</v>
      </c>
      <c r="I271" s="7" t="s">
        <v>52</v>
      </c>
      <c r="J271" s="7">
        <v>436.0</v>
      </c>
      <c r="K271" s="7" t="s">
        <v>187</v>
      </c>
      <c r="L271" s="10"/>
      <c r="M271" s="10"/>
      <c r="N271" s="113" t="s">
        <v>18</v>
      </c>
      <c r="O271" s="10"/>
    </row>
    <row r="272">
      <c r="A272" s="6">
        <v>45705.0</v>
      </c>
      <c r="B272" s="10"/>
      <c r="C272" s="7">
        <v>162397.0</v>
      </c>
      <c r="D272" s="7" t="s">
        <v>42</v>
      </c>
      <c r="E272" s="6">
        <v>44958.0</v>
      </c>
      <c r="F272" s="79">
        <f t="shared" si="1"/>
        <v>24</v>
      </c>
      <c r="G272" s="6">
        <v>44986.0</v>
      </c>
      <c r="H272" s="79">
        <f t="shared" si="2"/>
        <v>23</v>
      </c>
      <c r="I272" s="7" t="s">
        <v>60</v>
      </c>
      <c r="J272" s="7" t="s">
        <v>187</v>
      </c>
      <c r="K272" s="7"/>
      <c r="L272" s="10"/>
      <c r="M272" s="10"/>
      <c r="N272" s="113" t="s">
        <v>18</v>
      </c>
      <c r="O272" s="10"/>
    </row>
    <row r="273">
      <c r="A273" s="6">
        <v>45705.0</v>
      </c>
      <c r="B273" s="10"/>
      <c r="C273" s="7">
        <v>214496.0</v>
      </c>
      <c r="D273" s="7" t="s">
        <v>42</v>
      </c>
      <c r="E273" s="6">
        <v>45413.0</v>
      </c>
      <c r="F273" s="79">
        <f t="shared" si="1"/>
        <v>9</v>
      </c>
      <c r="G273" s="6">
        <v>45426.0</v>
      </c>
      <c r="H273" s="79">
        <f t="shared" si="2"/>
        <v>9</v>
      </c>
      <c r="I273" s="7" t="s">
        <v>52</v>
      </c>
      <c r="J273" s="7" t="s">
        <v>7</v>
      </c>
      <c r="K273" s="10"/>
      <c r="L273" s="10"/>
      <c r="M273" s="10"/>
      <c r="N273" s="113" t="s">
        <v>18</v>
      </c>
      <c r="O273" s="10"/>
    </row>
    <row r="274">
      <c r="A274" s="6">
        <v>45705.0</v>
      </c>
      <c r="B274" s="10"/>
      <c r="C274" s="7">
        <v>205965.0</v>
      </c>
      <c r="D274" s="7" t="s">
        <v>110</v>
      </c>
      <c r="E274" s="6">
        <v>45231.0</v>
      </c>
      <c r="F274" s="79">
        <f t="shared" si="1"/>
        <v>15</v>
      </c>
      <c r="G274" s="6">
        <v>45363.0</v>
      </c>
      <c r="H274" s="79">
        <f t="shared" si="2"/>
        <v>11</v>
      </c>
      <c r="I274" s="7" t="s">
        <v>52</v>
      </c>
      <c r="J274" s="7">
        <v>436.0</v>
      </c>
      <c r="K274" s="7" t="s">
        <v>187</v>
      </c>
      <c r="L274" s="10"/>
      <c r="M274" s="10"/>
      <c r="N274" s="113" t="s">
        <v>18</v>
      </c>
      <c r="O274" s="10"/>
    </row>
    <row r="275">
      <c r="A275" s="6">
        <v>45705.0</v>
      </c>
      <c r="B275" s="10"/>
      <c r="C275" s="7">
        <v>189831.0</v>
      </c>
      <c r="D275" s="7" t="s">
        <v>110</v>
      </c>
      <c r="E275" s="6">
        <v>45200.0</v>
      </c>
      <c r="F275" s="79">
        <f t="shared" si="1"/>
        <v>16</v>
      </c>
      <c r="G275" s="9">
        <v>45217.0</v>
      </c>
      <c r="H275" s="79">
        <f t="shared" si="2"/>
        <v>16</v>
      </c>
      <c r="I275" s="7" t="s">
        <v>52</v>
      </c>
      <c r="J275" s="7">
        <v>436.0</v>
      </c>
      <c r="K275" s="7" t="s">
        <v>187</v>
      </c>
      <c r="L275" s="10"/>
      <c r="M275" s="10"/>
      <c r="N275" s="113" t="s">
        <v>18</v>
      </c>
      <c r="O275" s="10"/>
    </row>
    <row r="276">
      <c r="A276" s="6">
        <v>45705.0</v>
      </c>
      <c r="B276" s="10"/>
      <c r="C276" s="7">
        <v>219975.0</v>
      </c>
      <c r="D276" s="7" t="s">
        <v>110</v>
      </c>
      <c r="E276" s="6">
        <v>45474.0</v>
      </c>
      <c r="F276" s="79">
        <f t="shared" si="1"/>
        <v>7</v>
      </c>
      <c r="G276" s="6">
        <v>45475.0</v>
      </c>
      <c r="H276" s="79">
        <f t="shared" si="2"/>
        <v>7</v>
      </c>
      <c r="I276" s="7" t="s">
        <v>52</v>
      </c>
      <c r="J276" s="7" t="s">
        <v>7</v>
      </c>
      <c r="K276" s="7" t="s">
        <v>187</v>
      </c>
      <c r="L276" s="10"/>
      <c r="M276" s="10"/>
      <c r="N276" s="113" t="s">
        <v>18</v>
      </c>
      <c r="O276" s="10"/>
    </row>
    <row r="277">
      <c r="A277" s="6">
        <v>45705.0</v>
      </c>
      <c r="B277" s="10"/>
      <c r="C277" s="7">
        <v>196237.0</v>
      </c>
      <c r="D277" s="7" t="s">
        <v>62</v>
      </c>
      <c r="E277" s="6">
        <v>45231.0</v>
      </c>
      <c r="F277" s="79">
        <f t="shared" si="1"/>
        <v>15</v>
      </c>
      <c r="G277" s="9">
        <v>45279.0</v>
      </c>
      <c r="H277" s="79">
        <f t="shared" si="2"/>
        <v>13</v>
      </c>
      <c r="I277" s="7" t="s">
        <v>48</v>
      </c>
      <c r="J277" s="10"/>
      <c r="K277" s="10"/>
      <c r="L277" s="10"/>
      <c r="M277" s="10"/>
      <c r="N277" s="113" t="s">
        <v>18</v>
      </c>
      <c r="O277" s="10"/>
    </row>
    <row r="278">
      <c r="A278" s="6">
        <v>45705.0</v>
      </c>
      <c r="B278" s="10"/>
      <c r="C278" s="7">
        <v>202063.0</v>
      </c>
      <c r="D278" s="7" t="s">
        <v>99</v>
      </c>
      <c r="E278" s="6">
        <v>45292.0</v>
      </c>
      <c r="F278" s="79">
        <f t="shared" si="1"/>
        <v>13</v>
      </c>
      <c r="G278" s="6">
        <v>45332.0</v>
      </c>
      <c r="H278" s="79">
        <f t="shared" si="2"/>
        <v>12</v>
      </c>
      <c r="I278" s="7" t="s">
        <v>48</v>
      </c>
      <c r="J278" s="10"/>
      <c r="K278" s="10"/>
      <c r="L278" s="10"/>
      <c r="M278" s="10"/>
      <c r="N278" s="113" t="s">
        <v>18</v>
      </c>
      <c r="O278" s="10"/>
    </row>
    <row r="279">
      <c r="A279" s="6">
        <v>45705.0</v>
      </c>
      <c r="B279" s="10"/>
      <c r="C279" s="7">
        <v>127721.0</v>
      </c>
      <c r="D279" s="7" t="s">
        <v>222</v>
      </c>
      <c r="E279" s="6">
        <v>44652.0</v>
      </c>
      <c r="F279" s="79">
        <f t="shared" si="1"/>
        <v>34</v>
      </c>
      <c r="G279" s="6">
        <v>44690.0</v>
      </c>
      <c r="H279" s="79">
        <f t="shared" si="2"/>
        <v>33</v>
      </c>
      <c r="I279" s="7" t="s">
        <v>48</v>
      </c>
      <c r="J279" s="10"/>
      <c r="K279" s="10"/>
      <c r="L279" s="10"/>
      <c r="M279" s="10"/>
      <c r="N279" s="113" t="s">
        <v>18</v>
      </c>
      <c r="O279" s="10"/>
    </row>
    <row r="280">
      <c r="A280" s="6">
        <v>45705.0</v>
      </c>
      <c r="B280" s="10"/>
      <c r="C280" s="7">
        <v>191560.0</v>
      </c>
      <c r="D280" s="7" t="s">
        <v>75</v>
      </c>
      <c r="E280" s="6">
        <v>45200.0</v>
      </c>
      <c r="F280" s="79">
        <f t="shared" si="1"/>
        <v>16</v>
      </c>
      <c r="G280" s="6">
        <v>45236.0</v>
      </c>
      <c r="H280" s="79">
        <f t="shared" si="2"/>
        <v>15</v>
      </c>
      <c r="I280" s="7" t="s">
        <v>52</v>
      </c>
      <c r="J280" s="7" t="s">
        <v>7</v>
      </c>
      <c r="K280" s="7" t="s">
        <v>125</v>
      </c>
      <c r="L280" s="10"/>
      <c r="M280" s="10"/>
      <c r="N280" s="113" t="s">
        <v>18</v>
      </c>
      <c r="O280" s="10"/>
    </row>
    <row r="281">
      <c r="A281" s="6">
        <v>45705.0</v>
      </c>
      <c r="B281" s="10"/>
      <c r="C281" s="7">
        <v>181968.0</v>
      </c>
      <c r="D281" s="7" t="s">
        <v>62</v>
      </c>
      <c r="E281" s="6">
        <v>45108.0</v>
      </c>
      <c r="F281" s="79">
        <f t="shared" si="1"/>
        <v>19</v>
      </c>
      <c r="G281" s="6">
        <v>45150.0</v>
      </c>
      <c r="H281" s="79">
        <f t="shared" si="2"/>
        <v>18</v>
      </c>
      <c r="I281" s="7" t="s">
        <v>48</v>
      </c>
      <c r="J281" s="10"/>
      <c r="K281" s="10"/>
      <c r="L281" s="10"/>
      <c r="M281" s="10"/>
      <c r="N281" s="113" t="s">
        <v>18</v>
      </c>
      <c r="O281" s="10"/>
    </row>
    <row r="282">
      <c r="A282" s="6">
        <v>45705.0</v>
      </c>
      <c r="B282" s="10"/>
      <c r="C282" s="7">
        <v>201788.0</v>
      </c>
      <c r="D282" s="7" t="s">
        <v>42</v>
      </c>
      <c r="E282" s="6">
        <v>45323.0</v>
      </c>
      <c r="F282" s="79">
        <f t="shared" si="1"/>
        <v>12</v>
      </c>
      <c r="G282" s="6">
        <v>45330.0</v>
      </c>
      <c r="H282" s="79">
        <f t="shared" si="2"/>
        <v>12</v>
      </c>
      <c r="I282" s="7" t="s">
        <v>52</v>
      </c>
      <c r="J282" s="7" t="s">
        <v>7</v>
      </c>
      <c r="K282" s="7" t="s">
        <v>125</v>
      </c>
      <c r="L282" s="10"/>
      <c r="M282" s="10"/>
      <c r="N282" s="113" t="s">
        <v>18</v>
      </c>
      <c r="O282" s="10"/>
    </row>
    <row r="283">
      <c r="A283" s="6">
        <v>45705.0</v>
      </c>
      <c r="B283" s="10"/>
      <c r="C283" s="7">
        <v>69293.0</v>
      </c>
      <c r="D283" s="7" t="s">
        <v>93</v>
      </c>
      <c r="E283" s="6">
        <v>44075.0</v>
      </c>
      <c r="F283" s="79">
        <f t="shared" si="1"/>
        <v>53</v>
      </c>
      <c r="G283" s="6">
        <v>44140.0</v>
      </c>
      <c r="H283" s="79">
        <f t="shared" si="2"/>
        <v>51</v>
      </c>
      <c r="I283" s="7" t="s">
        <v>48</v>
      </c>
      <c r="J283" s="10"/>
      <c r="K283" s="10"/>
      <c r="L283" s="10"/>
      <c r="M283" s="10"/>
      <c r="N283" s="113" t="s">
        <v>18</v>
      </c>
      <c r="O283" s="10"/>
    </row>
    <row r="284">
      <c r="A284" s="6">
        <v>45705.0</v>
      </c>
      <c r="B284" s="10"/>
      <c r="C284" s="7">
        <v>121612.0</v>
      </c>
      <c r="D284" s="7" t="s">
        <v>110</v>
      </c>
      <c r="E284" s="6">
        <v>44593.0</v>
      </c>
      <c r="F284" s="79">
        <f t="shared" si="1"/>
        <v>36</v>
      </c>
      <c r="G284" s="6">
        <v>44623.0</v>
      </c>
      <c r="H284" s="79">
        <f t="shared" si="2"/>
        <v>35</v>
      </c>
      <c r="I284" s="7" t="s">
        <v>43</v>
      </c>
      <c r="J284" s="10"/>
      <c r="K284" s="10"/>
      <c r="L284" s="10"/>
      <c r="M284" s="10"/>
      <c r="N284" s="113" t="s">
        <v>18</v>
      </c>
      <c r="O284" s="10"/>
    </row>
    <row r="285">
      <c r="A285" s="6">
        <v>45705.0</v>
      </c>
      <c r="B285" s="10"/>
      <c r="C285" s="7">
        <v>217054.0</v>
      </c>
      <c r="D285" s="7" t="s">
        <v>110</v>
      </c>
      <c r="E285" s="6">
        <v>45413.0</v>
      </c>
      <c r="F285" s="79">
        <f t="shared" si="1"/>
        <v>9</v>
      </c>
      <c r="G285" s="6">
        <v>45448.0</v>
      </c>
      <c r="H285" s="79">
        <f t="shared" si="2"/>
        <v>8</v>
      </c>
      <c r="I285" s="7" t="s">
        <v>52</v>
      </c>
      <c r="J285" s="7" t="s">
        <v>7</v>
      </c>
      <c r="K285" s="7" t="s">
        <v>125</v>
      </c>
      <c r="L285" s="10"/>
      <c r="M285" s="10"/>
      <c r="N285" s="113" t="s">
        <v>18</v>
      </c>
      <c r="O285" s="10"/>
    </row>
    <row r="286">
      <c r="A286" s="6">
        <v>45705.0</v>
      </c>
      <c r="B286" s="10"/>
      <c r="C286" s="7">
        <v>220208.0</v>
      </c>
      <c r="D286" s="7" t="s">
        <v>99</v>
      </c>
      <c r="E286" s="6">
        <v>45444.0</v>
      </c>
      <c r="F286" s="79">
        <f t="shared" si="1"/>
        <v>8</v>
      </c>
      <c r="G286" s="6">
        <v>45476.0</v>
      </c>
      <c r="H286" s="79">
        <f t="shared" si="2"/>
        <v>7</v>
      </c>
      <c r="I286" s="7" t="s">
        <v>60</v>
      </c>
      <c r="J286" s="7">
        <v>106.0</v>
      </c>
      <c r="K286" s="95" t="s">
        <v>327</v>
      </c>
      <c r="L286" s="10"/>
      <c r="M286" s="10"/>
      <c r="N286" s="112" t="s">
        <v>18</v>
      </c>
      <c r="O286" s="10"/>
    </row>
    <row r="287">
      <c r="A287" s="6">
        <v>45705.0</v>
      </c>
      <c r="B287" s="10"/>
      <c r="C287" s="7">
        <v>138418.0</v>
      </c>
      <c r="D287" s="7" t="s">
        <v>87</v>
      </c>
      <c r="E287" s="6">
        <v>44743.0</v>
      </c>
      <c r="F287" s="79">
        <f t="shared" si="1"/>
        <v>31</v>
      </c>
      <c r="G287" s="6">
        <v>44768.0</v>
      </c>
      <c r="H287" s="79">
        <f t="shared" si="2"/>
        <v>30</v>
      </c>
      <c r="I287" s="7" t="s">
        <v>48</v>
      </c>
      <c r="J287" s="10"/>
      <c r="K287" s="10"/>
      <c r="L287" s="10"/>
      <c r="M287" s="10"/>
      <c r="N287" s="113" t="s">
        <v>18</v>
      </c>
      <c r="O287" s="10"/>
    </row>
    <row r="288">
      <c r="A288" s="6">
        <v>45705.0</v>
      </c>
      <c r="B288" s="10"/>
      <c r="C288" s="7">
        <v>237270.0</v>
      </c>
      <c r="D288" s="7" t="s">
        <v>160</v>
      </c>
      <c r="E288" s="6">
        <v>45597.0</v>
      </c>
      <c r="F288" s="82">
        <f t="shared" si="1"/>
        <v>3</v>
      </c>
      <c r="G288" s="9">
        <v>45643.0</v>
      </c>
      <c r="H288" s="82">
        <f t="shared" si="2"/>
        <v>2</v>
      </c>
      <c r="I288" s="7" t="s">
        <v>43</v>
      </c>
      <c r="J288" s="10"/>
      <c r="K288" s="10"/>
      <c r="L288" s="10"/>
      <c r="M288" s="10"/>
      <c r="N288" s="113" t="s">
        <v>18</v>
      </c>
      <c r="O288" s="10"/>
    </row>
    <row r="289">
      <c r="A289" s="6">
        <v>45705.0</v>
      </c>
      <c r="B289" s="10"/>
      <c r="C289" s="7">
        <v>148254.0</v>
      </c>
      <c r="D289" s="7" t="s">
        <v>163</v>
      </c>
      <c r="E289" s="6">
        <v>44682.0</v>
      </c>
      <c r="F289" s="82">
        <f t="shared" si="1"/>
        <v>33</v>
      </c>
      <c r="G289" s="9">
        <v>44855.0</v>
      </c>
      <c r="H289" s="82">
        <f t="shared" si="2"/>
        <v>27</v>
      </c>
      <c r="I289" s="7" t="s">
        <v>82</v>
      </c>
      <c r="J289" s="10"/>
      <c r="K289" s="10"/>
      <c r="L289" s="10"/>
      <c r="M289" s="10"/>
      <c r="N289" s="113" t="s">
        <v>18</v>
      </c>
      <c r="O289" s="10"/>
    </row>
    <row r="290">
      <c r="A290" s="65">
        <v>45701.0</v>
      </c>
      <c r="B290" s="10"/>
      <c r="C290" s="7">
        <v>209362.0</v>
      </c>
      <c r="D290" s="7" t="s">
        <v>133</v>
      </c>
      <c r="E290" s="6">
        <v>45200.0</v>
      </c>
      <c r="F290" s="82">
        <f t="shared" si="1"/>
        <v>16</v>
      </c>
      <c r="G290" s="6">
        <v>45387.0</v>
      </c>
      <c r="H290" s="82">
        <f t="shared" si="2"/>
        <v>10</v>
      </c>
      <c r="I290" s="7" t="s">
        <v>48</v>
      </c>
      <c r="J290" s="10"/>
      <c r="K290" s="95"/>
      <c r="L290" s="10"/>
      <c r="M290" s="10"/>
      <c r="N290" s="112" t="s">
        <v>19</v>
      </c>
      <c r="O290" s="10"/>
    </row>
    <row r="291">
      <c r="A291" s="6">
        <v>45705.0</v>
      </c>
      <c r="B291" s="10"/>
      <c r="C291" s="7">
        <v>141165.0</v>
      </c>
      <c r="D291" s="7" t="s">
        <v>178</v>
      </c>
      <c r="E291" s="6">
        <v>44743.0</v>
      </c>
      <c r="F291" s="82">
        <f t="shared" si="1"/>
        <v>31</v>
      </c>
      <c r="G291" s="6">
        <v>44793.0</v>
      </c>
      <c r="H291" s="82">
        <f t="shared" si="2"/>
        <v>29</v>
      </c>
      <c r="I291" s="7" t="s">
        <v>82</v>
      </c>
      <c r="J291" s="10"/>
      <c r="K291" s="10"/>
      <c r="L291" s="10"/>
      <c r="M291" s="10"/>
      <c r="N291" s="113" t="s">
        <v>18</v>
      </c>
      <c r="O291" s="10"/>
    </row>
    <row r="292">
      <c r="A292" s="6">
        <v>45705.0</v>
      </c>
      <c r="B292" s="10"/>
      <c r="C292" s="7">
        <v>216413.0</v>
      </c>
      <c r="D292" s="7" t="s">
        <v>154</v>
      </c>
      <c r="E292" s="6">
        <v>45323.0</v>
      </c>
      <c r="F292" s="82">
        <f t="shared" si="1"/>
        <v>12</v>
      </c>
      <c r="G292" s="6">
        <v>45441.0</v>
      </c>
      <c r="H292" s="82">
        <f t="shared" si="2"/>
        <v>8</v>
      </c>
      <c r="I292" s="7" t="s">
        <v>54</v>
      </c>
      <c r="J292" s="7" t="s">
        <v>7</v>
      </c>
      <c r="K292" s="72"/>
      <c r="L292" s="10"/>
      <c r="M292" s="10"/>
      <c r="N292" s="113" t="s">
        <v>18</v>
      </c>
      <c r="O292" s="10"/>
    </row>
    <row r="293">
      <c r="A293" s="6">
        <v>45705.0</v>
      </c>
      <c r="B293" s="10"/>
      <c r="C293" s="7">
        <v>237305.0</v>
      </c>
      <c r="D293" s="7" t="s">
        <v>154</v>
      </c>
      <c r="E293" s="6">
        <v>44986.0</v>
      </c>
      <c r="F293" s="82">
        <f t="shared" si="1"/>
        <v>23</v>
      </c>
      <c r="G293" s="9">
        <v>45644.0</v>
      </c>
      <c r="H293" s="82">
        <f t="shared" si="2"/>
        <v>2</v>
      </c>
      <c r="I293" s="7" t="s">
        <v>136</v>
      </c>
      <c r="J293" s="10"/>
      <c r="K293" s="10"/>
      <c r="L293" s="10"/>
      <c r="M293" s="10"/>
      <c r="N293" s="113" t="s">
        <v>18</v>
      </c>
      <c r="O293" s="10"/>
    </row>
    <row r="294">
      <c r="A294" s="6">
        <v>45705.0</v>
      </c>
      <c r="B294" s="10"/>
      <c r="C294" s="7">
        <v>214592.0</v>
      </c>
      <c r="D294" s="7" t="s">
        <v>154</v>
      </c>
      <c r="E294" s="6">
        <v>45292.0</v>
      </c>
      <c r="F294" s="82">
        <f t="shared" si="1"/>
        <v>13</v>
      </c>
      <c r="G294" s="6">
        <v>45429.0</v>
      </c>
      <c r="H294" s="82">
        <f t="shared" si="2"/>
        <v>9</v>
      </c>
      <c r="I294" s="7" t="s">
        <v>136</v>
      </c>
      <c r="J294" s="10"/>
      <c r="K294" s="10"/>
      <c r="L294" s="10"/>
      <c r="M294" s="10"/>
      <c r="N294" s="113" t="s">
        <v>18</v>
      </c>
      <c r="O294" s="10"/>
    </row>
    <row r="295">
      <c r="A295" s="6">
        <v>45705.0</v>
      </c>
      <c r="B295" s="10"/>
      <c r="C295" s="7">
        <v>230407.0</v>
      </c>
      <c r="D295" s="7" t="s">
        <v>154</v>
      </c>
      <c r="E295" s="6">
        <v>45474.0</v>
      </c>
      <c r="F295" s="82">
        <f t="shared" si="1"/>
        <v>7</v>
      </c>
      <c r="G295" s="6">
        <v>45573.0</v>
      </c>
      <c r="H295" s="82">
        <f t="shared" si="2"/>
        <v>4</v>
      </c>
      <c r="I295" s="7" t="s">
        <v>54</v>
      </c>
      <c r="J295" s="7" t="s">
        <v>7</v>
      </c>
      <c r="K295" s="72"/>
      <c r="L295" s="10"/>
      <c r="M295" s="10"/>
      <c r="N295" s="113" t="s">
        <v>18</v>
      </c>
      <c r="O295" s="10"/>
    </row>
    <row r="296">
      <c r="A296" s="6">
        <v>45705.0</v>
      </c>
      <c r="B296" s="10"/>
      <c r="C296" s="7">
        <v>235498.0</v>
      </c>
      <c r="D296" s="7" t="s">
        <v>154</v>
      </c>
      <c r="E296" s="6">
        <v>45505.0</v>
      </c>
      <c r="F296" s="82">
        <f t="shared" si="1"/>
        <v>6</v>
      </c>
      <c r="G296" s="9">
        <v>45624.0</v>
      </c>
      <c r="H296" s="82">
        <f t="shared" si="2"/>
        <v>2</v>
      </c>
      <c r="I296" s="7" t="s">
        <v>60</v>
      </c>
      <c r="J296" s="7" t="s">
        <v>7</v>
      </c>
      <c r="K296" s="7" t="s">
        <v>24</v>
      </c>
      <c r="L296" s="7" t="s">
        <v>58</v>
      </c>
      <c r="M296" s="7" t="s">
        <v>24</v>
      </c>
      <c r="N296" s="112" t="s">
        <v>24</v>
      </c>
      <c r="O296" s="10"/>
    </row>
    <row r="297">
      <c r="A297" s="6">
        <v>45705.0</v>
      </c>
      <c r="B297" s="10"/>
      <c r="C297" s="7">
        <v>237192.0</v>
      </c>
      <c r="D297" s="7" t="s">
        <v>154</v>
      </c>
      <c r="E297" s="6">
        <v>45566.0</v>
      </c>
      <c r="F297" s="82">
        <f t="shared" si="1"/>
        <v>4</v>
      </c>
      <c r="G297" s="6">
        <v>45664.0</v>
      </c>
      <c r="H297" s="82">
        <f t="shared" si="2"/>
        <v>1</v>
      </c>
      <c r="I297" s="7" t="s">
        <v>60</v>
      </c>
      <c r="J297" s="7" t="s">
        <v>7</v>
      </c>
      <c r="K297" s="10"/>
      <c r="L297" s="10"/>
      <c r="M297" s="10"/>
      <c r="N297" s="113" t="s">
        <v>18</v>
      </c>
      <c r="O297" s="10"/>
    </row>
    <row r="298">
      <c r="A298" s="6">
        <v>45705.0</v>
      </c>
      <c r="B298" s="10"/>
      <c r="C298" s="7">
        <v>234223.0</v>
      </c>
      <c r="D298" s="7" t="s">
        <v>154</v>
      </c>
      <c r="E298" s="6">
        <v>45505.0</v>
      </c>
      <c r="F298" s="82">
        <f t="shared" si="1"/>
        <v>6</v>
      </c>
      <c r="G298" s="6">
        <v>45692.0</v>
      </c>
      <c r="H298" s="82">
        <f t="shared" si="2"/>
        <v>0</v>
      </c>
      <c r="I298" s="7" t="s">
        <v>60</v>
      </c>
      <c r="J298" s="7" t="s">
        <v>7</v>
      </c>
      <c r="K298" s="10"/>
      <c r="L298" s="10"/>
      <c r="M298" s="10"/>
      <c r="N298" s="113" t="s">
        <v>18</v>
      </c>
      <c r="O298" s="10"/>
    </row>
    <row r="299">
      <c r="A299" s="6">
        <v>45705.0</v>
      </c>
      <c r="B299" s="10"/>
      <c r="C299" s="7">
        <v>96329.0</v>
      </c>
      <c r="D299" s="7" t="s">
        <v>157</v>
      </c>
      <c r="E299" s="6">
        <v>44348.0</v>
      </c>
      <c r="F299" s="82">
        <f t="shared" si="1"/>
        <v>44</v>
      </c>
      <c r="G299" s="6">
        <v>44413.0</v>
      </c>
      <c r="H299" s="82">
        <f t="shared" si="2"/>
        <v>42</v>
      </c>
      <c r="I299" s="7" t="s">
        <v>43</v>
      </c>
      <c r="J299" s="10"/>
      <c r="K299" s="10"/>
      <c r="L299" s="10"/>
      <c r="M299" s="10"/>
      <c r="N299" s="113" t="s">
        <v>18</v>
      </c>
      <c r="O299" s="10"/>
    </row>
    <row r="300">
      <c r="A300" s="6">
        <v>45705.0</v>
      </c>
      <c r="B300" s="10"/>
      <c r="C300" s="7">
        <v>237139.0</v>
      </c>
      <c r="D300" s="7" t="s">
        <v>157</v>
      </c>
      <c r="E300" s="6">
        <v>45627.0</v>
      </c>
      <c r="F300" s="82">
        <f t="shared" si="1"/>
        <v>2</v>
      </c>
      <c r="G300" s="9">
        <v>45642.0</v>
      </c>
      <c r="H300" s="82">
        <f t="shared" si="2"/>
        <v>2</v>
      </c>
      <c r="I300" s="7" t="s">
        <v>54</v>
      </c>
      <c r="J300" s="7" t="s">
        <v>7</v>
      </c>
      <c r="K300" s="72"/>
      <c r="L300" s="10"/>
      <c r="M300" s="10"/>
      <c r="N300" s="113" t="s">
        <v>18</v>
      </c>
      <c r="O300" s="10"/>
    </row>
    <row r="301">
      <c r="A301" s="6">
        <v>45705.0</v>
      </c>
      <c r="B301" s="10"/>
      <c r="C301" s="7">
        <v>183819.0</v>
      </c>
      <c r="D301" s="7" t="s">
        <v>157</v>
      </c>
      <c r="E301" s="6">
        <v>45139.0</v>
      </c>
      <c r="F301" s="82">
        <f t="shared" si="1"/>
        <v>18</v>
      </c>
      <c r="G301" s="6">
        <v>45164.0</v>
      </c>
      <c r="H301" s="82">
        <f t="shared" si="2"/>
        <v>17</v>
      </c>
      <c r="I301" s="7" t="s">
        <v>66</v>
      </c>
      <c r="J301" s="10"/>
      <c r="K301" s="10"/>
      <c r="L301" s="10"/>
      <c r="M301" s="10"/>
      <c r="N301" s="113" t="s">
        <v>18</v>
      </c>
      <c r="O301" s="10"/>
    </row>
    <row r="302">
      <c r="A302" s="6">
        <v>45705.0</v>
      </c>
      <c r="B302" s="10"/>
      <c r="C302" s="7">
        <v>197854.0</v>
      </c>
      <c r="D302" s="7" t="s">
        <v>157</v>
      </c>
      <c r="E302" s="6">
        <v>45261.0</v>
      </c>
      <c r="F302" s="82">
        <f t="shared" si="1"/>
        <v>14</v>
      </c>
      <c r="G302" s="6">
        <v>45301.0</v>
      </c>
      <c r="H302" s="82">
        <f t="shared" si="2"/>
        <v>13</v>
      </c>
      <c r="I302" s="7" t="s">
        <v>60</v>
      </c>
      <c r="J302" s="7" t="s">
        <v>234</v>
      </c>
      <c r="K302" s="10"/>
      <c r="L302" s="10"/>
      <c r="M302" s="10"/>
      <c r="N302" s="113" t="s">
        <v>18</v>
      </c>
      <c r="O302" s="10"/>
    </row>
    <row r="303">
      <c r="A303" s="6">
        <v>45705.0</v>
      </c>
      <c r="B303" s="10"/>
      <c r="C303" s="7">
        <v>206597.0</v>
      </c>
      <c r="D303" s="7" t="s">
        <v>157</v>
      </c>
      <c r="E303" s="6">
        <v>45323.0</v>
      </c>
      <c r="F303" s="82">
        <f t="shared" si="1"/>
        <v>12</v>
      </c>
      <c r="G303" s="6">
        <v>45366.0</v>
      </c>
      <c r="H303" s="82">
        <f t="shared" si="2"/>
        <v>11</v>
      </c>
      <c r="I303" s="7" t="s">
        <v>54</v>
      </c>
      <c r="J303" s="7">
        <v>514.0</v>
      </c>
      <c r="K303" s="72"/>
      <c r="L303" s="10"/>
      <c r="M303" s="10"/>
      <c r="N303" s="113" t="s">
        <v>18</v>
      </c>
      <c r="O303" s="10"/>
    </row>
    <row r="304">
      <c r="A304" s="6">
        <v>45705.0</v>
      </c>
      <c r="B304" s="10"/>
      <c r="C304" s="7">
        <v>215668.0</v>
      </c>
      <c r="D304" s="7" t="s">
        <v>157</v>
      </c>
      <c r="E304" s="6">
        <v>45352.0</v>
      </c>
      <c r="F304" s="82">
        <f t="shared" si="1"/>
        <v>11</v>
      </c>
      <c r="G304" s="6">
        <v>45435.0</v>
      </c>
      <c r="H304" s="82">
        <f t="shared" si="2"/>
        <v>8</v>
      </c>
      <c r="I304" s="7" t="s">
        <v>48</v>
      </c>
      <c r="J304" s="10"/>
      <c r="K304" s="10"/>
      <c r="L304" s="10"/>
      <c r="M304" s="10"/>
      <c r="N304" s="113" t="s">
        <v>18</v>
      </c>
      <c r="O304" s="10"/>
    </row>
    <row r="305">
      <c r="A305" s="6">
        <v>45705.0</v>
      </c>
      <c r="B305" s="10"/>
      <c r="C305" s="7">
        <v>223445.0</v>
      </c>
      <c r="D305" s="7" t="s">
        <v>157</v>
      </c>
      <c r="E305" s="6">
        <v>45444.0</v>
      </c>
      <c r="F305" s="82">
        <f t="shared" si="1"/>
        <v>8</v>
      </c>
      <c r="G305" s="6">
        <v>45518.0</v>
      </c>
      <c r="H305" s="82">
        <f t="shared" si="2"/>
        <v>6</v>
      </c>
      <c r="I305" s="7" t="s">
        <v>54</v>
      </c>
      <c r="J305" s="7" t="s">
        <v>7</v>
      </c>
      <c r="K305" s="72"/>
      <c r="L305" s="10"/>
      <c r="M305" s="10"/>
      <c r="N305" s="113" t="s">
        <v>18</v>
      </c>
      <c r="O305" s="10"/>
    </row>
    <row r="306">
      <c r="A306" s="6">
        <v>45705.0</v>
      </c>
      <c r="B306" s="10"/>
      <c r="C306" s="7">
        <v>175691.0</v>
      </c>
      <c r="D306" s="7" t="s">
        <v>157</v>
      </c>
      <c r="E306" s="6">
        <v>45078.0</v>
      </c>
      <c r="F306" s="82">
        <f t="shared" si="1"/>
        <v>20</v>
      </c>
      <c r="G306" s="6">
        <v>45104.0</v>
      </c>
      <c r="H306" s="82">
        <f t="shared" si="2"/>
        <v>19</v>
      </c>
      <c r="I306" s="7" t="s">
        <v>48</v>
      </c>
      <c r="J306" s="10"/>
      <c r="K306" s="10"/>
      <c r="L306" s="10"/>
      <c r="M306" s="10"/>
      <c r="N306" s="113" t="s">
        <v>18</v>
      </c>
      <c r="O306" s="10"/>
    </row>
    <row r="307">
      <c r="A307" s="6">
        <v>45705.0</v>
      </c>
      <c r="B307" s="10"/>
      <c r="C307" s="7">
        <v>229161.0</v>
      </c>
      <c r="D307" s="7" t="s">
        <v>157</v>
      </c>
      <c r="E307" s="6">
        <v>45536.0</v>
      </c>
      <c r="F307" s="82">
        <f t="shared" si="1"/>
        <v>5</v>
      </c>
      <c r="G307" s="9">
        <v>45590.0</v>
      </c>
      <c r="H307" s="82">
        <f t="shared" si="2"/>
        <v>3</v>
      </c>
      <c r="I307" s="7" t="s">
        <v>60</v>
      </c>
      <c r="J307" s="7" t="s">
        <v>7</v>
      </c>
      <c r="K307" s="10"/>
      <c r="L307" s="10"/>
      <c r="M307" s="10"/>
      <c r="N307" s="113" t="s">
        <v>18</v>
      </c>
      <c r="O307" s="10"/>
    </row>
    <row r="308">
      <c r="A308" s="6">
        <v>45705.0</v>
      </c>
      <c r="B308" s="10"/>
      <c r="C308" s="7">
        <v>238191.0</v>
      </c>
      <c r="D308" s="7" t="s">
        <v>157</v>
      </c>
      <c r="E308" s="6">
        <v>45627.0</v>
      </c>
      <c r="F308" s="82">
        <f t="shared" si="1"/>
        <v>2</v>
      </c>
      <c r="G308" s="6">
        <v>45663.0</v>
      </c>
      <c r="H308" s="82">
        <f t="shared" si="2"/>
        <v>1</v>
      </c>
      <c r="I308" s="7" t="s">
        <v>43</v>
      </c>
      <c r="J308" s="10"/>
      <c r="K308" s="10"/>
      <c r="L308" s="10"/>
      <c r="M308" s="10"/>
      <c r="N308" s="113" t="s">
        <v>18</v>
      </c>
      <c r="O308" s="10"/>
    </row>
    <row r="309">
      <c r="A309" s="6">
        <v>45705.0</v>
      </c>
      <c r="B309" s="10"/>
      <c r="C309" s="7">
        <v>237268.0</v>
      </c>
      <c r="D309" s="7" t="s">
        <v>157</v>
      </c>
      <c r="E309" s="6">
        <v>45658.0</v>
      </c>
      <c r="F309" s="82">
        <f t="shared" si="1"/>
        <v>1</v>
      </c>
      <c r="G309" s="6">
        <v>45691.0</v>
      </c>
      <c r="H309" s="82">
        <f t="shared" si="2"/>
        <v>0</v>
      </c>
      <c r="I309" s="7" t="s">
        <v>43</v>
      </c>
      <c r="J309" s="10"/>
      <c r="K309" s="10"/>
      <c r="L309" s="10"/>
      <c r="M309" s="10"/>
      <c r="N309" s="113" t="s">
        <v>18</v>
      </c>
      <c r="O309" s="10"/>
    </row>
    <row r="310">
      <c r="A310" s="6">
        <v>45705.0</v>
      </c>
      <c r="B310" s="10"/>
      <c r="C310" s="7">
        <v>226813.0</v>
      </c>
      <c r="D310" s="7" t="s">
        <v>160</v>
      </c>
      <c r="E310" s="6">
        <v>45139.0</v>
      </c>
      <c r="F310" s="82">
        <f t="shared" si="1"/>
        <v>18</v>
      </c>
      <c r="G310" s="6">
        <v>45539.0</v>
      </c>
      <c r="H310" s="82">
        <f t="shared" si="2"/>
        <v>5</v>
      </c>
      <c r="I310" s="7" t="s">
        <v>60</v>
      </c>
      <c r="J310" s="7">
        <v>101.0</v>
      </c>
      <c r="K310" s="10"/>
      <c r="L310" s="10"/>
      <c r="M310" s="10"/>
      <c r="N310" s="113" t="s">
        <v>18</v>
      </c>
      <c r="O310" s="10"/>
    </row>
    <row r="311">
      <c r="A311" s="6">
        <v>45705.0</v>
      </c>
      <c r="B311" s="10"/>
      <c r="C311" s="7">
        <v>191405.0</v>
      </c>
      <c r="D311" s="7" t="s">
        <v>160</v>
      </c>
      <c r="E311" s="6">
        <v>45323.0</v>
      </c>
      <c r="F311" s="82">
        <f t="shared" si="1"/>
        <v>12</v>
      </c>
      <c r="G311" s="6">
        <v>45352.0</v>
      </c>
      <c r="H311" s="82">
        <f t="shared" si="2"/>
        <v>11</v>
      </c>
      <c r="I311" s="7" t="s">
        <v>60</v>
      </c>
      <c r="J311" s="7">
        <v>139.0</v>
      </c>
      <c r="K311" s="10"/>
      <c r="L311" s="10"/>
      <c r="M311" s="10"/>
      <c r="N311" s="113" t="s">
        <v>18</v>
      </c>
      <c r="O311" s="10"/>
    </row>
    <row r="312">
      <c r="A312" s="6">
        <v>45705.0</v>
      </c>
      <c r="B312" s="10"/>
      <c r="C312" s="7">
        <v>224807.0</v>
      </c>
      <c r="D312" s="7" t="s">
        <v>160</v>
      </c>
      <c r="E312" s="6">
        <v>45444.0</v>
      </c>
      <c r="F312" s="82">
        <f t="shared" si="1"/>
        <v>8</v>
      </c>
      <c r="G312" s="6">
        <v>45519.0</v>
      </c>
      <c r="H312" s="82">
        <f t="shared" si="2"/>
        <v>6</v>
      </c>
      <c r="I312" s="7" t="s">
        <v>52</v>
      </c>
      <c r="J312" s="7" t="s">
        <v>7</v>
      </c>
      <c r="K312" s="10"/>
      <c r="L312" s="10"/>
      <c r="M312" s="10"/>
      <c r="N312" s="113" t="s">
        <v>18</v>
      </c>
      <c r="O312" s="10"/>
    </row>
    <row r="313">
      <c r="A313" s="6">
        <v>45705.0</v>
      </c>
      <c r="B313" s="10"/>
      <c r="C313" s="7">
        <v>231793.0</v>
      </c>
      <c r="D313" s="7" t="s">
        <v>160</v>
      </c>
      <c r="E313" s="6">
        <v>43922.0</v>
      </c>
      <c r="F313" s="82">
        <f t="shared" si="1"/>
        <v>58</v>
      </c>
      <c r="G313" s="9">
        <v>45588.0</v>
      </c>
      <c r="H313" s="82">
        <f t="shared" si="2"/>
        <v>3</v>
      </c>
      <c r="I313" s="7" t="s">
        <v>52</v>
      </c>
      <c r="J313" s="7" t="s">
        <v>7</v>
      </c>
      <c r="K313" s="114" t="s">
        <v>328</v>
      </c>
      <c r="L313" s="10"/>
      <c r="M313" s="10"/>
      <c r="N313" s="113" t="s">
        <v>18</v>
      </c>
      <c r="O313" s="10"/>
    </row>
    <row r="314">
      <c r="A314" s="6">
        <v>45705.0</v>
      </c>
      <c r="B314" s="10"/>
      <c r="C314" s="7">
        <v>233593.0</v>
      </c>
      <c r="D314" s="7" t="s">
        <v>160</v>
      </c>
      <c r="E314" s="6">
        <v>45566.0</v>
      </c>
      <c r="F314" s="82">
        <f t="shared" si="1"/>
        <v>4</v>
      </c>
      <c r="G314" s="9">
        <v>45618.0</v>
      </c>
      <c r="H314" s="82">
        <f t="shared" si="2"/>
        <v>2</v>
      </c>
      <c r="I314" s="7" t="s">
        <v>52</v>
      </c>
      <c r="J314" s="7" t="s">
        <v>7</v>
      </c>
      <c r="K314" s="10"/>
      <c r="L314" s="10"/>
      <c r="M314" s="10"/>
      <c r="N314" s="113" t="s">
        <v>18</v>
      </c>
      <c r="O314" s="10"/>
    </row>
    <row r="315">
      <c r="A315" s="6">
        <v>45705.0</v>
      </c>
      <c r="B315" s="10"/>
      <c r="C315" s="7">
        <v>238997.0</v>
      </c>
      <c r="D315" s="7" t="s">
        <v>160</v>
      </c>
      <c r="E315" s="6">
        <v>45566.0</v>
      </c>
      <c r="F315" s="82">
        <f t="shared" si="1"/>
        <v>4</v>
      </c>
      <c r="G315" s="6">
        <v>45673.0</v>
      </c>
      <c r="H315" s="82">
        <f t="shared" si="2"/>
        <v>1</v>
      </c>
      <c r="I315" s="7" t="s">
        <v>48</v>
      </c>
      <c r="J315" s="10"/>
      <c r="K315" s="10"/>
      <c r="L315" s="10"/>
      <c r="M315" s="10"/>
      <c r="N315" s="113" t="s">
        <v>18</v>
      </c>
      <c r="O315" s="10"/>
    </row>
    <row r="316">
      <c r="A316" s="6">
        <v>45705.0</v>
      </c>
      <c r="B316" s="10"/>
      <c r="C316" s="7">
        <v>237830.0</v>
      </c>
      <c r="D316" s="7" t="s">
        <v>160</v>
      </c>
      <c r="E316" s="6">
        <v>45505.0</v>
      </c>
      <c r="F316" s="82">
        <f t="shared" si="1"/>
        <v>6</v>
      </c>
      <c r="G316" s="6">
        <v>45677.0</v>
      </c>
      <c r="H316" s="82">
        <f t="shared" si="2"/>
        <v>0</v>
      </c>
      <c r="I316" s="7" t="s">
        <v>48</v>
      </c>
      <c r="J316" s="10"/>
      <c r="K316" s="10"/>
      <c r="L316" s="10"/>
      <c r="M316" s="10"/>
      <c r="N316" s="113" t="s">
        <v>18</v>
      </c>
      <c r="O316" s="10"/>
    </row>
    <row r="317">
      <c r="A317" s="6">
        <v>45705.0</v>
      </c>
      <c r="B317" s="10"/>
      <c r="C317" s="7">
        <v>193308.0</v>
      </c>
      <c r="D317" s="7" t="s">
        <v>160</v>
      </c>
      <c r="E317" s="6">
        <v>45231.0</v>
      </c>
      <c r="F317" s="82">
        <f t="shared" si="1"/>
        <v>15</v>
      </c>
      <c r="G317" s="9">
        <v>45251.0</v>
      </c>
      <c r="H317" s="82">
        <f t="shared" si="2"/>
        <v>14</v>
      </c>
      <c r="I317" s="7" t="s">
        <v>54</v>
      </c>
      <c r="J317" s="7">
        <v>514.0</v>
      </c>
      <c r="K317" s="72"/>
      <c r="L317" s="10"/>
      <c r="M317" s="10"/>
      <c r="N317" s="113" t="s">
        <v>18</v>
      </c>
      <c r="O317" s="10"/>
    </row>
    <row r="318">
      <c r="A318" s="6">
        <v>45705.0</v>
      </c>
      <c r="B318" s="10"/>
      <c r="C318" s="7">
        <v>207604.0</v>
      </c>
      <c r="D318" s="7" t="s">
        <v>160</v>
      </c>
      <c r="E318" s="6">
        <v>45108.0</v>
      </c>
      <c r="F318" s="82">
        <f t="shared" si="1"/>
        <v>19</v>
      </c>
      <c r="G318" s="6">
        <v>45376.0</v>
      </c>
      <c r="H318" s="82">
        <f t="shared" si="2"/>
        <v>10</v>
      </c>
      <c r="I318" s="7" t="s">
        <v>54</v>
      </c>
      <c r="J318" s="7">
        <v>535.0</v>
      </c>
      <c r="K318" s="72"/>
      <c r="L318" s="10"/>
      <c r="M318" s="10"/>
      <c r="N318" s="113" t="s">
        <v>18</v>
      </c>
      <c r="O318" s="10"/>
    </row>
    <row r="319">
      <c r="A319" s="6">
        <v>45705.0</v>
      </c>
      <c r="B319" s="10"/>
      <c r="C319" s="7">
        <v>194281.0</v>
      </c>
      <c r="D319" s="7" t="s">
        <v>160</v>
      </c>
      <c r="E319" s="6">
        <v>45170.0</v>
      </c>
      <c r="F319" s="82">
        <f t="shared" si="1"/>
        <v>17</v>
      </c>
      <c r="G319" s="9">
        <v>45259.0</v>
      </c>
      <c r="H319" s="82">
        <f t="shared" si="2"/>
        <v>14</v>
      </c>
      <c r="I319" s="7" t="s">
        <v>54</v>
      </c>
      <c r="J319" s="7">
        <v>535.0</v>
      </c>
      <c r="K319" s="72"/>
      <c r="L319" s="10"/>
      <c r="M319" s="10"/>
      <c r="N319" s="113" t="s">
        <v>18</v>
      </c>
      <c r="O319" s="10"/>
    </row>
    <row r="320">
      <c r="A320" s="6">
        <v>45705.0</v>
      </c>
      <c r="B320" s="10"/>
      <c r="C320" s="7">
        <v>195953.0</v>
      </c>
      <c r="D320" s="7" t="s">
        <v>160</v>
      </c>
      <c r="E320" s="6">
        <v>45231.0</v>
      </c>
      <c r="F320" s="82">
        <f t="shared" si="1"/>
        <v>15</v>
      </c>
      <c r="G320" s="9">
        <v>45281.0</v>
      </c>
      <c r="H320" s="82">
        <f t="shared" si="2"/>
        <v>13</v>
      </c>
      <c r="I320" s="7" t="s">
        <v>54</v>
      </c>
      <c r="J320" s="7">
        <v>535.0</v>
      </c>
      <c r="K320" s="72"/>
      <c r="L320" s="10"/>
      <c r="M320" s="10"/>
      <c r="N320" s="113" t="s">
        <v>18</v>
      </c>
      <c r="O320" s="10"/>
    </row>
    <row r="321">
      <c r="A321" s="6">
        <v>45705.0</v>
      </c>
      <c r="B321" s="10"/>
      <c r="C321" s="7">
        <v>227674.0</v>
      </c>
      <c r="D321" s="7" t="s">
        <v>160</v>
      </c>
      <c r="E321" s="6">
        <v>44713.0</v>
      </c>
      <c r="F321" s="82">
        <f t="shared" si="1"/>
        <v>32</v>
      </c>
      <c r="G321" s="6">
        <v>45547.0</v>
      </c>
      <c r="H321" s="82">
        <f t="shared" si="2"/>
        <v>5</v>
      </c>
      <c r="I321" s="7" t="s">
        <v>54</v>
      </c>
      <c r="J321" s="7">
        <v>536.0</v>
      </c>
      <c r="K321" s="72"/>
      <c r="L321" s="10"/>
      <c r="M321" s="10"/>
      <c r="N321" s="113" t="s">
        <v>18</v>
      </c>
      <c r="O321" s="10"/>
    </row>
    <row r="322">
      <c r="A322" s="6">
        <v>45705.0</v>
      </c>
      <c r="B322" s="10"/>
      <c r="C322" s="7">
        <v>176813.0</v>
      </c>
      <c r="D322" s="7" t="s">
        <v>160</v>
      </c>
      <c r="E322" s="6">
        <v>45047.0</v>
      </c>
      <c r="F322" s="82">
        <f t="shared" si="1"/>
        <v>21</v>
      </c>
      <c r="G322" s="6">
        <v>45113.0</v>
      </c>
      <c r="H322" s="82">
        <f t="shared" si="2"/>
        <v>19</v>
      </c>
      <c r="I322" s="7" t="s">
        <v>60</v>
      </c>
      <c r="J322" s="7">
        <v>102.0</v>
      </c>
      <c r="K322" s="10"/>
      <c r="L322" s="10"/>
      <c r="M322" s="10"/>
      <c r="N322" s="113" t="s">
        <v>18</v>
      </c>
      <c r="O322" s="10"/>
    </row>
    <row r="323">
      <c r="A323" s="6">
        <v>45705.0</v>
      </c>
      <c r="B323" s="10"/>
      <c r="C323" s="7">
        <v>238359.0</v>
      </c>
      <c r="D323" s="7" t="s">
        <v>160</v>
      </c>
      <c r="E323" s="6">
        <v>45627.0</v>
      </c>
      <c r="F323" s="82">
        <f t="shared" si="1"/>
        <v>2</v>
      </c>
      <c r="G323" s="6">
        <v>45664.0</v>
      </c>
      <c r="H323" s="82">
        <f t="shared" si="2"/>
        <v>1</v>
      </c>
      <c r="I323" s="7" t="s">
        <v>43</v>
      </c>
      <c r="J323" s="10"/>
      <c r="K323" s="10"/>
      <c r="L323" s="10"/>
      <c r="M323" s="10"/>
      <c r="N323" s="113" t="s">
        <v>18</v>
      </c>
      <c r="O323" s="10"/>
    </row>
    <row r="324">
      <c r="A324" s="6">
        <v>45705.0</v>
      </c>
      <c r="B324" s="10"/>
      <c r="C324" s="7">
        <v>241078.0</v>
      </c>
      <c r="D324" s="7" t="s">
        <v>160</v>
      </c>
      <c r="E324" s="6">
        <v>45413.0</v>
      </c>
      <c r="F324" s="82">
        <f t="shared" si="1"/>
        <v>9</v>
      </c>
      <c r="G324" s="6">
        <v>45688.0</v>
      </c>
      <c r="H324" s="82">
        <f t="shared" si="2"/>
        <v>0</v>
      </c>
      <c r="I324" s="7" t="s">
        <v>43</v>
      </c>
      <c r="J324" s="10"/>
      <c r="K324" s="10"/>
      <c r="L324" s="10"/>
      <c r="M324" s="10"/>
      <c r="N324" s="113" t="s">
        <v>18</v>
      </c>
      <c r="O324" s="10"/>
    </row>
    <row r="325">
      <c r="A325" s="6">
        <v>45705.0</v>
      </c>
      <c r="B325" s="10"/>
      <c r="C325" s="7">
        <v>242185.0</v>
      </c>
      <c r="D325" s="7" t="s">
        <v>160</v>
      </c>
      <c r="E325" s="6">
        <v>45658.0</v>
      </c>
      <c r="F325" s="82">
        <f t="shared" si="1"/>
        <v>1</v>
      </c>
      <c r="G325" s="6">
        <v>45695.0</v>
      </c>
      <c r="H325" s="82">
        <f t="shared" si="2"/>
        <v>0</v>
      </c>
      <c r="I325" s="7" t="s">
        <v>60</v>
      </c>
      <c r="J325" s="7" t="s">
        <v>7</v>
      </c>
      <c r="K325" s="10"/>
      <c r="L325" s="10"/>
      <c r="M325" s="10"/>
      <c r="N325" s="113" t="s">
        <v>18</v>
      </c>
      <c r="O325" s="10"/>
    </row>
    <row r="326">
      <c r="A326" s="6">
        <v>45705.0</v>
      </c>
      <c r="B326" s="10"/>
      <c r="C326" s="7">
        <v>228528.0</v>
      </c>
      <c r="D326" s="7" t="s">
        <v>70</v>
      </c>
      <c r="E326" s="6">
        <v>45536.0</v>
      </c>
      <c r="F326" s="82">
        <f t="shared" si="1"/>
        <v>5</v>
      </c>
      <c r="G326" s="6">
        <v>45667.0</v>
      </c>
      <c r="H326" s="82">
        <f t="shared" si="2"/>
        <v>1</v>
      </c>
      <c r="I326" s="7" t="s">
        <v>48</v>
      </c>
      <c r="J326" s="10"/>
      <c r="K326" s="10"/>
      <c r="L326" s="10"/>
      <c r="M326" s="10"/>
      <c r="N326" s="113" t="s">
        <v>18</v>
      </c>
      <c r="O326" s="10"/>
    </row>
    <row r="327">
      <c r="A327" s="6">
        <v>45705.0</v>
      </c>
      <c r="B327" s="6">
        <v>45706.0</v>
      </c>
      <c r="C327" s="7">
        <v>209599.0</v>
      </c>
      <c r="D327" s="7" t="s">
        <v>70</v>
      </c>
      <c r="E327" s="6">
        <v>45352.0</v>
      </c>
      <c r="F327" s="82">
        <f t="shared" si="1"/>
        <v>11</v>
      </c>
      <c r="G327" s="6">
        <v>45393.0</v>
      </c>
      <c r="H327" s="82">
        <f t="shared" si="2"/>
        <v>10</v>
      </c>
      <c r="I327" s="7" t="s">
        <v>60</v>
      </c>
      <c r="J327" s="7">
        <v>104.0</v>
      </c>
      <c r="K327" s="7" t="s">
        <v>22</v>
      </c>
      <c r="L327" s="7" t="s">
        <v>46</v>
      </c>
      <c r="M327" s="7" t="s">
        <v>22</v>
      </c>
      <c r="N327" s="112" t="s">
        <v>22</v>
      </c>
      <c r="O327" s="7" t="s">
        <v>140</v>
      </c>
    </row>
    <row r="328">
      <c r="A328" s="6">
        <v>45659.0</v>
      </c>
      <c r="B328" s="10"/>
      <c r="C328" s="7">
        <v>218044.0</v>
      </c>
      <c r="D328" s="7" t="s">
        <v>70</v>
      </c>
      <c r="E328" s="6">
        <v>45444.0</v>
      </c>
      <c r="F328" s="82">
        <f t="shared" si="1"/>
        <v>8</v>
      </c>
      <c r="G328" s="6">
        <v>45457.0</v>
      </c>
      <c r="H328" s="82">
        <f t="shared" si="2"/>
        <v>8</v>
      </c>
      <c r="I328" s="7" t="s">
        <v>60</v>
      </c>
      <c r="J328" s="7" t="s">
        <v>7</v>
      </c>
      <c r="K328" s="95">
        <v>12000.0</v>
      </c>
      <c r="L328" s="10"/>
      <c r="M328" s="10"/>
      <c r="N328" s="112" t="s">
        <v>19</v>
      </c>
      <c r="O328" s="10"/>
    </row>
    <row r="329">
      <c r="A329" s="6">
        <v>45705.0</v>
      </c>
      <c r="B329" s="10"/>
      <c r="C329" s="7">
        <v>227600.0</v>
      </c>
      <c r="D329" s="7" t="s">
        <v>70</v>
      </c>
      <c r="E329" s="6">
        <v>45536.0</v>
      </c>
      <c r="F329" s="82">
        <f t="shared" si="1"/>
        <v>5</v>
      </c>
      <c r="G329" s="6">
        <v>45546.0</v>
      </c>
      <c r="H329" s="82">
        <f t="shared" si="2"/>
        <v>5</v>
      </c>
      <c r="I329" s="7" t="s">
        <v>60</v>
      </c>
      <c r="J329" s="7" t="s">
        <v>7</v>
      </c>
      <c r="K329" s="10"/>
      <c r="L329" s="10"/>
      <c r="M329" s="10"/>
      <c r="N329" s="113" t="s">
        <v>18</v>
      </c>
      <c r="O329" s="10"/>
    </row>
    <row r="330">
      <c r="A330" s="6">
        <v>45701.0</v>
      </c>
      <c r="B330" s="6">
        <v>45705.0</v>
      </c>
      <c r="C330" s="7">
        <v>183783.0</v>
      </c>
      <c r="D330" s="7" t="s">
        <v>70</v>
      </c>
      <c r="E330" s="6">
        <v>45108.0</v>
      </c>
      <c r="F330" s="82">
        <f t="shared" si="1"/>
        <v>19</v>
      </c>
      <c r="G330" s="6">
        <v>45164.0</v>
      </c>
      <c r="H330" s="82">
        <f t="shared" si="2"/>
        <v>17</v>
      </c>
      <c r="I330" s="7" t="s">
        <v>54</v>
      </c>
      <c r="J330" s="7" t="s">
        <v>7</v>
      </c>
      <c r="K330" s="72">
        <v>11000.0</v>
      </c>
      <c r="L330" s="7" t="s">
        <v>68</v>
      </c>
      <c r="M330" s="80">
        <v>45705.0</v>
      </c>
      <c r="N330" s="112" t="s">
        <v>16</v>
      </c>
      <c r="O330" s="10"/>
    </row>
    <row r="331">
      <c r="A331" s="6">
        <v>45705.0</v>
      </c>
      <c r="B331" s="88"/>
      <c r="C331" s="67">
        <v>223712.0</v>
      </c>
      <c r="D331" s="115" t="s">
        <v>75</v>
      </c>
      <c r="E331" s="116">
        <v>45413.0</v>
      </c>
      <c r="F331" s="117">
        <f t="shared" si="1"/>
        <v>9</v>
      </c>
      <c r="G331" s="116">
        <v>45506.0</v>
      </c>
      <c r="H331" s="117">
        <f t="shared" si="2"/>
        <v>6</v>
      </c>
      <c r="I331" s="67" t="s">
        <v>60</v>
      </c>
      <c r="J331" s="118">
        <v>139.0</v>
      </c>
      <c r="K331" s="89"/>
      <c r="L331" s="88"/>
      <c r="M331" s="119">
        <v>45694.0</v>
      </c>
      <c r="N331" s="113" t="s">
        <v>18</v>
      </c>
      <c r="O331" s="10"/>
    </row>
    <row r="332">
      <c r="A332" s="6">
        <v>45705.0</v>
      </c>
      <c r="B332" s="10"/>
      <c r="C332" s="7">
        <v>201383.0</v>
      </c>
      <c r="D332" s="7" t="s">
        <v>70</v>
      </c>
      <c r="E332" s="6">
        <v>45292.0</v>
      </c>
      <c r="F332" s="82">
        <f t="shared" si="1"/>
        <v>13</v>
      </c>
      <c r="G332" s="6">
        <v>45327.0</v>
      </c>
      <c r="H332" s="82">
        <f t="shared" si="2"/>
        <v>12</v>
      </c>
      <c r="I332" s="7" t="s">
        <v>54</v>
      </c>
      <c r="J332" s="7">
        <v>535.0</v>
      </c>
      <c r="K332" s="72"/>
      <c r="L332" s="10"/>
      <c r="M332" s="10"/>
      <c r="N332" s="113" t="s">
        <v>18</v>
      </c>
      <c r="O332" s="10"/>
    </row>
    <row r="333">
      <c r="A333" s="6">
        <v>45705.0</v>
      </c>
      <c r="B333" s="10"/>
      <c r="C333" s="7">
        <v>209909.0</v>
      </c>
      <c r="D333" s="7" t="s">
        <v>70</v>
      </c>
      <c r="E333" s="6">
        <v>45292.0</v>
      </c>
      <c r="F333" s="82">
        <f t="shared" si="1"/>
        <v>13</v>
      </c>
      <c r="G333" s="6">
        <v>45393.0</v>
      </c>
      <c r="H333" s="82">
        <f t="shared" si="2"/>
        <v>10</v>
      </c>
      <c r="I333" s="7" t="s">
        <v>54</v>
      </c>
      <c r="J333" s="7">
        <v>501.0</v>
      </c>
      <c r="K333" s="72"/>
      <c r="L333" s="10"/>
      <c r="M333" s="10"/>
      <c r="N333" s="113" t="s">
        <v>18</v>
      </c>
      <c r="O333" s="10"/>
    </row>
    <row r="334">
      <c r="A334" s="6">
        <v>45705.0</v>
      </c>
      <c r="B334" s="10"/>
      <c r="C334" s="7">
        <v>217015.0</v>
      </c>
      <c r="D334" s="7" t="s">
        <v>70</v>
      </c>
      <c r="E334" s="6">
        <v>45383.0</v>
      </c>
      <c r="F334" s="82">
        <f t="shared" si="1"/>
        <v>10</v>
      </c>
      <c r="G334" s="6">
        <v>45454.0</v>
      </c>
      <c r="H334" s="82">
        <f t="shared" si="2"/>
        <v>8</v>
      </c>
      <c r="I334" s="7" t="s">
        <v>54</v>
      </c>
      <c r="J334" s="7" t="s">
        <v>7</v>
      </c>
      <c r="K334" s="72"/>
      <c r="L334" s="10"/>
      <c r="M334" s="10"/>
      <c r="N334" s="113" t="s">
        <v>18</v>
      </c>
      <c r="O334" s="10"/>
    </row>
    <row r="335">
      <c r="A335" s="6">
        <v>45705.0</v>
      </c>
      <c r="B335" s="10"/>
      <c r="C335" s="7">
        <v>227818.0</v>
      </c>
      <c r="D335" s="7" t="s">
        <v>70</v>
      </c>
      <c r="E335" s="6">
        <v>45505.0</v>
      </c>
      <c r="F335" s="82">
        <f t="shared" si="1"/>
        <v>6</v>
      </c>
      <c r="G335" s="6">
        <v>45565.0</v>
      </c>
      <c r="H335" s="82">
        <f t="shared" si="2"/>
        <v>4</v>
      </c>
      <c r="I335" s="7" t="s">
        <v>54</v>
      </c>
      <c r="J335" s="7" t="s">
        <v>7</v>
      </c>
      <c r="K335" s="72"/>
      <c r="L335" s="10"/>
      <c r="M335" s="10"/>
      <c r="N335" s="113" t="s">
        <v>18</v>
      </c>
      <c r="O335" s="10"/>
    </row>
    <row r="336">
      <c r="A336" s="6">
        <v>45705.0</v>
      </c>
      <c r="B336" s="10"/>
      <c r="C336" s="7">
        <v>238434.0</v>
      </c>
      <c r="D336" s="7" t="s">
        <v>70</v>
      </c>
      <c r="E336" s="6">
        <v>45627.0</v>
      </c>
      <c r="F336" s="82">
        <f t="shared" si="1"/>
        <v>2</v>
      </c>
      <c r="G336" s="6">
        <v>45664.0</v>
      </c>
      <c r="H336" s="82">
        <f t="shared" si="2"/>
        <v>1</v>
      </c>
      <c r="I336" s="7" t="s">
        <v>48</v>
      </c>
      <c r="J336" s="10"/>
      <c r="K336" s="10"/>
      <c r="L336" s="10"/>
      <c r="M336" s="10"/>
      <c r="N336" s="113" t="s">
        <v>18</v>
      </c>
      <c r="O336" s="10"/>
    </row>
    <row r="337">
      <c r="A337" s="6">
        <v>45705.0</v>
      </c>
      <c r="B337" s="10"/>
      <c r="C337" s="7">
        <v>238883.0</v>
      </c>
      <c r="D337" s="7" t="s">
        <v>70</v>
      </c>
      <c r="E337" s="6">
        <v>45658.0</v>
      </c>
      <c r="F337" s="82">
        <f t="shared" si="1"/>
        <v>1</v>
      </c>
      <c r="G337" s="6">
        <v>45692.0</v>
      </c>
      <c r="H337" s="82">
        <f t="shared" si="2"/>
        <v>0</v>
      </c>
      <c r="I337" s="7" t="s">
        <v>54</v>
      </c>
      <c r="J337" s="7" t="s">
        <v>7</v>
      </c>
      <c r="K337" s="72" t="s">
        <v>320</v>
      </c>
      <c r="L337" s="10"/>
      <c r="M337" s="10"/>
      <c r="N337" s="113" t="s">
        <v>18</v>
      </c>
      <c r="O337" s="10"/>
    </row>
    <row r="338">
      <c r="A338" s="6">
        <v>45705.0</v>
      </c>
      <c r="B338" s="10"/>
      <c r="C338" s="7">
        <v>208762.0</v>
      </c>
      <c r="D338" s="7" t="s">
        <v>161</v>
      </c>
      <c r="E338" s="6">
        <v>45323.0</v>
      </c>
      <c r="F338" s="82">
        <f t="shared" si="1"/>
        <v>12</v>
      </c>
      <c r="G338" s="6">
        <v>45385.0</v>
      </c>
      <c r="H338" s="82">
        <f t="shared" si="2"/>
        <v>10</v>
      </c>
      <c r="I338" s="7" t="s">
        <v>48</v>
      </c>
      <c r="J338" s="10"/>
      <c r="K338" s="10"/>
      <c r="L338" s="10"/>
      <c r="M338" s="10"/>
      <c r="N338" s="113" t="s">
        <v>18</v>
      </c>
      <c r="O338" s="10"/>
    </row>
    <row r="339">
      <c r="A339" s="6">
        <v>45705.0</v>
      </c>
      <c r="B339" s="10"/>
      <c r="C339" s="7">
        <v>228054.0</v>
      </c>
      <c r="D339" s="7" t="s">
        <v>161</v>
      </c>
      <c r="E339" s="6">
        <v>45536.0</v>
      </c>
      <c r="F339" s="82">
        <f t="shared" si="1"/>
        <v>5</v>
      </c>
      <c r="G339" s="6">
        <v>45555.0</v>
      </c>
      <c r="H339" s="82">
        <f t="shared" si="2"/>
        <v>4</v>
      </c>
      <c r="I339" s="7" t="s">
        <v>43</v>
      </c>
      <c r="J339" s="10"/>
      <c r="K339" s="10"/>
      <c r="L339" s="10"/>
      <c r="M339" s="10"/>
      <c r="N339" s="113" t="s">
        <v>18</v>
      </c>
      <c r="O339" s="10"/>
    </row>
    <row r="340">
      <c r="A340" s="6">
        <v>45705.0</v>
      </c>
      <c r="B340" s="10"/>
      <c r="C340" s="7">
        <v>228518.0</v>
      </c>
      <c r="D340" s="7" t="s">
        <v>161</v>
      </c>
      <c r="E340" s="6">
        <v>45536.0</v>
      </c>
      <c r="F340" s="82">
        <f t="shared" si="1"/>
        <v>5</v>
      </c>
      <c r="G340" s="6">
        <v>45555.0</v>
      </c>
      <c r="H340" s="82">
        <f t="shared" si="2"/>
        <v>4</v>
      </c>
      <c r="I340" s="7" t="s">
        <v>54</v>
      </c>
      <c r="J340" s="7" t="s">
        <v>7</v>
      </c>
      <c r="K340" s="72"/>
      <c r="L340" s="10"/>
      <c r="M340" s="10"/>
      <c r="N340" s="113" t="s">
        <v>18</v>
      </c>
      <c r="O340" s="10"/>
    </row>
    <row r="341">
      <c r="A341" s="6">
        <v>45705.0</v>
      </c>
      <c r="B341" s="10"/>
      <c r="C341" s="7">
        <v>222268.0</v>
      </c>
      <c r="D341" s="7" t="s">
        <v>161</v>
      </c>
      <c r="E341" s="6">
        <v>45413.0</v>
      </c>
      <c r="F341" s="82">
        <f t="shared" si="1"/>
        <v>9</v>
      </c>
      <c r="G341" s="6">
        <v>45496.0</v>
      </c>
      <c r="H341" s="82">
        <f t="shared" si="2"/>
        <v>6</v>
      </c>
      <c r="I341" s="7" t="s">
        <v>54</v>
      </c>
      <c r="J341" s="7" t="s">
        <v>7</v>
      </c>
      <c r="K341" s="72"/>
      <c r="L341" s="10"/>
      <c r="M341" s="10"/>
      <c r="N341" s="113" t="s">
        <v>18</v>
      </c>
      <c r="O341" s="10"/>
    </row>
    <row r="342">
      <c r="A342" s="6">
        <v>45705.0</v>
      </c>
      <c r="B342" s="10"/>
      <c r="C342" s="7">
        <v>233955.0</v>
      </c>
      <c r="D342" s="7" t="s">
        <v>161</v>
      </c>
      <c r="E342" s="6">
        <v>45505.0</v>
      </c>
      <c r="F342" s="82">
        <f t="shared" si="1"/>
        <v>6</v>
      </c>
      <c r="G342" s="9">
        <v>45610.0</v>
      </c>
      <c r="H342" s="82">
        <f t="shared" si="2"/>
        <v>3</v>
      </c>
      <c r="I342" s="7" t="s">
        <v>54</v>
      </c>
      <c r="J342" s="7" t="s">
        <v>7</v>
      </c>
      <c r="K342" s="72"/>
      <c r="L342" s="10"/>
      <c r="M342" s="10"/>
      <c r="N342" s="113" t="s">
        <v>18</v>
      </c>
      <c r="O342" s="10"/>
    </row>
    <row r="343">
      <c r="A343" s="6">
        <v>45705.0</v>
      </c>
      <c r="B343" s="10"/>
      <c r="C343" s="7">
        <v>240764.0</v>
      </c>
      <c r="D343" s="7" t="s">
        <v>161</v>
      </c>
      <c r="E343" s="6">
        <v>45658.0</v>
      </c>
      <c r="F343" s="82">
        <f t="shared" si="1"/>
        <v>1</v>
      </c>
      <c r="G343" s="6">
        <v>45686.0</v>
      </c>
      <c r="H343" s="82">
        <f t="shared" si="2"/>
        <v>0</v>
      </c>
      <c r="I343" s="7" t="s">
        <v>60</v>
      </c>
      <c r="J343" s="7" t="s">
        <v>7</v>
      </c>
      <c r="K343" s="7" t="s">
        <v>320</v>
      </c>
      <c r="L343" s="10"/>
      <c r="M343" s="10"/>
      <c r="N343" s="113" t="s">
        <v>18</v>
      </c>
      <c r="O343" s="10"/>
    </row>
    <row r="344">
      <c r="A344" s="6">
        <v>45705.0</v>
      </c>
      <c r="B344" s="10"/>
      <c r="C344" s="7">
        <v>233779.0</v>
      </c>
      <c r="D344" s="7" t="s">
        <v>163</v>
      </c>
      <c r="E344" s="6">
        <v>45566.0</v>
      </c>
      <c r="F344" s="82">
        <f t="shared" si="1"/>
        <v>4</v>
      </c>
      <c r="G344" s="9">
        <v>45607.0</v>
      </c>
      <c r="H344" s="82">
        <f t="shared" si="2"/>
        <v>3</v>
      </c>
      <c r="I344" s="7" t="s">
        <v>43</v>
      </c>
      <c r="J344" s="10"/>
      <c r="K344" s="10"/>
      <c r="L344" s="10"/>
      <c r="M344" s="10"/>
      <c r="N344" s="113" t="s">
        <v>18</v>
      </c>
      <c r="O344" s="10"/>
    </row>
    <row r="345">
      <c r="A345" s="6">
        <v>45705.0</v>
      </c>
      <c r="B345" s="6">
        <v>45702.0</v>
      </c>
      <c r="C345" s="7">
        <v>213093.0</v>
      </c>
      <c r="D345" s="7" t="s">
        <v>163</v>
      </c>
      <c r="E345" s="6">
        <v>45383.0</v>
      </c>
      <c r="F345" s="82">
        <f t="shared" si="1"/>
        <v>10</v>
      </c>
      <c r="G345" s="6">
        <v>45418.0</v>
      </c>
      <c r="H345" s="82">
        <f t="shared" si="2"/>
        <v>9</v>
      </c>
      <c r="I345" s="7" t="s">
        <v>60</v>
      </c>
      <c r="J345" s="7">
        <v>120.0</v>
      </c>
      <c r="K345" s="7" t="s">
        <v>130</v>
      </c>
      <c r="L345" s="7" t="s">
        <v>68</v>
      </c>
      <c r="M345" s="80">
        <v>45702.0</v>
      </c>
      <c r="N345" s="112" t="s">
        <v>21</v>
      </c>
      <c r="O345" s="10"/>
    </row>
    <row r="346">
      <c r="A346" s="6">
        <v>45705.0</v>
      </c>
      <c r="B346" s="10"/>
      <c r="C346" s="7">
        <v>195017.0</v>
      </c>
      <c r="D346" s="7" t="s">
        <v>163</v>
      </c>
      <c r="E346" s="6">
        <v>45170.0</v>
      </c>
      <c r="F346" s="82">
        <f t="shared" si="1"/>
        <v>17</v>
      </c>
      <c r="G346" s="6">
        <v>45268.0</v>
      </c>
      <c r="H346" s="82">
        <f t="shared" si="2"/>
        <v>14</v>
      </c>
      <c r="I346" s="7" t="s">
        <v>48</v>
      </c>
      <c r="J346" s="10"/>
      <c r="K346" s="10"/>
      <c r="L346" s="10"/>
      <c r="M346" s="10"/>
      <c r="N346" s="113" t="s">
        <v>18</v>
      </c>
      <c r="O346" s="10"/>
    </row>
    <row r="347">
      <c r="A347" s="6">
        <v>45705.0</v>
      </c>
      <c r="B347" s="10"/>
      <c r="C347" s="7">
        <v>215447.0</v>
      </c>
      <c r="D347" s="7" t="s">
        <v>163</v>
      </c>
      <c r="E347" s="6">
        <v>45323.0</v>
      </c>
      <c r="F347" s="82">
        <f t="shared" si="1"/>
        <v>12</v>
      </c>
      <c r="G347" s="6">
        <v>45442.0</v>
      </c>
      <c r="H347" s="82">
        <f t="shared" si="2"/>
        <v>8</v>
      </c>
      <c r="I347" s="7" t="s">
        <v>43</v>
      </c>
      <c r="J347" s="10"/>
      <c r="K347" s="10"/>
      <c r="L347" s="10"/>
      <c r="M347" s="10"/>
      <c r="N347" s="113" t="s">
        <v>18</v>
      </c>
      <c r="O347" s="10"/>
    </row>
    <row r="348">
      <c r="A348" s="6">
        <v>45705.0</v>
      </c>
      <c r="B348" s="10"/>
      <c r="C348" s="7">
        <v>219248.0</v>
      </c>
      <c r="D348" s="7" t="s">
        <v>163</v>
      </c>
      <c r="E348" s="6">
        <v>45444.0</v>
      </c>
      <c r="F348" s="82">
        <f t="shared" si="1"/>
        <v>8</v>
      </c>
      <c r="G348" s="6">
        <v>45471.0</v>
      </c>
      <c r="H348" s="82">
        <f t="shared" si="2"/>
        <v>7</v>
      </c>
      <c r="I348" s="7" t="s">
        <v>60</v>
      </c>
      <c r="J348" s="7">
        <v>105.0</v>
      </c>
      <c r="K348" s="10"/>
      <c r="L348" s="10"/>
      <c r="M348" s="10"/>
      <c r="N348" s="113" t="s">
        <v>18</v>
      </c>
      <c r="O348" s="10"/>
    </row>
    <row r="349">
      <c r="A349" s="6">
        <v>45705.0</v>
      </c>
      <c r="B349" s="6">
        <v>45706.0</v>
      </c>
      <c r="C349" s="7">
        <v>235421.0</v>
      </c>
      <c r="D349" s="7" t="s">
        <v>163</v>
      </c>
      <c r="E349" s="6">
        <v>45536.0</v>
      </c>
      <c r="F349" s="82">
        <f t="shared" si="1"/>
        <v>5</v>
      </c>
      <c r="G349" s="9">
        <v>45622.0</v>
      </c>
      <c r="H349" s="82">
        <f t="shared" si="2"/>
        <v>2</v>
      </c>
      <c r="I349" s="7" t="s">
        <v>52</v>
      </c>
      <c r="J349" s="7" t="s">
        <v>7</v>
      </c>
      <c r="K349" s="7" t="s">
        <v>24</v>
      </c>
      <c r="L349" s="7" t="s">
        <v>68</v>
      </c>
      <c r="M349" s="7" t="s">
        <v>24</v>
      </c>
      <c r="N349" s="112" t="s">
        <v>24</v>
      </c>
      <c r="O349" s="10"/>
    </row>
    <row r="350">
      <c r="A350" s="6">
        <v>45705.0</v>
      </c>
      <c r="B350" s="10"/>
      <c r="C350" s="7">
        <v>106083.0</v>
      </c>
      <c r="D350" s="7" t="s">
        <v>163</v>
      </c>
      <c r="E350" s="6">
        <v>44378.0</v>
      </c>
      <c r="F350" s="82">
        <f t="shared" si="1"/>
        <v>43</v>
      </c>
      <c r="G350" s="6">
        <v>44509.0</v>
      </c>
      <c r="H350" s="82">
        <f t="shared" si="2"/>
        <v>39</v>
      </c>
      <c r="I350" s="7" t="s">
        <v>82</v>
      </c>
      <c r="J350" s="10"/>
      <c r="K350" s="10"/>
      <c r="L350" s="10"/>
      <c r="M350" s="10"/>
      <c r="N350" s="113" t="s">
        <v>18</v>
      </c>
      <c r="O350" s="10"/>
    </row>
    <row r="351">
      <c r="A351" s="6">
        <v>45705.0</v>
      </c>
      <c r="B351" s="10"/>
      <c r="C351" s="7">
        <v>106138.0</v>
      </c>
      <c r="D351" s="7" t="s">
        <v>163</v>
      </c>
      <c r="E351" s="6">
        <v>44378.0</v>
      </c>
      <c r="F351" s="82">
        <f t="shared" si="1"/>
        <v>43</v>
      </c>
      <c r="G351" s="6">
        <v>44509.0</v>
      </c>
      <c r="H351" s="82">
        <f t="shared" si="2"/>
        <v>39</v>
      </c>
      <c r="I351" s="7" t="s">
        <v>136</v>
      </c>
      <c r="J351" s="10"/>
      <c r="K351" s="10"/>
      <c r="L351" s="10"/>
      <c r="M351" s="10"/>
      <c r="N351" s="113" t="s">
        <v>18</v>
      </c>
      <c r="O351" s="10"/>
    </row>
    <row r="352">
      <c r="A352" s="6">
        <v>45705.0</v>
      </c>
      <c r="B352" s="10"/>
      <c r="C352" s="7">
        <v>232426.0</v>
      </c>
      <c r="D352" s="7" t="s">
        <v>163</v>
      </c>
      <c r="E352" s="6">
        <v>45536.0</v>
      </c>
      <c r="F352" s="82">
        <f t="shared" si="1"/>
        <v>5</v>
      </c>
      <c r="G352" s="9">
        <v>45590.0</v>
      </c>
      <c r="H352" s="82">
        <f t="shared" si="2"/>
        <v>3</v>
      </c>
      <c r="I352" s="7" t="s">
        <v>54</v>
      </c>
      <c r="J352" s="7" t="s">
        <v>7</v>
      </c>
      <c r="K352" s="72"/>
      <c r="L352" s="10"/>
      <c r="M352" s="10"/>
      <c r="N352" s="113" t="s">
        <v>18</v>
      </c>
      <c r="O352" s="10"/>
    </row>
    <row r="353">
      <c r="A353" s="6">
        <v>45705.0</v>
      </c>
      <c r="B353" s="10"/>
      <c r="C353" s="7">
        <v>184375.0</v>
      </c>
      <c r="D353" s="7" t="s">
        <v>163</v>
      </c>
      <c r="E353" s="6">
        <v>45078.0</v>
      </c>
      <c r="F353" s="82">
        <f t="shared" si="1"/>
        <v>20</v>
      </c>
      <c r="G353" s="6">
        <v>45169.0</v>
      </c>
      <c r="H353" s="82">
        <f t="shared" si="2"/>
        <v>17</v>
      </c>
      <c r="I353" s="7" t="s">
        <v>54</v>
      </c>
      <c r="J353" s="7" t="s">
        <v>7</v>
      </c>
      <c r="K353" s="72"/>
      <c r="L353" s="10"/>
      <c r="M353" s="10"/>
      <c r="N353" s="113" t="s">
        <v>18</v>
      </c>
      <c r="O353" s="10"/>
    </row>
    <row r="354">
      <c r="A354" s="6">
        <v>45705.0</v>
      </c>
      <c r="B354" s="10"/>
      <c r="C354" s="7">
        <v>206802.0</v>
      </c>
      <c r="D354" s="7" t="s">
        <v>163</v>
      </c>
      <c r="E354" s="6">
        <v>45261.0</v>
      </c>
      <c r="F354" s="82">
        <f t="shared" si="1"/>
        <v>14</v>
      </c>
      <c r="G354" s="6">
        <v>45369.0</v>
      </c>
      <c r="H354" s="82">
        <f t="shared" si="2"/>
        <v>11</v>
      </c>
      <c r="I354" s="7" t="s">
        <v>54</v>
      </c>
      <c r="J354" s="7" t="s">
        <v>7</v>
      </c>
      <c r="K354" s="72"/>
      <c r="L354" s="10"/>
      <c r="M354" s="10"/>
      <c r="N354" s="113" t="s">
        <v>18</v>
      </c>
      <c r="O354" s="10"/>
    </row>
    <row r="355">
      <c r="A355" s="6">
        <v>45705.0</v>
      </c>
      <c r="B355" s="10"/>
      <c r="C355" s="7">
        <v>227256.0</v>
      </c>
      <c r="D355" s="7" t="s">
        <v>163</v>
      </c>
      <c r="E355" s="6">
        <v>45292.0</v>
      </c>
      <c r="F355" s="82">
        <f t="shared" si="1"/>
        <v>13</v>
      </c>
      <c r="G355" s="6">
        <v>45545.0</v>
      </c>
      <c r="H355" s="82">
        <f t="shared" si="2"/>
        <v>5</v>
      </c>
      <c r="I355" s="7" t="s">
        <v>54</v>
      </c>
      <c r="J355" s="7" t="s">
        <v>7</v>
      </c>
      <c r="K355" s="72"/>
      <c r="L355" s="10"/>
      <c r="M355" s="10"/>
      <c r="N355" s="113" t="s">
        <v>18</v>
      </c>
      <c r="O355" s="10"/>
    </row>
    <row r="356">
      <c r="A356" s="6">
        <v>45705.0</v>
      </c>
      <c r="B356" s="10"/>
      <c r="C356" s="7">
        <v>200662.0</v>
      </c>
      <c r="D356" s="7" t="s">
        <v>163</v>
      </c>
      <c r="E356" s="6">
        <v>45352.0</v>
      </c>
      <c r="F356" s="82">
        <f t="shared" si="1"/>
        <v>11</v>
      </c>
      <c r="G356" s="6">
        <v>45327.0</v>
      </c>
      <c r="H356" s="82">
        <f t="shared" si="2"/>
        <v>12</v>
      </c>
      <c r="I356" s="7" t="s">
        <v>43</v>
      </c>
      <c r="J356" s="10"/>
      <c r="K356" s="10"/>
      <c r="L356" s="10"/>
      <c r="M356" s="10"/>
      <c r="N356" s="113" t="s">
        <v>18</v>
      </c>
      <c r="O356" s="10"/>
    </row>
    <row r="357">
      <c r="A357" s="6">
        <v>45705.0</v>
      </c>
      <c r="B357" s="10"/>
      <c r="C357" s="7">
        <v>198495.0</v>
      </c>
      <c r="D357" s="7" t="s">
        <v>165</v>
      </c>
      <c r="E357" s="6">
        <v>45292.0</v>
      </c>
      <c r="F357" s="82">
        <f t="shared" si="1"/>
        <v>13</v>
      </c>
      <c r="G357" s="6">
        <v>45303.0</v>
      </c>
      <c r="H357" s="82">
        <f t="shared" si="2"/>
        <v>13</v>
      </c>
      <c r="I357" s="7" t="s">
        <v>54</v>
      </c>
      <c r="J357" s="7" t="s">
        <v>7</v>
      </c>
      <c r="K357" s="72"/>
      <c r="L357" s="10"/>
      <c r="M357" s="10"/>
      <c r="N357" s="113" t="s">
        <v>18</v>
      </c>
      <c r="O357" s="10"/>
    </row>
    <row r="358">
      <c r="A358" s="6">
        <v>45705.0</v>
      </c>
      <c r="B358" s="10"/>
      <c r="C358" s="7">
        <v>200362.0</v>
      </c>
      <c r="D358" s="7" t="s">
        <v>165</v>
      </c>
      <c r="E358" s="6">
        <v>45261.0</v>
      </c>
      <c r="F358" s="82">
        <f t="shared" si="1"/>
        <v>14</v>
      </c>
      <c r="G358" s="6">
        <v>45317.0</v>
      </c>
      <c r="H358" s="82">
        <f t="shared" si="2"/>
        <v>12</v>
      </c>
      <c r="I358" s="7" t="s">
        <v>60</v>
      </c>
      <c r="J358" s="7" t="s">
        <v>7</v>
      </c>
      <c r="K358" s="10"/>
      <c r="L358" s="10"/>
      <c r="M358" s="10"/>
      <c r="N358" s="113" t="s">
        <v>18</v>
      </c>
      <c r="O358" s="10"/>
    </row>
    <row r="359">
      <c r="A359" s="6">
        <v>45705.0</v>
      </c>
      <c r="B359" s="10"/>
      <c r="C359" s="7">
        <v>166904.0</v>
      </c>
      <c r="D359" s="7" t="s">
        <v>166</v>
      </c>
      <c r="E359" s="6">
        <v>44986.0</v>
      </c>
      <c r="F359" s="82">
        <f t="shared" si="1"/>
        <v>23</v>
      </c>
      <c r="G359" s="6">
        <v>45041.0</v>
      </c>
      <c r="H359" s="82">
        <f t="shared" si="2"/>
        <v>21</v>
      </c>
      <c r="I359" s="7" t="s">
        <v>48</v>
      </c>
      <c r="J359" s="10"/>
      <c r="K359" s="10"/>
      <c r="L359" s="10"/>
      <c r="M359" s="10"/>
      <c r="N359" s="113" t="s">
        <v>18</v>
      </c>
      <c r="O359" s="10"/>
    </row>
    <row r="360">
      <c r="A360" s="6">
        <v>45705.0</v>
      </c>
      <c r="B360" s="10"/>
      <c r="C360" s="7">
        <v>136231.0</v>
      </c>
      <c r="D360" s="7" t="s">
        <v>166</v>
      </c>
      <c r="E360" s="6">
        <v>44562.0</v>
      </c>
      <c r="F360" s="82">
        <f t="shared" si="1"/>
        <v>37</v>
      </c>
      <c r="G360" s="6">
        <v>44751.0</v>
      </c>
      <c r="H360" s="82">
        <f t="shared" si="2"/>
        <v>31</v>
      </c>
      <c r="I360" s="7" t="s">
        <v>54</v>
      </c>
      <c r="J360" s="7" t="s">
        <v>7</v>
      </c>
      <c r="K360" s="72"/>
      <c r="L360" s="10"/>
      <c r="M360" s="10"/>
      <c r="N360" s="113" t="s">
        <v>18</v>
      </c>
      <c r="O360" s="10"/>
    </row>
    <row r="361">
      <c r="A361" s="6">
        <v>45705.0</v>
      </c>
      <c r="B361" s="10"/>
      <c r="C361" s="7">
        <v>241782.0</v>
      </c>
      <c r="D361" s="7" t="s">
        <v>167</v>
      </c>
      <c r="E361" s="6">
        <v>45627.0</v>
      </c>
      <c r="F361" s="82">
        <f t="shared" si="1"/>
        <v>2</v>
      </c>
      <c r="G361" s="6">
        <v>45693.0</v>
      </c>
      <c r="H361" s="82">
        <f t="shared" si="2"/>
        <v>0</v>
      </c>
      <c r="I361" s="7" t="s">
        <v>60</v>
      </c>
      <c r="J361" s="7" t="s">
        <v>7</v>
      </c>
      <c r="K361" s="7" t="s">
        <v>320</v>
      </c>
      <c r="L361" s="10"/>
      <c r="M361" s="10"/>
      <c r="N361" s="113" t="s">
        <v>18</v>
      </c>
      <c r="O361" s="10"/>
    </row>
    <row r="362">
      <c r="A362" s="6">
        <v>45705.0</v>
      </c>
      <c r="B362" s="10"/>
      <c r="C362" s="7">
        <v>77134.0</v>
      </c>
      <c r="D362" s="7" t="s">
        <v>167</v>
      </c>
      <c r="E362" s="6">
        <v>44197.0</v>
      </c>
      <c r="F362" s="82">
        <f t="shared" si="1"/>
        <v>49</v>
      </c>
      <c r="G362" s="6">
        <v>44251.0</v>
      </c>
      <c r="H362" s="82">
        <f t="shared" si="2"/>
        <v>47</v>
      </c>
      <c r="I362" s="7" t="s">
        <v>60</v>
      </c>
      <c r="J362" s="7">
        <v>107.0</v>
      </c>
      <c r="K362" s="10"/>
      <c r="L362" s="10"/>
      <c r="M362" s="10"/>
      <c r="N362" s="113" t="s">
        <v>18</v>
      </c>
      <c r="O362" s="10"/>
    </row>
    <row r="363">
      <c r="A363" s="6">
        <v>45705.0</v>
      </c>
      <c r="B363" s="10"/>
      <c r="C363" s="7">
        <v>128514.0</v>
      </c>
      <c r="D363" s="7" t="s">
        <v>167</v>
      </c>
      <c r="E363" s="6">
        <v>44562.0</v>
      </c>
      <c r="F363" s="82">
        <f t="shared" si="1"/>
        <v>37</v>
      </c>
      <c r="G363" s="6">
        <v>44682.0</v>
      </c>
      <c r="H363" s="82">
        <f t="shared" si="2"/>
        <v>33</v>
      </c>
      <c r="I363" s="7" t="s">
        <v>43</v>
      </c>
      <c r="J363" s="10"/>
      <c r="K363" s="10"/>
      <c r="L363" s="10"/>
      <c r="M363" s="10"/>
      <c r="N363" s="113" t="s">
        <v>18</v>
      </c>
      <c r="O363" s="10"/>
    </row>
    <row r="364">
      <c r="A364" s="6">
        <v>45705.0</v>
      </c>
      <c r="B364" s="10"/>
      <c r="C364" s="7">
        <v>241457.0</v>
      </c>
      <c r="D364" s="7" t="s">
        <v>167</v>
      </c>
      <c r="E364" s="6">
        <v>45658.0</v>
      </c>
      <c r="F364" s="82">
        <f t="shared" si="1"/>
        <v>1</v>
      </c>
      <c r="G364" s="6">
        <v>45693.0</v>
      </c>
      <c r="H364" s="82">
        <f t="shared" si="2"/>
        <v>0</v>
      </c>
      <c r="I364" s="7" t="s">
        <v>60</v>
      </c>
      <c r="J364" s="7" t="s">
        <v>7</v>
      </c>
      <c r="K364" s="7" t="s">
        <v>320</v>
      </c>
      <c r="L364" s="10"/>
      <c r="M364" s="10"/>
      <c r="N364" s="113" t="s">
        <v>18</v>
      </c>
      <c r="O364" s="10"/>
    </row>
    <row r="365">
      <c r="A365" s="6">
        <v>45705.0</v>
      </c>
      <c r="B365" s="10"/>
      <c r="C365" s="7">
        <v>199719.0</v>
      </c>
      <c r="D365" s="7" t="s">
        <v>167</v>
      </c>
      <c r="E365" s="6">
        <v>45261.0</v>
      </c>
      <c r="F365" s="82">
        <f t="shared" si="1"/>
        <v>14</v>
      </c>
      <c r="G365" s="6">
        <v>45314.0</v>
      </c>
      <c r="H365" s="82">
        <f t="shared" si="2"/>
        <v>12</v>
      </c>
      <c r="I365" s="7" t="s">
        <v>43</v>
      </c>
      <c r="J365" s="10"/>
      <c r="K365" s="10"/>
      <c r="L365" s="10"/>
      <c r="M365" s="10"/>
      <c r="N365" s="113" t="s">
        <v>18</v>
      </c>
      <c r="O365" s="10"/>
    </row>
    <row r="366">
      <c r="A366" s="6">
        <v>45705.0</v>
      </c>
      <c r="B366" s="10"/>
      <c r="C366" s="7">
        <v>201844.0</v>
      </c>
      <c r="D366" s="7" t="s">
        <v>167</v>
      </c>
      <c r="E366" s="6">
        <v>45231.0</v>
      </c>
      <c r="F366" s="82">
        <f t="shared" si="1"/>
        <v>15</v>
      </c>
      <c r="G366" s="6">
        <v>45330.0</v>
      </c>
      <c r="H366" s="82">
        <f t="shared" si="2"/>
        <v>12</v>
      </c>
      <c r="I366" s="7" t="s">
        <v>54</v>
      </c>
      <c r="J366" s="7" t="s">
        <v>7</v>
      </c>
      <c r="K366" s="72"/>
      <c r="L366" s="10"/>
      <c r="M366" s="10"/>
      <c r="N366" s="113" t="s">
        <v>18</v>
      </c>
      <c r="O366" s="10"/>
    </row>
    <row r="367">
      <c r="A367" s="65">
        <v>45694.0</v>
      </c>
      <c r="B367" s="10"/>
      <c r="C367" s="7">
        <v>188285.0</v>
      </c>
      <c r="D367" s="7" t="s">
        <v>167</v>
      </c>
      <c r="E367" s="6">
        <v>45352.0</v>
      </c>
      <c r="F367" s="82">
        <f t="shared" si="1"/>
        <v>11</v>
      </c>
      <c r="G367" s="6">
        <v>45203.0</v>
      </c>
      <c r="H367" s="82">
        <f t="shared" si="2"/>
        <v>16</v>
      </c>
      <c r="I367" s="7" t="s">
        <v>54</v>
      </c>
      <c r="J367" s="7">
        <v>535.0</v>
      </c>
      <c r="K367" s="95"/>
      <c r="L367" s="10"/>
      <c r="M367" s="10"/>
      <c r="N367" s="112" t="s">
        <v>19</v>
      </c>
      <c r="O367" s="10"/>
    </row>
    <row r="368">
      <c r="A368" s="6">
        <v>45705.0</v>
      </c>
      <c r="B368" s="10"/>
      <c r="C368" s="7">
        <v>223254.0</v>
      </c>
      <c r="D368" s="7" t="s">
        <v>167</v>
      </c>
      <c r="E368" s="6">
        <v>45413.0</v>
      </c>
      <c r="F368" s="82">
        <f t="shared" si="1"/>
        <v>9</v>
      </c>
      <c r="G368" s="6">
        <v>45503.0</v>
      </c>
      <c r="H368" s="82">
        <f t="shared" si="2"/>
        <v>6</v>
      </c>
      <c r="I368" s="7" t="s">
        <v>54</v>
      </c>
      <c r="J368" s="7" t="s">
        <v>7</v>
      </c>
      <c r="K368" s="72"/>
      <c r="L368" s="10"/>
      <c r="M368" s="10"/>
      <c r="N368" s="113" t="s">
        <v>18</v>
      </c>
      <c r="O368" s="10"/>
    </row>
    <row r="369">
      <c r="A369" s="6">
        <v>45705.0</v>
      </c>
      <c r="B369" s="10"/>
      <c r="C369" s="7">
        <v>224919.0</v>
      </c>
      <c r="D369" s="7" t="s">
        <v>167</v>
      </c>
      <c r="E369" s="6">
        <v>45474.0</v>
      </c>
      <c r="F369" s="82">
        <f t="shared" si="1"/>
        <v>7</v>
      </c>
      <c r="G369" s="6">
        <v>45518.0</v>
      </c>
      <c r="H369" s="82">
        <f t="shared" si="2"/>
        <v>6</v>
      </c>
      <c r="I369" s="7" t="s">
        <v>54</v>
      </c>
      <c r="J369" s="7" t="s">
        <v>7</v>
      </c>
      <c r="K369" s="72"/>
      <c r="L369" s="10"/>
      <c r="M369" s="10"/>
      <c r="N369" s="113" t="s">
        <v>18</v>
      </c>
      <c r="O369" s="10"/>
    </row>
    <row r="370">
      <c r="A370" s="6">
        <v>45705.0</v>
      </c>
      <c r="B370" s="10"/>
      <c r="C370" s="7">
        <v>231924.0</v>
      </c>
      <c r="D370" s="7" t="s">
        <v>167</v>
      </c>
      <c r="E370" s="6">
        <v>45536.0</v>
      </c>
      <c r="F370" s="82">
        <f t="shared" si="1"/>
        <v>5</v>
      </c>
      <c r="G370" s="9">
        <v>45587.0</v>
      </c>
      <c r="H370" s="82">
        <f t="shared" si="2"/>
        <v>3</v>
      </c>
      <c r="I370" s="7" t="s">
        <v>54</v>
      </c>
      <c r="J370" s="7" t="s">
        <v>7</v>
      </c>
      <c r="K370" s="72"/>
      <c r="L370" s="10"/>
      <c r="M370" s="10"/>
      <c r="N370" s="113" t="s">
        <v>18</v>
      </c>
      <c r="O370" s="10"/>
    </row>
    <row r="371">
      <c r="A371" s="6">
        <v>45705.0</v>
      </c>
      <c r="B371" s="10"/>
      <c r="C371" s="7">
        <v>236448.0</v>
      </c>
      <c r="D371" s="7" t="s">
        <v>167</v>
      </c>
      <c r="E371" s="6">
        <v>45566.0</v>
      </c>
      <c r="F371" s="82">
        <f t="shared" si="1"/>
        <v>4</v>
      </c>
      <c r="G371" s="6">
        <v>45632.0</v>
      </c>
      <c r="H371" s="82">
        <f t="shared" si="2"/>
        <v>2</v>
      </c>
      <c r="I371" s="7" t="s">
        <v>54</v>
      </c>
      <c r="J371" s="7" t="s">
        <v>7</v>
      </c>
      <c r="K371" s="72" t="s">
        <v>320</v>
      </c>
      <c r="L371" s="10"/>
      <c r="M371" s="10"/>
      <c r="N371" s="113" t="s">
        <v>18</v>
      </c>
      <c r="O371" s="10"/>
    </row>
    <row r="372">
      <c r="A372" s="6">
        <v>45705.0</v>
      </c>
      <c r="B372" s="10"/>
      <c r="C372" s="7">
        <v>239075.0</v>
      </c>
      <c r="D372" s="7" t="s">
        <v>167</v>
      </c>
      <c r="E372" s="6">
        <v>45627.0</v>
      </c>
      <c r="F372" s="82">
        <f t="shared" si="1"/>
        <v>2</v>
      </c>
      <c r="G372" s="6">
        <v>45667.0</v>
      </c>
      <c r="H372" s="82">
        <f t="shared" si="2"/>
        <v>1</v>
      </c>
      <c r="I372" s="7" t="s">
        <v>54</v>
      </c>
      <c r="J372" s="7" t="s">
        <v>7</v>
      </c>
      <c r="K372" s="72" t="s">
        <v>320</v>
      </c>
      <c r="L372" s="10"/>
      <c r="M372" s="10"/>
      <c r="N372" s="113" t="s">
        <v>18</v>
      </c>
      <c r="O372" s="10"/>
    </row>
    <row r="373">
      <c r="A373" s="6">
        <v>45705.0</v>
      </c>
      <c r="B373" s="10"/>
      <c r="C373" s="7">
        <v>240667.0</v>
      </c>
      <c r="D373" s="7" t="s">
        <v>167</v>
      </c>
      <c r="E373" s="6">
        <v>45627.0</v>
      </c>
      <c r="F373" s="82">
        <f t="shared" si="1"/>
        <v>2</v>
      </c>
      <c r="G373" s="6">
        <v>45681.0</v>
      </c>
      <c r="H373" s="82">
        <f t="shared" si="2"/>
        <v>0</v>
      </c>
      <c r="I373" s="7" t="s">
        <v>52</v>
      </c>
      <c r="J373" s="7" t="s">
        <v>7</v>
      </c>
      <c r="K373" s="7" t="s">
        <v>320</v>
      </c>
      <c r="L373" s="10"/>
      <c r="M373" s="10"/>
      <c r="N373" s="113" t="s">
        <v>18</v>
      </c>
      <c r="O373" s="10"/>
    </row>
    <row r="374">
      <c r="A374" s="6">
        <v>45705.0</v>
      </c>
      <c r="B374" s="10"/>
      <c r="C374" s="7">
        <v>242545.0</v>
      </c>
      <c r="D374" s="7" t="s">
        <v>167</v>
      </c>
      <c r="E374" s="6">
        <v>45627.0</v>
      </c>
      <c r="F374" s="82">
        <f t="shared" si="1"/>
        <v>2</v>
      </c>
      <c r="G374" s="6">
        <v>45333.0</v>
      </c>
      <c r="H374" s="82">
        <f t="shared" si="2"/>
        <v>12</v>
      </c>
      <c r="I374" s="7" t="s">
        <v>60</v>
      </c>
      <c r="J374" s="7" t="s">
        <v>7</v>
      </c>
      <c r="K374" s="7" t="s">
        <v>320</v>
      </c>
      <c r="L374" s="10"/>
      <c r="M374" s="10"/>
      <c r="N374" s="113" t="s">
        <v>18</v>
      </c>
      <c r="O374" s="10"/>
    </row>
    <row r="375">
      <c r="A375" s="6">
        <v>45705.0</v>
      </c>
      <c r="B375" s="10"/>
      <c r="C375" s="7">
        <v>236589.0</v>
      </c>
      <c r="D375" s="7" t="s">
        <v>168</v>
      </c>
      <c r="E375" s="6">
        <v>45566.0</v>
      </c>
      <c r="F375" s="82">
        <f t="shared" si="1"/>
        <v>4</v>
      </c>
      <c r="G375" s="9">
        <v>45639.0</v>
      </c>
      <c r="H375" s="82">
        <f t="shared" si="2"/>
        <v>2</v>
      </c>
      <c r="I375" s="7" t="s">
        <v>60</v>
      </c>
      <c r="J375" s="7" t="s">
        <v>7</v>
      </c>
      <c r="K375" s="7" t="s">
        <v>24</v>
      </c>
      <c r="L375" s="7" t="s">
        <v>58</v>
      </c>
      <c r="M375" s="7" t="s">
        <v>24</v>
      </c>
      <c r="N375" s="112" t="s">
        <v>24</v>
      </c>
      <c r="O375" s="10"/>
    </row>
    <row r="376">
      <c r="A376" s="6">
        <v>45705.0</v>
      </c>
      <c r="B376" s="6">
        <v>45706.0</v>
      </c>
      <c r="C376" s="7">
        <v>183714.0</v>
      </c>
      <c r="D376" s="7" t="s">
        <v>168</v>
      </c>
      <c r="E376" s="6">
        <v>45078.0</v>
      </c>
      <c r="F376" s="82">
        <f t="shared" si="1"/>
        <v>20</v>
      </c>
      <c r="G376" s="6">
        <v>45164.0</v>
      </c>
      <c r="H376" s="82">
        <f t="shared" si="2"/>
        <v>17</v>
      </c>
      <c r="I376" s="7" t="s">
        <v>52</v>
      </c>
      <c r="J376" s="7">
        <v>406.0</v>
      </c>
      <c r="K376" s="7" t="s">
        <v>22</v>
      </c>
      <c r="L376" s="7" t="s">
        <v>58</v>
      </c>
      <c r="M376" s="7" t="s">
        <v>22</v>
      </c>
      <c r="N376" s="112" t="s">
        <v>22</v>
      </c>
      <c r="O376" s="7" t="s">
        <v>140</v>
      </c>
    </row>
    <row r="377">
      <c r="A377" s="6">
        <v>45705.0</v>
      </c>
      <c r="B377" s="10"/>
      <c r="C377" s="7">
        <v>193746.0</v>
      </c>
      <c r="D377" s="7" t="s">
        <v>168</v>
      </c>
      <c r="E377" s="6">
        <v>45200.0</v>
      </c>
      <c r="F377" s="82">
        <f t="shared" si="1"/>
        <v>16</v>
      </c>
      <c r="G377" s="9">
        <v>45253.0</v>
      </c>
      <c r="H377" s="82">
        <f t="shared" si="2"/>
        <v>14</v>
      </c>
      <c r="I377" s="7" t="s">
        <v>60</v>
      </c>
      <c r="J377" s="7" t="s">
        <v>329</v>
      </c>
      <c r="K377" s="10"/>
      <c r="L377" s="10"/>
      <c r="M377" s="10"/>
      <c r="N377" s="113" t="s">
        <v>18</v>
      </c>
      <c r="O377" s="10"/>
    </row>
    <row r="378">
      <c r="A378" s="6">
        <v>45705.0</v>
      </c>
      <c r="B378" s="10"/>
      <c r="C378" s="7">
        <v>213685.0</v>
      </c>
      <c r="D378" s="7" t="s">
        <v>168</v>
      </c>
      <c r="E378" s="6">
        <v>45231.0</v>
      </c>
      <c r="F378" s="82">
        <f t="shared" si="1"/>
        <v>15</v>
      </c>
      <c r="G378" s="6">
        <v>45421.0</v>
      </c>
      <c r="H378" s="82">
        <f t="shared" si="2"/>
        <v>9</v>
      </c>
      <c r="I378" s="7" t="s">
        <v>60</v>
      </c>
      <c r="J378" s="7">
        <v>105.0</v>
      </c>
      <c r="K378" s="10"/>
      <c r="L378" s="10"/>
      <c r="M378" s="10"/>
      <c r="N378" s="113" t="s">
        <v>18</v>
      </c>
      <c r="O378" s="10"/>
    </row>
    <row r="379">
      <c r="A379" s="6">
        <v>45705.0</v>
      </c>
      <c r="B379" s="10"/>
      <c r="C379" s="7">
        <v>215244.0</v>
      </c>
      <c r="D379" s="7" t="s">
        <v>168</v>
      </c>
      <c r="E379" s="6">
        <v>45352.0</v>
      </c>
      <c r="F379" s="82">
        <f t="shared" si="1"/>
        <v>11</v>
      </c>
      <c r="G379" s="6">
        <v>45433.0</v>
      </c>
      <c r="H379" s="82">
        <f t="shared" si="2"/>
        <v>8</v>
      </c>
      <c r="I379" s="7" t="s">
        <v>48</v>
      </c>
      <c r="J379" s="10"/>
      <c r="K379" s="10"/>
      <c r="L379" s="10"/>
      <c r="M379" s="10"/>
      <c r="N379" s="113" t="s">
        <v>18</v>
      </c>
      <c r="O379" s="10"/>
    </row>
    <row r="380">
      <c r="A380" s="6">
        <v>45705.0</v>
      </c>
      <c r="B380" s="10"/>
      <c r="C380" s="7">
        <v>220782.0</v>
      </c>
      <c r="D380" s="7" t="s">
        <v>168</v>
      </c>
      <c r="E380" s="6">
        <v>45444.0</v>
      </c>
      <c r="F380" s="82">
        <f t="shared" si="1"/>
        <v>8</v>
      </c>
      <c r="G380" s="6">
        <v>45482.0</v>
      </c>
      <c r="H380" s="82">
        <f t="shared" si="2"/>
        <v>7</v>
      </c>
      <c r="I380" s="7" t="s">
        <v>60</v>
      </c>
      <c r="J380" s="7">
        <v>106.0</v>
      </c>
      <c r="K380" s="10"/>
      <c r="L380" s="10"/>
      <c r="M380" s="10"/>
      <c r="N380" s="113" t="s">
        <v>18</v>
      </c>
      <c r="O380" s="10"/>
    </row>
    <row r="381">
      <c r="A381" s="6">
        <v>45705.0</v>
      </c>
      <c r="B381" s="10"/>
      <c r="C381" s="7">
        <v>227781.0</v>
      </c>
      <c r="D381" s="7" t="s">
        <v>168</v>
      </c>
      <c r="E381" s="6">
        <v>45505.0</v>
      </c>
      <c r="F381" s="82">
        <f t="shared" si="1"/>
        <v>6</v>
      </c>
      <c r="G381" s="6">
        <v>45547.0</v>
      </c>
      <c r="H381" s="82">
        <f t="shared" si="2"/>
        <v>5</v>
      </c>
      <c r="I381" s="7" t="s">
        <v>113</v>
      </c>
      <c r="J381" s="10"/>
      <c r="K381" s="10"/>
      <c r="L381" s="10"/>
      <c r="M381" s="10"/>
      <c r="N381" s="113" t="s">
        <v>18</v>
      </c>
      <c r="O381" s="10"/>
    </row>
    <row r="382">
      <c r="A382" s="6">
        <v>45705.0</v>
      </c>
      <c r="B382" s="10"/>
      <c r="C382" s="7">
        <v>227964.0</v>
      </c>
      <c r="D382" s="7" t="s">
        <v>168</v>
      </c>
      <c r="E382" s="6">
        <v>45536.0</v>
      </c>
      <c r="F382" s="82">
        <f t="shared" si="1"/>
        <v>5</v>
      </c>
      <c r="G382" s="6">
        <v>45548.0</v>
      </c>
      <c r="H382" s="82">
        <f t="shared" si="2"/>
        <v>5</v>
      </c>
      <c r="I382" s="7" t="s">
        <v>52</v>
      </c>
      <c r="J382" s="7" t="s">
        <v>7</v>
      </c>
      <c r="K382" s="10"/>
      <c r="L382" s="10"/>
      <c r="M382" s="10"/>
      <c r="N382" s="113" t="s">
        <v>18</v>
      </c>
      <c r="O382" s="10"/>
    </row>
    <row r="383">
      <c r="A383" s="6">
        <v>45705.0</v>
      </c>
      <c r="B383" s="10"/>
      <c r="C383" s="7">
        <v>233156.0</v>
      </c>
      <c r="D383" s="7" t="s">
        <v>168</v>
      </c>
      <c r="E383" s="6">
        <v>45566.0</v>
      </c>
      <c r="F383" s="82">
        <f t="shared" si="1"/>
        <v>4</v>
      </c>
      <c r="G383" s="6">
        <v>45600.0</v>
      </c>
      <c r="H383" s="82">
        <f t="shared" si="2"/>
        <v>3</v>
      </c>
      <c r="I383" s="7" t="s">
        <v>60</v>
      </c>
      <c r="J383" s="7" t="s">
        <v>7</v>
      </c>
      <c r="K383" s="10"/>
      <c r="L383" s="10"/>
      <c r="M383" s="10"/>
      <c r="N383" s="113" t="s">
        <v>18</v>
      </c>
      <c r="O383" s="10"/>
    </row>
    <row r="384">
      <c r="A384" s="6">
        <v>45705.0</v>
      </c>
      <c r="B384" s="10"/>
      <c r="C384" s="7">
        <v>238621.0</v>
      </c>
      <c r="D384" s="7" t="s">
        <v>168</v>
      </c>
      <c r="E384" s="6">
        <v>45474.0</v>
      </c>
      <c r="F384" s="82">
        <f t="shared" si="1"/>
        <v>7</v>
      </c>
      <c r="G384" s="6">
        <v>45665.0</v>
      </c>
      <c r="H384" s="82">
        <f t="shared" si="2"/>
        <v>1</v>
      </c>
      <c r="I384" s="7" t="s">
        <v>113</v>
      </c>
      <c r="J384" s="10"/>
      <c r="K384" s="10"/>
      <c r="L384" s="10"/>
      <c r="M384" s="10"/>
      <c r="N384" s="113" t="s">
        <v>18</v>
      </c>
      <c r="O384" s="10"/>
    </row>
    <row r="385">
      <c r="A385" s="6">
        <v>45705.0</v>
      </c>
      <c r="B385" s="10"/>
      <c r="C385" s="7">
        <v>238054.0</v>
      </c>
      <c r="D385" s="7" t="s">
        <v>168</v>
      </c>
      <c r="E385" s="6">
        <v>45597.0</v>
      </c>
      <c r="F385" s="82">
        <f t="shared" si="1"/>
        <v>3</v>
      </c>
      <c r="G385" s="6">
        <v>45661.0</v>
      </c>
      <c r="H385" s="82">
        <f t="shared" si="2"/>
        <v>1</v>
      </c>
      <c r="I385" s="7" t="s">
        <v>48</v>
      </c>
      <c r="J385" s="10"/>
      <c r="K385" s="10"/>
      <c r="L385" s="10"/>
      <c r="M385" s="10"/>
      <c r="N385" s="113" t="s">
        <v>18</v>
      </c>
      <c r="O385" s="10"/>
    </row>
    <row r="386">
      <c r="A386" s="6">
        <v>45705.0</v>
      </c>
      <c r="B386" s="10"/>
      <c r="C386" s="7">
        <v>139785.0</v>
      </c>
      <c r="D386" s="7" t="s">
        <v>155</v>
      </c>
      <c r="E386" s="6">
        <v>44682.0</v>
      </c>
      <c r="F386" s="82">
        <f t="shared" si="1"/>
        <v>33</v>
      </c>
      <c r="G386" s="6">
        <v>44784.0</v>
      </c>
      <c r="H386" s="82">
        <f t="shared" si="2"/>
        <v>30</v>
      </c>
      <c r="I386" s="7" t="s">
        <v>136</v>
      </c>
      <c r="J386" s="10"/>
      <c r="K386" s="10"/>
      <c r="L386" s="10"/>
      <c r="M386" s="10"/>
      <c r="N386" s="113" t="s">
        <v>18</v>
      </c>
      <c r="O386" s="10"/>
    </row>
    <row r="387">
      <c r="A387" s="6">
        <v>45705.0</v>
      </c>
      <c r="B387" s="10"/>
      <c r="C387" s="7">
        <v>209725.0</v>
      </c>
      <c r="D387" s="7" t="s">
        <v>155</v>
      </c>
      <c r="E387" s="6">
        <v>45352.0</v>
      </c>
      <c r="F387" s="82">
        <f t="shared" si="1"/>
        <v>11</v>
      </c>
      <c r="G387" s="6">
        <v>45392.0</v>
      </c>
      <c r="H387" s="82">
        <f t="shared" si="2"/>
        <v>10</v>
      </c>
      <c r="I387" s="7" t="s">
        <v>54</v>
      </c>
      <c r="J387" s="7" t="s">
        <v>7</v>
      </c>
      <c r="K387" s="72">
        <v>3000.0</v>
      </c>
      <c r="L387" s="10"/>
      <c r="M387" s="10"/>
      <c r="N387" s="113" t="s">
        <v>18</v>
      </c>
      <c r="O387" s="120" t="s">
        <v>330</v>
      </c>
    </row>
    <row r="388">
      <c r="A388" s="6">
        <v>45705.0</v>
      </c>
      <c r="B388" s="10"/>
      <c r="C388" s="7">
        <v>196869.0</v>
      </c>
      <c r="D388" s="7" t="s">
        <v>155</v>
      </c>
      <c r="E388" s="6">
        <v>45261.0</v>
      </c>
      <c r="F388" s="82">
        <f t="shared" si="1"/>
        <v>14</v>
      </c>
      <c r="G388" s="6">
        <v>45294.0</v>
      </c>
      <c r="H388" s="82">
        <f t="shared" si="2"/>
        <v>13</v>
      </c>
      <c r="I388" s="7" t="s">
        <v>136</v>
      </c>
      <c r="J388" s="10"/>
      <c r="K388" s="10"/>
      <c r="L388" s="10"/>
      <c r="M388" s="10"/>
      <c r="N388" s="113" t="s">
        <v>18</v>
      </c>
      <c r="O388" s="10"/>
    </row>
    <row r="389">
      <c r="A389" s="6">
        <v>45705.0</v>
      </c>
      <c r="B389" s="10"/>
      <c r="C389" s="7">
        <v>182288.0</v>
      </c>
      <c r="D389" s="7" t="s">
        <v>155</v>
      </c>
      <c r="E389" s="6">
        <v>45108.0</v>
      </c>
      <c r="F389" s="82">
        <f t="shared" si="1"/>
        <v>19</v>
      </c>
      <c r="G389" s="6">
        <v>45159.0</v>
      </c>
      <c r="H389" s="82">
        <f t="shared" si="2"/>
        <v>17</v>
      </c>
      <c r="I389" s="7" t="s">
        <v>48</v>
      </c>
      <c r="J389" s="10"/>
      <c r="K389" s="10"/>
      <c r="L389" s="10"/>
      <c r="M389" s="10"/>
      <c r="N389" s="113" t="s">
        <v>18</v>
      </c>
      <c r="O389" s="10"/>
    </row>
    <row r="390">
      <c r="A390" s="6">
        <v>45705.0</v>
      </c>
      <c r="B390" s="10"/>
      <c r="C390" s="7">
        <v>187296.0</v>
      </c>
      <c r="D390" s="7" t="s">
        <v>155</v>
      </c>
      <c r="E390" s="6">
        <v>45108.0</v>
      </c>
      <c r="F390" s="82">
        <f t="shared" si="1"/>
        <v>19</v>
      </c>
      <c r="G390" s="6">
        <v>45198.0</v>
      </c>
      <c r="H390" s="82">
        <f t="shared" si="2"/>
        <v>16</v>
      </c>
      <c r="I390" s="7" t="s">
        <v>54</v>
      </c>
      <c r="J390" s="7" t="s">
        <v>7</v>
      </c>
      <c r="K390" s="72" t="s">
        <v>319</v>
      </c>
      <c r="L390" s="10"/>
      <c r="M390" s="10"/>
      <c r="N390" s="113" t="s">
        <v>18</v>
      </c>
      <c r="O390" s="10"/>
    </row>
    <row r="391">
      <c r="A391" s="6">
        <v>45705.0</v>
      </c>
      <c r="B391" s="10"/>
      <c r="C391" s="7">
        <v>183444.0</v>
      </c>
      <c r="D391" s="7" t="s">
        <v>155</v>
      </c>
      <c r="E391" s="6">
        <v>45292.0</v>
      </c>
      <c r="F391" s="82">
        <f t="shared" si="1"/>
        <v>13</v>
      </c>
      <c r="G391" s="6">
        <v>45398.0</v>
      </c>
      <c r="H391" s="82">
        <f t="shared" si="2"/>
        <v>10</v>
      </c>
      <c r="I391" s="7" t="s">
        <v>54</v>
      </c>
      <c r="J391" s="7">
        <v>510.0</v>
      </c>
      <c r="K391" s="72"/>
      <c r="L391" s="10"/>
      <c r="M391" s="10"/>
      <c r="N391" s="113" t="s">
        <v>18</v>
      </c>
      <c r="O391" s="10"/>
    </row>
    <row r="392">
      <c r="A392" s="6">
        <v>45705.0</v>
      </c>
      <c r="B392" s="10"/>
      <c r="C392" s="7">
        <v>212357.0</v>
      </c>
      <c r="D392" s="7" t="s">
        <v>155</v>
      </c>
      <c r="E392" s="6">
        <v>45383.0</v>
      </c>
      <c r="F392" s="82">
        <f t="shared" si="1"/>
        <v>10</v>
      </c>
      <c r="G392" s="6">
        <v>45412.0</v>
      </c>
      <c r="H392" s="82">
        <f t="shared" si="2"/>
        <v>9</v>
      </c>
      <c r="I392" s="7" t="s">
        <v>48</v>
      </c>
      <c r="J392" s="10"/>
      <c r="K392" s="10"/>
      <c r="L392" s="10"/>
      <c r="M392" s="10"/>
      <c r="N392" s="113" t="s">
        <v>18</v>
      </c>
      <c r="O392" s="10"/>
    </row>
    <row r="393">
      <c r="A393" s="6">
        <v>45705.0</v>
      </c>
      <c r="B393" s="10"/>
      <c r="C393" s="7">
        <v>154027.0</v>
      </c>
      <c r="D393" s="7" t="s">
        <v>155</v>
      </c>
      <c r="E393" s="6">
        <v>45170.0</v>
      </c>
      <c r="F393" s="82">
        <f t="shared" si="1"/>
        <v>17</v>
      </c>
      <c r="G393" s="9">
        <v>45223.0</v>
      </c>
      <c r="H393" s="82">
        <f t="shared" si="2"/>
        <v>15</v>
      </c>
      <c r="I393" s="7" t="s">
        <v>48</v>
      </c>
      <c r="J393" s="10"/>
      <c r="K393" s="10"/>
      <c r="L393" s="10"/>
      <c r="M393" s="10"/>
      <c r="N393" s="113" t="s">
        <v>18</v>
      </c>
      <c r="O393" s="10"/>
    </row>
    <row r="394">
      <c r="A394" s="6">
        <v>45705.0</v>
      </c>
      <c r="B394" s="10"/>
      <c r="C394" s="7">
        <v>192592.0</v>
      </c>
      <c r="D394" s="7" t="s">
        <v>155</v>
      </c>
      <c r="E394" s="6">
        <v>45170.0</v>
      </c>
      <c r="F394" s="82">
        <f t="shared" si="1"/>
        <v>17</v>
      </c>
      <c r="G394" s="9">
        <v>45251.0</v>
      </c>
      <c r="H394" s="82">
        <f t="shared" si="2"/>
        <v>14</v>
      </c>
      <c r="I394" s="7" t="s">
        <v>48</v>
      </c>
      <c r="J394" s="10"/>
      <c r="K394" s="10"/>
      <c r="L394" s="10"/>
      <c r="M394" s="10"/>
      <c r="N394" s="113" t="s">
        <v>18</v>
      </c>
      <c r="O394" s="10"/>
    </row>
    <row r="395">
      <c r="A395" s="6">
        <v>45705.0</v>
      </c>
      <c r="B395" s="10"/>
      <c r="C395" s="7">
        <v>195101.0</v>
      </c>
      <c r="D395" s="7" t="s">
        <v>155</v>
      </c>
      <c r="E395" s="6">
        <v>45231.0</v>
      </c>
      <c r="F395" s="82">
        <f t="shared" si="1"/>
        <v>15</v>
      </c>
      <c r="G395" s="6">
        <v>45299.0</v>
      </c>
      <c r="H395" s="82">
        <f t="shared" si="2"/>
        <v>13</v>
      </c>
      <c r="I395" s="7" t="s">
        <v>60</v>
      </c>
      <c r="J395" s="7">
        <v>139.0</v>
      </c>
      <c r="K395" s="10"/>
      <c r="L395" s="10"/>
      <c r="M395" s="10"/>
      <c r="N395" s="113" t="s">
        <v>18</v>
      </c>
      <c r="O395" s="10"/>
    </row>
    <row r="396">
      <c r="A396" s="6">
        <v>45705.0</v>
      </c>
      <c r="B396" s="10"/>
      <c r="C396" s="7">
        <v>197553.0</v>
      </c>
      <c r="D396" s="7" t="s">
        <v>155</v>
      </c>
      <c r="E396" s="6">
        <v>44958.0</v>
      </c>
      <c r="F396" s="82">
        <f t="shared" si="1"/>
        <v>24</v>
      </c>
      <c r="G396" s="6">
        <v>45330.0</v>
      </c>
      <c r="H396" s="82">
        <f t="shared" si="2"/>
        <v>12</v>
      </c>
      <c r="I396" s="7" t="s">
        <v>60</v>
      </c>
      <c r="J396" s="7">
        <v>139.0</v>
      </c>
      <c r="K396" s="10"/>
      <c r="L396" s="10"/>
      <c r="M396" s="10"/>
      <c r="N396" s="113" t="s">
        <v>18</v>
      </c>
      <c r="O396" s="10"/>
    </row>
    <row r="397">
      <c r="A397" s="6">
        <v>45705.0</v>
      </c>
      <c r="B397" s="10"/>
      <c r="C397" s="7">
        <v>202809.0</v>
      </c>
      <c r="D397" s="7" t="s">
        <v>155</v>
      </c>
      <c r="E397" s="6">
        <v>45292.0</v>
      </c>
      <c r="F397" s="82">
        <f t="shared" si="1"/>
        <v>13</v>
      </c>
      <c r="G397" s="6">
        <v>45342.0</v>
      </c>
      <c r="H397" s="82">
        <f t="shared" si="2"/>
        <v>11</v>
      </c>
      <c r="I397" s="7" t="s">
        <v>48</v>
      </c>
      <c r="J397" s="10"/>
      <c r="K397" s="10"/>
      <c r="L397" s="10"/>
      <c r="M397" s="10"/>
      <c r="N397" s="113" t="s">
        <v>18</v>
      </c>
      <c r="O397" s="10"/>
    </row>
    <row r="398">
      <c r="A398" s="6">
        <v>45705.0</v>
      </c>
      <c r="B398" s="10"/>
      <c r="C398" s="7">
        <v>204750.0</v>
      </c>
      <c r="D398" s="7" t="s">
        <v>155</v>
      </c>
      <c r="E398" s="6">
        <v>45323.0</v>
      </c>
      <c r="F398" s="82">
        <f t="shared" si="1"/>
        <v>12</v>
      </c>
      <c r="G398" s="6">
        <v>45355.0</v>
      </c>
      <c r="H398" s="82">
        <f t="shared" si="2"/>
        <v>11</v>
      </c>
      <c r="I398" s="7" t="s">
        <v>54</v>
      </c>
      <c r="J398" s="7">
        <v>514.0</v>
      </c>
      <c r="K398" s="72"/>
      <c r="L398" s="10"/>
      <c r="M398" s="10"/>
      <c r="N398" s="113" t="s">
        <v>18</v>
      </c>
      <c r="O398" s="10"/>
    </row>
    <row r="399">
      <c r="A399" s="6">
        <v>45705.0</v>
      </c>
      <c r="B399" s="10"/>
      <c r="C399" s="7">
        <v>206885.0</v>
      </c>
      <c r="D399" s="7" t="s">
        <v>169</v>
      </c>
      <c r="E399" s="6">
        <v>45383.0</v>
      </c>
      <c r="F399" s="82">
        <f t="shared" si="1"/>
        <v>10</v>
      </c>
      <c r="G399" s="6">
        <v>45373.0</v>
      </c>
      <c r="H399" s="82">
        <f t="shared" si="2"/>
        <v>10</v>
      </c>
      <c r="I399" s="7" t="s">
        <v>54</v>
      </c>
      <c r="J399" s="7">
        <v>502.0</v>
      </c>
      <c r="K399" s="72"/>
      <c r="L399" s="10"/>
      <c r="M399" s="10"/>
      <c r="N399" s="113" t="s">
        <v>18</v>
      </c>
      <c r="O399" s="10"/>
    </row>
    <row r="400">
      <c r="A400" s="6">
        <v>45705.0</v>
      </c>
      <c r="B400" s="10"/>
      <c r="C400" s="7">
        <v>205967.0</v>
      </c>
      <c r="D400" s="7" t="s">
        <v>169</v>
      </c>
      <c r="E400" s="6">
        <v>45352.0</v>
      </c>
      <c r="F400" s="82">
        <f t="shared" si="1"/>
        <v>11</v>
      </c>
      <c r="G400" s="6">
        <v>45365.0</v>
      </c>
      <c r="H400" s="82">
        <f t="shared" si="2"/>
        <v>11</v>
      </c>
      <c r="I400" s="7" t="s">
        <v>54</v>
      </c>
      <c r="J400" s="7" t="s">
        <v>7</v>
      </c>
      <c r="K400" s="72"/>
      <c r="L400" s="10"/>
      <c r="M400" s="10"/>
      <c r="N400" s="113" t="s">
        <v>18</v>
      </c>
      <c r="O400" s="10"/>
    </row>
    <row r="401">
      <c r="A401" s="6">
        <v>45705.0</v>
      </c>
      <c r="B401" s="10"/>
      <c r="C401" s="7">
        <v>207600.0</v>
      </c>
      <c r="D401" s="7" t="s">
        <v>169</v>
      </c>
      <c r="E401" s="6">
        <v>45352.0</v>
      </c>
      <c r="F401" s="82">
        <f t="shared" si="1"/>
        <v>11</v>
      </c>
      <c r="G401" s="6">
        <v>45379.0</v>
      </c>
      <c r="H401" s="82">
        <f t="shared" si="2"/>
        <v>10</v>
      </c>
      <c r="I401" s="7" t="s">
        <v>54</v>
      </c>
      <c r="J401" s="7">
        <v>502.0</v>
      </c>
      <c r="K401" s="72"/>
      <c r="L401" s="10"/>
      <c r="M401" s="10"/>
      <c r="N401" s="113" t="s">
        <v>18</v>
      </c>
      <c r="O401" s="10"/>
    </row>
    <row r="402">
      <c r="A402" s="6">
        <v>45705.0</v>
      </c>
      <c r="B402" s="10"/>
      <c r="C402" s="7">
        <v>188865.0</v>
      </c>
      <c r="D402" s="7" t="s">
        <v>169</v>
      </c>
      <c r="E402" s="6">
        <v>45231.0</v>
      </c>
      <c r="F402" s="82">
        <f t="shared" si="1"/>
        <v>15</v>
      </c>
      <c r="G402" s="6">
        <v>45439.0</v>
      </c>
      <c r="H402" s="82">
        <f t="shared" si="2"/>
        <v>8</v>
      </c>
      <c r="I402" s="7" t="s">
        <v>54</v>
      </c>
      <c r="J402" s="7" t="s">
        <v>7</v>
      </c>
      <c r="K402" s="72"/>
      <c r="L402" s="10"/>
      <c r="M402" s="10"/>
      <c r="N402" s="113" t="s">
        <v>18</v>
      </c>
      <c r="O402" s="10"/>
    </row>
    <row r="403">
      <c r="A403" s="6">
        <v>45705.0</v>
      </c>
      <c r="B403" s="10"/>
      <c r="C403" s="7">
        <v>218559.0</v>
      </c>
      <c r="D403" s="7" t="s">
        <v>169</v>
      </c>
      <c r="E403" s="6">
        <v>45444.0</v>
      </c>
      <c r="F403" s="82">
        <f t="shared" si="1"/>
        <v>8</v>
      </c>
      <c r="G403" s="6">
        <v>45464.0</v>
      </c>
      <c r="H403" s="82">
        <f t="shared" si="2"/>
        <v>7</v>
      </c>
      <c r="I403" s="7" t="s">
        <v>60</v>
      </c>
      <c r="J403" s="7">
        <v>104.0</v>
      </c>
      <c r="K403" s="10"/>
      <c r="L403" s="10"/>
      <c r="M403" s="10"/>
      <c r="N403" s="113" t="s">
        <v>18</v>
      </c>
      <c r="O403" s="10"/>
    </row>
    <row r="404">
      <c r="A404" s="6">
        <v>45705.0</v>
      </c>
      <c r="B404" s="10"/>
      <c r="C404" s="7">
        <v>198223.0</v>
      </c>
      <c r="D404" s="7" t="s">
        <v>169</v>
      </c>
      <c r="E404" s="6">
        <v>45383.0</v>
      </c>
      <c r="F404" s="82">
        <f t="shared" si="1"/>
        <v>10</v>
      </c>
      <c r="G404" s="6">
        <v>45475.0</v>
      </c>
      <c r="H404" s="82">
        <f t="shared" si="2"/>
        <v>7</v>
      </c>
      <c r="I404" s="7" t="s">
        <v>54</v>
      </c>
      <c r="J404" s="7">
        <v>514.0</v>
      </c>
      <c r="K404" s="72"/>
      <c r="L404" s="10"/>
      <c r="M404" s="10"/>
      <c r="N404" s="113" t="s">
        <v>18</v>
      </c>
      <c r="O404" s="10"/>
    </row>
    <row r="405">
      <c r="A405" s="6">
        <v>45705.0</v>
      </c>
      <c r="B405" s="10"/>
      <c r="C405" s="7">
        <v>222159.0</v>
      </c>
      <c r="D405" s="7" t="s">
        <v>169</v>
      </c>
      <c r="E405" s="6">
        <v>45444.0</v>
      </c>
      <c r="F405" s="82">
        <f t="shared" si="1"/>
        <v>8</v>
      </c>
      <c r="G405" s="6">
        <v>45492.0</v>
      </c>
      <c r="H405" s="82">
        <f t="shared" si="2"/>
        <v>6</v>
      </c>
      <c r="I405" s="7" t="s">
        <v>60</v>
      </c>
      <c r="J405" s="7">
        <v>101.0</v>
      </c>
      <c r="K405" s="10"/>
      <c r="L405" s="10"/>
      <c r="M405" s="10"/>
      <c r="N405" s="113" t="s">
        <v>18</v>
      </c>
      <c r="O405" s="10"/>
    </row>
    <row r="406">
      <c r="A406" s="6">
        <v>45705.0</v>
      </c>
      <c r="B406" s="10"/>
      <c r="C406" s="7">
        <v>152467.0</v>
      </c>
      <c r="D406" s="7" t="s">
        <v>169</v>
      </c>
      <c r="E406" s="6">
        <v>45505.0</v>
      </c>
      <c r="F406" s="82">
        <f t="shared" si="1"/>
        <v>6</v>
      </c>
      <c r="G406" s="6">
        <v>45516.0</v>
      </c>
      <c r="H406" s="82">
        <f t="shared" si="2"/>
        <v>6</v>
      </c>
      <c r="I406" s="7" t="s">
        <v>60</v>
      </c>
      <c r="J406" s="7" t="s">
        <v>7</v>
      </c>
      <c r="K406" s="10"/>
      <c r="L406" s="10"/>
      <c r="M406" s="10"/>
      <c r="N406" s="113" t="s">
        <v>18</v>
      </c>
      <c r="O406" s="10"/>
    </row>
    <row r="407">
      <c r="A407" s="6">
        <v>45705.0</v>
      </c>
      <c r="B407" s="10"/>
      <c r="C407" s="7">
        <v>218630.0</v>
      </c>
      <c r="D407" s="7" t="s">
        <v>169</v>
      </c>
      <c r="E407" s="6">
        <v>45323.0</v>
      </c>
      <c r="F407" s="82">
        <f t="shared" si="1"/>
        <v>12</v>
      </c>
      <c r="G407" s="6">
        <v>45527.0</v>
      </c>
      <c r="H407" s="82">
        <f t="shared" si="2"/>
        <v>5</v>
      </c>
      <c r="I407" s="7" t="s">
        <v>54</v>
      </c>
      <c r="J407" s="7" t="s">
        <v>7</v>
      </c>
      <c r="K407" s="72"/>
      <c r="L407" s="10"/>
      <c r="M407" s="10"/>
      <c r="N407" s="113" t="s">
        <v>18</v>
      </c>
      <c r="O407" s="10"/>
    </row>
    <row r="408">
      <c r="A408" s="6">
        <v>45705.0</v>
      </c>
      <c r="B408" s="10"/>
      <c r="C408" s="7">
        <v>226925.0</v>
      </c>
      <c r="D408" s="7" t="s">
        <v>169</v>
      </c>
      <c r="E408" s="6">
        <v>45505.0</v>
      </c>
      <c r="F408" s="82">
        <f t="shared" si="1"/>
        <v>6</v>
      </c>
      <c r="G408" s="6">
        <v>45539.0</v>
      </c>
      <c r="H408" s="82">
        <f t="shared" si="2"/>
        <v>5</v>
      </c>
      <c r="I408" s="7" t="s">
        <v>60</v>
      </c>
      <c r="J408" s="7" t="s">
        <v>7</v>
      </c>
      <c r="K408" s="10"/>
      <c r="L408" s="10"/>
      <c r="M408" s="10"/>
      <c r="N408" s="113" t="s">
        <v>18</v>
      </c>
      <c r="O408" s="10"/>
    </row>
    <row r="409">
      <c r="A409" s="6">
        <v>45705.0</v>
      </c>
      <c r="B409" s="10"/>
      <c r="C409" s="7">
        <v>222641.0</v>
      </c>
      <c r="D409" s="7" t="s">
        <v>169</v>
      </c>
      <c r="E409" s="6">
        <v>45505.0</v>
      </c>
      <c r="F409" s="82">
        <f t="shared" si="1"/>
        <v>6</v>
      </c>
      <c r="G409" s="6">
        <v>45545.0</v>
      </c>
      <c r="H409" s="82">
        <f t="shared" si="2"/>
        <v>5</v>
      </c>
      <c r="I409" s="7" t="s">
        <v>54</v>
      </c>
      <c r="J409" s="7" t="s">
        <v>7</v>
      </c>
      <c r="K409" s="72"/>
      <c r="L409" s="10"/>
      <c r="M409" s="10"/>
      <c r="N409" s="113" t="s">
        <v>18</v>
      </c>
      <c r="O409" s="10"/>
    </row>
    <row r="410">
      <c r="A410" s="6">
        <v>45705.0</v>
      </c>
      <c r="B410" s="10"/>
      <c r="C410" s="7">
        <v>220265.0</v>
      </c>
      <c r="D410" s="7" t="s">
        <v>169</v>
      </c>
      <c r="E410" s="6">
        <v>45383.0</v>
      </c>
      <c r="F410" s="82">
        <f t="shared" si="1"/>
        <v>10</v>
      </c>
      <c r="G410" s="6">
        <v>45484.0</v>
      </c>
      <c r="H410" s="82">
        <f t="shared" si="2"/>
        <v>7</v>
      </c>
      <c r="I410" s="7" t="s">
        <v>60</v>
      </c>
      <c r="J410" s="7">
        <v>105.0</v>
      </c>
      <c r="K410" s="7" t="s">
        <v>22</v>
      </c>
      <c r="L410" s="7" t="s">
        <v>58</v>
      </c>
      <c r="M410" s="7" t="s">
        <v>22</v>
      </c>
      <c r="N410" s="112" t="s">
        <v>22</v>
      </c>
      <c r="O410" s="7" t="s">
        <v>140</v>
      </c>
    </row>
    <row r="411">
      <c r="A411" s="6">
        <v>45705.0</v>
      </c>
      <c r="B411" s="10"/>
      <c r="C411" s="7">
        <v>226427.0</v>
      </c>
      <c r="D411" s="7" t="s">
        <v>169</v>
      </c>
      <c r="E411" s="6">
        <v>45474.0</v>
      </c>
      <c r="F411" s="82">
        <f t="shared" si="1"/>
        <v>7</v>
      </c>
      <c r="G411" s="6">
        <v>45560.0</v>
      </c>
      <c r="H411" s="82">
        <f t="shared" si="2"/>
        <v>4</v>
      </c>
      <c r="I411" s="7" t="s">
        <v>60</v>
      </c>
      <c r="J411" s="7" t="s">
        <v>7</v>
      </c>
      <c r="K411" s="10"/>
      <c r="L411" s="10"/>
      <c r="M411" s="10"/>
      <c r="N411" s="113" t="s">
        <v>18</v>
      </c>
      <c r="O411" s="10"/>
    </row>
    <row r="412">
      <c r="A412" s="6">
        <v>45705.0</v>
      </c>
      <c r="B412" s="10"/>
      <c r="C412" s="7">
        <v>223384.0</v>
      </c>
      <c r="D412" s="7" t="s">
        <v>170</v>
      </c>
      <c r="E412" s="6">
        <v>45323.0</v>
      </c>
      <c r="F412" s="82">
        <f t="shared" si="1"/>
        <v>12</v>
      </c>
      <c r="G412" s="6">
        <v>45505.0</v>
      </c>
      <c r="H412" s="82">
        <f t="shared" si="2"/>
        <v>6</v>
      </c>
      <c r="I412" s="7" t="s">
        <v>60</v>
      </c>
      <c r="J412" s="7" t="s">
        <v>7</v>
      </c>
      <c r="K412" s="10"/>
      <c r="L412" s="10"/>
      <c r="M412" s="10"/>
      <c r="N412" s="113" t="s">
        <v>18</v>
      </c>
      <c r="O412" s="10"/>
    </row>
    <row r="413">
      <c r="A413" s="6">
        <v>45705.0</v>
      </c>
      <c r="B413" s="10"/>
      <c r="C413" s="7">
        <v>232766.0</v>
      </c>
      <c r="D413" s="7" t="s">
        <v>170</v>
      </c>
      <c r="E413" s="6">
        <v>45536.0</v>
      </c>
      <c r="F413" s="82">
        <f t="shared" si="1"/>
        <v>5</v>
      </c>
      <c r="G413" s="9">
        <v>45595.0</v>
      </c>
      <c r="H413" s="82">
        <f t="shared" si="2"/>
        <v>3</v>
      </c>
      <c r="I413" s="7" t="s">
        <v>54</v>
      </c>
      <c r="J413" s="7" t="s">
        <v>7</v>
      </c>
      <c r="K413" s="72"/>
      <c r="L413" s="10"/>
      <c r="M413" s="10"/>
      <c r="N413" s="113" t="s">
        <v>18</v>
      </c>
      <c r="O413" s="10"/>
    </row>
    <row r="414">
      <c r="A414" s="6">
        <v>45705.0</v>
      </c>
      <c r="B414" s="10"/>
      <c r="C414" s="7">
        <v>238911.0</v>
      </c>
      <c r="D414" s="7" t="s">
        <v>170</v>
      </c>
      <c r="E414" s="6">
        <v>45627.0</v>
      </c>
      <c r="F414" s="82">
        <f t="shared" si="1"/>
        <v>2</v>
      </c>
      <c r="G414" s="6">
        <v>45674.0</v>
      </c>
      <c r="H414" s="82">
        <f t="shared" si="2"/>
        <v>1</v>
      </c>
      <c r="I414" s="7" t="s">
        <v>54</v>
      </c>
      <c r="J414" s="7" t="s">
        <v>7</v>
      </c>
      <c r="K414" s="72"/>
      <c r="L414" s="10"/>
      <c r="M414" s="10"/>
      <c r="N414" s="113" t="s">
        <v>18</v>
      </c>
      <c r="O414" s="10"/>
    </row>
    <row r="415">
      <c r="A415" s="6">
        <v>45705.0</v>
      </c>
      <c r="B415" s="10"/>
      <c r="C415" s="7">
        <v>222985.0</v>
      </c>
      <c r="D415" s="7" t="s">
        <v>170</v>
      </c>
      <c r="E415" s="6">
        <v>45323.0</v>
      </c>
      <c r="F415" s="82">
        <f t="shared" si="1"/>
        <v>12</v>
      </c>
      <c r="G415" s="6">
        <v>45504.0</v>
      </c>
      <c r="H415" s="82">
        <f t="shared" si="2"/>
        <v>6</v>
      </c>
      <c r="I415" s="7" t="s">
        <v>60</v>
      </c>
      <c r="J415" s="7" t="s">
        <v>7</v>
      </c>
      <c r="K415" s="10"/>
      <c r="L415" s="10"/>
      <c r="M415" s="10"/>
      <c r="N415" s="113" t="s">
        <v>18</v>
      </c>
      <c r="O415" s="10"/>
    </row>
    <row r="416">
      <c r="A416" s="6">
        <v>45705.0</v>
      </c>
      <c r="B416" s="10"/>
      <c r="C416" s="7">
        <v>231149.0</v>
      </c>
      <c r="D416" s="7" t="s">
        <v>170</v>
      </c>
      <c r="E416" s="6">
        <v>44927.0</v>
      </c>
      <c r="F416" s="82">
        <f t="shared" si="1"/>
        <v>25</v>
      </c>
      <c r="G416" s="9">
        <v>45582.0</v>
      </c>
      <c r="H416" s="82">
        <f t="shared" si="2"/>
        <v>4</v>
      </c>
      <c r="I416" s="7" t="s">
        <v>54</v>
      </c>
      <c r="J416" s="7" t="s">
        <v>7</v>
      </c>
      <c r="K416" s="72"/>
      <c r="L416" s="10"/>
      <c r="M416" s="10"/>
      <c r="N416" s="113" t="s">
        <v>18</v>
      </c>
      <c r="O416" s="10"/>
    </row>
    <row r="417">
      <c r="A417" s="6">
        <v>45705.0</v>
      </c>
      <c r="B417" s="10"/>
      <c r="C417" s="7">
        <v>232011.0</v>
      </c>
      <c r="D417" s="7" t="s">
        <v>170</v>
      </c>
      <c r="E417" s="6">
        <v>45566.0</v>
      </c>
      <c r="F417" s="82">
        <f t="shared" si="1"/>
        <v>4</v>
      </c>
      <c r="G417" s="9">
        <v>45589.0</v>
      </c>
      <c r="H417" s="82">
        <f t="shared" si="2"/>
        <v>3</v>
      </c>
      <c r="I417" s="7" t="s">
        <v>60</v>
      </c>
      <c r="J417" s="7" t="s">
        <v>7</v>
      </c>
      <c r="K417" s="7" t="s">
        <v>320</v>
      </c>
      <c r="L417" s="10"/>
      <c r="M417" s="10"/>
      <c r="N417" s="113" t="s">
        <v>18</v>
      </c>
      <c r="O417" s="10"/>
    </row>
    <row r="418">
      <c r="A418" s="6">
        <v>45705.0</v>
      </c>
      <c r="B418" s="10"/>
      <c r="C418" s="7">
        <v>232481.0</v>
      </c>
      <c r="D418" s="7" t="s">
        <v>170</v>
      </c>
      <c r="E418" s="6">
        <v>45536.0</v>
      </c>
      <c r="F418" s="82">
        <f t="shared" si="1"/>
        <v>5</v>
      </c>
      <c r="G418" s="6">
        <v>45597.0</v>
      </c>
      <c r="H418" s="82">
        <f t="shared" si="2"/>
        <v>3</v>
      </c>
      <c r="I418" s="7" t="s">
        <v>54</v>
      </c>
      <c r="J418" s="7" t="s">
        <v>7</v>
      </c>
      <c r="K418" s="72"/>
      <c r="L418" s="10"/>
      <c r="M418" s="10"/>
      <c r="N418" s="113" t="s">
        <v>18</v>
      </c>
      <c r="O418" s="10"/>
    </row>
    <row r="419">
      <c r="A419" s="6">
        <v>45705.0</v>
      </c>
      <c r="B419" s="10"/>
      <c r="C419" s="7">
        <v>218769.0</v>
      </c>
      <c r="D419" s="7" t="s">
        <v>170</v>
      </c>
      <c r="E419" s="6">
        <v>45444.0</v>
      </c>
      <c r="F419" s="82">
        <f t="shared" si="1"/>
        <v>8</v>
      </c>
      <c r="G419" s="6">
        <v>45464.0</v>
      </c>
      <c r="H419" s="82">
        <f t="shared" si="2"/>
        <v>7</v>
      </c>
      <c r="I419" s="7" t="s">
        <v>43</v>
      </c>
      <c r="J419" s="10"/>
      <c r="K419" s="10"/>
      <c r="L419" s="10"/>
      <c r="M419" s="10"/>
      <c r="N419" s="113" t="s">
        <v>18</v>
      </c>
      <c r="O419" s="10"/>
    </row>
    <row r="420">
      <c r="A420" s="6">
        <v>45705.0</v>
      </c>
      <c r="B420" s="10"/>
      <c r="C420" s="7">
        <v>232361.0</v>
      </c>
      <c r="D420" s="7" t="s">
        <v>170</v>
      </c>
      <c r="E420" s="6">
        <v>45474.0</v>
      </c>
      <c r="F420" s="82">
        <f t="shared" si="1"/>
        <v>7</v>
      </c>
      <c r="G420" s="9">
        <v>45614.0</v>
      </c>
      <c r="H420" s="82">
        <f t="shared" si="2"/>
        <v>3</v>
      </c>
      <c r="I420" s="7" t="s">
        <v>54</v>
      </c>
      <c r="J420" s="7" t="s">
        <v>7</v>
      </c>
      <c r="K420" s="72"/>
      <c r="L420" s="10"/>
      <c r="M420" s="10"/>
      <c r="N420" s="113" t="s">
        <v>18</v>
      </c>
      <c r="O420" s="10"/>
    </row>
    <row r="421">
      <c r="A421" s="6">
        <v>45705.0</v>
      </c>
      <c r="B421" s="10"/>
      <c r="C421" s="7">
        <v>234639.0</v>
      </c>
      <c r="D421" s="7" t="s">
        <v>170</v>
      </c>
      <c r="E421" s="6">
        <v>45566.0</v>
      </c>
      <c r="F421" s="82">
        <f t="shared" si="1"/>
        <v>4</v>
      </c>
      <c r="G421" s="9">
        <v>45618.0</v>
      </c>
      <c r="H421" s="82">
        <f t="shared" si="2"/>
        <v>2</v>
      </c>
      <c r="I421" s="7" t="s">
        <v>54</v>
      </c>
      <c r="J421" s="7" t="s">
        <v>7</v>
      </c>
      <c r="K421" s="72"/>
      <c r="L421" s="10"/>
      <c r="M421" s="10"/>
      <c r="N421" s="113" t="s">
        <v>18</v>
      </c>
      <c r="O421" s="10"/>
    </row>
    <row r="422">
      <c r="A422" s="6">
        <v>45705.0</v>
      </c>
      <c r="B422" s="10"/>
      <c r="C422" s="7">
        <v>235925.0</v>
      </c>
      <c r="D422" s="7" t="s">
        <v>170</v>
      </c>
      <c r="E422" s="6">
        <v>45566.0</v>
      </c>
      <c r="F422" s="82">
        <f t="shared" si="1"/>
        <v>4</v>
      </c>
      <c r="G422" s="6">
        <v>45628.0</v>
      </c>
      <c r="H422" s="82">
        <f t="shared" si="2"/>
        <v>2</v>
      </c>
      <c r="I422" s="7" t="s">
        <v>60</v>
      </c>
      <c r="J422" s="7" t="s">
        <v>7</v>
      </c>
      <c r="K422" s="7" t="s">
        <v>320</v>
      </c>
      <c r="L422" s="10"/>
      <c r="M422" s="10"/>
      <c r="N422" s="113" t="s">
        <v>18</v>
      </c>
      <c r="O422" s="10"/>
    </row>
    <row r="423">
      <c r="A423" s="6">
        <v>45705.0</v>
      </c>
      <c r="B423" s="10"/>
      <c r="C423" s="7">
        <v>230480.0</v>
      </c>
      <c r="D423" s="7" t="s">
        <v>170</v>
      </c>
      <c r="E423" s="6">
        <v>45536.0</v>
      </c>
      <c r="F423" s="82">
        <f t="shared" si="1"/>
        <v>5</v>
      </c>
      <c r="G423" s="9">
        <v>45576.0</v>
      </c>
      <c r="H423" s="82">
        <f t="shared" si="2"/>
        <v>4</v>
      </c>
      <c r="I423" s="7" t="s">
        <v>60</v>
      </c>
      <c r="J423" s="7" t="s">
        <v>7</v>
      </c>
      <c r="K423" s="7" t="s">
        <v>320</v>
      </c>
      <c r="L423" s="10"/>
      <c r="M423" s="10"/>
      <c r="N423" s="113" t="s">
        <v>18</v>
      </c>
      <c r="O423" s="10"/>
    </row>
    <row r="424">
      <c r="A424" s="6">
        <v>45705.0</v>
      </c>
      <c r="B424" s="10"/>
      <c r="C424" s="7">
        <v>236012.0</v>
      </c>
      <c r="D424" s="7" t="s">
        <v>170</v>
      </c>
      <c r="E424" s="6">
        <v>45597.0</v>
      </c>
      <c r="F424" s="82">
        <f t="shared" si="1"/>
        <v>3</v>
      </c>
      <c r="G424" s="6">
        <v>45632.0</v>
      </c>
      <c r="H424" s="82">
        <f t="shared" si="2"/>
        <v>2</v>
      </c>
      <c r="I424" s="7" t="s">
        <v>54</v>
      </c>
      <c r="J424" s="7" t="s">
        <v>7</v>
      </c>
      <c r="K424" s="72"/>
      <c r="L424" s="10"/>
      <c r="M424" s="10"/>
      <c r="N424" s="113" t="s">
        <v>18</v>
      </c>
      <c r="O424" s="10"/>
    </row>
    <row r="425">
      <c r="A425" s="6">
        <v>45705.0</v>
      </c>
      <c r="B425" s="10"/>
      <c r="C425" s="7">
        <v>236021.0</v>
      </c>
      <c r="D425" s="7" t="s">
        <v>170</v>
      </c>
      <c r="E425" s="6">
        <v>45536.0</v>
      </c>
      <c r="F425" s="82">
        <f t="shared" si="1"/>
        <v>5</v>
      </c>
      <c r="G425" s="9">
        <v>45639.0</v>
      </c>
      <c r="H425" s="82">
        <f t="shared" si="2"/>
        <v>2</v>
      </c>
      <c r="I425" s="7" t="s">
        <v>48</v>
      </c>
      <c r="J425" s="10"/>
      <c r="K425" s="10"/>
      <c r="L425" s="10"/>
      <c r="M425" s="10"/>
      <c r="N425" s="113" t="s">
        <v>18</v>
      </c>
      <c r="O425" s="10"/>
    </row>
    <row r="426">
      <c r="A426" s="6">
        <v>45705.0</v>
      </c>
      <c r="B426" s="10"/>
      <c r="C426" s="7">
        <v>223827.0</v>
      </c>
      <c r="D426" s="7" t="s">
        <v>170</v>
      </c>
      <c r="E426" s="6">
        <v>45597.0</v>
      </c>
      <c r="F426" s="82">
        <f t="shared" si="1"/>
        <v>3</v>
      </c>
      <c r="G426" s="9">
        <v>45644.0</v>
      </c>
      <c r="H426" s="82">
        <f t="shared" si="2"/>
        <v>2</v>
      </c>
      <c r="I426" s="7" t="s">
        <v>43</v>
      </c>
      <c r="J426" s="10"/>
      <c r="K426" s="10"/>
      <c r="L426" s="10"/>
      <c r="M426" s="10"/>
      <c r="N426" s="113" t="s">
        <v>18</v>
      </c>
      <c r="O426" s="10"/>
    </row>
    <row r="427">
      <c r="A427" s="6">
        <v>45705.0</v>
      </c>
      <c r="B427" s="10"/>
      <c r="C427" s="7">
        <v>237946.0</v>
      </c>
      <c r="D427" s="7" t="s">
        <v>170</v>
      </c>
      <c r="E427" s="6">
        <v>45444.0</v>
      </c>
      <c r="F427" s="82">
        <f t="shared" si="1"/>
        <v>8</v>
      </c>
      <c r="G427" s="9">
        <v>45656.0</v>
      </c>
      <c r="H427" s="82">
        <f t="shared" si="2"/>
        <v>1</v>
      </c>
      <c r="I427" s="7" t="s">
        <v>54</v>
      </c>
      <c r="J427" s="7" t="s">
        <v>7</v>
      </c>
      <c r="K427" s="72"/>
      <c r="L427" s="10"/>
      <c r="M427" s="10"/>
      <c r="N427" s="113" t="s">
        <v>18</v>
      </c>
      <c r="O427" s="10"/>
    </row>
    <row r="428">
      <c r="A428" s="6">
        <v>45705.0</v>
      </c>
      <c r="B428" s="10"/>
      <c r="C428" s="7">
        <v>238574.0</v>
      </c>
      <c r="D428" s="7" t="s">
        <v>170</v>
      </c>
      <c r="E428" s="6">
        <v>45536.0</v>
      </c>
      <c r="F428" s="82">
        <f t="shared" si="1"/>
        <v>5</v>
      </c>
      <c r="G428" s="6">
        <v>45665.0</v>
      </c>
      <c r="H428" s="82">
        <f t="shared" si="2"/>
        <v>1</v>
      </c>
      <c r="I428" s="7" t="s">
        <v>60</v>
      </c>
      <c r="J428" s="7" t="s">
        <v>7</v>
      </c>
      <c r="K428" s="7" t="s">
        <v>320</v>
      </c>
      <c r="L428" s="10"/>
      <c r="M428" s="10"/>
      <c r="N428" s="113" t="s">
        <v>18</v>
      </c>
      <c r="O428" s="10"/>
    </row>
    <row r="429">
      <c r="A429" s="6">
        <v>45705.0</v>
      </c>
      <c r="B429" s="10"/>
      <c r="C429" s="7">
        <v>238751.0</v>
      </c>
      <c r="D429" s="7" t="s">
        <v>170</v>
      </c>
      <c r="E429" s="6">
        <v>45627.0</v>
      </c>
      <c r="F429" s="82">
        <f t="shared" si="1"/>
        <v>2</v>
      </c>
      <c r="G429" s="6">
        <v>45667.0</v>
      </c>
      <c r="H429" s="82">
        <f t="shared" si="2"/>
        <v>1</v>
      </c>
      <c r="I429" s="7" t="s">
        <v>54</v>
      </c>
      <c r="J429" s="7" t="s">
        <v>7</v>
      </c>
      <c r="K429" s="72"/>
      <c r="L429" s="10"/>
      <c r="M429" s="10"/>
      <c r="N429" s="113" t="s">
        <v>18</v>
      </c>
      <c r="O429" s="10"/>
    </row>
    <row r="430">
      <c r="A430" s="6">
        <v>45705.0</v>
      </c>
      <c r="B430" s="10"/>
      <c r="C430" s="7">
        <v>239472.0</v>
      </c>
      <c r="D430" s="7" t="s">
        <v>170</v>
      </c>
      <c r="E430" s="6">
        <v>45597.0</v>
      </c>
      <c r="F430" s="82">
        <f t="shared" si="1"/>
        <v>3</v>
      </c>
      <c r="G430" s="6">
        <v>45673.0</v>
      </c>
      <c r="H430" s="82">
        <f t="shared" si="2"/>
        <v>1</v>
      </c>
      <c r="I430" s="7" t="s">
        <v>43</v>
      </c>
      <c r="J430" s="10"/>
      <c r="K430" s="10"/>
      <c r="L430" s="10"/>
      <c r="M430" s="10"/>
      <c r="N430" s="113" t="s">
        <v>18</v>
      </c>
      <c r="O430" s="10"/>
    </row>
    <row r="431">
      <c r="A431" s="6">
        <v>45705.0</v>
      </c>
      <c r="B431" s="10"/>
      <c r="C431" s="7">
        <v>240051.0</v>
      </c>
      <c r="D431" s="7" t="s">
        <v>170</v>
      </c>
      <c r="E431" s="6">
        <v>45627.0</v>
      </c>
      <c r="F431" s="82">
        <f t="shared" si="1"/>
        <v>2</v>
      </c>
      <c r="G431" s="6">
        <v>45678.0</v>
      </c>
      <c r="H431" s="82">
        <f t="shared" si="2"/>
        <v>0</v>
      </c>
      <c r="I431" s="7" t="s">
        <v>43</v>
      </c>
      <c r="J431" s="10"/>
      <c r="K431" s="10"/>
      <c r="L431" s="10"/>
      <c r="M431" s="10"/>
      <c r="N431" s="113" t="s">
        <v>18</v>
      </c>
      <c r="O431" s="10"/>
    </row>
    <row r="432">
      <c r="A432" s="6">
        <v>45705.0</v>
      </c>
      <c r="B432" s="10"/>
      <c r="C432" s="7">
        <v>240111.0</v>
      </c>
      <c r="D432" s="7" t="s">
        <v>170</v>
      </c>
      <c r="E432" s="6">
        <v>45444.0</v>
      </c>
      <c r="F432" s="82">
        <f t="shared" si="1"/>
        <v>8</v>
      </c>
      <c r="G432" s="6">
        <v>45681.0</v>
      </c>
      <c r="H432" s="82">
        <f t="shared" si="2"/>
        <v>0</v>
      </c>
      <c r="I432" s="7" t="s">
        <v>48</v>
      </c>
      <c r="J432" s="10"/>
      <c r="K432" s="10"/>
      <c r="L432" s="10"/>
      <c r="M432" s="10"/>
      <c r="N432" s="113" t="s">
        <v>18</v>
      </c>
      <c r="O432" s="10"/>
    </row>
    <row r="433">
      <c r="A433" s="6">
        <v>45705.0</v>
      </c>
      <c r="B433" s="10"/>
      <c r="C433" s="7">
        <v>241222.0</v>
      </c>
      <c r="D433" s="7" t="s">
        <v>170</v>
      </c>
      <c r="E433" s="6">
        <v>45658.0</v>
      </c>
      <c r="F433" s="82">
        <f t="shared" si="1"/>
        <v>1</v>
      </c>
      <c r="G433" s="6">
        <v>45688.0</v>
      </c>
      <c r="H433" s="82">
        <f t="shared" si="2"/>
        <v>0</v>
      </c>
      <c r="I433" s="7" t="s">
        <v>60</v>
      </c>
      <c r="J433" s="7" t="s">
        <v>7</v>
      </c>
      <c r="K433" s="7" t="s">
        <v>320</v>
      </c>
      <c r="L433" s="10"/>
      <c r="M433" s="10"/>
      <c r="N433" s="113" t="s">
        <v>18</v>
      </c>
      <c r="O433" s="10"/>
    </row>
    <row r="434">
      <c r="A434" s="6">
        <v>45705.0</v>
      </c>
      <c r="B434" s="10"/>
      <c r="C434" s="7">
        <v>241905.0</v>
      </c>
      <c r="D434" s="7" t="s">
        <v>170</v>
      </c>
      <c r="E434" s="6">
        <v>45597.0</v>
      </c>
      <c r="F434" s="82">
        <f t="shared" si="1"/>
        <v>3</v>
      </c>
      <c r="G434" s="6">
        <v>45693.0</v>
      </c>
      <c r="H434" s="82">
        <f t="shared" si="2"/>
        <v>0</v>
      </c>
      <c r="I434" s="7" t="s">
        <v>54</v>
      </c>
      <c r="J434" s="7" t="s">
        <v>7</v>
      </c>
      <c r="K434" s="72" t="s">
        <v>320</v>
      </c>
      <c r="L434" s="10"/>
      <c r="M434" s="10"/>
      <c r="N434" s="113" t="s">
        <v>18</v>
      </c>
      <c r="O434" s="10"/>
    </row>
    <row r="435">
      <c r="A435" s="6">
        <v>45705.0</v>
      </c>
      <c r="B435" s="10"/>
      <c r="C435" s="7">
        <v>241435.0</v>
      </c>
      <c r="D435" s="7" t="s">
        <v>170</v>
      </c>
      <c r="E435" s="6">
        <v>45658.0</v>
      </c>
      <c r="F435" s="82">
        <f t="shared" si="1"/>
        <v>1</v>
      </c>
      <c r="G435" s="6">
        <v>45695.0</v>
      </c>
      <c r="H435" s="82">
        <f t="shared" si="2"/>
        <v>0</v>
      </c>
      <c r="I435" s="7" t="s">
        <v>60</v>
      </c>
      <c r="J435" s="7" t="s">
        <v>7</v>
      </c>
      <c r="K435" s="7" t="s">
        <v>320</v>
      </c>
      <c r="L435" s="10"/>
      <c r="M435" s="10"/>
      <c r="N435" s="113" t="s">
        <v>18</v>
      </c>
      <c r="O435" s="10"/>
    </row>
    <row r="436">
      <c r="A436" s="6">
        <v>45705.0</v>
      </c>
      <c r="B436" s="10"/>
      <c r="C436" s="7">
        <v>228862.0</v>
      </c>
      <c r="D436" s="7" t="s">
        <v>170</v>
      </c>
      <c r="E436" s="6">
        <v>45658.0</v>
      </c>
      <c r="F436" s="82">
        <f t="shared" si="1"/>
        <v>1</v>
      </c>
      <c r="G436" s="6">
        <v>45699.0</v>
      </c>
      <c r="H436" s="82">
        <f t="shared" si="2"/>
        <v>0</v>
      </c>
      <c r="I436" s="7" t="s">
        <v>60</v>
      </c>
      <c r="J436" s="7" t="s">
        <v>7</v>
      </c>
      <c r="K436" s="7" t="s">
        <v>320</v>
      </c>
      <c r="L436" s="10"/>
      <c r="M436" s="10"/>
      <c r="N436" s="113" t="s">
        <v>18</v>
      </c>
      <c r="O436" s="10"/>
    </row>
    <row r="437">
      <c r="A437" s="6">
        <v>45705.0</v>
      </c>
      <c r="B437" s="10"/>
      <c r="C437" s="7">
        <v>207481.0</v>
      </c>
      <c r="D437" s="7" t="s">
        <v>171</v>
      </c>
      <c r="E437" s="6">
        <v>45231.0</v>
      </c>
      <c r="F437" s="82">
        <f t="shared" si="1"/>
        <v>15</v>
      </c>
      <c r="G437" s="6">
        <v>45373.0</v>
      </c>
      <c r="H437" s="82">
        <f t="shared" si="2"/>
        <v>10</v>
      </c>
      <c r="I437" s="7" t="s">
        <v>60</v>
      </c>
      <c r="J437" s="7">
        <v>108.0</v>
      </c>
      <c r="K437" s="7" t="s">
        <v>319</v>
      </c>
      <c r="L437" s="10"/>
      <c r="M437" s="10"/>
      <c r="N437" s="113" t="s">
        <v>18</v>
      </c>
      <c r="O437" s="10"/>
    </row>
    <row r="438">
      <c r="A438" s="6">
        <v>45705.0</v>
      </c>
      <c r="B438" s="10"/>
      <c r="C438" s="7">
        <v>198148.0</v>
      </c>
      <c r="D438" s="7" t="s">
        <v>171</v>
      </c>
      <c r="E438" s="6">
        <v>45231.0</v>
      </c>
      <c r="F438" s="82">
        <f t="shared" si="1"/>
        <v>15</v>
      </c>
      <c r="G438" s="6">
        <v>45302.0</v>
      </c>
      <c r="H438" s="82">
        <f t="shared" si="2"/>
        <v>13</v>
      </c>
      <c r="I438" s="7" t="s">
        <v>136</v>
      </c>
      <c r="J438" s="10"/>
      <c r="K438" s="10"/>
      <c r="L438" s="10"/>
      <c r="M438" s="10"/>
      <c r="N438" s="113" t="s">
        <v>18</v>
      </c>
      <c r="O438" s="10"/>
    </row>
    <row r="439">
      <c r="A439" s="6">
        <v>45705.0</v>
      </c>
      <c r="B439" s="10"/>
      <c r="C439" s="7">
        <v>200688.0</v>
      </c>
      <c r="D439" s="7" t="s">
        <v>171</v>
      </c>
      <c r="E439" s="6">
        <v>45292.0</v>
      </c>
      <c r="F439" s="82">
        <f t="shared" si="1"/>
        <v>13</v>
      </c>
      <c r="G439" s="6">
        <v>45321.0</v>
      </c>
      <c r="H439" s="82">
        <f t="shared" si="2"/>
        <v>12</v>
      </c>
      <c r="I439" s="7" t="s">
        <v>54</v>
      </c>
      <c r="J439" s="7" t="s">
        <v>7</v>
      </c>
      <c r="K439" s="72"/>
      <c r="L439" s="10"/>
      <c r="M439" s="10"/>
      <c r="N439" s="113" t="s">
        <v>18</v>
      </c>
      <c r="O439" s="10"/>
    </row>
    <row r="440">
      <c r="A440" s="6">
        <v>45705.0</v>
      </c>
      <c r="B440" s="10"/>
      <c r="C440" s="7">
        <v>134460.0</v>
      </c>
      <c r="D440" s="7" t="s">
        <v>133</v>
      </c>
      <c r="E440" s="6">
        <v>44713.0</v>
      </c>
      <c r="F440" s="82">
        <f t="shared" si="1"/>
        <v>32</v>
      </c>
      <c r="G440" s="6">
        <v>44737.0</v>
      </c>
      <c r="H440" s="82">
        <f t="shared" si="2"/>
        <v>31</v>
      </c>
      <c r="I440" s="7" t="s">
        <v>60</v>
      </c>
      <c r="J440" s="7">
        <v>129.0</v>
      </c>
      <c r="K440" s="10"/>
      <c r="L440" s="10"/>
      <c r="M440" s="10"/>
      <c r="N440" s="113" t="s">
        <v>18</v>
      </c>
      <c r="O440" s="10"/>
    </row>
    <row r="441">
      <c r="A441" s="6">
        <v>45705.0</v>
      </c>
      <c r="B441" s="10"/>
      <c r="C441" s="7">
        <v>188224.0</v>
      </c>
      <c r="D441" s="7" t="s">
        <v>133</v>
      </c>
      <c r="E441" s="6">
        <v>45139.0</v>
      </c>
      <c r="F441" s="82">
        <f t="shared" si="1"/>
        <v>18</v>
      </c>
      <c r="G441" s="6">
        <v>45202.0</v>
      </c>
      <c r="H441" s="82">
        <f t="shared" si="2"/>
        <v>16</v>
      </c>
      <c r="I441" s="7" t="s">
        <v>54</v>
      </c>
      <c r="J441" s="7">
        <v>532.0</v>
      </c>
      <c r="K441" s="72" t="s">
        <v>319</v>
      </c>
      <c r="L441" s="10"/>
      <c r="M441" s="10"/>
      <c r="N441" s="113" t="s">
        <v>18</v>
      </c>
      <c r="O441" s="10"/>
    </row>
    <row r="442">
      <c r="A442" s="6">
        <v>45705.0</v>
      </c>
      <c r="B442" s="10"/>
      <c r="C442" s="7">
        <v>206778.0</v>
      </c>
      <c r="D442" s="7" t="s">
        <v>133</v>
      </c>
      <c r="E442" s="6">
        <v>45292.0</v>
      </c>
      <c r="F442" s="82">
        <f t="shared" si="1"/>
        <v>13</v>
      </c>
      <c r="G442" s="6">
        <v>45369.0</v>
      </c>
      <c r="H442" s="82">
        <f t="shared" si="2"/>
        <v>11</v>
      </c>
      <c r="I442" s="7" t="s">
        <v>136</v>
      </c>
      <c r="J442" s="10"/>
      <c r="K442" s="10"/>
      <c r="L442" s="10"/>
      <c r="M442" s="10"/>
      <c r="N442" s="113" t="s">
        <v>18</v>
      </c>
      <c r="O442" s="10"/>
    </row>
    <row r="443">
      <c r="A443" s="6">
        <v>45705.0</v>
      </c>
      <c r="B443" s="10"/>
      <c r="C443" s="7">
        <v>194433.0</v>
      </c>
      <c r="D443" s="7" t="s">
        <v>133</v>
      </c>
      <c r="E443" s="6">
        <v>45231.0</v>
      </c>
      <c r="F443" s="82">
        <f t="shared" si="1"/>
        <v>15</v>
      </c>
      <c r="G443" s="9">
        <v>45259.0</v>
      </c>
      <c r="H443" s="82">
        <f t="shared" si="2"/>
        <v>14</v>
      </c>
      <c r="I443" s="7" t="s">
        <v>48</v>
      </c>
      <c r="J443" s="10"/>
      <c r="K443" s="10"/>
      <c r="L443" s="10"/>
      <c r="M443" s="10"/>
      <c r="N443" s="113" t="s">
        <v>18</v>
      </c>
      <c r="O443" s="10"/>
    </row>
    <row r="444">
      <c r="A444" s="6">
        <v>45705.0</v>
      </c>
      <c r="B444" s="10"/>
      <c r="C444" s="7">
        <v>199469.0</v>
      </c>
      <c r="D444" s="7" t="s">
        <v>133</v>
      </c>
      <c r="E444" s="6">
        <v>45139.0</v>
      </c>
      <c r="F444" s="82">
        <f t="shared" si="1"/>
        <v>18</v>
      </c>
      <c r="G444" s="6">
        <v>45313.0</v>
      </c>
      <c r="H444" s="82">
        <f t="shared" si="2"/>
        <v>12</v>
      </c>
      <c r="I444" s="7" t="s">
        <v>60</v>
      </c>
      <c r="J444" s="7">
        <v>101.0</v>
      </c>
      <c r="K444" s="7" t="s">
        <v>319</v>
      </c>
      <c r="L444" s="10"/>
      <c r="M444" s="10"/>
      <c r="N444" s="113" t="s">
        <v>18</v>
      </c>
      <c r="O444" s="120" t="s">
        <v>330</v>
      </c>
    </row>
    <row r="445">
      <c r="A445" s="6">
        <v>45705.0</v>
      </c>
      <c r="B445" s="10"/>
      <c r="C445" s="7">
        <v>207070.0</v>
      </c>
      <c r="D445" s="7" t="s">
        <v>133</v>
      </c>
      <c r="E445" s="6">
        <v>45292.0</v>
      </c>
      <c r="F445" s="82">
        <f t="shared" si="1"/>
        <v>13</v>
      </c>
      <c r="G445" s="6">
        <v>45371.0</v>
      </c>
      <c r="H445" s="82">
        <f t="shared" si="2"/>
        <v>10</v>
      </c>
      <c r="I445" s="7" t="s">
        <v>136</v>
      </c>
      <c r="J445" s="10"/>
      <c r="K445" s="10"/>
      <c r="L445" s="10"/>
      <c r="M445" s="10"/>
      <c r="N445" s="113" t="s">
        <v>18</v>
      </c>
      <c r="O445" s="10"/>
    </row>
    <row r="446">
      <c r="A446" s="6">
        <v>45705.0</v>
      </c>
      <c r="B446" s="10"/>
      <c r="C446" s="7">
        <v>212645.0</v>
      </c>
      <c r="D446" s="7" t="s">
        <v>133</v>
      </c>
      <c r="E446" s="6">
        <v>45383.0</v>
      </c>
      <c r="F446" s="82">
        <f t="shared" si="1"/>
        <v>10</v>
      </c>
      <c r="G446" s="6">
        <v>45412.0</v>
      </c>
      <c r="H446" s="82">
        <f t="shared" si="2"/>
        <v>9</v>
      </c>
      <c r="I446" s="7" t="s">
        <v>60</v>
      </c>
      <c r="J446" s="7">
        <v>102.0</v>
      </c>
      <c r="K446" s="10"/>
      <c r="L446" s="10"/>
      <c r="M446" s="10"/>
      <c r="N446" s="113" t="s">
        <v>18</v>
      </c>
      <c r="O446" s="10"/>
    </row>
    <row r="447">
      <c r="A447" s="6">
        <v>45705.0</v>
      </c>
      <c r="B447" s="10"/>
      <c r="C447" s="7">
        <v>222221.0</v>
      </c>
      <c r="D447" s="7" t="s">
        <v>133</v>
      </c>
      <c r="E447" s="6">
        <v>45474.0</v>
      </c>
      <c r="F447" s="82">
        <f t="shared" si="1"/>
        <v>7</v>
      </c>
      <c r="G447" s="6">
        <v>45495.0</v>
      </c>
      <c r="H447" s="82">
        <f t="shared" si="2"/>
        <v>6</v>
      </c>
      <c r="I447" s="7" t="s">
        <v>60</v>
      </c>
      <c r="J447" s="7" t="s">
        <v>7</v>
      </c>
      <c r="K447" s="10"/>
      <c r="L447" s="10"/>
      <c r="M447" s="10"/>
      <c r="N447" s="113" t="s">
        <v>18</v>
      </c>
      <c r="O447" s="10"/>
    </row>
    <row r="448">
      <c r="A448" s="6">
        <v>45705.0</v>
      </c>
      <c r="B448" s="10"/>
      <c r="C448" s="7">
        <v>227399.0</v>
      </c>
      <c r="D448" s="7" t="s">
        <v>133</v>
      </c>
      <c r="E448" s="6">
        <v>45444.0</v>
      </c>
      <c r="F448" s="82">
        <f t="shared" si="1"/>
        <v>8</v>
      </c>
      <c r="G448" s="6">
        <v>45544.0</v>
      </c>
      <c r="H448" s="82">
        <f t="shared" si="2"/>
        <v>5</v>
      </c>
      <c r="I448" s="7" t="s">
        <v>54</v>
      </c>
      <c r="J448" s="7" t="s">
        <v>7</v>
      </c>
      <c r="K448" s="72"/>
      <c r="L448" s="10"/>
      <c r="M448" s="10"/>
      <c r="N448" s="113" t="s">
        <v>18</v>
      </c>
      <c r="O448" s="10"/>
    </row>
    <row r="449">
      <c r="A449" s="6">
        <v>45705.0</v>
      </c>
      <c r="B449" s="10"/>
      <c r="C449" s="7">
        <v>230672.0</v>
      </c>
      <c r="D449" s="7" t="s">
        <v>133</v>
      </c>
      <c r="E449" s="6">
        <v>45505.0</v>
      </c>
      <c r="F449" s="82">
        <f t="shared" si="1"/>
        <v>6</v>
      </c>
      <c r="G449" s="9">
        <v>45575.0</v>
      </c>
      <c r="H449" s="82">
        <f t="shared" si="2"/>
        <v>4</v>
      </c>
      <c r="I449" s="7" t="s">
        <v>60</v>
      </c>
      <c r="J449" s="7" t="s">
        <v>7</v>
      </c>
      <c r="K449" s="10"/>
      <c r="L449" s="10"/>
      <c r="M449" s="10"/>
      <c r="N449" s="113" t="s">
        <v>18</v>
      </c>
      <c r="O449" s="10"/>
    </row>
    <row r="450">
      <c r="A450" s="6">
        <v>45705.0</v>
      </c>
      <c r="B450" s="10"/>
      <c r="C450" s="7">
        <v>234183.0</v>
      </c>
      <c r="D450" s="7" t="s">
        <v>133</v>
      </c>
      <c r="E450" s="6">
        <v>45536.0</v>
      </c>
      <c r="F450" s="82">
        <f t="shared" si="1"/>
        <v>5</v>
      </c>
      <c r="G450" s="9">
        <v>45609.0</v>
      </c>
      <c r="H450" s="82">
        <f t="shared" si="2"/>
        <v>3</v>
      </c>
      <c r="I450" s="7" t="s">
        <v>60</v>
      </c>
      <c r="J450" s="7" t="s">
        <v>7</v>
      </c>
      <c r="K450" s="10"/>
      <c r="L450" s="10"/>
      <c r="M450" s="10"/>
      <c r="N450" s="113" t="s">
        <v>18</v>
      </c>
      <c r="O450" s="10"/>
    </row>
    <row r="451">
      <c r="A451" s="6">
        <v>45705.0</v>
      </c>
      <c r="B451" s="10"/>
      <c r="C451" s="7">
        <v>237683.0</v>
      </c>
      <c r="D451" s="7" t="s">
        <v>133</v>
      </c>
      <c r="E451" s="6">
        <v>45627.0</v>
      </c>
      <c r="F451" s="82">
        <f t="shared" si="1"/>
        <v>2</v>
      </c>
      <c r="G451" s="9">
        <v>45647.0</v>
      </c>
      <c r="H451" s="82">
        <f t="shared" si="2"/>
        <v>1</v>
      </c>
      <c r="I451" s="7" t="s">
        <v>60</v>
      </c>
      <c r="J451" s="7" t="s">
        <v>7</v>
      </c>
      <c r="K451" s="7" t="s">
        <v>320</v>
      </c>
      <c r="L451" s="10"/>
      <c r="M451" s="10"/>
      <c r="N451" s="113" t="s">
        <v>18</v>
      </c>
      <c r="O451" s="10"/>
    </row>
    <row r="452">
      <c r="A452" s="6">
        <v>45705.0</v>
      </c>
      <c r="B452" s="10"/>
      <c r="C452" s="7">
        <v>240666.0</v>
      </c>
      <c r="D452" s="7" t="s">
        <v>133</v>
      </c>
      <c r="E452" s="6">
        <v>45658.0</v>
      </c>
      <c r="F452" s="82">
        <f t="shared" si="1"/>
        <v>1</v>
      </c>
      <c r="G452" s="6">
        <v>45681.0</v>
      </c>
      <c r="H452" s="82">
        <f t="shared" si="2"/>
        <v>0</v>
      </c>
      <c r="I452" s="7" t="s">
        <v>48</v>
      </c>
      <c r="J452" s="10"/>
      <c r="K452" s="10"/>
      <c r="L452" s="10"/>
      <c r="M452" s="10"/>
      <c r="N452" s="113" t="s">
        <v>18</v>
      </c>
      <c r="O452" s="10"/>
    </row>
    <row r="453">
      <c r="A453" s="6">
        <v>45705.0</v>
      </c>
      <c r="B453" s="10"/>
      <c r="C453" s="7">
        <v>36045.0</v>
      </c>
      <c r="D453" s="7" t="s">
        <v>156</v>
      </c>
      <c r="E453" s="6">
        <v>43709.0</v>
      </c>
      <c r="F453" s="82">
        <f t="shared" si="1"/>
        <v>65</v>
      </c>
      <c r="G453" s="6">
        <v>43836.0</v>
      </c>
      <c r="H453" s="82">
        <f t="shared" si="2"/>
        <v>61</v>
      </c>
      <c r="I453" s="7" t="s">
        <v>48</v>
      </c>
      <c r="J453" s="10"/>
      <c r="K453" s="10"/>
      <c r="L453" s="10"/>
      <c r="M453" s="10"/>
      <c r="N453" s="113" t="s">
        <v>18</v>
      </c>
      <c r="O453" s="10"/>
    </row>
    <row r="454">
      <c r="A454" s="6">
        <v>45705.0</v>
      </c>
      <c r="B454" s="10"/>
      <c r="C454" s="7">
        <v>81662.0</v>
      </c>
      <c r="D454" s="7" t="s">
        <v>156</v>
      </c>
      <c r="E454" s="6">
        <v>44013.0</v>
      </c>
      <c r="F454" s="82">
        <f t="shared" si="1"/>
        <v>55</v>
      </c>
      <c r="G454" s="6">
        <v>44286.0</v>
      </c>
      <c r="H454" s="82">
        <f t="shared" si="2"/>
        <v>46</v>
      </c>
      <c r="I454" s="7" t="s">
        <v>66</v>
      </c>
      <c r="J454" s="10"/>
      <c r="K454" s="10"/>
      <c r="L454" s="10"/>
      <c r="M454" s="10"/>
      <c r="N454" s="113" t="s">
        <v>18</v>
      </c>
      <c r="O454" s="10"/>
    </row>
    <row r="455">
      <c r="A455" s="6">
        <v>45705.0</v>
      </c>
      <c r="B455" s="10"/>
      <c r="C455" s="7">
        <v>155588.0</v>
      </c>
      <c r="D455" s="7" t="s">
        <v>156</v>
      </c>
      <c r="E455" s="6">
        <v>44713.0</v>
      </c>
      <c r="F455" s="82">
        <f t="shared" si="1"/>
        <v>32</v>
      </c>
      <c r="G455" s="6">
        <v>44935.0</v>
      </c>
      <c r="H455" s="82">
        <f t="shared" si="2"/>
        <v>25</v>
      </c>
      <c r="I455" s="7" t="s">
        <v>60</v>
      </c>
      <c r="J455" s="7">
        <v>104.0</v>
      </c>
      <c r="K455" s="10"/>
      <c r="L455" s="10"/>
      <c r="M455" s="10"/>
      <c r="N455" s="113" t="s">
        <v>18</v>
      </c>
      <c r="O455" s="10"/>
    </row>
    <row r="456">
      <c r="A456" s="6">
        <v>45705.0</v>
      </c>
      <c r="B456" s="10"/>
      <c r="C456" s="7">
        <v>199214.0</v>
      </c>
      <c r="D456" s="7" t="s">
        <v>156</v>
      </c>
      <c r="E456" s="6">
        <v>45261.0</v>
      </c>
      <c r="F456" s="82">
        <f t="shared" si="1"/>
        <v>14</v>
      </c>
      <c r="G456" s="6">
        <v>45309.0</v>
      </c>
      <c r="H456" s="82">
        <f t="shared" si="2"/>
        <v>13</v>
      </c>
      <c r="I456" s="7" t="s">
        <v>136</v>
      </c>
      <c r="J456" s="10"/>
      <c r="K456" s="10"/>
      <c r="L456" s="10"/>
      <c r="M456" s="10"/>
      <c r="N456" s="113" t="s">
        <v>18</v>
      </c>
      <c r="O456" s="10"/>
    </row>
    <row r="457">
      <c r="A457" s="6">
        <v>45705.0</v>
      </c>
      <c r="B457" s="6">
        <v>45706.0</v>
      </c>
      <c r="C457" s="7">
        <v>192124.0</v>
      </c>
      <c r="D457" s="7" t="s">
        <v>156</v>
      </c>
      <c r="E457" s="6">
        <v>44531.0</v>
      </c>
      <c r="F457" s="82">
        <f t="shared" si="1"/>
        <v>38</v>
      </c>
      <c r="G457" s="6">
        <v>45239.0</v>
      </c>
      <c r="H457" s="82">
        <f t="shared" si="2"/>
        <v>15</v>
      </c>
      <c r="I457" s="7" t="s">
        <v>54</v>
      </c>
      <c r="J457" s="7" t="s">
        <v>331</v>
      </c>
      <c r="K457" s="72" t="s">
        <v>332</v>
      </c>
      <c r="L457" s="7" t="s">
        <v>46</v>
      </c>
      <c r="M457" s="80">
        <v>45706.0</v>
      </c>
      <c r="N457" s="112" t="s">
        <v>16</v>
      </c>
      <c r="O457" s="7" t="s">
        <v>74</v>
      </c>
    </row>
    <row r="458">
      <c r="A458" s="6">
        <v>45705.0</v>
      </c>
      <c r="B458" s="10"/>
      <c r="C458" s="7">
        <v>187951.0</v>
      </c>
      <c r="D458" s="7" t="s">
        <v>156</v>
      </c>
      <c r="E458" s="6">
        <v>45323.0</v>
      </c>
      <c r="F458" s="82">
        <f t="shared" si="1"/>
        <v>12</v>
      </c>
      <c r="G458" s="6">
        <v>45365.0</v>
      </c>
      <c r="H458" s="82">
        <f t="shared" si="2"/>
        <v>11</v>
      </c>
      <c r="I458" s="7" t="s">
        <v>60</v>
      </c>
      <c r="J458" s="7">
        <v>139.0</v>
      </c>
      <c r="K458" s="10"/>
      <c r="L458" s="10"/>
      <c r="M458" s="10"/>
      <c r="N458" s="113" t="s">
        <v>18</v>
      </c>
      <c r="O458" s="10"/>
    </row>
    <row r="459">
      <c r="A459" s="6">
        <v>45705.0</v>
      </c>
      <c r="B459" s="10"/>
      <c r="C459" s="7">
        <v>211600.0</v>
      </c>
      <c r="D459" s="7" t="s">
        <v>156</v>
      </c>
      <c r="E459" s="6">
        <v>45352.0</v>
      </c>
      <c r="F459" s="82">
        <f t="shared" si="1"/>
        <v>11</v>
      </c>
      <c r="G459" s="6">
        <v>45405.0</v>
      </c>
      <c r="H459" s="82">
        <f t="shared" si="2"/>
        <v>9</v>
      </c>
      <c r="I459" s="7" t="s">
        <v>60</v>
      </c>
      <c r="J459" s="7">
        <v>101.0</v>
      </c>
      <c r="K459" s="10"/>
      <c r="L459" s="10"/>
      <c r="M459" s="10"/>
      <c r="N459" s="113" t="s">
        <v>18</v>
      </c>
      <c r="O459" s="10"/>
    </row>
    <row r="460">
      <c r="A460" s="6">
        <v>45705.0</v>
      </c>
      <c r="B460" s="10"/>
      <c r="C460" s="7">
        <v>103386.0</v>
      </c>
      <c r="D460" s="7" t="s">
        <v>156</v>
      </c>
      <c r="E460" s="6">
        <v>44440.0</v>
      </c>
      <c r="F460" s="82">
        <f t="shared" si="1"/>
        <v>41</v>
      </c>
      <c r="G460" s="6">
        <v>44440.0</v>
      </c>
      <c r="H460" s="82">
        <f t="shared" si="2"/>
        <v>41</v>
      </c>
      <c r="I460" s="7" t="s">
        <v>60</v>
      </c>
      <c r="J460" s="7">
        <v>105.0</v>
      </c>
      <c r="K460" s="10"/>
      <c r="L460" s="10"/>
      <c r="M460" s="10"/>
      <c r="N460" s="113" t="s">
        <v>18</v>
      </c>
      <c r="O460" s="10"/>
    </row>
    <row r="461">
      <c r="A461" s="6">
        <v>45705.0</v>
      </c>
      <c r="B461" s="10"/>
      <c r="C461" s="7">
        <v>190053.0</v>
      </c>
      <c r="D461" s="7" t="s">
        <v>156</v>
      </c>
      <c r="E461" s="6">
        <v>44378.0</v>
      </c>
      <c r="F461" s="82">
        <f t="shared" si="1"/>
        <v>43</v>
      </c>
      <c r="G461" s="9">
        <v>45219.0</v>
      </c>
      <c r="H461" s="82">
        <f t="shared" si="2"/>
        <v>15</v>
      </c>
      <c r="I461" s="7" t="s">
        <v>54</v>
      </c>
      <c r="J461" s="7">
        <v>516.0</v>
      </c>
      <c r="K461" s="72"/>
      <c r="L461" s="10"/>
      <c r="M461" s="10"/>
      <c r="N461" s="113" t="s">
        <v>18</v>
      </c>
      <c r="O461" s="10"/>
    </row>
    <row r="462">
      <c r="A462" s="6">
        <v>45705.0</v>
      </c>
      <c r="B462" s="10"/>
      <c r="C462" s="7">
        <v>198553.0</v>
      </c>
      <c r="D462" s="7" t="s">
        <v>156</v>
      </c>
      <c r="E462" s="6">
        <v>45261.0</v>
      </c>
      <c r="F462" s="82">
        <f t="shared" si="1"/>
        <v>14</v>
      </c>
      <c r="G462" s="6">
        <v>45306.0</v>
      </c>
      <c r="H462" s="82">
        <f t="shared" si="2"/>
        <v>13</v>
      </c>
      <c r="I462" s="7" t="s">
        <v>60</v>
      </c>
      <c r="J462" s="7">
        <v>104.0</v>
      </c>
      <c r="K462" s="10"/>
      <c r="L462" s="10"/>
      <c r="M462" s="10"/>
      <c r="N462" s="113" t="s">
        <v>18</v>
      </c>
      <c r="O462" s="10"/>
    </row>
    <row r="463">
      <c r="A463" s="6">
        <v>45705.0</v>
      </c>
      <c r="B463" s="10"/>
      <c r="C463" s="7">
        <v>229712.0</v>
      </c>
      <c r="D463" s="7" t="s">
        <v>156</v>
      </c>
      <c r="E463" s="6">
        <v>45444.0</v>
      </c>
      <c r="F463" s="82">
        <f t="shared" si="1"/>
        <v>8</v>
      </c>
      <c r="G463" s="6">
        <v>45568.0</v>
      </c>
      <c r="H463" s="82">
        <f t="shared" si="2"/>
        <v>4</v>
      </c>
      <c r="I463" s="7" t="s">
        <v>60</v>
      </c>
      <c r="J463" s="7">
        <v>102.0</v>
      </c>
      <c r="K463" s="102">
        <v>1000.0</v>
      </c>
      <c r="L463" s="10"/>
      <c r="M463" s="10"/>
      <c r="N463" s="113" t="s">
        <v>18</v>
      </c>
      <c r="O463" s="10"/>
    </row>
    <row r="464">
      <c r="A464" s="6">
        <v>45705.0</v>
      </c>
      <c r="B464" s="10"/>
      <c r="C464" s="7">
        <v>233412.0</v>
      </c>
      <c r="D464" s="7" t="s">
        <v>174</v>
      </c>
      <c r="E464" s="6">
        <v>44927.0</v>
      </c>
      <c r="F464" s="82">
        <f t="shared" si="1"/>
        <v>25</v>
      </c>
      <c r="G464" s="6">
        <v>45543.0</v>
      </c>
      <c r="H464" s="82">
        <f t="shared" si="2"/>
        <v>5</v>
      </c>
      <c r="I464" s="7" t="s">
        <v>48</v>
      </c>
      <c r="J464" s="10"/>
      <c r="K464" s="10"/>
      <c r="L464" s="10"/>
      <c r="M464" s="10"/>
      <c r="N464" s="113" t="s">
        <v>18</v>
      </c>
      <c r="O464" s="10"/>
    </row>
    <row r="465">
      <c r="A465" s="6">
        <v>45705.0</v>
      </c>
      <c r="B465" s="10"/>
      <c r="C465" s="7">
        <v>219626.0</v>
      </c>
      <c r="D465" s="7" t="s">
        <v>174</v>
      </c>
      <c r="E465" s="6">
        <v>45383.0</v>
      </c>
      <c r="F465" s="82">
        <f t="shared" si="1"/>
        <v>10</v>
      </c>
      <c r="G465" s="6">
        <v>45475.0</v>
      </c>
      <c r="H465" s="82">
        <f t="shared" si="2"/>
        <v>7</v>
      </c>
      <c r="I465" s="7" t="s">
        <v>54</v>
      </c>
      <c r="J465" s="7">
        <v>501.0</v>
      </c>
      <c r="K465" s="72"/>
      <c r="L465" s="10"/>
      <c r="M465" s="10"/>
      <c r="N465" s="113" t="s">
        <v>18</v>
      </c>
      <c r="O465" s="10"/>
    </row>
    <row r="466">
      <c r="A466" s="6">
        <v>45705.0</v>
      </c>
      <c r="B466" s="10"/>
      <c r="C466" s="7">
        <v>224273.0</v>
      </c>
      <c r="D466" s="7" t="s">
        <v>174</v>
      </c>
      <c r="E466" s="6">
        <v>45474.0</v>
      </c>
      <c r="F466" s="82">
        <f t="shared" si="1"/>
        <v>7</v>
      </c>
      <c r="G466" s="6">
        <v>45512.0</v>
      </c>
      <c r="H466" s="82">
        <f t="shared" si="2"/>
        <v>6</v>
      </c>
      <c r="I466" s="7" t="s">
        <v>60</v>
      </c>
      <c r="J466" s="7" t="s">
        <v>7</v>
      </c>
      <c r="K466" s="10"/>
      <c r="L466" s="10"/>
      <c r="M466" s="10"/>
      <c r="N466" s="113" t="s">
        <v>18</v>
      </c>
      <c r="O466" s="10"/>
    </row>
    <row r="467">
      <c r="A467" s="6">
        <v>45705.0</v>
      </c>
      <c r="B467" s="10"/>
      <c r="C467" s="7">
        <v>228087.0</v>
      </c>
      <c r="D467" s="7" t="s">
        <v>174</v>
      </c>
      <c r="E467" s="6">
        <v>45505.0</v>
      </c>
      <c r="F467" s="82">
        <f t="shared" si="1"/>
        <v>6</v>
      </c>
      <c r="G467" s="6">
        <v>45551.0</v>
      </c>
      <c r="H467" s="82">
        <f t="shared" si="2"/>
        <v>5</v>
      </c>
      <c r="I467" s="7" t="s">
        <v>60</v>
      </c>
      <c r="J467" s="7" t="s">
        <v>7</v>
      </c>
      <c r="K467" s="10"/>
      <c r="L467" s="10"/>
      <c r="M467" s="10"/>
      <c r="N467" s="113" t="s">
        <v>18</v>
      </c>
      <c r="O467" s="10"/>
    </row>
    <row r="468">
      <c r="A468" s="6">
        <v>45705.0</v>
      </c>
      <c r="B468" s="10"/>
      <c r="C468" s="7">
        <v>230078.0</v>
      </c>
      <c r="D468" s="7" t="s">
        <v>174</v>
      </c>
      <c r="E468" s="6">
        <v>45536.0</v>
      </c>
      <c r="F468" s="82">
        <f t="shared" si="1"/>
        <v>5</v>
      </c>
      <c r="G468" s="6">
        <v>45573.0</v>
      </c>
      <c r="H468" s="82">
        <f t="shared" si="2"/>
        <v>4</v>
      </c>
      <c r="I468" s="7" t="s">
        <v>48</v>
      </c>
      <c r="J468" s="7" t="s">
        <v>7</v>
      </c>
      <c r="K468" s="10"/>
      <c r="L468" s="10"/>
      <c r="M468" s="10"/>
      <c r="N468" s="113" t="s">
        <v>18</v>
      </c>
      <c r="O468" s="10"/>
    </row>
    <row r="469">
      <c r="A469" s="6">
        <v>45705.0</v>
      </c>
      <c r="B469" s="10"/>
      <c r="C469" s="7">
        <v>232913.0</v>
      </c>
      <c r="D469" s="7" t="s">
        <v>174</v>
      </c>
      <c r="E469" s="6">
        <v>45566.0</v>
      </c>
      <c r="F469" s="82">
        <f t="shared" si="1"/>
        <v>4</v>
      </c>
      <c r="G469" s="9">
        <v>45596.0</v>
      </c>
      <c r="H469" s="82">
        <f t="shared" si="2"/>
        <v>3</v>
      </c>
      <c r="I469" s="7" t="s">
        <v>60</v>
      </c>
      <c r="J469" s="7" t="s">
        <v>7</v>
      </c>
      <c r="K469" s="10"/>
      <c r="L469" s="10"/>
      <c r="M469" s="10"/>
      <c r="N469" s="113" t="s">
        <v>18</v>
      </c>
      <c r="O469" s="10"/>
    </row>
    <row r="470">
      <c r="A470" s="6">
        <v>45705.0</v>
      </c>
      <c r="B470" s="10"/>
      <c r="C470" s="7">
        <v>235632.0</v>
      </c>
      <c r="D470" s="7" t="s">
        <v>174</v>
      </c>
      <c r="E470" s="6">
        <v>45505.0</v>
      </c>
      <c r="F470" s="82">
        <f t="shared" si="1"/>
        <v>6</v>
      </c>
      <c r="G470" s="9">
        <v>45625.0</v>
      </c>
      <c r="H470" s="82">
        <f t="shared" si="2"/>
        <v>2</v>
      </c>
      <c r="I470" s="7" t="s">
        <v>54</v>
      </c>
      <c r="J470" s="7" t="s">
        <v>7</v>
      </c>
      <c r="K470" s="72"/>
      <c r="L470" s="10"/>
      <c r="M470" s="10"/>
      <c r="N470" s="113" t="s">
        <v>18</v>
      </c>
      <c r="O470" s="10"/>
    </row>
    <row r="471">
      <c r="A471" s="6">
        <v>45705.0</v>
      </c>
      <c r="B471" s="10"/>
      <c r="C471" s="7">
        <v>237826.0</v>
      </c>
      <c r="D471" s="7" t="s">
        <v>174</v>
      </c>
      <c r="E471" s="6">
        <v>45444.0</v>
      </c>
      <c r="F471" s="82">
        <f t="shared" si="1"/>
        <v>8</v>
      </c>
      <c r="G471" s="9">
        <v>45653.0</v>
      </c>
      <c r="H471" s="82">
        <f t="shared" si="2"/>
        <v>1</v>
      </c>
      <c r="I471" s="7" t="s">
        <v>60</v>
      </c>
      <c r="J471" s="7">
        <v>103.0</v>
      </c>
      <c r="K471" s="10"/>
      <c r="L471" s="10"/>
      <c r="M471" s="10"/>
      <c r="N471" s="113" t="s">
        <v>18</v>
      </c>
      <c r="O471" s="10"/>
    </row>
    <row r="472">
      <c r="A472" s="6">
        <v>45705.0</v>
      </c>
      <c r="B472" s="10"/>
      <c r="C472" s="7">
        <v>239434.0</v>
      </c>
      <c r="D472" s="7" t="s">
        <v>174</v>
      </c>
      <c r="E472" s="6">
        <v>45566.0</v>
      </c>
      <c r="F472" s="82">
        <f t="shared" si="1"/>
        <v>4</v>
      </c>
      <c r="G472" s="6">
        <v>45671.0</v>
      </c>
      <c r="H472" s="82">
        <f t="shared" si="2"/>
        <v>1</v>
      </c>
      <c r="I472" s="7" t="s">
        <v>54</v>
      </c>
      <c r="J472" s="7">
        <v>520.0</v>
      </c>
      <c r="K472" s="72" t="s">
        <v>319</v>
      </c>
      <c r="L472" s="10"/>
      <c r="M472" s="10"/>
      <c r="N472" s="113" t="s">
        <v>18</v>
      </c>
      <c r="O472" s="10"/>
    </row>
    <row r="473">
      <c r="A473" s="6">
        <v>45705.0</v>
      </c>
      <c r="B473" s="10"/>
      <c r="C473" s="7">
        <v>242338.0</v>
      </c>
      <c r="D473" s="7" t="s">
        <v>174</v>
      </c>
      <c r="E473" s="6">
        <v>45658.0</v>
      </c>
      <c r="F473" s="82">
        <f t="shared" si="1"/>
        <v>1</v>
      </c>
      <c r="G473" s="6">
        <v>45695.0</v>
      </c>
      <c r="H473" s="82">
        <f t="shared" si="2"/>
        <v>0</v>
      </c>
      <c r="I473" s="7" t="s">
        <v>48</v>
      </c>
      <c r="J473" s="7" t="s">
        <v>7</v>
      </c>
      <c r="K473" s="7" t="s">
        <v>320</v>
      </c>
      <c r="L473" s="10"/>
      <c r="M473" s="10"/>
      <c r="N473" s="113" t="s">
        <v>18</v>
      </c>
      <c r="O473" s="10"/>
    </row>
    <row r="474">
      <c r="A474" s="6">
        <v>45705.0</v>
      </c>
      <c r="B474" s="10"/>
      <c r="C474" s="7">
        <v>239817.0</v>
      </c>
      <c r="D474" s="7" t="s">
        <v>176</v>
      </c>
      <c r="E474" s="6">
        <v>45261.0</v>
      </c>
      <c r="F474" s="82">
        <f t="shared" si="1"/>
        <v>14</v>
      </c>
      <c r="G474" s="6">
        <v>45679.0</v>
      </c>
      <c r="H474" s="82">
        <f t="shared" si="2"/>
        <v>0</v>
      </c>
      <c r="I474" s="7" t="s">
        <v>54</v>
      </c>
      <c r="J474" s="10"/>
      <c r="K474" s="72"/>
      <c r="L474" s="10"/>
      <c r="M474" s="10"/>
      <c r="N474" s="113" t="s">
        <v>18</v>
      </c>
      <c r="O474" s="10"/>
    </row>
    <row r="475">
      <c r="A475" s="6">
        <v>45705.0</v>
      </c>
      <c r="B475" s="10"/>
      <c r="C475" s="7">
        <v>232979.0</v>
      </c>
      <c r="D475" s="7" t="s">
        <v>177</v>
      </c>
      <c r="E475" s="6">
        <v>45536.0</v>
      </c>
      <c r="F475" s="82">
        <f t="shared" si="1"/>
        <v>5</v>
      </c>
      <c r="G475" s="9">
        <v>45596.0</v>
      </c>
      <c r="H475" s="82">
        <f t="shared" si="2"/>
        <v>3</v>
      </c>
      <c r="I475" s="7" t="s">
        <v>48</v>
      </c>
      <c r="J475" s="7" t="s">
        <v>7</v>
      </c>
      <c r="K475" s="10"/>
      <c r="L475" s="10"/>
      <c r="M475" s="10"/>
      <c r="N475" s="113" t="s">
        <v>18</v>
      </c>
      <c r="O475" s="10"/>
    </row>
    <row r="476">
      <c r="A476" s="6">
        <v>45705.0</v>
      </c>
      <c r="B476" s="10"/>
      <c r="C476" s="7">
        <v>187117.0</v>
      </c>
      <c r="D476" s="7" t="s">
        <v>178</v>
      </c>
      <c r="E476" s="6">
        <v>45108.0</v>
      </c>
      <c r="F476" s="82">
        <f t="shared" si="1"/>
        <v>19</v>
      </c>
      <c r="G476" s="6">
        <v>45191.0</v>
      </c>
      <c r="H476" s="82">
        <f t="shared" si="2"/>
        <v>16</v>
      </c>
      <c r="I476" s="7" t="s">
        <v>60</v>
      </c>
      <c r="J476" s="7" t="s">
        <v>164</v>
      </c>
      <c r="K476" s="10"/>
      <c r="L476" s="10"/>
      <c r="M476" s="10"/>
      <c r="N476" s="113" t="s">
        <v>18</v>
      </c>
      <c r="O476" s="10"/>
    </row>
    <row r="477">
      <c r="A477" s="6">
        <v>45705.0</v>
      </c>
      <c r="B477" s="10"/>
      <c r="C477" s="7">
        <v>219382.0</v>
      </c>
      <c r="D477" s="7" t="s">
        <v>178</v>
      </c>
      <c r="E477" s="6">
        <v>45444.0</v>
      </c>
      <c r="F477" s="82">
        <f t="shared" si="1"/>
        <v>8</v>
      </c>
      <c r="G477" s="6">
        <v>45469.0</v>
      </c>
      <c r="H477" s="82">
        <f t="shared" si="2"/>
        <v>7</v>
      </c>
      <c r="I477" s="7" t="s">
        <v>52</v>
      </c>
      <c r="J477" s="7">
        <v>401.0</v>
      </c>
      <c r="K477" s="10"/>
      <c r="L477" s="10"/>
      <c r="M477" s="10"/>
      <c r="N477" s="113" t="s">
        <v>18</v>
      </c>
      <c r="O477" s="10"/>
    </row>
    <row r="478">
      <c r="A478" s="6">
        <v>45705.0</v>
      </c>
      <c r="B478" s="10"/>
      <c r="C478" s="7">
        <v>241061.0</v>
      </c>
      <c r="D478" s="7" t="s">
        <v>178</v>
      </c>
      <c r="E478" s="6">
        <v>45536.0</v>
      </c>
      <c r="F478" s="82">
        <f t="shared" si="1"/>
        <v>5</v>
      </c>
      <c r="G478" s="6">
        <v>45686.0</v>
      </c>
      <c r="H478" s="82">
        <f t="shared" si="2"/>
        <v>0</v>
      </c>
      <c r="I478" s="7" t="s">
        <v>60</v>
      </c>
      <c r="J478" s="7" t="s">
        <v>7</v>
      </c>
      <c r="K478" s="7" t="s">
        <v>320</v>
      </c>
      <c r="L478" s="10"/>
      <c r="M478" s="10"/>
      <c r="N478" s="113" t="s">
        <v>18</v>
      </c>
      <c r="O478" s="10"/>
    </row>
    <row r="479">
      <c r="A479" s="6">
        <v>45705.0</v>
      </c>
      <c r="B479" s="10"/>
      <c r="C479" s="7">
        <v>181778.0</v>
      </c>
      <c r="D479" s="7" t="s">
        <v>178</v>
      </c>
      <c r="E479" s="6">
        <v>45047.0</v>
      </c>
      <c r="F479" s="82">
        <f t="shared" si="1"/>
        <v>21</v>
      </c>
      <c r="G479" s="6">
        <v>45147.0</v>
      </c>
      <c r="H479" s="82">
        <f t="shared" si="2"/>
        <v>18</v>
      </c>
      <c r="I479" s="7" t="s">
        <v>54</v>
      </c>
      <c r="J479" s="7" t="s">
        <v>7</v>
      </c>
      <c r="K479" s="72"/>
      <c r="L479" s="10"/>
      <c r="M479" s="10"/>
      <c r="N479" s="113" t="s">
        <v>18</v>
      </c>
      <c r="O479" s="10"/>
    </row>
    <row r="480">
      <c r="A480" s="6">
        <v>45705.0</v>
      </c>
      <c r="B480" s="10"/>
      <c r="C480" s="7">
        <v>214747.0</v>
      </c>
      <c r="D480" s="7" t="s">
        <v>178</v>
      </c>
      <c r="E480" s="6">
        <v>45200.0</v>
      </c>
      <c r="F480" s="82">
        <f t="shared" si="1"/>
        <v>16</v>
      </c>
      <c r="G480" s="6">
        <v>45428.0</v>
      </c>
      <c r="H480" s="82">
        <f t="shared" si="2"/>
        <v>9</v>
      </c>
      <c r="I480" s="7" t="s">
        <v>54</v>
      </c>
      <c r="J480" s="7">
        <v>535.0</v>
      </c>
      <c r="K480" s="72"/>
      <c r="L480" s="10"/>
      <c r="M480" s="10"/>
      <c r="N480" s="113" t="s">
        <v>18</v>
      </c>
      <c r="O480" s="10"/>
    </row>
    <row r="481">
      <c r="A481" s="6">
        <v>45700.0</v>
      </c>
      <c r="B481" s="6">
        <v>45706.0</v>
      </c>
      <c r="C481" s="7">
        <v>229963.0</v>
      </c>
      <c r="D481" s="7" t="s">
        <v>178</v>
      </c>
      <c r="E481" s="6">
        <v>45474.0</v>
      </c>
      <c r="F481" s="82">
        <f t="shared" si="1"/>
        <v>7</v>
      </c>
      <c r="G481" s="6">
        <v>45569.0</v>
      </c>
      <c r="H481" s="82">
        <f t="shared" si="2"/>
        <v>4</v>
      </c>
      <c r="I481" s="7" t="s">
        <v>136</v>
      </c>
      <c r="J481" s="7">
        <v>4012.0</v>
      </c>
      <c r="K481" s="95" t="s">
        <v>130</v>
      </c>
      <c r="L481" s="7" t="s">
        <v>68</v>
      </c>
      <c r="M481" s="80">
        <v>45706.0</v>
      </c>
      <c r="N481" s="112" t="s">
        <v>16</v>
      </c>
      <c r="O481" s="7" t="s">
        <v>81</v>
      </c>
    </row>
    <row r="482">
      <c r="A482" s="6">
        <v>45705.0</v>
      </c>
      <c r="B482" s="10"/>
      <c r="C482" s="7">
        <v>240698.0</v>
      </c>
      <c r="D482" s="7" t="s">
        <v>178</v>
      </c>
      <c r="E482" s="6">
        <v>45658.0</v>
      </c>
      <c r="F482" s="82">
        <f t="shared" si="1"/>
        <v>1</v>
      </c>
      <c r="G482" s="6">
        <v>45684.0</v>
      </c>
      <c r="H482" s="82">
        <f t="shared" si="2"/>
        <v>0</v>
      </c>
      <c r="I482" s="7" t="s">
        <v>60</v>
      </c>
      <c r="J482" s="7" t="s">
        <v>7</v>
      </c>
      <c r="K482" s="7" t="s">
        <v>320</v>
      </c>
      <c r="L482" s="10"/>
      <c r="M482" s="10"/>
      <c r="N482" s="113" t="s">
        <v>18</v>
      </c>
      <c r="O482" s="10"/>
    </row>
    <row r="483">
      <c r="A483" s="6">
        <v>45705.0</v>
      </c>
      <c r="B483" s="10"/>
      <c r="C483" s="7">
        <v>118802.0</v>
      </c>
      <c r="D483" s="7" t="s">
        <v>180</v>
      </c>
      <c r="E483" s="6">
        <v>44562.0</v>
      </c>
      <c r="F483" s="82">
        <f t="shared" si="1"/>
        <v>37</v>
      </c>
      <c r="G483" s="6">
        <v>44634.0</v>
      </c>
      <c r="H483" s="82">
        <f t="shared" si="2"/>
        <v>35</v>
      </c>
      <c r="I483" s="7" t="s">
        <v>136</v>
      </c>
      <c r="J483" s="10"/>
      <c r="K483" s="10"/>
      <c r="L483" s="10"/>
      <c r="M483" s="10"/>
      <c r="N483" s="113" t="s">
        <v>18</v>
      </c>
      <c r="O483" s="10"/>
    </row>
    <row r="484">
      <c r="A484" s="6">
        <v>45705.0</v>
      </c>
      <c r="B484" s="10"/>
      <c r="C484" s="7">
        <v>231467.0</v>
      </c>
      <c r="D484" s="7" t="s">
        <v>180</v>
      </c>
      <c r="E484" s="6">
        <v>45536.0</v>
      </c>
      <c r="F484" s="82">
        <f t="shared" si="1"/>
        <v>5</v>
      </c>
      <c r="G484" s="9">
        <v>45582.0</v>
      </c>
      <c r="H484" s="82">
        <f t="shared" si="2"/>
        <v>4</v>
      </c>
      <c r="I484" s="7" t="s">
        <v>52</v>
      </c>
      <c r="J484" s="7" t="s">
        <v>7</v>
      </c>
      <c r="K484" s="10"/>
      <c r="L484" s="10"/>
      <c r="M484" s="10"/>
      <c r="N484" s="113" t="s">
        <v>18</v>
      </c>
      <c r="O484" s="10"/>
    </row>
    <row r="485">
      <c r="A485" s="6">
        <v>45705.0</v>
      </c>
      <c r="B485" s="6">
        <v>45706.0</v>
      </c>
      <c r="C485" s="7">
        <v>150423.0</v>
      </c>
      <c r="D485" s="7" t="s">
        <v>181</v>
      </c>
      <c r="E485" s="6">
        <v>44774.0</v>
      </c>
      <c r="F485" s="82">
        <f t="shared" si="1"/>
        <v>30</v>
      </c>
      <c r="G485" s="9">
        <v>44879.0</v>
      </c>
      <c r="H485" s="82">
        <f t="shared" si="2"/>
        <v>27</v>
      </c>
      <c r="I485" s="7" t="s">
        <v>60</v>
      </c>
      <c r="J485" s="7">
        <v>129.0</v>
      </c>
      <c r="K485" s="95">
        <v>4500.0</v>
      </c>
      <c r="L485" s="7" t="s">
        <v>68</v>
      </c>
      <c r="M485" s="80">
        <v>45706.0</v>
      </c>
      <c r="N485" s="112" t="s">
        <v>16</v>
      </c>
      <c r="O485" s="7" t="s">
        <v>81</v>
      </c>
    </row>
    <row r="486">
      <c r="A486" s="6">
        <v>45705.0</v>
      </c>
      <c r="B486" s="10"/>
      <c r="C486" s="7">
        <v>227740.0</v>
      </c>
      <c r="D486" s="7" t="s">
        <v>182</v>
      </c>
      <c r="E486" s="6">
        <v>45505.0</v>
      </c>
      <c r="F486" s="82">
        <f t="shared" si="1"/>
        <v>6</v>
      </c>
      <c r="G486" s="6">
        <v>45547.0</v>
      </c>
      <c r="H486" s="82">
        <f t="shared" si="2"/>
        <v>5</v>
      </c>
      <c r="I486" s="7" t="s">
        <v>54</v>
      </c>
      <c r="J486" s="7" t="s">
        <v>7</v>
      </c>
      <c r="K486" s="72"/>
      <c r="L486" s="10"/>
      <c r="M486" s="10"/>
      <c r="N486" s="113" t="s">
        <v>18</v>
      </c>
      <c r="O486" s="10"/>
    </row>
    <row r="487">
      <c r="A487" s="6">
        <v>45705.0</v>
      </c>
      <c r="B487" s="10"/>
      <c r="C487" s="7">
        <v>221268.0</v>
      </c>
      <c r="D487" s="7" t="s">
        <v>184</v>
      </c>
      <c r="E487" s="6">
        <v>45444.0</v>
      </c>
      <c r="F487" s="82">
        <f t="shared" si="1"/>
        <v>8</v>
      </c>
      <c r="G487" s="6">
        <v>45492.0</v>
      </c>
      <c r="H487" s="82">
        <f t="shared" si="2"/>
        <v>6</v>
      </c>
      <c r="I487" s="7" t="s">
        <v>54</v>
      </c>
      <c r="J487" s="7" t="s">
        <v>7</v>
      </c>
      <c r="K487" s="72"/>
      <c r="L487" s="10"/>
      <c r="M487" s="10"/>
      <c r="N487" s="113" t="s">
        <v>18</v>
      </c>
      <c r="O487" s="10"/>
    </row>
    <row r="488">
      <c r="A488" s="6">
        <v>45705.0</v>
      </c>
      <c r="B488" s="10"/>
      <c r="C488" s="7">
        <v>238615.0</v>
      </c>
      <c r="D488" s="7" t="s">
        <v>184</v>
      </c>
      <c r="E488" s="6">
        <v>45627.0</v>
      </c>
      <c r="F488" s="82">
        <f t="shared" si="1"/>
        <v>2</v>
      </c>
      <c r="G488" s="6">
        <v>45667.0</v>
      </c>
      <c r="H488" s="82">
        <f t="shared" si="2"/>
        <v>1</v>
      </c>
      <c r="I488" s="7" t="s">
        <v>54</v>
      </c>
      <c r="J488" s="7" t="s">
        <v>7</v>
      </c>
      <c r="K488" s="72" t="s">
        <v>320</v>
      </c>
      <c r="L488" s="10"/>
      <c r="M488" s="10"/>
      <c r="N488" s="113" t="s">
        <v>18</v>
      </c>
      <c r="O488" s="10"/>
    </row>
    <row r="489">
      <c r="A489" s="6">
        <v>45705.0</v>
      </c>
      <c r="B489" s="10"/>
      <c r="C489" s="7">
        <v>202261.0</v>
      </c>
      <c r="D489" s="7" t="s">
        <v>184</v>
      </c>
      <c r="E489" s="6">
        <v>45231.0</v>
      </c>
      <c r="F489" s="82">
        <f t="shared" si="1"/>
        <v>15</v>
      </c>
      <c r="G489" s="6">
        <v>45337.0</v>
      </c>
      <c r="H489" s="82">
        <f t="shared" si="2"/>
        <v>12</v>
      </c>
      <c r="I489" s="7" t="s">
        <v>136</v>
      </c>
      <c r="J489" s="10"/>
      <c r="K489" s="10"/>
      <c r="L489" s="10"/>
      <c r="M489" s="10"/>
      <c r="N489" s="113" t="s">
        <v>18</v>
      </c>
      <c r="O489" s="10"/>
    </row>
    <row r="490">
      <c r="A490" s="6">
        <v>45705.0</v>
      </c>
      <c r="B490" s="10"/>
      <c r="C490" s="7">
        <v>208891.0</v>
      </c>
      <c r="D490" s="7" t="s">
        <v>184</v>
      </c>
      <c r="E490" s="6">
        <v>45352.0</v>
      </c>
      <c r="F490" s="82">
        <f t="shared" si="1"/>
        <v>11</v>
      </c>
      <c r="G490" s="6">
        <v>45386.0</v>
      </c>
      <c r="H490" s="82">
        <f t="shared" si="2"/>
        <v>10</v>
      </c>
      <c r="I490" s="7" t="s">
        <v>60</v>
      </c>
      <c r="J490" s="7">
        <v>102.0</v>
      </c>
      <c r="K490" s="10"/>
      <c r="L490" s="10"/>
      <c r="M490" s="10"/>
      <c r="N490" s="113" t="s">
        <v>18</v>
      </c>
      <c r="O490" s="10"/>
    </row>
    <row r="491">
      <c r="A491" s="6">
        <v>45705.0</v>
      </c>
      <c r="B491" s="10"/>
      <c r="C491" s="7">
        <v>218791.0</v>
      </c>
      <c r="D491" s="7" t="s">
        <v>184</v>
      </c>
      <c r="E491" s="6">
        <v>45383.0</v>
      </c>
      <c r="F491" s="82">
        <f t="shared" si="1"/>
        <v>10</v>
      </c>
      <c r="G491" s="6">
        <v>45477.0</v>
      </c>
      <c r="H491" s="82">
        <f t="shared" si="2"/>
        <v>7</v>
      </c>
      <c r="I491" s="7" t="s">
        <v>54</v>
      </c>
      <c r="J491" s="7" t="s">
        <v>7</v>
      </c>
      <c r="K491" s="72"/>
      <c r="L491" s="10"/>
      <c r="M491" s="10"/>
      <c r="N491" s="113" t="s">
        <v>18</v>
      </c>
      <c r="O491" s="10"/>
    </row>
    <row r="492">
      <c r="A492" s="6">
        <v>45705.0</v>
      </c>
      <c r="B492" s="10"/>
      <c r="C492" s="7">
        <v>166538.0</v>
      </c>
      <c r="D492" s="7" t="s">
        <v>184</v>
      </c>
      <c r="E492" s="6">
        <v>45505.0</v>
      </c>
      <c r="F492" s="82">
        <f t="shared" si="1"/>
        <v>6</v>
      </c>
      <c r="G492" s="6">
        <v>45558.0</v>
      </c>
      <c r="H492" s="82">
        <f t="shared" si="2"/>
        <v>4</v>
      </c>
      <c r="I492" s="7" t="s">
        <v>48</v>
      </c>
      <c r="J492" s="7" t="s">
        <v>7</v>
      </c>
      <c r="K492" s="10"/>
      <c r="L492" s="10"/>
      <c r="M492" s="10"/>
      <c r="N492" s="113" t="s">
        <v>18</v>
      </c>
      <c r="O492" s="10"/>
    </row>
    <row r="493">
      <c r="A493" s="6">
        <v>45701.0</v>
      </c>
      <c r="B493" s="10"/>
      <c r="C493" s="7">
        <v>231548.0</v>
      </c>
      <c r="D493" s="7" t="s">
        <v>184</v>
      </c>
      <c r="E493" s="6">
        <v>45444.0</v>
      </c>
      <c r="F493" s="82">
        <f t="shared" si="1"/>
        <v>8</v>
      </c>
      <c r="G493" s="9">
        <v>45583.0</v>
      </c>
      <c r="H493" s="82">
        <f t="shared" si="2"/>
        <v>4</v>
      </c>
      <c r="I493" s="7" t="s">
        <v>48</v>
      </c>
      <c r="J493" s="7">
        <v>213.0</v>
      </c>
      <c r="K493" s="95"/>
      <c r="L493" s="10"/>
      <c r="M493" s="10"/>
      <c r="N493" s="112" t="s">
        <v>19</v>
      </c>
      <c r="O493" s="10"/>
    </row>
    <row r="494">
      <c r="A494" s="6">
        <v>45705.0</v>
      </c>
      <c r="B494" s="10"/>
      <c r="C494" s="7">
        <v>231746.0</v>
      </c>
      <c r="D494" s="7" t="s">
        <v>184</v>
      </c>
      <c r="E494" s="6">
        <v>45566.0</v>
      </c>
      <c r="F494" s="82">
        <f t="shared" si="1"/>
        <v>4</v>
      </c>
      <c r="G494" s="6">
        <v>45632.0</v>
      </c>
      <c r="H494" s="82">
        <f t="shared" si="2"/>
        <v>2</v>
      </c>
      <c r="I494" s="7" t="s">
        <v>54</v>
      </c>
      <c r="J494" s="7" t="s">
        <v>7</v>
      </c>
      <c r="K494" s="72" t="s">
        <v>320</v>
      </c>
      <c r="L494" s="10"/>
      <c r="M494" s="10"/>
      <c r="N494" s="113" t="s">
        <v>18</v>
      </c>
      <c r="O494" s="10"/>
    </row>
    <row r="495">
      <c r="A495" s="6">
        <v>45705.0</v>
      </c>
      <c r="B495" s="10"/>
      <c r="C495" s="7">
        <v>237562.0</v>
      </c>
      <c r="D495" s="7" t="s">
        <v>184</v>
      </c>
      <c r="E495" s="6">
        <v>45627.0</v>
      </c>
      <c r="F495" s="82">
        <f t="shared" si="1"/>
        <v>2</v>
      </c>
      <c r="G495" s="9">
        <v>45651.0</v>
      </c>
      <c r="H495" s="82">
        <f t="shared" si="2"/>
        <v>1</v>
      </c>
      <c r="I495" s="7" t="s">
        <v>60</v>
      </c>
      <c r="J495" s="7" t="s">
        <v>7</v>
      </c>
      <c r="K495" s="10"/>
      <c r="L495" s="10"/>
      <c r="M495" s="10"/>
      <c r="N495" s="113" t="s">
        <v>18</v>
      </c>
      <c r="O495" s="10"/>
    </row>
    <row r="496">
      <c r="A496" s="6">
        <v>45705.0</v>
      </c>
      <c r="B496" s="10"/>
      <c r="C496" s="7">
        <v>238212.0</v>
      </c>
      <c r="D496" s="7" t="s">
        <v>184</v>
      </c>
      <c r="E496" s="6">
        <v>45566.0</v>
      </c>
      <c r="F496" s="82">
        <f t="shared" si="1"/>
        <v>4</v>
      </c>
      <c r="G496" s="6">
        <v>45670.0</v>
      </c>
      <c r="H496" s="82">
        <f t="shared" si="2"/>
        <v>1</v>
      </c>
      <c r="I496" s="7" t="s">
        <v>60</v>
      </c>
      <c r="J496" s="7" t="s">
        <v>7</v>
      </c>
      <c r="K496" s="7" t="s">
        <v>320</v>
      </c>
      <c r="L496" s="10"/>
      <c r="M496" s="10"/>
      <c r="N496" s="113" t="s">
        <v>18</v>
      </c>
      <c r="O496" s="10"/>
    </row>
    <row r="497">
      <c r="A497" s="6">
        <v>45705.0</v>
      </c>
      <c r="B497" s="10"/>
      <c r="C497" s="7">
        <v>240621.0</v>
      </c>
      <c r="D497" s="7" t="s">
        <v>184</v>
      </c>
      <c r="E497" s="6">
        <v>45627.0</v>
      </c>
      <c r="F497" s="82">
        <f t="shared" si="1"/>
        <v>2</v>
      </c>
      <c r="G497" s="6">
        <v>45686.0</v>
      </c>
      <c r="H497" s="82">
        <f t="shared" si="2"/>
        <v>0</v>
      </c>
      <c r="I497" s="7" t="s">
        <v>43</v>
      </c>
      <c r="J497" s="10"/>
      <c r="K497" s="10"/>
      <c r="L497" s="10"/>
      <c r="M497" s="10"/>
      <c r="N497" s="113" t="s">
        <v>18</v>
      </c>
      <c r="O497" s="10"/>
    </row>
    <row r="498">
      <c r="A498" s="6">
        <v>45705.0</v>
      </c>
      <c r="B498" s="10"/>
      <c r="C498" s="7">
        <v>242574.0</v>
      </c>
      <c r="D498" s="7" t="s">
        <v>184</v>
      </c>
      <c r="E498" s="6">
        <v>45689.0</v>
      </c>
      <c r="F498" s="82">
        <f t="shared" si="1"/>
        <v>0</v>
      </c>
      <c r="G498" s="6">
        <v>45700.0</v>
      </c>
      <c r="H498" s="82">
        <f t="shared" si="2"/>
        <v>0</v>
      </c>
      <c r="I498" s="7" t="s">
        <v>60</v>
      </c>
      <c r="J498" s="7" t="s">
        <v>7</v>
      </c>
      <c r="K498" s="7" t="s">
        <v>320</v>
      </c>
      <c r="L498" s="10"/>
      <c r="M498" s="10"/>
      <c r="N498" s="113" t="s">
        <v>18</v>
      </c>
      <c r="O498" s="10"/>
    </row>
    <row r="499">
      <c r="A499" s="6">
        <v>45705.0</v>
      </c>
      <c r="B499" s="10"/>
      <c r="C499" s="7">
        <v>169365.0</v>
      </c>
      <c r="D499" s="7">
        <v>21.0</v>
      </c>
      <c r="E499" s="7" t="s">
        <v>125</v>
      </c>
      <c r="F499" s="82" t="str">
        <f t="shared" si="1"/>
        <v>#VALUE!</v>
      </c>
      <c r="G499" s="7">
        <v>26.0</v>
      </c>
      <c r="H499" s="82">
        <f t="shared" si="2"/>
        <v>1500</v>
      </c>
      <c r="I499" s="7" t="s">
        <v>48</v>
      </c>
      <c r="J499" s="7" t="s">
        <v>7</v>
      </c>
      <c r="K499" s="10"/>
      <c r="L499" s="10"/>
      <c r="M499" s="10"/>
      <c r="N499" s="113" t="s">
        <v>18</v>
      </c>
      <c r="O499" s="10"/>
    </row>
    <row r="500">
      <c r="A500" s="6">
        <v>45705.0</v>
      </c>
      <c r="B500" s="10"/>
      <c r="C500" s="7">
        <v>169574.0</v>
      </c>
      <c r="D500" s="7">
        <v>0.0</v>
      </c>
      <c r="E500" s="7" t="s">
        <v>187</v>
      </c>
      <c r="F500" s="82" t="str">
        <f t="shared" si="1"/>
        <v>#VALUE!</v>
      </c>
      <c r="G500" s="7">
        <v>1.0</v>
      </c>
      <c r="H500" s="82">
        <f t="shared" si="2"/>
        <v>1501</v>
      </c>
      <c r="I500" s="7" t="s">
        <v>48</v>
      </c>
      <c r="J500" s="7" t="s">
        <v>7</v>
      </c>
      <c r="K500" s="10"/>
      <c r="L500" s="10"/>
      <c r="M500" s="10"/>
      <c r="N500" s="113" t="s">
        <v>18</v>
      </c>
      <c r="O500" s="10"/>
    </row>
    <row r="501">
      <c r="A501" s="6">
        <v>45705.0</v>
      </c>
      <c r="B501" s="10"/>
      <c r="C501" s="7">
        <v>183442.0</v>
      </c>
      <c r="D501" s="7">
        <v>17.0</v>
      </c>
      <c r="E501" s="7" t="s">
        <v>186</v>
      </c>
      <c r="F501" s="82" t="str">
        <f t="shared" si="1"/>
        <v>#VALUE!</v>
      </c>
      <c r="G501" s="7">
        <v>19.0</v>
      </c>
      <c r="H501" s="82">
        <f t="shared" si="2"/>
        <v>1501</v>
      </c>
      <c r="I501" s="7" t="s">
        <v>52</v>
      </c>
      <c r="J501" s="7" t="s">
        <v>7</v>
      </c>
      <c r="K501" s="7" t="s">
        <v>125</v>
      </c>
      <c r="L501" s="10"/>
      <c r="M501" s="10"/>
      <c r="N501" s="113" t="s">
        <v>18</v>
      </c>
      <c r="O501" s="10"/>
    </row>
    <row r="502">
      <c r="A502" s="6">
        <v>45705.0</v>
      </c>
      <c r="B502" s="10"/>
      <c r="C502" s="7">
        <v>210041.0</v>
      </c>
      <c r="D502" s="7">
        <v>9.0</v>
      </c>
      <c r="E502" s="7" t="s">
        <v>187</v>
      </c>
      <c r="F502" s="82" t="str">
        <f t="shared" si="1"/>
        <v>#VALUE!</v>
      </c>
      <c r="G502" s="7">
        <v>11.0</v>
      </c>
      <c r="H502" s="82">
        <f t="shared" si="2"/>
        <v>1501</v>
      </c>
      <c r="I502" s="7" t="s">
        <v>52</v>
      </c>
      <c r="J502" s="7">
        <v>436.0</v>
      </c>
      <c r="K502" s="7" t="s">
        <v>187</v>
      </c>
      <c r="L502" s="10"/>
      <c r="M502" s="10"/>
      <c r="N502" s="113" t="s">
        <v>18</v>
      </c>
      <c r="O502" s="10"/>
    </row>
    <row r="503">
      <c r="A503" s="6">
        <v>45705.0</v>
      </c>
      <c r="B503" s="10"/>
      <c r="C503" s="7">
        <v>237125.0</v>
      </c>
      <c r="D503" s="7">
        <v>1.0</v>
      </c>
      <c r="E503" s="7" t="s">
        <v>187</v>
      </c>
      <c r="F503" s="82" t="str">
        <f t="shared" si="1"/>
        <v>#VALUE!</v>
      </c>
      <c r="G503" s="7">
        <v>3.0</v>
      </c>
      <c r="H503" s="82">
        <f t="shared" si="2"/>
        <v>1501</v>
      </c>
      <c r="I503" s="7" t="s">
        <v>52</v>
      </c>
      <c r="J503" s="7" t="s">
        <v>7</v>
      </c>
      <c r="K503" s="7" t="s">
        <v>187</v>
      </c>
      <c r="L503" s="10"/>
      <c r="M503" s="10"/>
      <c r="N503" s="113" t="s">
        <v>18</v>
      </c>
      <c r="O503" s="10"/>
    </row>
    <row r="504">
      <c r="A504" s="6">
        <v>45705.0</v>
      </c>
      <c r="B504" s="10"/>
      <c r="C504" s="7">
        <v>199405.0</v>
      </c>
      <c r="D504" s="7">
        <v>12.0</v>
      </c>
      <c r="E504" s="7" t="s">
        <v>187</v>
      </c>
      <c r="F504" s="82" t="str">
        <f t="shared" si="1"/>
        <v>#VALUE!</v>
      </c>
      <c r="G504" s="7">
        <v>17.0</v>
      </c>
      <c r="H504" s="82">
        <f t="shared" si="2"/>
        <v>1501</v>
      </c>
      <c r="I504" s="7" t="s">
        <v>48</v>
      </c>
      <c r="J504" s="7" t="s">
        <v>7</v>
      </c>
      <c r="K504" s="10"/>
      <c r="L504" s="10"/>
      <c r="M504" s="10"/>
      <c r="N504" s="113" t="s">
        <v>18</v>
      </c>
      <c r="O504" s="10"/>
    </row>
    <row r="505">
      <c r="A505" s="6">
        <v>45705.0</v>
      </c>
      <c r="B505" s="10"/>
      <c r="C505" s="7">
        <v>235803.0</v>
      </c>
      <c r="D505" s="7">
        <v>2.0</v>
      </c>
      <c r="E505" s="7" t="s">
        <v>187</v>
      </c>
      <c r="F505" s="82" t="str">
        <f t="shared" si="1"/>
        <v>#VALUE!</v>
      </c>
      <c r="G505" s="7">
        <v>3.0</v>
      </c>
      <c r="H505" s="82">
        <f t="shared" si="2"/>
        <v>1501</v>
      </c>
      <c r="I505" s="7" t="s">
        <v>48</v>
      </c>
      <c r="J505" s="7" t="s">
        <v>7</v>
      </c>
      <c r="K505" s="10"/>
      <c r="L505" s="10"/>
      <c r="M505" s="10"/>
      <c r="N505" s="113" t="s">
        <v>18</v>
      </c>
      <c r="O505" s="10"/>
    </row>
    <row r="506">
      <c r="A506" s="6">
        <v>45705.0</v>
      </c>
      <c r="B506" s="10"/>
      <c r="C506" s="7">
        <v>228877.0</v>
      </c>
      <c r="D506" s="7">
        <v>4.0</v>
      </c>
      <c r="E506" s="7" t="s">
        <v>125</v>
      </c>
      <c r="F506" s="82" t="str">
        <f t="shared" si="1"/>
        <v>#VALUE!</v>
      </c>
      <c r="G506" s="7">
        <v>16.0</v>
      </c>
      <c r="H506" s="82">
        <f t="shared" si="2"/>
        <v>1501</v>
      </c>
      <c r="I506" s="7" t="s">
        <v>48</v>
      </c>
      <c r="J506" s="7" t="s">
        <v>7</v>
      </c>
      <c r="K506" s="10"/>
      <c r="L506" s="10"/>
      <c r="M506" s="10"/>
      <c r="N506" s="113" t="s">
        <v>18</v>
      </c>
      <c r="O506" s="10"/>
    </row>
    <row r="507">
      <c r="A507" s="6">
        <v>45705.0</v>
      </c>
      <c r="B507" s="10"/>
      <c r="C507" s="7">
        <v>169583.0</v>
      </c>
      <c r="D507" s="7">
        <v>21.0</v>
      </c>
      <c r="E507" s="7" t="s">
        <v>125</v>
      </c>
      <c r="F507" s="82" t="str">
        <f t="shared" si="1"/>
        <v>#VALUE!</v>
      </c>
      <c r="G507" s="7">
        <v>24.0</v>
      </c>
      <c r="H507" s="82">
        <f t="shared" si="2"/>
        <v>1500</v>
      </c>
      <c r="I507" s="7" t="s">
        <v>48</v>
      </c>
      <c r="J507" s="7" t="s">
        <v>7</v>
      </c>
      <c r="K507" s="10"/>
      <c r="L507" s="10"/>
      <c r="M507" s="10"/>
      <c r="N507" s="113" t="s">
        <v>18</v>
      </c>
      <c r="O507" s="10"/>
    </row>
    <row r="508">
      <c r="A508" s="6">
        <v>45705.0</v>
      </c>
      <c r="B508" s="10"/>
      <c r="C508" s="7">
        <v>192253.0</v>
      </c>
      <c r="D508" s="7">
        <v>14.0</v>
      </c>
      <c r="E508" s="7" t="s">
        <v>125</v>
      </c>
      <c r="F508" s="82" t="str">
        <f t="shared" si="1"/>
        <v>#VALUE!</v>
      </c>
      <c r="G508" s="7">
        <v>15.0</v>
      </c>
      <c r="H508" s="82">
        <f t="shared" si="2"/>
        <v>1501</v>
      </c>
      <c r="I508" s="7" t="s">
        <v>52</v>
      </c>
      <c r="J508" s="7" t="s">
        <v>7</v>
      </c>
      <c r="K508" s="7" t="s">
        <v>125</v>
      </c>
      <c r="L508" s="10"/>
      <c r="M508" s="10"/>
      <c r="N508" s="113" t="s">
        <v>18</v>
      </c>
      <c r="O508" s="10"/>
    </row>
    <row r="509">
      <c r="A509" s="6">
        <v>45705.0</v>
      </c>
      <c r="B509" s="10"/>
      <c r="C509" s="7">
        <v>241649.0</v>
      </c>
      <c r="D509" s="7">
        <v>0.0</v>
      </c>
      <c r="E509" s="7" t="s">
        <v>125</v>
      </c>
      <c r="F509" s="82" t="str">
        <f t="shared" si="1"/>
        <v>#VALUE!</v>
      </c>
      <c r="G509" s="7">
        <v>1.0</v>
      </c>
      <c r="H509" s="82">
        <f t="shared" si="2"/>
        <v>1501</v>
      </c>
      <c r="I509" s="7" t="s">
        <v>48</v>
      </c>
      <c r="J509" s="7" t="s">
        <v>7</v>
      </c>
      <c r="K509" s="10"/>
      <c r="L509" s="10"/>
      <c r="M509" s="10"/>
      <c r="N509" s="113" t="s">
        <v>18</v>
      </c>
      <c r="O509" s="10"/>
    </row>
    <row r="510">
      <c r="A510" s="6">
        <v>45705.0</v>
      </c>
      <c r="B510" s="10"/>
      <c r="C510" s="7">
        <v>231480.0</v>
      </c>
      <c r="D510" s="7">
        <v>3.0</v>
      </c>
      <c r="E510" s="7" t="s">
        <v>125</v>
      </c>
      <c r="F510" s="82" t="str">
        <f t="shared" si="1"/>
        <v>#VALUE!</v>
      </c>
      <c r="G510" s="7">
        <v>31.0</v>
      </c>
      <c r="H510" s="82">
        <f t="shared" si="2"/>
        <v>1500</v>
      </c>
      <c r="I510" s="7" t="s">
        <v>48</v>
      </c>
      <c r="J510" s="7" t="s">
        <v>7</v>
      </c>
      <c r="K510" s="10"/>
      <c r="L510" s="10"/>
      <c r="M510" s="10"/>
      <c r="N510" s="113" t="s">
        <v>18</v>
      </c>
      <c r="O510" s="10"/>
    </row>
    <row r="511">
      <c r="A511" s="6">
        <v>45705.0</v>
      </c>
      <c r="B511" s="10"/>
      <c r="C511" s="7">
        <v>62274.0</v>
      </c>
      <c r="D511" s="7" t="s">
        <v>120</v>
      </c>
      <c r="E511" s="6">
        <v>44044.0</v>
      </c>
      <c r="F511" s="82">
        <f t="shared" si="1"/>
        <v>54</v>
      </c>
      <c r="G511" s="6">
        <v>44068.0</v>
      </c>
      <c r="H511" s="82">
        <f t="shared" si="2"/>
        <v>53</v>
      </c>
      <c r="I511" s="7" t="s">
        <v>120</v>
      </c>
      <c r="J511" s="10"/>
      <c r="K511" s="10"/>
      <c r="L511" s="10"/>
      <c r="M511" s="10"/>
      <c r="N511" s="113" t="s">
        <v>18</v>
      </c>
      <c r="O511" s="10"/>
    </row>
    <row r="512">
      <c r="A512" s="6">
        <v>45705.0</v>
      </c>
      <c r="B512" s="10"/>
      <c r="C512" s="7">
        <v>8542.0</v>
      </c>
      <c r="D512" s="7" t="s">
        <v>152</v>
      </c>
      <c r="E512" s="6">
        <v>43405.0</v>
      </c>
      <c r="F512" s="82">
        <f t="shared" si="1"/>
        <v>75</v>
      </c>
      <c r="G512" s="6">
        <v>43476.0</v>
      </c>
      <c r="H512" s="82">
        <f t="shared" si="2"/>
        <v>73</v>
      </c>
      <c r="I512" s="7" t="s">
        <v>52</v>
      </c>
      <c r="J512" s="10"/>
      <c r="K512" s="10"/>
      <c r="L512" s="10"/>
      <c r="M512" s="10"/>
      <c r="N512" s="113" t="s">
        <v>18</v>
      </c>
      <c r="O512" s="10"/>
    </row>
    <row r="513">
      <c r="A513" s="6">
        <v>45705.0</v>
      </c>
      <c r="B513" s="10"/>
      <c r="C513" s="7">
        <v>7609.0</v>
      </c>
      <c r="D513" s="7" t="s">
        <v>152</v>
      </c>
      <c r="E513" s="6">
        <v>43374.0</v>
      </c>
      <c r="F513" s="82">
        <f t="shared" si="1"/>
        <v>76</v>
      </c>
      <c r="G513" s="9">
        <v>43426.0</v>
      </c>
      <c r="H513" s="82">
        <f t="shared" si="2"/>
        <v>74</v>
      </c>
      <c r="I513" s="7" t="s">
        <v>136</v>
      </c>
      <c r="J513" s="10"/>
      <c r="K513" s="10"/>
      <c r="L513" s="10"/>
      <c r="M513" s="10"/>
      <c r="N513" s="113" t="s">
        <v>18</v>
      </c>
      <c r="O513" s="10"/>
    </row>
    <row r="514">
      <c r="A514" s="6">
        <v>45705.0</v>
      </c>
      <c r="B514" s="10"/>
      <c r="C514" s="7">
        <v>10834.0</v>
      </c>
      <c r="D514" s="7" t="s">
        <v>152</v>
      </c>
      <c r="E514" s="6">
        <v>43526.0</v>
      </c>
      <c r="F514" s="82">
        <f t="shared" si="1"/>
        <v>71</v>
      </c>
      <c r="G514" s="6">
        <v>43621.0</v>
      </c>
      <c r="H514" s="82">
        <f t="shared" si="2"/>
        <v>68</v>
      </c>
      <c r="I514" s="7" t="s">
        <v>333</v>
      </c>
      <c r="J514" s="10"/>
      <c r="K514" s="10"/>
      <c r="L514" s="10"/>
      <c r="M514" s="10"/>
      <c r="N514" s="113" t="s">
        <v>18</v>
      </c>
      <c r="O514" s="10"/>
    </row>
    <row r="515">
      <c r="A515" s="6">
        <v>45705.0</v>
      </c>
      <c r="B515" s="10"/>
      <c r="C515" s="7">
        <v>7789.0</v>
      </c>
      <c r="D515" s="7" t="s">
        <v>152</v>
      </c>
      <c r="E515" s="6">
        <v>43318.0</v>
      </c>
      <c r="F515" s="82">
        <f t="shared" si="1"/>
        <v>78</v>
      </c>
      <c r="G515" s="9">
        <v>43432.0</v>
      </c>
      <c r="H515" s="82">
        <f t="shared" si="2"/>
        <v>74</v>
      </c>
      <c r="I515" s="7" t="s">
        <v>54</v>
      </c>
      <c r="J515" s="10"/>
      <c r="K515" s="72"/>
      <c r="L515" s="10"/>
      <c r="M515" s="10"/>
      <c r="N515" s="113" t="s">
        <v>18</v>
      </c>
      <c r="O515" s="10"/>
    </row>
    <row r="516">
      <c r="A516" s="6">
        <v>45705.0</v>
      </c>
      <c r="B516" s="10"/>
      <c r="C516" s="7">
        <v>9422.0</v>
      </c>
      <c r="D516" s="7" t="s">
        <v>152</v>
      </c>
      <c r="E516" s="6">
        <v>43376.0</v>
      </c>
      <c r="F516" s="82">
        <f t="shared" si="1"/>
        <v>76</v>
      </c>
      <c r="G516" s="6">
        <v>43518.0</v>
      </c>
      <c r="H516" s="82">
        <f t="shared" si="2"/>
        <v>71</v>
      </c>
      <c r="I516" s="7" t="s">
        <v>60</v>
      </c>
      <c r="J516" s="10"/>
      <c r="K516" s="10"/>
      <c r="L516" s="10"/>
      <c r="M516" s="10"/>
      <c r="N516" s="113" t="s">
        <v>18</v>
      </c>
      <c r="O516" s="10"/>
    </row>
    <row r="517">
      <c r="A517" s="6">
        <v>45705.0</v>
      </c>
      <c r="B517" s="10"/>
      <c r="C517" s="7">
        <v>5609.0</v>
      </c>
      <c r="D517" s="7" t="s">
        <v>152</v>
      </c>
      <c r="E517" s="6">
        <v>41314.0</v>
      </c>
      <c r="F517" s="82">
        <f t="shared" si="1"/>
        <v>144</v>
      </c>
      <c r="G517" s="6">
        <v>43339.0</v>
      </c>
      <c r="H517" s="82">
        <f t="shared" si="2"/>
        <v>77</v>
      </c>
      <c r="I517" s="7" t="s">
        <v>334</v>
      </c>
      <c r="J517" s="10"/>
      <c r="K517" s="10"/>
      <c r="L517" s="10"/>
      <c r="M517" s="10"/>
      <c r="N517" s="113" t="s">
        <v>18</v>
      </c>
      <c r="O517" s="10"/>
    </row>
    <row r="518">
      <c r="A518" s="6">
        <v>45705.0</v>
      </c>
      <c r="B518" s="10"/>
      <c r="C518" s="7">
        <v>4714.0</v>
      </c>
      <c r="D518" s="7" t="s">
        <v>152</v>
      </c>
      <c r="E518" s="6">
        <v>41459.0</v>
      </c>
      <c r="F518" s="82">
        <f t="shared" si="1"/>
        <v>139</v>
      </c>
      <c r="G518" s="6">
        <v>43355.0</v>
      </c>
      <c r="H518" s="82">
        <f t="shared" si="2"/>
        <v>77</v>
      </c>
      <c r="I518" s="7" t="s">
        <v>227</v>
      </c>
      <c r="J518" s="10"/>
      <c r="K518" s="10"/>
      <c r="L518" s="10"/>
      <c r="M518" s="10"/>
      <c r="N518" s="113" t="s">
        <v>18</v>
      </c>
      <c r="O518" s="10"/>
    </row>
    <row r="519">
      <c r="A519" s="6">
        <v>45705.0</v>
      </c>
      <c r="B519" s="10"/>
      <c r="C519" s="7">
        <v>205038.0</v>
      </c>
      <c r="D519" s="7" t="s">
        <v>154</v>
      </c>
      <c r="E519" s="6">
        <v>45261.0</v>
      </c>
      <c r="F519" s="82">
        <f t="shared" si="1"/>
        <v>14</v>
      </c>
      <c r="G519" s="6">
        <v>45372.0</v>
      </c>
      <c r="H519" s="82">
        <f t="shared" si="2"/>
        <v>10</v>
      </c>
      <c r="I519" s="7" t="s">
        <v>60</v>
      </c>
      <c r="J519" s="7">
        <v>108.0</v>
      </c>
      <c r="K519" s="7" t="s">
        <v>22</v>
      </c>
      <c r="L519" s="7" t="s">
        <v>58</v>
      </c>
      <c r="M519" s="7" t="s">
        <v>22</v>
      </c>
      <c r="N519" s="112" t="s">
        <v>22</v>
      </c>
      <c r="O519" s="7" t="s">
        <v>140</v>
      </c>
    </row>
    <row r="520">
      <c r="A520" s="6">
        <v>45705.0</v>
      </c>
      <c r="B520" s="10"/>
      <c r="C520" s="7">
        <v>222560.0</v>
      </c>
      <c r="D520" s="7" t="s">
        <v>154</v>
      </c>
      <c r="E520" s="6">
        <v>45383.0</v>
      </c>
      <c r="F520" s="82">
        <f t="shared" si="1"/>
        <v>10</v>
      </c>
      <c r="G520" s="6">
        <v>45497.0</v>
      </c>
      <c r="H520" s="82">
        <f t="shared" si="2"/>
        <v>6</v>
      </c>
      <c r="I520" s="7" t="s">
        <v>60</v>
      </c>
      <c r="J520" s="7">
        <v>108.0</v>
      </c>
      <c r="K520" s="10"/>
      <c r="L520" s="10"/>
      <c r="M520" s="10"/>
      <c r="N520" s="113" t="s">
        <v>18</v>
      </c>
      <c r="O520" s="10"/>
    </row>
    <row r="521">
      <c r="A521" s="6">
        <v>45705.0</v>
      </c>
      <c r="B521" s="10"/>
      <c r="C521" s="7">
        <v>229093.0</v>
      </c>
      <c r="D521" s="7" t="s">
        <v>159</v>
      </c>
      <c r="E521" s="6">
        <v>45536.0</v>
      </c>
      <c r="F521" s="82">
        <f t="shared" si="1"/>
        <v>5</v>
      </c>
      <c r="G521" s="6">
        <v>45560.0</v>
      </c>
      <c r="H521" s="82">
        <f t="shared" si="2"/>
        <v>4</v>
      </c>
      <c r="I521" s="7" t="s">
        <v>43</v>
      </c>
      <c r="J521" s="10"/>
      <c r="K521" s="10"/>
      <c r="L521" s="10"/>
      <c r="M521" s="10"/>
      <c r="N521" s="113" t="s">
        <v>18</v>
      </c>
      <c r="O521" s="10"/>
    </row>
    <row r="522">
      <c r="A522" s="6">
        <v>45705.0</v>
      </c>
      <c r="B522" s="10"/>
      <c r="C522" s="7">
        <v>183957.0</v>
      </c>
      <c r="D522" s="7" t="s">
        <v>157</v>
      </c>
      <c r="E522" s="6">
        <v>45078.0</v>
      </c>
      <c r="F522" s="82">
        <f t="shared" si="1"/>
        <v>20</v>
      </c>
      <c r="G522" s="6">
        <v>45166.0</v>
      </c>
      <c r="H522" s="82">
        <f t="shared" si="2"/>
        <v>17</v>
      </c>
      <c r="I522" s="7" t="s">
        <v>60</v>
      </c>
      <c r="J522" s="7">
        <v>101.0</v>
      </c>
      <c r="K522" s="10"/>
      <c r="L522" s="10"/>
      <c r="M522" s="10"/>
      <c r="N522" s="113" t="s">
        <v>18</v>
      </c>
      <c r="O522" s="10"/>
    </row>
    <row r="523">
      <c r="A523" s="6">
        <v>45705.0</v>
      </c>
      <c r="B523" s="10"/>
      <c r="C523" s="7">
        <v>202081.0</v>
      </c>
      <c r="D523" s="7" t="s">
        <v>157</v>
      </c>
      <c r="E523" s="6">
        <v>45292.0</v>
      </c>
      <c r="F523" s="82">
        <f t="shared" si="1"/>
        <v>13</v>
      </c>
      <c r="G523" s="6">
        <v>45336.0</v>
      </c>
      <c r="H523" s="82">
        <f t="shared" si="2"/>
        <v>12</v>
      </c>
      <c r="I523" s="7" t="s">
        <v>60</v>
      </c>
      <c r="J523" s="7">
        <v>102.0</v>
      </c>
      <c r="K523" s="10"/>
      <c r="L523" s="10"/>
      <c r="M523" s="10"/>
      <c r="N523" s="113" t="s">
        <v>18</v>
      </c>
      <c r="O523" s="10"/>
    </row>
    <row r="524">
      <c r="A524" s="6">
        <v>45705.0</v>
      </c>
      <c r="B524" s="10"/>
      <c r="C524" s="7">
        <v>220427.0</v>
      </c>
      <c r="D524" s="7" t="s">
        <v>157</v>
      </c>
      <c r="E524" s="6">
        <v>45413.0</v>
      </c>
      <c r="F524" s="82">
        <f t="shared" si="1"/>
        <v>9</v>
      </c>
      <c r="G524" s="6">
        <v>45481.0</v>
      </c>
      <c r="H524" s="82">
        <f t="shared" si="2"/>
        <v>7</v>
      </c>
      <c r="I524" s="7" t="s">
        <v>60</v>
      </c>
      <c r="J524" s="7">
        <v>106.0</v>
      </c>
      <c r="K524" s="7" t="s">
        <v>22</v>
      </c>
      <c r="L524" s="7" t="s">
        <v>58</v>
      </c>
      <c r="M524" s="7" t="s">
        <v>22</v>
      </c>
      <c r="N524" s="112" t="s">
        <v>22</v>
      </c>
      <c r="O524" s="7" t="s">
        <v>140</v>
      </c>
    </row>
    <row r="525">
      <c r="A525" s="6">
        <v>45705.0</v>
      </c>
      <c r="B525" s="10"/>
      <c r="C525" s="7">
        <v>229112.0</v>
      </c>
      <c r="D525" s="7" t="s">
        <v>157</v>
      </c>
      <c r="E525" s="6">
        <v>45536.0</v>
      </c>
      <c r="F525" s="82">
        <f t="shared" si="1"/>
        <v>5</v>
      </c>
      <c r="G525" s="9">
        <v>45579.0</v>
      </c>
      <c r="H525" s="82">
        <f t="shared" si="2"/>
        <v>4</v>
      </c>
      <c r="I525" s="7" t="s">
        <v>43</v>
      </c>
      <c r="J525" s="10"/>
      <c r="K525" s="10"/>
      <c r="L525" s="10"/>
      <c r="M525" s="10"/>
      <c r="N525" s="113" t="s">
        <v>18</v>
      </c>
      <c r="O525" s="10"/>
    </row>
    <row r="526">
      <c r="A526" s="6">
        <v>45705.0</v>
      </c>
      <c r="B526" s="10"/>
      <c r="C526" s="7">
        <v>234128.0</v>
      </c>
      <c r="D526" s="7" t="s">
        <v>160</v>
      </c>
      <c r="E526" s="6">
        <v>45536.0</v>
      </c>
      <c r="F526" s="82">
        <f t="shared" si="1"/>
        <v>5</v>
      </c>
      <c r="G526" s="9">
        <v>45643.0</v>
      </c>
      <c r="H526" s="82">
        <f t="shared" si="2"/>
        <v>2</v>
      </c>
      <c r="I526" s="7" t="s">
        <v>43</v>
      </c>
      <c r="J526" s="10"/>
      <c r="K526" s="10"/>
      <c r="L526" s="10"/>
      <c r="M526" s="10"/>
      <c r="N526" s="113" t="s">
        <v>18</v>
      </c>
      <c r="O526" s="10"/>
    </row>
    <row r="527">
      <c r="A527" s="6">
        <v>45705.0</v>
      </c>
      <c r="B527" s="6">
        <v>45706.0</v>
      </c>
      <c r="C527" s="7">
        <v>189600.0</v>
      </c>
      <c r="D527" s="7" t="s">
        <v>160</v>
      </c>
      <c r="E527" s="6">
        <v>45200.0</v>
      </c>
      <c r="F527" s="82">
        <f t="shared" si="1"/>
        <v>16</v>
      </c>
      <c r="G527" s="6">
        <v>45237.0</v>
      </c>
      <c r="H527" s="82">
        <f t="shared" si="2"/>
        <v>15</v>
      </c>
      <c r="I527" s="7" t="s">
        <v>48</v>
      </c>
      <c r="J527" s="7" t="s">
        <v>335</v>
      </c>
      <c r="K527" s="102">
        <v>15000.0</v>
      </c>
      <c r="L527" s="7" t="s">
        <v>68</v>
      </c>
      <c r="M527" s="80">
        <v>45706.0</v>
      </c>
      <c r="N527" s="112" t="s">
        <v>16</v>
      </c>
      <c r="O527" s="7" t="s">
        <v>81</v>
      </c>
    </row>
    <row r="528">
      <c r="A528" s="6">
        <v>45705.0</v>
      </c>
      <c r="B528" s="10"/>
      <c r="C528" s="7">
        <v>210960.0</v>
      </c>
      <c r="D528" s="7" t="s">
        <v>160</v>
      </c>
      <c r="E528" s="6">
        <v>45352.0</v>
      </c>
      <c r="F528" s="82">
        <f t="shared" si="1"/>
        <v>11</v>
      </c>
      <c r="G528" s="6">
        <v>45399.0</v>
      </c>
      <c r="H528" s="82">
        <f t="shared" si="2"/>
        <v>10</v>
      </c>
      <c r="I528" s="7" t="s">
        <v>43</v>
      </c>
      <c r="J528" s="10"/>
      <c r="K528" s="10"/>
      <c r="L528" s="10"/>
      <c r="M528" s="10"/>
      <c r="N528" s="113" t="s">
        <v>18</v>
      </c>
      <c r="O528" s="10"/>
    </row>
    <row r="529">
      <c r="A529" s="6">
        <v>45705.0</v>
      </c>
      <c r="B529" s="10"/>
      <c r="C529" s="7">
        <v>190739.0</v>
      </c>
      <c r="D529" s="7" t="s">
        <v>160</v>
      </c>
      <c r="E529" s="6">
        <v>45200.0</v>
      </c>
      <c r="F529" s="82">
        <f t="shared" si="1"/>
        <v>16</v>
      </c>
      <c r="G529" s="6">
        <v>45238.0</v>
      </c>
      <c r="H529" s="82">
        <f t="shared" si="2"/>
        <v>15</v>
      </c>
      <c r="I529" s="7" t="s">
        <v>60</v>
      </c>
      <c r="J529" s="7">
        <v>104.0</v>
      </c>
      <c r="K529" s="102">
        <v>12000.0</v>
      </c>
      <c r="L529" s="10"/>
      <c r="M529" s="10"/>
      <c r="N529" s="113" t="s">
        <v>18</v>
      </c>
      <c r="O529" s="10"/>
    </row>
    <row r="530">
      <c r="A530" s="6">
        <v>45705.0</v>
      </c>
      <c r="B530" s="10"/>
      <c r="C530" s="7">
        <v>229269.0</v>
      </c>
      <c r="D530" s="7" t="s">
        <v>160</v>
      </c>
      <c r="E530" s="6">
        <v>45444.0</v>
      </c>
      <c r="F530" s="82">
        <f t="shared" si="1"/>
        <v>8</v>
      </c>
      <c r="G530" s="6">
        <v>45562.0</v>
      </c>
      <c r="H530" s="82">
        <f t="shared" si="2"/>
        <v>4</v>
      </c>
      <c r="I530" s="7" t="s">
        <v>48</v>
      </c>
      <c r="J530" s="7">
        <v>222.0</v>
      </c>
      <c r="K530" s="10"/>
      <c r="L530" s="10"/>
      <c r="M530" s="10"/>
      <c r="N530" s="113" t="s">
        <v>18</v>
      </c>
      <c r="O530" s="10"/>
    </row>
    <row r="531">
      <c r="A531" s="6">
        <v>45705.0</v>
      </c>
      <c r="B531" s="6">
        <v>45706.0</v>
      </c>
      <c r="C531" s="7">
        <v>230683.0</v>
      </c>
      <c r="D531" s="7" t="s">
        <v>160</v>
      </c>
      <c r="E531" s="6">
        <v>45536.0</v>
      </c>
      <c r="F531" s="82">
        <f t="shared" si="1"/>
        <v>5</v>
      </c>
      <c r="G531" s="9">
        <v>45586.0</v>
      </c>
      <c r="H531" s="82">
        <f t="shared" si="2"/>
        <v>3</v>
      </c>
      <c r="I531" s="7" t="s">
        <v>86</v>
      </c>
      <c r="J531" s="7" t="s">
        <v>336</v>
      </c>
      <c r="K531" s="95" t="s">
        <v>337</v>
      </c>
      <c r="L531" s="7" t="s">
        <v>68</v>
      </c>
      <c r="M531" s="7" t="s">
        <v>337</v>
      </c>
      <c r="N531" s="112" t="s">
        <v>78</v>
      </c>
      <c r="O531" s="7" t="s">
        <v>191</v>
      </c>
    </row>
    <row r="532">
      <c r="A532" s="6">
        <v>45705.0</v>
      </c>
      <c r="B532" s="10"/>
      <c r="C532" s="7">
        <v>123918.0</v>
      </c>
      <c r="D532" s="7" t="s">
        <v>70</v>
      </c>
      <c r="E532" s="6">
        <v>44621.0</v>
      </c>
      <c r="F532" s="82">
        <f t="shared" si="1"/>
        <v>35</v>
      </c>
      <c r="G532" s="6">
        <v>44662.0</v>
      </c>
      <c r="H532" s="82">
        <f t="shared" si="2"/>
        <v>34</v>
      </c>
      <c r="I532" s="7" t="s">
        <v>66</v>
      </c>
      <c r="J532" s="10"/>
      <c r="K532" s="10"/>
      <c r="L532" s="10"/>
      <c r="M532" s="10"/>
      <c r="N532" s="113" t="s">
        <v>18</v>
      </c>
      <c r="O532" s="10"/>
    </row>
    <row r="533">
      <c r="A533" s="6">
        <v>45705.0</v>
      </c>
      <c r="B533" s="10"/>
      <c r="C533" s="7">
        <v>180003.0</v>
      </c>
      <c r="D533" s="7" t="s">
        <v>70</v>
      </c>
      <c r="E533" s="6">
        <v>45108.0</v>
      </c>
      <c r="F533" s="82">
        <f t="shared" si="1"/>
        <v>19</v>
      </c>
      <c r="G533" s="6">
        <v>45134.0</v>
      </c>
      <c r="H533" s="82">
        <f t="shared" si="2"/>
        <v>18</v>
      </c>
      <c r="I533" s="7" t="s">
        <v>43</v>
      </c>
      <c r="J533" s="10"/>
      <c r="K533" s="10"/>
      <c r="L533" s="10"/>
      <c r="M533" s="10"/>
      <c r="N533" s="113" t="s">
        <v>18</v>
      </c>
      <c r="O533" s="10"/>
    </row>
    <row r="534">
      <c r="A534" s="6">
        <v>45705.0</v>
      </c>
      <c r="B534" s="10"/>
      <c r="C534" s="7">
        <v>208192.0</v>
      </c>
      <c r="D534" s="7" t="s">
        <v>70</v>
      </c>
      <c r="E534" s="6">
        <v>45352.0</v>
      </c>
      <c r="F534" s="82">
        <f t="shared" si="1"/>
        <v>11</v>
      </c>
      <c r="G534" s="6">
        <v>45384.0</v>
      </c>
      <c r="H534" s="82">
        <f t="shared" si="2"/>
        <v>10</v>
      </c>
      <c r="I534" s="7" t="s">
        <v>43</v>
      </c>
      <c r="J534" s="10"/>
      <c r="K534" s="10"/>
      <c r="L534" s="10"/>
      <c r="M534" s="10"/>
      <c r="N534" s="113" t="s">
        <v>18</v>
      </c>
      <c r="O534" s="10"/>
    </row>
    <row r="535">
      <c r="A535" s="6">
        <v>45705.0</v>
      </c>
      <c r="B535" s="10"/>
      <c r="C535" s="7">
        <v>213924.0</v>
      </c>
      <c r="D535" s="7" t="s">
        <v>70</v>
      </c>
      <c r="E535" s="6">
        <v>45413.0</v>
      </c>
      <c r="F535" s="82">
        <f t="shared" si="1"/>
        <v>9</v>
      </c>
      <c r="G535" s="6">
        <v>45426.0</v>
      </c>
      <c r="H535" s="82">
        <f t="shared" si="2"/>
        <v>9</v>
      </c>
      <c r="I535" s="7" t="s">
        <v>43</v>
      </c>
      <c r="J535" s="10"/>
      <c r="K535" s="10"/>
      <c r="L535" s="10"/>
      <c r="M535" s="10"/>
      <c r="N535" s="113" t="s">
        <v>18</v>
      </c>
      <c r="O535" s="10"/>
    </row>
    <row r="536">
      <c r="A536" s="6">
        <v>45705.0</v>
      </c>
      <c r="B536" s="10"/>
      <c r="C536" s="7">
        <v>217303.0</v>
      </c>
      <c r="D536" s="7" t="s">
        <v>70</v>
      </c>
      <c r="E536" s="6">
        <v>45413.0</v>
      </c>
      <c r="F536" s="82">
        <f t="shared" si="1"/>
        <v>9</v>
      </c>
      <c r="G536" s="6">
        <v>45450.0</v>
      </c>
      <c r="H536" s="82">
        <f t="shared" si="2"/>
        <v>8</v>
      </c>
      <c r="I536" s="7" t="s">
        <v>54</v>
      </c>
      <c r="J536" s="7">
        <v>501.0</v>
      </c>
      <c r="K536" s="72"/>
      <c r="L536" s="10"/>
      <c r="M536" s="10"/>
      <c r="N536" s="113" t="s">
        <v>18</v>
      </c>
      <c r="O536" s="10"/>
    </row>
    <row r="537">
      <c r="A537" s="6">
        <v>45705.0</v>
      </c>
      <c r="B537" s="10"/>
      <c r="C537" s="7">
        <v>224493.0</v>
      </c>
      <c r="D537" s="7" t="s">
        <v>70</v>
      </c>
      <c r="E537" s="6">
        <v>45505.0</v>
      </c>
      <c r="F537" s="82">
        <f t="shared" si="1"/>
        <v>6</v>
      </c>
      <c r="G537" s="6">
        <v>45513.0</v>
      </c>
      <c r="H537" s="82">
        <f t="shared" si="2"/>
        <v>6</v>
      </c>
      <c r="I537" s="7" t="s">
        <v>43</v>
      </c>
      <c r="J537" s="10"/>
      <c r="K537" s="10"/>
      <c r="L537" s="10"/>
      <c r="M537" s="10"/>
      <c r="N537" s="113" t="s">
        <v>18</v>
      </c>
      <c r="O537" s="10"/>
    </row>
    <row r="538">
      <c r="A538" s="6">
        <v>45705.0</v>
      </c>
      <c r="B538" s="10"/>
      <c r="C538" s="7">
        <v>209949.0</v>
      </c>
      <c r="D538" s="7" t="s">
        <v>190</v>
      </c>
      <c r="E538" s="6">
        <v>45352.0</v>
      </c>
      <c r="F538" s="82">
        <f t="shared" si="1"/>
        <v>11</v>
      </c>
      <c r="G538" s="6">
        <v>45392.0</v>
      </c>
      <c r="H538" s="82">
        <f t="shared" si="2"/>
        <v>10</v>
      </c>
      <c r="I538" s="7" t="s">
        <v>43</v>
      </c>
      <c r="J538" s="10"/>
      <c r="K538" s="10"/>
      <c r="L538" s="10"/>
      <c r="M538" s="10"/>
      <c r="N538" s="113" t="s">
        <v>18</v>
      </c>
      <c r="O538" s="10"/>
    </row>
    <row r="539">
      <c r="A539" s="6">
        <v>45705.0</v>
      </c>
      <c r="B539" s="10"/>
      <c r="C539" s="7">
        <v>234072.0</v>
      </c>
      <c r="D539" s="7" t="s">
        <v>190</v>
      </c>
      <c r="E539" s="6">
        <v>45413.0</v>
      </c>
      <c r="F539" s="82">
        <f t="shared" si="1"/>
        <v>9</v>
      </c>
      <c r="G539" s="9">
        <v>45608.0</v>
      </c>
      <c r="H539" s="82">
        <f t="shared" si="2"/>
        <v>3</v>
      </c>
      <c r="I539" s="7" t="s">
        <v>43</v>
      </c>
      <c r="J539" s="10"/>
      <c r="K539" s="10"/>
      <c r="L539" s="10"/>
      <c r="M539" s="10"/>
      <c r="N539" s="113" t="s">
        <v>18</v>
      </c>
      <c r="O539" s="10"/>
    </row>
    <row r="540">
      <c r="A540" s="6">
        <v>45705.0</v>
      </c>
      <c r="B540" s="10"/>
      <c r="C540" s="7">
        <v>229432.0</v>
      </c>
      <c r="D540" s="7" t="s">
        <v>163</v>
      </c>
      <c r="E540" s="6">
        <v>45413.0</v>
      </c>
      <c r="F540" s="82">
        <f t="shared" si="1"/>
        <v>9</v>
      </c>
      <c r="G540" s="6">
        <v>45565.0</v>
      </c>
      <c r="H540" s="82">
        <f t="shared" si="2"/>
        <v>4</v>
      </c>
      <c r="I540" s="7" t="s">
        <v>43</v>
      </c>
      <c r="J540" s="10"/>
      <c r="K540" s="10"/>
      <c r="L540" s="10"/>
      <c r="M540" s="10"/>
      <c r="N540" s="113" t="s">
        <v>18</v>
      </c>
      <c r="O540" s="10"/>
    </row>
    <row r="541">
      <c r="A541" s="6">
        <v>45705.0</v>
      </c>
      <c r="B541" s="10"/>
      <c r="C541" s="7">
        <v>188858.0</v>
      </c>
      <c r="D541" s="7" t="s">
        <v>163</v>
      </c>
      <c r="E541" s="6">
        <v>45108.0</v>
      </c>
      <c r="F541" s="82">
        <f t="shared" si="1"/>
        <v>19</v>
      </c>
      <c r="G541" s="6">
        <v>45208.0</v>
      </c>
      <c r="H541" s="82">
        <f t="shared" si="2"/>
        <v>16</v>
      </c>
      <c r="I541" s="7" t="s">
        <v>52</v>
      </c>
      <c r="J541" s="7">
        <v>404.0</v>
      </c>
      <c r="K541" s="10"/>
      <c r="L541" s="10"/>
      <c r="M541" s="10"/>
      <c r="N541" s="113" t="s">
        <v>18</v>
      </c>
      <c r="O541" s="10"/>
    </row>
    <row r="542">
      <c r="A542" s="6">
        <v>45705.0</v>
      </c>
      <c r="B542" s="10"/>
      <c r="C542" s="7">
        <v>182769.0</v>
      </c>
      <c r="D542" s="7" t="s">
        <v>163</v>
      </c>
      <c r="E542" s="6">
        <v>45078.0</v>
      </c>
      <c r="F542" s="82">
        <f t="shared" si="1"/>
        <v>20</v>
      </c>
      <c r="G542" s="6">
        <v>45159.0</v>
      </c>
      <c r="H542" s="82">
        <f t="shared" si="2"/>
        <v>17</v>
      </c>
      <c r="I542" s="7" t="s">
        <v>43</v>
      </c>
      <c r="J542" s="10"/>
      <c r="K542" s="10"/>
      <c r="L542" s="10"/>
      <c r="M542" s="10"/>
      <c r="N542" s="113" t="s">
        <v>18</v>
      </c>
      <c r="O542" s="10"/>
    </row>
    <row r="543">
      <c r="A543" s="6">
        <v>45705.0</v>
      </c>
      <c r="B543" s="10"/>
      <c r="C543" s="7">
        <v>223972.0</v>
      </c>
      <c r="D543" s="7" t="s">
        <v>163</v>
      </c>
      <c r="E543" s="6">
        <v>45139.0</v>
      </c>
      <c r="F543" s="82">
        <f t="shared" si="1"/>
        <v>18</v>
      </c>
      <c r="G543" s="6">
        <v>45512.0</v>
      </c>
      <c r="H543" s="82">
        <f t="shared" si="2"/>
        <v>6</v>
      </c>
      <c r="I543" s="7" t="s">
        <v>48</v>
      </c>
      <c r="J543" s="7">
        <v>212.0</v>
      </c>
      <c r="K543" s="10"/>
      <c r="L543" s="10"/>
      <c r="M543" s="10"/>
      <c r="N543" s="113" t="s">
        <v>18</v>
      </c>
      <c r="O543" s="10"/>
    </row>
    <row r="544">
      <c r="A544" s="6">
        <v>45705.0</v>
      </c>
      <c r="B544" s="10"/>
      <c r="C544" s="7">
        <v>217815.0</v>
      </c>
      <c r="D544" s="7" t="s">
        <v>163</v>
      </c>
      <c r="E544" s="6">
        <v>45413.0</v>
      </c>
      <c r="F544" s="82">
        <f t="shared" si="1"/>
        <v>9</v>
      </c>
      <c r="G544" s="6">
        <v>45456.0</v>
      </c>
      <c r="H544" s="82">
        <f t="shared" si="2"/>
        <v>8</v>
      </c>
      <c r="I544" s="7" t="s">
        <v>48</v>
      </c>
      <c r="J544" s="7">
        <v>201.0</v>
      </c>
      <c r="K544" s="10"/>
      <c r="L544" s="10"/>
      <c r="M544" s="10"/>
      <c r="N544" s="113" t="s">
        <v>18</v>
      </c>
      <c r="O544" s="10"/>
    </row>
    <row r="545">
      <c r="A545" s="6">
        <v>45705.0</v>
      </c>
      <c r="B545" s="10"/>
      <c r="C545" s="7">
        <v>221081.0</v>
      </c>
      <c r="D545" s="7" t="s">
        <v>167</v>
      </c>
      <c r="E545" s="6">
        <v>44896.0</v>
      </c>
      <c r="F545" s="82">
        <f t="shared" si="1"/>
        <v>26</v>
      </c>
      <c r="G545" s="6">
        <v>45483.0</v>
      </c>
      <c r="H545" s="82">
        <f t="shared" si="2"/>
        <v>7</v>
      </c>
      <c r="I545" s="7" t="s">
        <v>129</v>
      </c>
      <c r="J545" s="10"/>
      <c r="K545" s="10"/>
      <c r="L545" s="10"/>
      <c r="M545" s="10"/>
      <c r="N545" s="113" t="s">
        <v>18</v>
      </c>
      <c r="O545" s="10"/>
    </row>
    <row r="546">
      <c r="A546" s="6">
        <v>45705.0</v>
      </c>
      <c r="B546" s="10"/>
      <c r="C546" s="7">
        <v>177906.0</v>
      </c>
      <c r="D546" s="7" t="s">
        <v>167</v>
      </c>
      <c r="E546" s="6">
        <v>45108.0</v>
      </c>
      <c r="F546" s="82">
        <f t="shared" si="1"/>
        <v>19</v>
      </c>
      <c r="G546" s="6">
        <v>45117.0</v>
      </c>
      <c r="H546" s="82">
        <f t="shared" si="2"/>
        <v>19</v>
      </c>
      <c r="I546" s="7" t="s">
        <v>43</v>
      </c>
      <c r="J546" s="10"/>
      <c r="K546" s="10"/>
      <c r="L546" s="10"/>
      <c r="M546" s="10"/>
      <c r="N546" s="113" t="s">
        <v>18</v>
      </c>
      <c r="O546" s="10"/>
    </row>
    <row r="547">
      <c r="A547" s="6">
        <v>45705.0</v>
      </c>
      <c r="B547" s="10"/>
      <c r="C547" s="7">
        <v>218780.0</v>
      </c>
      <c r="D547" s="7" t="s">
        <v>167</v>
      </c>
      <c r="E547" s="6">
        <v>45323.0</v>
      </c>
      <c r="F547" s="82">
        <f t="shared" si="1"/>
        <v>12</v>
      </c>
      <c r="G547" s="6">
        <v>45464.0</v>
      </c>
      <c r="H547" s="82">
        <f t="shared" si="2"/>
        <v>7</v>
      </c>
      <c r="I547" s="7" t="s">
        <v>43</v>
      </c>
      <c r="J547" s="10"/>
      <c r="K547" s="10"/>
      <c r="L547" s="10"/>
      <c r="M547" s="10"/>
      <c r="N547" s="113" t="s">
        <v>18</v>
      </c>
      <c r="O547" s="10"/>
    </row>
    <row r="548">
      <c r="A548" s="6">
        <v>45705.0</v>
      </c>
      <c r="B548" s="10"/>
      <c r="C548" s="7">
        <v>201582.0</v>
      </c>
      <c r="D548" s="7" t="s">
        <v>167</v>
      </c>
      <c r="E548" s="6">
        <v>45292.0</v>
      </c>
      <c r="F548" s="82">
        <f t="shared" si="1"/>
        <v>13</v>
      </c>
      <c r="G548" s="6">
        <v>45329.0</v>
      </c>
      <c r="H548" s="82">
        <f t="shared" si="2"/>
        <v>12</v>
      </c>
      <c r="I548" s="7" t="s">
        <v>43</v>
      </c>
      <c r="J548" s="10"/>
      <c r="K548" s="10"/>
      <c r="L548" s="10"/>
      <c r="M548" s="10"/>
      <c r="N548" s="113" t="s">
        <v>18</v>
      </c>
      <c r="O548" s="10"/>
    </row>
    <row r="549">
      <c r="A549" s="6">
        <v>45705.0</v>
      </c>
      <c r="B549" s="10"/>
      <c r="C549" s="7">
        <v>216037.0</v>
      </c>
      <c r="D549" s="7" t="s">
        <v>167</v>
      </c>
      <c r="E549" s="6">
        <v>45383.0</v>
      </c>
      <c r="F549" s="82">
        <f t="shared" si="1"/>
        <v>10</v>
      </c>
      <c r="G549" s="6">
        <v>45439.0</v>
      </c>
      <c r="H549" s="82">
        <f t="shared" si="2"/>
        <v>8</v>
      </c>
      <c r="I549" s="7" t="s">
        <v>43</v>
      </c>
      <c r="J549" s="10"/>
      <c r="K549" s="10"/>
      <c r="L549" s="10"/>
      <c r="M549" s="10"/>
      <c r="N549" s="113" t="s">
        <v>18</v>
      </c>
      <c r="O549" s="10"/>
    </row>
    <row r="550">
      <c r="A550" s="6">
        <v>45705.0</v>
      </c>
      <c r="B550" s="10"/>
      <c r="C550" s="7">
        <v>227168.0</v>
      </c>
      <c r="D550" s="7" t="s">
        <v>167</v>
      </c>
      <c r="E550" s="6">
        <v>45444.0</v>
      </c>
      <c r="F550" s="82">
        <f t="shared" si="1"/>
        <v>8</v>
      </c>
      <c r="G550" s="6">
        <v>45540.0</v>
      </c>
      <c r="H550" s="82">
        <f t="shared" si="2"/>
        <v>5</v>
      </c>
      <c r="I550" s="7" t="s">
        <v>43</v>
      </c>
      <c r="J550" s="10"/>
      <c r="K550" s="10"/>
      <c r="L550" s="10"/>
      <c r="M550" s="10"/>
      <c r="N550" s="113" t="s">
        <v>18</v>
      </c>
      <c r="O550" s="10"/>
    </row>
    <row r="551">
      <c r="A551" s="6">
        <v>45705.0</v>
      </c>
      <c r="B551" s="10"/>
      <c r="C551" s="7">
        <v>214962.0</v>
      </c>
      <c r="D551" s="7" t="s">
        <v>167</v>
      </c>
      <c r="E551" s="6">
        <v>45383.0</v>
      </c>
      <c r="F551" s="82">
        <f t="shared" si="1"/>
        <v>10</v>
      </c>
      <c r="G551" s="6">
        <v>45429.0</v>
      </c>
      <c r="H551" s="82">
        <f t="shared" si="2"/>
        <v>9</v>
      </c>
      <c r="I551" s="7" t="s">
        <v>52</v>
      </c>
      <c r="J551" s="7">
        <v>404.0</v>
      </c>
      <c r="K551" s="95" t="s">
        <v>311</v>
      </c>
      <c r="L551" s="10"/>
      <c r="M551" s="10"/>
      <c r="N551" s="112" t="s">
        <v>19</v>
      </c>
      <c r="O551" s="10"/>
    </row>
    <row r="552">
      <c r="A552" s="6">
        <v>45705.0</v>
      </c>
      <c r="B552" s="10"/>
      <c r="C552" s="7">
        <v>218091.0</v>
      </c>
      <c r="D552" s="7" t="s">
        <v>167</v>
      </c>
      <c r="E552" s="6">
        <v>45352.0</v>
      </c>
      <c r="F552" s="82">
        <f t="shared" si="1"/>
        <v>11</v>
      </c>
      <c r="G552" s="6">
        <v>45457.0</v>
      </c>
      <c r="H552" s="82">
        <f t="shared" si="2"/>
        <v>8</v>
      </c>
      <c r="I552" s="7" t="s">
        <v>52</v>
      </c>
      <c r="J552" s="7">
        <v>401.0</v>
      </c>
      <c r="K552" s="114" t="s">
        <v>328</v>
      </c>
      <c r="L552" s="10"/>
      <c r="M552" s="10"/>
      <c r="N552" s="113" t="s">
        <v>18</v>
      </c>
      <c r="O552" s="10"/>
    </row>
    <row r="553">
      <c r="A553" s="6">
        <v>45705.0</v>
      </c>
      <c r="B553" s="10"/>
      <c r="C553" s="7">
        <v>227909.0</v>
      </c>
      <c r="D553" s="7" t="s">
        <v>155</v>
      </c>
      <c r="E553" s="6">
        <v>45536.0</v>
      </c>
      <c r="F553" s="82">
        <f t="shared" si="1"/>
        <v>5</v>
      </c>
      <c r="G553" s="6">
        <v>45552.0</v>
      </c>
      <c r="H553" s="82">
        <f t="shared" si="2"/>
        <v>5</v>
      </c>
      <c r="I553" s="7" t="s">
        <v>43</v>
      </c>
      <c r="J553" s="10"/>
      <c r="K553" s="10"/>
      <c r="L553" s="10"/>
      <c r="M553" s="10"/>
      <c r="N553" s="113" t="s">
        <v>18</v>
      </c>
      <c r="O553" s="10"/>
    </row>
    <row r="554">
      <c r="A554" s="6">
        <v>45705.0</v>
      </c>
      <c r="B554" s="10"/>
      <c r="C554" s="7">
        <v>106141.0</v>
      </c>
      <c r="D554" s="7" t="s">
        <v>155</v>
      </c>
      <c r="E554" s="6">
        <v>44378.0</v>
      </c>
      <c r="F554" s="82">
        <f t="shared" si="1"/>
        <v>43</v>
      </c>
      <c r="G554" s="6">
        <v>44532.0</v>
      </c>
      <c r="H554" s="82">
        <f t="shared" si="2"/>
        <v>38</v>
      </c>
      <c r="I554" s="7" t="s">
        <v>54</v>
      </c>
      <c r="J554" s="7" t="s">
        <v>55</v>
      </c>
      <c r="K554" s="72"/>
      <c r="L554" s="10"/>
      <c r="M554" s="10"/>
      <c r="N554" s="113" t="s">
        <v>18</v>
      </c>
      <c r="O554" s="10"/>
    </row>
    <row r="555">
      <c r="A555" s="6">
        <v>45705.0</v>
      </c>
      <c r="B555" s="10"/>
      <c r="C555" s="7">
        <v>193738.0</v>
      </c>
      <c r="D555" s="7" t="s">
        <v>155</v>
      </c>
      <c r="E555" s="6">
        <v>44440.0</v>
      </c>
      <c r="F555" s="82">
        <f t="shared" si="1"/>
        <v>41</v>
      </c>
      <c r="G555" s="9">
        <v>45254.0</v>
      </c>
      <c r="H555" s="82">
        <f t="shared" si="2"/>
        <v>14</v>
      </c>
      <c r="I555" s="7" t="s">
        <v>60</v>
      </c>
      <c r="J555" s="7" t="s">
        <v>139</v>
      </c>
      <c r="K555" s="10"/>
      <c r="L555" s="10"/>
      <c r="M555" s="10"/>
      <c r="N555" s="113" t="s">
        <v>18</v>
      </c>
      <c r="O555" s="10"/>
    </row>
    <row r="556">
      <c r="A556" s="6">
        <v>45705.0</v>
      </c>
      <c r="B556" s="10"/>
      <c r="C556" s="7">
        <v>148142.0</v>
      </c>
      <c r="D556" s="7" t="s">
        <v>155</v>
      </c>
      <c r="E556" s="6">
        <v>45231.0</v>
      </c>
      <c r="F556" s="82">
        <f t="shared" si="1"/>
        <v>15</v>
      </c>
      <c r="G556" s="6">
        <v>45336.0</v>
      </c>
      <c r="H556" s="82">
        <f t="shared" si="2"/>
        <v>12</v>
      </c>
      <c r="I556" s="7" t="s">
        <v>43</v>
      </c>
      <c r="J556" s="10"/>
      <c r="K556" s="10"/>
      <c r="L556" s="10"/>
      <c r="M556" s="10"/>
      <c r="N556" s="113" t="s">
        <v>18</v>
      </c>
      <c r="O556" s="10"/>
    </row>
    <row r="557">
      <c r="A557" s="6">
        <v>45705.0</v>
      </c>
      <c r="B557" s="10"/>
      <c r="C557" s="7">
        <v>197414.0</v>
      </c>
      <c r="D557" s="7" t="s">
        <v>155</v>
      </c>
      <c r="E557" s="6">
        <v>45261.0</v>
      </c>
      <c r="F557" s="82">
        <f t="shared" si="1"/>
        <v>14</v>
      </c>
      <c r="G557" s="6">
        <v>45299.0</v>
      </c>
      <c r="H557" s="82">
        <f t="shared" si="2"/>
        <v>13</v>
      </c>
      <c r="I557" s="7" t="s">
        <v>43</v>
      </c>
      <c r="J557" s="10"/>
      <c r="K557" s="10"/>
      <c r="L557" s="10"/>
      <c r="M557" s="10"/>
      <c r="N557" s="113" t="s">
        <v>18</v>
      </c>
      <c r="O557" s="10"/>
    </row>
    <row r="558">
      <c r="A558" s="6">
        <v>45705.0</v>
      </c>
      <c r="B558" s="10"/>
      <c r="C558" s="7">
        <v>213289.0</v>
      </c>
      <c r="D558" s="7" t="s">
        <v>155</v>
      </c>
      <c r="E558" s="6">
        <v>45292.0</v>
      </c>
      <c r="F558" s="82">
        <f t="shared" si="1"/>
        <v>13</v>
      </c>
      <c r="G558" s="6">
        <v>45474.0</v>
      </c>
      <c r="H558" s="82">
        <f t="shared" si="2"/>
        <v>7</v>
      </c>
      <c r="I558" s="7" t="s">
        <v>80</v>
      </c>
      <c r="J558" s="10"/>
      <c r="K558" s="10"/>
      <c r="L558" s="10"/>
      <c r="M558" s="10"/>
      <c r="N558" s="113" t="s">
        <v>18</v>
      </c>
      <c r="O558" s="10"/>
    </row>
    <row r="559">
      <c r="A559" s="6">
        <v>45705.0</v>
      </c>
      <c r="B559" s="10"/>
      <c r="C559" s="7">
        <v>217818.0</v>
      </c>
      <c r="D559" s="7" t="s">
        <v>155</v>
      </c>
      <c r="E559" s="6">
        <v>45413.0</v>
      </c>
      <c r="F559" s="82">
        <f t="shared" si="1"/>
        <v>9</v>
      </c>
      <c r="G559" s="6">
        <v>45455.0</v>
      </c>
      <c r="H559" s="82">
        <f t="shared" si="2"/>
        <v>8</v>
      </c>
      <c r="I559" s="7" t="s">
        <v>43</v>
      </c>
      <c r="J559" s="10"/>
      <c r="K559" s="10"/>
      <c r="L559" s="10"/>
      <c r="M559" s="10"/>
      <c r="N559" s="113" t="s">
        <v>18</v>
      </c>
      <c r="O559" s="10"/>
    </row>
    <row r="560">
      <c r="A560" s="6">
        <v>45705.0</v>
      </c>
      <c r="B560" s="10"/>
      <c r="C560" s="7">
        <v>222384.0</v>
      </c>
      <c r="D560" s="7" t="s">
        <v>155</v>
      </c>
      <c r="E560" s="6">
        <v>45352.0</v>
      </c>
      <c r="F560" s="82">
        <f t="shared" si="1"/>
        <v>11</v>
      </c>
      <c r="G560" s="6">
        <v>45496.0</v>
      </c>
      <c r="H560" s="82">
        <f t="shared" si="2"/>
        <v>6</v>
      </c>
      <c r="I560" s="7" t="s">
        <v>52</v>
      </c>
      <c r="J560" s="7">
        <v>401.0</v>
      </c>
      <c r="K560" s="10"/>
      <c r="L560" s="10"/>
      <c r="M560" s="10"/>
      <c r="N560" s="113" t="s">
        <v>18</v>
      </c>
      <c r="O560" s="10"/>
    </row>
    <row r="561">
      <c r="A561" s="6">
        <v>45705.0</v>
      </c>
      <c r="B561" s="6">
        <v>45706.0</v>
      </c>
      <c r="C561" s="7">
        <v>200878.0</v>
      </c>
      <c r="D561" s="7" t="s">
        <v>155</v>
      </c>
      <c r="E561" s="6">
        <v>45323.0</v>
      </c>
      <c r="F561" s="82">
        <f t="shared" si="1"/>
        <v>12</v>
      </c>
      <c r="G561" s="6">
        <v>45345.0</v>
      </c>
      <c r="H561" s="82">
        <f t="shared" si="2"/>
        <v>11</v>
      </c>
      <c r="I561" s="7" t="s">
        <v>60</v>
      </c>
      <c r="J561" s="7" t="s">
        <v>338</v>
      </c>
      <c r="K561" s="7" t="s">
        <v>130</v>
      </c>
      <c r="L561" s="7" t="s">
        <v>68</v>
      </c>
      <c r="M561" s="80">
        <v>45706.0</v>
      </c>
      <c r="N561" s="112" t="s">
        <v>16</v>
      </c>
      <c r="O561" s="7" t="s">
        <v>81</v>
      </c>
    </row>
    <row r="562">
      <c r="A562" s="6">
        <v>45705.0</v>
      </c>
      <c r="B562" s="10"/>
      <c r="C562" s="7">
        <v>205217.0</v>
      </c>
      <c r="D562" s="7" t="s">
        <v>155</v>
      </c>
      <c r="E562" s="6">
        <v>45323.0</v>
      </c>
      <c r="F562" s="82">
        <f t="shared" si="1"/>
        <v>12</v>
      </c>
      <c r="G562" s="6">
        <v>45359.0</v>
      </c>
      <c r="H562" s="82">
        <f t="shared" si="2"/>
        <v>11</v>
      </c>
      <c r="I562" s="7" t="s">
        <v>60</v>
      </c>
      <c r="J562" s="7">
        <v>102.0</v>
      </c>
      <c r="K562" s="102">
        <v>11315.0</v>
      </c>
      <c r="L562" s="10"/>
      <c r="M562" s="10"/>
      <c r="N562" s="113" t="s">
        <v>18</v>
      </c>
      <c r="O562" s="10"/>
    </row>
    <row r="563">
      <c r="A563" s="6">
        <v>45705.0</v>
      </c>
      <c r="B563" s="10"/>
      <c r="C563" s="7">
        <v>208619.0</v>
      </c>
      <c r="D563" s="7" t="s">
        <v>155</v>
      </c>
      <c r="E563" s="6">
        <v>45352.0</v>
      </c>
      <c r="F563" s="82">
        <f t="shared" si="1"/>
        <v>11</v>
      </c>
      <c r="G563" s="6">
        <v>45384.0</v>
      </c>
      <c r="H563" s="82">
        <f t="shared" si="2"/>
        <v>10</v>
      </c>
      <c r="I563" s="7" t="s">
        <v>52</v>
      </c>
      <c r="J563" s="7">
        <v>434.0</v>
      </c>
      <c r="K563" s="114" t="s">
        <v>328</v>
      </c>
      <c r="L563" s="10"/>
      <c r="M563" s="10"/>
      <c r="N563" s="113" t="s">
        <v>18</v>
      </c>
      <c r="O563" s="10"/>
    </row>
    <row r="564">
      <c r="A564" s="6">
        <v>45701.0</v>
      </c>
      <c r="B564" s="6">
        <v>45705.0</v>
      </c>
      <c r="C564" s="7">
        <v>231481.0</v>
      </c>
      <c r="D564" s="7" t="s">
        <v>155</v>
      </c>
      <c r="E564" s="6">
        <v>45323.0</v>
      </c>
      <c r="F564" s="82">
        <f t="shared" si="1"/>
        <v>12</v>
      </c>
      <c r="G564" s="9">
        <v>45587.0</v>
      </c>
      <c r="H564" s="82">
        <f t="shared" si="2"/>
        <v>3</v>
      </c>
      <c r="I564" s="7" t="s">
        <v>54</v>
      </c>
      <c r="J564" s="7">
        <v>501.0</v>
      </c>
      <c r="K564" s="72">
        <v>8000.0</v>
      </c>
      <c r="L564" s="7" t="s">
        <v>68</v>
      </c>
      <c r="M564" s="80">
        <v>45705.0</v>
      </c>
      <c r="N564" s="112" t="s">
        <v>21</v>
      </c>
      <c r="O564" s="10"/>
    </row>
    <row r="565">
      <c r="A565" s="6">
        <v>45705.0</v>
      </c>
      <c r="B565" s="10"/>
      <c r="C565" s="7">
        <v>201696.0</v>
      </c>
      <c r="D565" s="7" t="s">
        <v>155</v>
      </c>
      <c r="E565" s="6">
        <v>45323.0</v>
      </c>
      <c r="F565" s="82">
        <f t="shared" si="1"/>
        <v>12</v>
      </c>
      <c r="G565" s="6">
        <v>45334.0</v>
      </c>
      <c r="H565" s="82">
        <f t="shared" si="2"/>
        <v>12</v>
      </c>
      <c r="I565" s="7" t="s">
        <v>54</v>
      </c>
      <c r="J565" s="7" t="s">
        <v>339</v>
      </c>
      <c r="K565" s="72">
        <v>7000.0</v>
      </c>
      <c r="L565" s="10"/>
      <c r="M565" s="10"/>
      <c r="N565" s="113" t="s">
        <v>18</v>
      </c>
      <c r="O565" s="10"/>
    </row>
    <row r="566">
      <c r="A566" s="6">
        <v>45705.0</v>
      </c>
      <c r="B566" s="10"/>
      <c r="C566" s="7">
        <v>227291.0</v>
      </c>
      <c r="D566" s="7" t="s">
        <v>155</v>
      </c>
      <c r="E566" s="6">
        <v>45505.0</v>
      </c>
      <c r="F566" s="82">
        <f t="shared" si="1"/>
        <v>6</v>
      </c>
      <c r="G566" s="6">
        <v>45554.0</v>
      </c>
      <c r="H566" s="82">
        <f t="shared" si="2"/>
        <v>4</v>
      </c>
      <c r="I566" s="7" t="s">
        <v>80</v>
      </c>
      <c r="J566" s="10"/>
      <c r="K566" s="10"/>
      <c r="L566" s="10"/>
      <c r="M566" s="10"/>
      <c r="N566" s="113" t="s">
        <v>18</v>
      </c>
      <c r="O566" s="10"/>
    </row>
    <row r="567">
      <c r="A567" s="6">
        <v>45705.0</v>
      </c>
      <c r="B567" s="10"/>
      <c r="C567" s="7">
        <v>227322.0</v>
      </c>
      <c r="D567" s="7" t="s">
        <v>155</v>
      </c>
      <c r="E567" s="6">
        <v>45505.0</v>
      </c>
      <c r="F567" s="82">
        <f t="shared" si="1"/>
        <v>6</v>
      </c>
      <c r="G567" s="6">
        <v>45544.0</v>
      </c>
      <c r="H567" s="82">
        <f t="shared" si="2"/>
        <v>5</v>
      </c>
      <c r="I567" s="7" t="s">
        <v>43</v>
      </c>
      <c r="J567" s="10"/>
      <c r="K567" s="10"/>
      <c r="L567" s="10"/>
      <c r="M567" s="10"/>
      <c r="N567" s="113" t="s">
        <v>18</v>
      </c>
      <c r="O567" s="10"/>
    </row>
    <row r="568">
      <c r="A568" s="6">
        <v>45705.0</v>
      </c>
      <c r="B568" s="10"/>
      <c r="C568" s="7">
        <v>236485.0</v>
      </c>
      <c r="D568" s="7" t="s">
        <v>155</v>
      </c>
      <c r="E568" s="6">
        <v>45505.0</v>
      </c>
      <c r="F568" s="82">
        <f t="shared" si="1"/>
        <v>6</v>
      </c>
      <c r="G568" s="6">
        <v>45632.0</v>
      </c>
      <c r="H568" s="82">
        <f t="shared" si="2"/>
        <v>2</v>
      </c>
      <c r="I568" s="7" t="s">
        <v>43</v>
      </c>
      <c r="J568" s="10"/>
      <c r="K568" s="10"/>
      <c r="L568" s="10"/>
      <c r="M568" s="10"/>
      <c r="N568" s="113" t="s">
        <v>18</v>
      </c>
      <c r="O568" s="10"/>
    </row>
    <row r="569">
      <c r="A569" s="6">
        <v>45705.0</v>
      </c>
      <c r="B569" s="10"/>
      <c r="C569" s="7">
        <v>234009.0</v>
      </c>
      <c r="D569" s="7" t="s">
        <v>155</v>
      </c>
      <c r="E569" s="6">
        <v>45536.0</v>
      </c>
      <c r="F569" s="82">
        <f t="shared" si="1"/>
        <v>5</v>
      </c>
      <c r="G569" s="9">
        <v>45608.0</v>
      </c>
      <c r="H569" s="82">
        <f t="shared" si="2"/>
        <v>3</v>
      </c>
      <c r="I569" s="7" t="s">
        <v>43</v>
      </c>
      <c r="J569" s="10"/>
      <c r="K569" s="10"/>
      <c r="L569" s="10"/>
      <c r="M569" s="10"/>
      <c r="N569" s="113" t="s">
        <v>18</v>
      </c>
      <c r="O569" s="10"/>
    </row>
    <row r="570">
      <c r="A570" s="6">
        <v>45705.0</v>
      </c>
      <c r="B570" s="10"/>
      <c r="C570" s="7">
        <v>238480.0</v>
      </c>
      <c r="D570" s="7" t="s">
        <v>155</v>
      </c>
      <c r="E570" s="6">
        <v>45536.0</v>
      </c>
      <c r="F570" s="82">
        <f t="shared" si="1"/>
        <v>5</v>
      </c>
      <c r="G570" s="6">
        <v>45664.0</v>
      </c>
      <c r="H570" s="82">
        <f t="shared" si="2"/>
        <v>1</v>
      </c>
      <c r="I570" s="7" t="s">
        <v>80</v>
      </c>
      <c r="J570" s="10"/>
      <c r="K570" s="10"/>
      <c r="L570" s="10"/>
      <c r="M570" s="10"/>
      <c r="N570" s="113" t="s">
        <v>18</v>
      </c>
      <c r="O570" s="10"/>
    </row>
    <row r="571">
      <c r="A571" s="6">
        <v>45705.0</v>
      </c>
      <c r="B571" s="10"/>
      <c r="C571" s="7">
        <v>221423.0</v>
      </c>
      <c r="D571" s="7" t="s">
        <v>155</v>
      </c>
      <c r="E571" s="6">
        <v>45413.0</v>
      </c>
      <c r="F571" s="82">
        <f t="shared" si="1"/>
        <v>9</v>
      </c>
      <c r="G571" s="6">
        <v>45489.0</v>
      </c>
      <c r="H571" s="82">
        <f t="shared" si="2"/>
        <v>7</v>
      </c>
      <c r="I571" s="7" t="s">
        <v>43</v>
      </c>
      <c r="J571" s="10"/>
      <c r="K571" s="10"/>
      <c r="L571" s="10"/>
      <c r="M571" s="10"/>
      <c r="N571" s="113" t="s">
        <v>18</v>
      </c>
      <c r="O571" s="10"/>
    </row>
    <row r="572">
      <c r="A572" s="6">
        <v>45705.0</v>
      </c>
      <c r="B572" s="10"/>
      <c r="C572" s="7">
        <v>219492.0</v>
      </c>
      <c r="D572" s="7" t="s">
        <v>155</v>
      </c>
      <c r="E572" s="6">
        <v>45383.0</v>
      </c>
      <c r="F572" s="82">
        <f t="shared" si="1"/>
        <v>10</v>
      </c>
      <c r="G572" s="6">
        <v>45470.0</v>
      </c>
      <c r="H572" s="82">
        <f t="shared" si="2"/>
        <v>7</v>
      </c>
      <c r="I572" s="7" t="s">
        <v>80</v>
      </c>
      <c r="J572" s="10"/>
      <c r="K572" s="10"/>
      <c r="L572" s="10"/>
      <c r="M572" s="10"/>
      <c r="N572" s="113" t="s">
        <v>18</v>
      </c>
      <c r="O572" s="10"/>
    </row>
    <row r="573">
      <c r="A573" s="6">
        <v>45705.0</v>
      </c>
      <c r="B573" s="10"/>
      <c r="C573" s="7">
        <v>211581.0</v>
      </c>
      <c r="D573" s="7" t="s">
        <v>155</v>
      </c>
      <c r="E573" s="6">
        <v>45352.0</v>
      </c>
      <c r="F573" s="82">
        <f t="shared" si="1"/>
        <v>11</v>
      </c>
      <c r="G573" s="6">
        <v>45405.0</v>
      </c>
      <c r="H573" s="82">
        <f t="shared" si="2"/>
        <v>9</v>
      </c>
      <c r="I573" s="7" t="s">
        <v>43</v>
      </c>
      <c r="J573" s="10"/>
      <c r="K573" s="10"/>
      <c r="L573" s="10"/>
      <c r="M573" s="10"/>
      <c r="N573" s="113" t="s">
        <v>18</v>
      </c>
      <c r="O573" s="10"/>
    </row>
    <row r="574">
      <c r="A574" s="6">
        <v>45705.0</v>
      </c>
      <c r="B574" s="10"/>
      <c r="C574" s="7">
        <v>236083.0</v>
      </c>
      <c r="D574" s="7" t="s">
        <v>155</v>
      </c>
      <c r="E574" s="6">
        <v>45566.0</v>
      </c>
      <c r="F574" s="82">
        <f t="shared" si="1"/>
        <v>4</v>
      </c>
      <c r="G574" s="6">
        <v>45629.0</v>
      </c>
      <c r="H574" s="82">
        <f t="shared" si="2"/>
        <v>2</v>
      </c>
      <c r="I574" s="7" t="s">
        <v>82</v>
      </c>
      <c r="J574" s="10"/>
      <c r="K574" s="10"/>
      <c r="L574" s="10"/>
      <c r="M574" s="10"/>
      <c r="N574" s="113" t="s">
        <v>18</v>
      </c>
      <c r="O574" s="10"/>
    </row>
    <row r="575">
      <c r="A575" s="6">
        <v>45705.0</v>
      </c>
      <c r="B575" s="10"/>
      <c r="C575" s="7">
        <v>211706.0</v>
      </c>
      <c r="D575" s="7" t="s">
        <v>155</v>
      </c>
      <c r="E575" s="6">
        <v>45352.0</v>
      </c>
      <c r="F575" s="82">
        <f t="shared" si="1"/>
        <v>11</v>
      </c>
      <c r="G575" s="6">
        <v>45406.0</v>
      </c>
      <c r="H575" s="82">
        <f t="shared" si="2"/>
        <v>9</v>
      </c>
      <c r="I575" s="7" t="s">
        <v>113</v>
      </c>
      <c r="J575" s="7">
        <v>903.0</v>
      </c>
      <c r="K575" s="10"/>
      <c r="L575" s="10"/>
      <c r="M575" s="10"/>
      <c r="N575" s="113" t="s">
        <v>18</v>
      </c>
      <c r="O575" s="10"/>
    </row>
    <row r="576">
      <c r="A576" s="65">
        <v>45701.0</v>
      </c>
      <c r="B576" s="6">
        <v>45706.0</v>
      </c>
      <c r="C576" s="7">
        <v>212279.0</v>
      </c>
      <c r="D576" s="7" t="s">
        <v>155</v>
      </c>
      <c r="E576" s="6">
        <v>45505.0</v>
      </c>
      <c r="F576" s="82">
        <f t="shared" si="1"/>
        <v>6</v>
      </c>
      <c r="G576" s="6">
        <v>45567.0</v>
      </c>
      <c r="H576" s="82">
        <f t="shared" si="2"/>
        <v>4</v>
      </c>
      <c r="I576" s="7" t="s">
        <v>48</v>
      </c>
      <c r="J576" s="7">
        <v>222.0</v>
      </c>
      <c r="K576" s="95" t="s">
        <v>130</v>
      </c>
      <c r="L576" s="7" t="s">
        <v>68</v>
      </c>
      <c r="M576" s="80">
        <v>45706.0</v>
      </c>
      <c r="N576" s="112" t="s">
        <v>16</v>
      </c>
      <c r="O576" s="7" t="s">
        <v>81</v>
      </c>
    </row>
    <row r="577">
      <c r="A577" s="6">
        <v>45705.0</v>
      </c>
      <c r="B577" s="10"/>
      <c r="C577" s="7">
        <v>186970.0</v>
      </c>
      <c r="D577" s="7" t="s">
        <v>171</v>
      </c>
      <c r="E577" s="6">
        <v>45170.0</v>
      </c>
      <c r="F577" s="82">
        <f t="shared" si="1"/>
        <v>17</v>
      </c>
      <c r="G577" s="6">
        <v>45191.0</v>
      </c>
      <c r="H577" s="82">
        <f t="shared" si="2"/>
        <v>16</v>
      </c>
      <c r="I577" s="7" t="s">
        <v>43</v>
      </c>
      <c r="J577" s="10"/>
      <c r="K577" s="10"/>
      <c r="L577" s="10"/>
      <c r="M577" s="10"/>
      <c r="N577" s="113" t="s">
        <v>18</v>
      </c>
      <c r="O577" s="10"/>
    </row>
    <row r="578">
      <c r="A578" s="6">
        <v>45705.0</v>
      </c>
      <c r="B578" s="10"/>
      <c r="C578" s="7">
        <v>212576.0</v>
      </c>
      <c r="D578" s="7" t="s">
        <v>171</v>
      </c>
      <c r="E578" s="6">
        <v>45383.0</v>
      </c>
      <c r="F578" s="82">
        <f t="shared" si="1"/>
        <v>10</v>
      </c>
      <c r="G578" s="6">
        <v>45421.0</v>
      </c>
      <c r="H578" s="82">
        <f t="shared" si="2"/>
        <v>9</v>
      </c>
      <c r="I578" s="7" t="s">
        <v>48</v>
      </c>
      <c r="J578" s="7">
        <v>208.0</v>
      </c>
      <c r="K578" s="10"/>
      <c r="L578" s="10"/>
      <c r="M578" s="10"/>
      <c r="N578" s="113" t="s">
        <v>18</v>
      </c>
      <c r="O578" s="10"/>
    </row>
    <row r="579">
      <c r="A579" s="6">
        <v>45705.0</v>
      </c>
      <c r="B579" s="10"/>
      <c r="C579" s="7">
        <v>174967.0</v>
      </c>
      <c r="D579" s="7" t="s">
        <v>133</v>
      </c>
      <c r="E579" s="6">
        <v>44958.0</v>
      </c>
      <c r="F579" s="82">
        <f t="shared" si="1"/>
        <v>24</v>
      </c>
      <c r="G579" s="6">
        <v>45094.0</v>
      </c>
      <c r="H579" s="82">
        <f t="shared" si="2"/>
        <v>20</v>
      </c>
      <c r="I579" s="7" t="s">
        <v>48</v>
      </c>
      <c r="J579" s="7">
        <v>328.0</v>
      </c>
      <c r="K579" s="10"/>
      <c r="L579" s="10"/>
      <c r="M579" s="10"/>
      <c r="N579" s="113" t="s">
        <v>18</v>
      </c>
      <c r="O579" s="10"/>
    </row>
    <row r="580">
      <c r="A580" s="6">
        <v>45705.0</v>
      </c>
      <c r="B580" s="10"/>
      <c r="C580" s="7">
        <v>201267.0</v>
      </c>
      <c r="D580" s="7" t="s">
        <v>133</v>
      </c>
      <c r="E580" s="6">
        <v>45292.0</v>
      </c>
      <c r="F580" s="82">
        <f t="shared" si="1"/>
        <v>13</v>
      </c>
      <c r="G580" s="6">
        <v>45327.0</v>
      </c>
      <c r="H580" s="82">
        <f t="shared" si="2"/>
        <v>12</v>
      </c>
      <c r="I580" s="7" t="s">
        <v>48</v>
      </c>
      <c r="J580" s="7" t="s">
        <v>49</v>
      </c>
      <c r="K580" s="7" t="s">
        <v>22</v>
      </c>
      <c r="L580" s="7" t="s">
        <v>58</v>
      </c>
      <c r="M580" s="7" t="s">
        <v>22</v>
      </c>
      <c r="N580" s="112" t="s">
        <v>22</v>
      </c>
      <c r="O580" s="7" t="s">
        <v>140</v>
      </c>
    </row>
    <row r="581">
      <c r="A581" s="6">
        <v>45705.0</v>
      </c>
      <c r="B581" s="10"/>
      <c r="C581" s="7">
        <v>208377.0</v>
      </c>
      <c r="D581" s="7" t="s">
        <v>133</v>
      </c>
      <c r="E581" s="6">
        <v>45352.0</v>
      </c>
      <c r="F581" s="82">
        <f t="shared" si="1"/>
        <v>11</v>
      </c>
      <c r="G581" s="6">
        <v>45383.0</v>
      </c>
      <c r="H581" s="82">
        <f t="shared" si="2"/>
        <v>10</v>
      </c>
      <c r="I581" s="7" t="s">
        <v>60</v>
      </c>
      <c r="J581" s="7">
        <v>139.0</v>
      </c>
      <c r="K581" s="10"/>
      <c r="L581" s="10"/>
      <c r="M581" s="10"/>
      <c r="N581" s="113" t="s">
        <v>18</v>
      </c>
      <c r="O581" s="10"/>
    </row>
    <row r="582">
      <c r="A582" s="6">
        <v>45705.0</v>
      </c>
      <c r="B582" s="10"/>
      <c r="C582" s="7">
        <v>226857.0</v>
      </c>
      <c r="D582" s="7" t="s">
        <v>133</v>
      </c>
      <c r="E582" s="6">
        <v>45505.0</v>
      </c>
      <c r="F582" s="82">
        <f t="shared" si="1"/>
        <v>6</v>
      </c>
      <c r="G582" s="6">
        <v>45538.0</v>
      </c>
      <c r="H582" s="82">
        <f t="shared" si="2"/>
        <v>5</v>
      </c>
      <c r="I582" s="7" t="s">
        <v>82</v>
      </c>
      <c r="J582" s="10"/>
      <c r="K582" s="10"/>
      <c r="L582" s="10"/>
      <c r="M582" s="10"/>
      <c r="N582" s="113" t="s">
        <v>18</v>
      </c>
      <c r="O582" s="10"/>
    </row>
    <row r="583">
      <c r="A583" s="6">
        <v>45699.0</v>
      </c>
      <c r="B583" s="6">
        <v>45706.0</v>
      </c>
      <c r="C583" s="7">
        <v>209529.0</v>
      </c>
      <c r="D583" s="7" t="s">
        <v>133</v>
      </c>
      <c r="E583" s="6">
        <v>45352.0</v>
      </c>
      <c r="F583" s="82">
        <f t="shared" si="1"/>
        <v>11</v>
      </c>
      <c r="G583" s="6">
        <v>45390.0</v>
      </c>
      <c r="H583" s="82">
        <f t="shared" si="2"/>
        <v>10</v>
      </c>
      <c r="I583" s="7" t="s">
        <v>60</v>
      </c>
      <c r="J583" s="7" t="s">
        <v>164</v>
      </c>
      <c r="K583" s="95">
        <v>16000.0</v>
      </c>
      <c r="L583" s="7" t="s">
        <v>58</v>
      </c>
      <c r="M583" s="80">
        <v>45706.0</v>
      </c>
      <c r="N583" s="112" t="s">
        <v>16</v>
      </c>
      <c r="O583" s="7" t="s">
        <v>81</v>
      </c>
    </row>
    <row r="584">
      <c r="A584" s="6">
        <v>45705.0</v>
      </c>
      <c r="B584" s="10"/>
      <c r="C584" s="7">
        <v>161666.0</v>
      </c>
      <c r="D584" s="7" t="s">
        <v>156</v>
      </c>
      <c r="E584" s="6">
        <v>44958.0</v>
      </c>
      <c r="F584" s="82">
        <f t="shared" si="1"/>
        <v>24</v>
      </c>
      <c r="G584" s="6">
        <v>44981.0</v>
      </c>
      <c r="H584" s="82">
        <f t="shared" si="2"/>
        <v>23</v>
      </c>
      <c r="I584" s="7" t="s">
        <v>48</v>
      </c>
      <c r="J584" s="7" t="s">
        <v>49</v>
      </c>
      <c r="K584" s="10"/>
      <c r="L584" s="10"/>
      <c r="M584" s="10"/>
      <c r="N584" s="113" t="s">
        <v>18</v>
      </c>
      <c r="O584" s="10"/>
    </row>
    <row r="585">
      <c r="A585" s="6">
        <v>45705.0</v>
      </c>
      <c r="B585" s="10"/>
      <c r="C585" s="7">
        <v>178997.0</v>
      </c>
      <c r="D585" s="7" t="s">
        <v>156</v>
      </c>
      <c r="E585" s="6">
        <v>44927.0</v>
      </c>
      <c r="F585" s="82">
        <f t="shared" si="1"/>
        <v>25</v>
      </c>
      <c r="G585" s="6">
        <v>45131.0</v>
      </c>
      <c r="H585" s="82">
        <f t="shared" si="2"/>
        <v>18</v>
      </c>
      <c r="I585" s="7" t="s">
        <v>80</v>
      </c>
      <c r="J585" s="10"/>
      <c r="K585" s="10"/>
      <c r="L585" s="10"/>
      <c r="M585" s="10"/>
      <c r="N585" s="113" t="s">
        <v>18</v>
      </c>
      <c r="O585" s="10"/>
    </row>
    <row r="586">
      <c r="A586" s="6">
        <v>45705.0</v>
      </c>
      <c r="B586" s="10"/>
      <c r="C586" s="7">
        <v>192798.0</v>
      </c>
      <c r="D586" s="7" t="s">
        <v>156</v>
      </c>
      <c r="E586" s="6">
        <v>45231.0</v>
      </c>
      <c r="F586" s="82">
        <f t="shared" si="1"/>
        <v>15</v>
      </c>
      <c r="G586" s="9">
        <v>45244.0</v>
      </c>
      <c r="H586" s="82">
        <f t="shared" si="2"/>
        <v>15</v>
      </c>
      <c r="I586" s="7" t="s">
        <v>43</v>
      </c>
      <c r="J586" s="10"/>
      <c r="K586" s="10"/>
      <c r="L586" s="10"/>
      <c r="M586" s="10"/>
      <c r="N586" s="113" t="s">
        <v>18</v>
      </c>
      <c r="O586" s="10"/>
    </row>
    <row r="587">
      <c r="A587" s="6">
        <v>45705.0</v>
      </c>
      <c r="B587" s="6">
        <v>45706.0</v>
      </c>
      <c r="C587" s="7">
        <v>198572.0</v>
      </c>
      <c r="D587" s="7" t="s">
        <v>156</v>
      </c>
      <c r="E587" s="6">
        <v>45231.0</v>
      </c>
      <c r="F587" s="82">
        <f t="shared" si="1"/>
        <v>15</v>
      </c>
      <c r="G587" s="6">
        <v>45306.0</v>
      </c>
      <c r="H587" s="82">
        <f t="shared" si="2"/>
        <v>13</v>
      </c>
      <c r="I587" s="7" t="s">
        <v>60</v>
      </c>
      <c r="J587" s="7">
        <v>104.0</v>
      </c>
      <c r="K587" s="7" t="s">
        <v>330</v>
      </c>
      <c r="L587" s="7" t="s">
        <v>46</v>
      </c>
      <c r="M587" s="80">
        <v>45706.0</v>
      </c>
      <c r="N587" s="112" t="s">
        <v>21</v>
      </c>
      <c r="O587" s="7" t="s">
        <v>340</v>
      </c>
    </row>
    <row r="588">
      <c r="A588" s="6">
        <v>45705.0</v>
      </c>
      <c r="B588" s="6">
        <v>45334.0</v>
      </c>
      <c r="C588" s="7">
        <v>200986.0</v>
      </c>
      <c r="D588" s="7" t="s">
        <v>156</v>
      </c>
      <c r="E588" s="6">
        <v>45292.0</v>
      </c>
      <c r="F588" s="82">
        <f t="shared" si="1"/>
        <v>13</v>
      </c>
      <c r="G588" s="6">
        <v>45323.0</v>
      </c>
      <c r="H588" s="82">
        <f t="shared" si="2"/>
        <v>12</v>
      </c>
      <c r="I588" s="7" t="s">
        <v>54</v>
      </c>
      <c r="J588" s="7">
        <v>514.0</v>
      </c>
      <c r="K588" s="72"/>
      <c r="L588" s="10"/>
      <c r="M588" s="10"/>
      <c r="N588" s="113" t="s">
        <v>18</v>
      </c>
      <c r="O588" s="10"/>
    </row>
    <row r="589">
      <c r="A589" s="6">
        <v>45705.0</v>
      </c>
      <c r="B589" s="10"/>
      <c r="C589" s="7">
        <v>234643.0</v>
      </c>
      <c r="D589" s="7" t="s">
        <v>156</v>
      </c>
      <c r="E589" s="6">
        <v>45505.0</v>
      </c>
      <c r="F589" s="82">
        <f t="shared" si="1"/>
        <v>6</v>
      </c>
      <c r="G589" s="9">
        <v>45615.0</v>
      </c>
      <c r="H589" s="82">
        <f t="shared" si="2"/>
        <v>2</v>
      </c>
      <c r="I589" s="7" t="s">
        <v>43</v>
      </c>
      <c r="J589" s="10"/>
      <c r="K589" s="10"/>
      <c r="L589" s="10"/>
      <c r="M589" s="10"/>
      <c r="N589" s="113" t="s">
        <v>18</v>
      </c>
      <c r="O589" s="10"/>
    </row>
    <row r="590">
      <c r="A590" s="6">
        <v>45705.0</v>
      </c>
      <c r="B590" s="10"/>
      <c r="C590" s="7">
        <v>237126.0</v>
      </c>
      <c r="D590" s="7" t="s">
        <v>156</v>
      </c>
      <c r="E590" s="6">
        <v>45505.0</v>
      </c>
      <c r="F590" s="82">
        <f t="shared" si="1"/>
        <v>6</v>
      </c>
      <c r="G590" s="9">
        <v>45639.0</v>
      </c>
      <c r="H590" s="82">
        <f t="shared" si="2"/>
        <v>2</v>
      </c>
      <c r="I590" s="7" t="s">
        <v>43</v>
      </c>
      <c r="J590" s="10"/>
      <c r="K590" s="10"/>
      <c r="L590" s="10"/>
      <c r="M590" s="10"/>
      <c r="N590" s="113" t="s">
        <v>18</v>
      </c>
      <c r="O590" s="10"/>
    </row>
    <row r="591">
      <c r="A591" s="6">
        <v>45705.0</v>
      </c>
      <c r="B591" s="10"/>
      <c r="C591" s="7">
        <v>241379.0</v>
      </c>
      <c r="D591" s="7" t="s">
        <v>156</v>
      </c>
      <c r="E591" s="6">
        <v>45566.0</v>
      </c>
      <c r="F591" s="82">
        <f t="shared" si="1"/>
        <v>4</v>
      </c>
      <c r="G591" s="6">
        <v>45688.0</v>
      </c>
      <c r="H591" s="82">
        <f t="shared" si="2"/>
        <v>0</v>
      </c>
      <c r="I591" s="7" t="s">
        <v>136</v>
      </c>
      <c r="J591" s="10"/>
      <c r="K591" s="10"/>
      <c r="L591" s="10"/>
      <c r="M591" s="10"/>
      <c r="N591" s="113" t="s">
        <v>18</v>
      </c>
      <c r="O591" s="10"/>
    </row>
    <row r="592">
      <c r="A592" s="6">
        <v>45705.0</v>
      </c>
      <c r="B592" s="10"/>
      <c r="C592" s="7">
        <v>229887.0</v>
      </c>
      <c r="D592" s="7" t="s">
        <v>177</v>
      </c>
      <c r="E592" s="6">
        <v>45505.0</v>
      </c>
      <c r="F592" s="82">
        <f t="shared" si="1"/>
        <v>6</v>
      </c>
      <c r="G592" s="6">
        <v>45568.0</v>
      </c>
      <c r="H592" s="82">
        <f t="shared" si="2"/>
        <v>4</v>
      </c>
      <c r="I592" s="7" t="s">
        <v>82</v>
      </c>
      <c r="J592" s="10"/>
      <c r="K592" s="10"/>
      <c r="L592" s="10"/>
      <c r="M592" s="10"/>
      <c r="N592" s="113" t="s">
        <v>18</v>
      </c>
      <c r="O592" s="10"/>
    </row>
    <row r="593">
      <c r="A593" s="6">
        <v>45705.0</v>
      </c>
      <c r="B593" s="10"/>
      <c r="C593" s="7">
        <v>218853.0</v>
      </c>
      <c r="D593" s="7" t="s">
        <v>180</v>
      </c>
      <c r="E593" s="6">
        <v>45444.0</v>
      </c>
      <c r="F593" s="82">
        <f t="shared" si="1"/>
        <v>8</v>
      </c>
      <c r="G593" s="9">
        <v>45464.0</v>
      </c>
      <c r="H593" s="82">
        <f t="shared" si="2"/>
        <v>7</v>
      </c>
      <c r="I593" s="7" t="s">
        <v>43</v>
      </c>
      <c r="J593" s="10"/>
      <c r="K593" s="10"/>
      <c r="L593" s="10"/>
      <c r="M593" s="10"/>
      <c r="N593" s="113" t="s">
        <v>18</v>
      </c>
      <c r="O593" s="10"/>
    </row>
    <row r="594">
      <c r="A594" s="6">
        <v>45705.0</v>
      </c>
      <c r="B594" s="10"/>
      <c r="C594" s="7">
        <v>152451.0</v>
      </c>
      <c r="D594" s="7" t="s">
        <v>178</v>
      </c>
      <c r="E594" s="6">
        <v>44682.0</v>
      </c>
      <c r="F594" s="82">
        <f t="shared" si="1"/>
        <v>33</v>
      </c>
      <c r="G594" s="9">
        <v>44894.0</v>
      </c>
      <c r="H594" s="82">
        <f t="shared" si="2"/>
        <v>26</v>
      </c>
      <c r="I594" s="7" t="s">
        <v>66</v>
      </c>
      <c r="J594" s="10"/>
      <c r="K594" s="10"/>
      <c r="L594" s="10"/>
      <c r="M594" s="10"/>
      <c r="N594" s="113" t="s">
        <v>18</v>
      </c>
      <c r="O594" s="10"/>
    </row>
    <row r="595">
      <c r="A595" s="6">
        <v>45705.0</v>
      </c>
      <c r="B595" s="10"/>
      <c r="C595" s="7">
        <v>182082.0</v>
      </c>
      <c r="D595" s="7" t="s">
        <v>178</v>
      </c>
      <c r="E595" s="6">
        <v>45108.0</v>
      </c>
      <c r="F595" s="82">
        <f t="shared" si="1"/>
        <v>19</v>
      </c>
      <c r="G595" s="9">
        <v>45152.0</v>
      </c>
      <c r="H595" s="82">
        <f t="shared" si="2"/>
        <v>18</v>
      </c>
      <c r="I595" s="7" t="s">
        <v>43</v>
      </c>
      <c r="J595" s="10"/>
      <c r="K595" s="10"/>
      <c r="L595" s="10"/>
      <c r="M595" s="10"/>
      <c r="N595" s="113" t="s">
        <v>18</v>
      </c>
      <c r="O595" s="10"/>
    </row>
    <row r="596">
      <c r="A596" s="6">
        <v>45705.0</v>
      </c>
      <c r="B596" s="10"/>
      <c r="C596" s="7">
        <v>206188.0</v>
      </c>
      <c r="D596" s="7" t="s">
        <v>178</v>
      </c>
      <c r="E596" s="6">
        <v>45261.0</v>
      </c>
      <c r="F596" s="82">
        <f t="shared" si="1"/>
        <v>14</v>
      </c>
      <c r="G596" s="9">
        <v>45364.0</v>
      </c>
      <c r="H596" s="82">
        <f t="shared" si="2"/>
        <v>11</v>
      </c>
      <c r="I596" s="7" t="s">
        <v>54</v>
      </c>
      <c r="J596" s="7">
        <v>514.0</v>
      </c>
      <c r="K596" s="72" t="s">
        <v>130</v>
      </c>
      <c r="L596" s="10"/>
      <c r="M596" s="10"/>
      <c r="N596" s="113" t="s">
        <v>18</v>
      </c>
      <c r="O596" s="10"/>
    </row>
    <row r="597">
      <c r="A597" s="6">
        <v>45705.0</v>
      </c>
      <c r="B597" s="10"/>
      <c r="C597" s="7">
        <v>227496.0</v>
      </c>
      <c r="D597" s="7" t="s">
        <v>178</v>
      </c>
      <c r="E597" s="6">
        <v>45352.0</v>
      </c>
      <c r="F597" s="82">
        <f t="shared" si="1"/>
        <v>11</v>
      </c>
      <c r="G597" s="9">
        <v>45547.0</v>
      </c>
      <c r="H597" s="82">
        <f t="shared" si="2"/>
        <v>5</v>
      </c>
      <c r="I597" s="7" t="s">
        <v>48</v>
      </c>
      <c r="J597" s="7" t="s">
        <v>7</v>
      </c>
      <c r="K597" s="7" t="s">
        <v>24</v>
      </c>
      <c r="L597" s="7" t="s">
        <v>68</v>
      </c>
      <c r="M597" s="7" t="s">
        <v>24</v>
      </c>
      <c r="N597" s="112" t="s">
        <v>24</v>
      </c>
      <c r="O597" s="10"/>
    </row>
    <row r="598">
      <c r="A598" s="6">
        <v>45705.0</v>
      </c>
      <c r="B598" s="10"/>
      <c r="C598" s="7">
        <v>204951.0</v>
      </c>
      <c r="D598" s="7" t="s">
        <v>184</v>
      </c>
      <c r="E598" s="6">
        <v>45170.0</v>
      </c>
      <c r="F598" s="82">
        <f t="shared" si="1"/>
        <v>17</v>
      </c>
      <c r="G598" s="9">
        <v>45356.0</v>
      </c>
      <c r="H598" s="82">
        <f t="shared" si="2"/>
        <v>11</v>
      </c>
      <c r="I598" s="7" t="s">
        <v>48</v>
      </c>
      <c r="J598" s="7">
        <v>201.0</v>
      </c>
      <c r="K598" s="10"/>
      <c r="L598" s="10"/>
      <c r="M598" s="10"/>
      <c r="N598" s="113" t="s">
        <v>18</v>
      </c>
      <c r="O598" s="10"/>
    </row>
    <row r="599">
      <c r="A599" s="6">
        <v>45702.0</v>
      </c>
      <c r="B599" s="6">
        <v>45705.0</v>
      </c>
      <c r="C599" s="7">
        <v>203770.0</v>
      </c>
      <c r="D599" s="7" t="s">
        <v>184</v>
      </c>
      <c r="E599" s="6">
        <v>45352.0</v>
      </c>
      <c r="F599" s="82">
        <f t="shared" si="1"/>
        <v>11</v>
      </c>
      <c r="G599" s="9">
        <v>45401.0</v>
      </c>
      <c r="H599" s="82">
        <f t="shared" si="2"/>
        <v>9</v>
      </c>
      <c r="I599" s="7" t="s">
        <v>48</v>
      </c>
      <c r="J599" s="7">
        <v>207.0</v>
      </c>
      <c r="K599" s="72" t="s">
        <v>100</v>
      </c>
      <c r="L599" s="7" t="s">
        <v>68</v>
      </c>
      <c r="M599" s="7" t="s">
        <v>269</v>
      </c>
      <c r="N599" s="112" t="s">
        <v>16</v>
      </c>
      <c r="O599" s="10"/>
    </row>
    <row r="600">
      <c r="A600" s="6">
        <v>45705.0</v>
      </c>
      <c r="B600" s="10"/>
      <c r="C600" s="7">
        <v>222427.0</v>
      </c>
      <c r="D600" s="7" t="s">
        <v>184</v>
      </c>
      <c r="E600" s="6">
        <v>45444.0</v>
      </c>
      <c r="F600" s="82">
        <f t="shared" si="1"/>
        <v>8</v>
      </c>
      <c r="G600" s="9">
        <v>45512.0</v>
      </c>
      <c r="H600" s="82">
        <f t="shared" si="2"/>
        <v>6</v>
      </c>
      <c r="I600" s="7" t="s">
        <v>43</v>
      </c>
      <c r="J600" s="10"/>
      <c r="K600" s="10"/>
      <c r="L600" s="10"/>
      <c r="M600" s="10"/>
      <c r="N600" s="113" t="s">
        <v>18</v>
      </c>
      <c r="O600" s="10"/>
    </row>
    <row r="601">
      <c r="A601" s="6">
        <v>45705.0</v>
      </c>
      <c r="B601" s="10"/>
      <c r="C601" s="7">
        <v>225288.0</v>
      </c>
      <c r="D601" s="7" t="s">
        <v>184</v>
      </c>
      <c r="E601" s="6">
        <v>45474.0</v>
      </c>
      <c r="F601" s="82">
        <f t="shared" si="1"/>
        <v>7</v>
      </c>
      <c r="G601" s="9">
        <v>45525.0</v>
      </c>
      <c r="H601" s="82">
        <f t="shared" si="2"/>
        <v>5</v>
      </c>
      <c r="I601" s="7" t="s">
        <v>52</v>
      </c>
      <c r="J601" s="7" t="s">
        <v>7</v>
      </c>
      <c r="K601" s="10"/>
      <c r="L601" s="10"/>
      <c r="M601" s="10"/>
      <c r="N601" s="113" t="s">
        <v>18</v>
      </c>
      <c r="O601" s="10"/>
    </row>
    <row r="602">
      <c r="A602" s="6">
        <v>45705.0</v>
      </c>
      <c r="B602" s="10"/>
      <c r="C602" s="7">
        <v>208545.0</v>
      </c>
      <c r="D602" s="7" t="s">
        <v>184</v>
      </c>
      <c r="E602" s="6">
        <v>45352.0</v>
      </c>
      <c r="F602" s="82">
        <f t="shared" si="1"/>
        <v>11</v>
      </c>
      <c r="G602" s="9">
        <v>45384.0</v>
      </c>
      <c r="H602" s="82">
        <f t="shared" si="2"/>
        <v>10</v>
      </c>
      <c r="I602" s="7" t="s">
        <v>43</v>
      </c>
      <c r="J602" s="10"/>
      <c r="K602" s="10"/>
      <c r="L602" s="10"/>
      <c r="M602" s="10"/>
      <c r="N602" s="113" t="s">
        <v>18</v>
      </c>
      <c r="O602" s="10"/>
    </row>
    <row r="603">
      <c r="A603" s="6">
        <v>45705.0</v>
      </c>
      <c r="B603" s="10"/>
      <c r="C603" s="7">
        <v>220249.0</v>
      </c>
      <c r="D603" s="7" t="s">
        <v>184</v>
      </c>
      <c r="E603" s="6">
        <v>45413.0</v>
      </c>
      <c r="F603" s="82">
        <f t="shared" si="1"/>
        <v>9</v>
      </c>
      <c r="G603" s="9">
        <v>45531.0</v>
      </c>
      <c r="H603" s="82">
        <f t="shared" si="2"/>
        <v>5</v>
      </c>
      <c r="I603" s="7" t="s">
        <v>60</v>
      </c>
      <c r="J603" s="7">
        <v>105.0</v>
      </c>
      <c r="K603" s="10"/>
      <c r="L603" s="10"/>
      <c r="M603" s="10"/>
      <c r="N603" s="113" t="s">
        <v>18</v>
      </c>
      <c r="O603" s="10"/>
    </row>
    <row r="604">
      <c r="A604" s="6">
        <v>45705.0</v>
      </c>
      <c r="B604" s="10"/>
      <c r="C604" s="7">
        <v>93117.0</v>
      </c>
      <c r="D604" s="7" t="s">
        <v>196</v>
      </c>
      <c r="E604" s="6">
        <v>43922.0</v>
      </c>
      <c r="F604" s="82">
        <f t="shared" si="1"/>
        <v>58</v>
      </c>
      <c r="G604" s="9">
        <v>44379.0</v>
      </c>
      <c r="H604" s="82">
        <f t="shared" si="2"/>
        <v>43</v>
      </c>
      <c r="I604" s="7" t="s">
        <v>120</v>
      </c>
      <c r="J604" s="10"/>
      <c r="K604" s="10"/>
      <c r="L604" s="10"/>
      <c r="M604" s="10"/>
      <c r="N604" s="113" t="s">
        <v>18</v>
      </c>
      <c r="O604" s="10"/>
    </row>
    <row r="605">
      <c r="A605" s="6">
        <v>45705.0</v>
      </c>
      <c r="B605" s="10"/>
      <c r="C605" s="7">
        <v>99639.0</v>
      </c>
      <c r="D605" s="7" t="s">
        <v>196</v>
      </c>
      <c r="E605" s="6">
        <v>43831.0</v>
      </c>
      <c r="F605" s="82">
        <f t="shared" si="1"/>
        <v>61</v>
      </c>
      <c r="G605" s="9">
        <v>44459.0</v>
      </c>
      <c r="H605" s="82">
        <f t="shared" si="2"/>
        <v>40</v>
      </c>
      <c r="I605" s="7" t="s">
        <v>120</v>
      </c>
      <c r="J605" s="10"/>
      <c r="K605" s="10"/>
      <c r="L605" s="10"/>
      <c r="M605" s="10"/>
      <c r="N605" s="113" t="s">
        <v>18</v>
      </c>
      <c r="O605" s="10"/>
    </row>
    <row r="606">
      <c r="A606" s="6">
        <v>45705.0</v>
      </c>
      <c r="B606" s="10"/>
      <c r="C606" s="7">
        <v>12646.0</v>
      </c>
      <c r="D606" s="7" t="s">
        <v>196</v>
      </c>
      <c r="E606" s="6">
        <v>43770.0</v>
      </c>
      <c r="F606" s="82">
        <f t="shared" si="1"/>
        <v>63</v>
      </c>
      <c r="G606" s="9">
        <v>43626.0</v>
      </c>
      <c r="H606" s="82">
        <f t="shared" si="2"/>
        <v>68</v>
      </c>
      <c r="I606" s="7" t="s">
        <v>43</v>
      </c>
      <c r="J606" s="10"/>
      <c r="K606" s="10"/>
      <c r="L606" s="10"/>
      <c r="M606" s="10"/>
      <c r="N606" s="113" t="s">
        <v>18</v>
      </c>
      <c r="O606" s="10"/>
    </row>
    <row r="607">
      <c r="A607" s="6">
        <v>45705.0</v>
      </c>
      <c r="B607" s="10"/>
      <c r="C607" s="7">
        <v>172846.0</v>
      </c>
      <c r="D607" s="7" t="s">
        <v>196</v>
      </c>
      <c r="E607" s="6">
        <v>44958.0</v>
      </c>
      <c r="F607" s="82">
        <f t="shared" si="1"/>
        <v>24</v>
      </c>
      <c r="G607" s="9">
        <v>45076.0</v>
      </c>
      <c r="H607" s="82">
        <f t="shared" si="2"/>
        <v>20</v>
      </c>
      <c r="I607" s="7" t="s">
        <v>66</v>
      </c>
      <c r="J607" s="10"/>
      <c r="K607" s="10"/>
      <c r="L607" s="10"/>
      <c r="M607" s="10"/>
      <c r="N607" s="113" t="s">
        <v>18</v>
      </c>
      <c r="O607" s="10"/>
    </row>
    <row r="608">
      <c r="A608" s="6">
        <v>45705.0</v>
      </c>
      <c r="B608" s="6">
        <v>45706.0</v>
      </c>
      <c r="C608" s="7">
        <v>200180.0</v>
      </c>
      <c r="D608" s="7" t="s">
        <v>196</v>
      </c>
      <c r="E608" s="6">
        <v>45200.0</v>
      </c>
      <c r="F608" s="82">
        <f t="shared" si="1"/>
        <v>16</v>
      </c>
      <c r="G608" s="9">
        <v>45200.0</v>
      </c>
      <c r="H608" s="82">
        <f t="shared" si="2"/>
        <v>16</v>
      </c>
      <c r="I608" s="7" t="s">
        <v>48</v>
      </c>
      <c r="J608" s="7" t="s">
        <v>335</v>
      </c>
      <c r="K608" s="7" t="s">
        <v>130</v>
      </c>
      <c r="L608" s="7" t="s">
        <v>68</v>
      </c>
      <c r="M608" s="80">
        <v>45706.0</v>
      </c>
      <c r="N608" s="112" t="s">
        <v>16</v>
      </c>
      <c r="O608" s="7" t="s">
        <v>81</v>
      </c>
    </row>
    <row r="609">
      <c r="A609" s="6">
        <v>45705.0</v>
      </c>
      <c r="B609" s="10"/>
      <c r="C609" s="7">
        <v>161646.0</v>
      </c>
      <c r="D609" s="7" t="s">
        <v>196</v>
      </c>
      <c r="E609" s="6">
        <v>44927.0</v>
      </c>
      <c r="F609" s="82">
        <f t="shared" si="1"/>
        <v>25</v>
      </c>
      <c r="G609" s="9">
        <v>44980.0</v>
      </c>
      <c r="H609" s="82">
        <f t="shared" si="2"/>
        <v>23</v>
      </c>
      <c r="I609" s="7" t="s">
        <v>82</v>
      </c>
      <c r="J609" s="10"/>
      <c r="K609" s="10"/>
      <c r="L609" s="10"/>
      <c r="M609" s="10"/>
      <c r="N609" s="113" t="s">
        <v>18</v>
      </c>
      <c r="O609" s="10"/>
    </row>
    <row r="610">
      <c r="A610" s="6">
        <v>45705.0</v>
      </c>
      <c r="B610" s="10"/>
      <c r="C610" s="7">
        <v>222926.0</v>
      </c>
      <c r="D610" s="7" t="s">
        <v>196</v>
      </c>
      <c r="E610" s="6">
        <v>44713.0</v>
      </c>
      <c r="F610" s="82">
        <f t="shared" si="1"/>
        <v>32</v>
      </c>
      <c r="G610" s="9">
        <v>45499.0</v>
      </c>
      <c r="H610" s="82">
        <f t="shared" si="2"/>
        <v>6</v>
      </c>
      <c r="I610" s="7" t="s">
        <v>48</v>
      </c>
      <c r="J610" s="7" t="s">
        <v>341</v>
      </c>
      <c r="K610" s="7" t="s">
        <v>22</v>
      </c>
      <c r="L610" s="7" t="s">
        <v>58</v>
      </c>
      <c r="M610" s="7" t="s">
        <v>22</v>
      </c>
      <c r="N610" s="112" t="s">
        <v>22</v>
      </c>
      <c r="O610" s="7" t="s">
        <v>342</v>
      </c>
    </row>
    <row r="611">
      <c r="A611" s="6">
        <v>45705.0</v>
      </c>
      <c r="B611" s="10"/>
      <c r="C611" s="7">
        <v>158547.0</v>
      </c>
      <c r="D611" s="7" t="s">
        <v>196</v>
      </c>
      <c r="E611" s="6">
        <v>44805.0</v>
      </c>
      <c r="F611" s="82">
        <f t="shared" si="1"/>
        <v>29</v>
      </c>
      <c r="G611" s="9">
        <v>44958.0</v>
      </c>
      <c r="H611" s="82">
        <f t="shared" si="2"/>
        <v>24</v>
      </c>
      <c r="I611" s="7" t="s">
        <v>43</v>
      </c>
      <c r="J611" s="7">
        <v>368.0</v>
      </c>
      <c r="K611" s="10"/>
      <c r="L611" s="10"/>
      <c r="M611" s="10"/>
      <c r="N611" s="113" t="s">
        <v>18</v>
      </c>
      <c r="O611" s="10"/>
    </row>
    <row r="612">
      <c r="A612" s="6">
        <v>45705.0</v>
      </c>
      <c r="B612" s="10"/>
      <c r="C612" s="7">
        <v>201219.0</v>
      </c>
      <c r="D612" s="7" t="s">
        <v>196</v>
      </c>
      <c r="E612" s="6">
        <v>45261.0</v>
      </c>
      <c r="F612" s="82">
        <f t="shared" si="1"/>
        <v>14</v>
      </c>
      <c r="G612" s="9">
        <v>45327.0</v>
      </c>
      <c r="H612" s="82">
        <f t="shared" si="2"/>
        <v>12</v>
      </c>
      <c r="I612" s="7" t="s">
        <v>43</v>
      </c>
      <c r="J612" s="7">
        <v>310.0</v>
      </c>
      <c r="K612" s="7" t="s">
        <v>22</v>
      </c>
      <c r="L612" s="7" t="s">
        <v>58</v>
      </c>
      <c r="M612" s="7" t="s">
        <v>22</v>
      </c>
      <c r="N612" s="112" t="s">
        <v>22</v>
      </c>
      <c r="O612" s="7" t="s">
        <v>140</v>
      </c>
    </row>
    <row r="613">
      <c r="A613" s="10"/>
      <c r="B613" s="10"/>
      <c r="C613" s="10"/>
      <c r="D613" s="7"/>
      <c r="E613" s="10"/>
      <c r="F613" s="82">
        <f t="shared" si="1"/>
        <v>1501</v>
      </c>
      <c r="G613" s="10"/>
      <c r="H613" s="82">
        <f t="shared" si="2"/>
        <v>1501</v>
      </c>
      <c r="I613" s="7"/>
      <c r="J613" s="10"/>
      <c r="K613" s="10"/>
      <c r="L613" s="10"/>
      <c r="M613" s="10"/>
      <c r="N613" s="10"/>
      <c r="O613" s="10"/>
    </row>
    <row r="614">
      <c r="A614" s="10"/>
      <c r="B614" s="10"/>
      <c r="C614" s="10"/>
      <c r="D614" s="7"/>
      <c r="E614" s="10"/>
      <c r="F614" s="82">
        <f t="shared" si="1"/>
        <v>1501</v>
      </c>
      <c r="G614" s="10"/>
      <c r="H614" s="82">
        <f t="shared" si="2"/>
        <v>1501</v>
      </c>
      <c r="I614" s="7"/>
      <c r="J614" s="10"/>
      <c r="K614" s="10"/>
      <c r="L614" s="10"/>
      <c r="M614" s="10"/>
      <c r="N614" s="10"/>
      <c r="O614" s="10"/>
    </row>
    <row r="615">
      <c r="A615" s="10"/>
      <c r="B615" s="10"/>
      <c r="C615" s="10"/>
      <c r="D615" s="7"/>
      <c r="E615" s="10"/>
      <c r="F615" s="82">
        <f t="shared" si="1"/>
        <v>1501</v>
      </c>
      <c r="G615" s="10"/>
      <c r="H615" s="82">
        <f t="shared" si="2"/>
        <v>1501</v>
      </c>
      <c r="I615" s="7"/>
      <c r="J615" s="10"/>
      <c r="K615" s="10"/>
      <c r="L615" s="10"/>
      <c r="M615" s="10"/>
      <c r="N615" s="10"/>
      <c r="O615" s="10"/>
    </row>
    <row r="616">
      <c r="A616" s="10"/>
      <c r="B616" s="10"/>
      <c r="C616" s="10"/>
      <c r="D616" s="7"/>
      <c r="E616" s="10"/>
      <c r="F616" s="82">
        <f t="shared" si="1"/>
        <v>1501</v>
      </c>
      <c r="G616" s="10"/>
      <c r="H616" s="82">
        <f t="shared" si="2"/>
        <v>1501</v>
      </c>
      <c r="I616" s="7"/>
      <c r="J616" s="10"/>
      <c r="K616" s="10"/>
      <c r="L616" s="10"/>
      <c r="M616" s="10"/>
      <c r="N616" s="10"/>
      <c r="O616" s="10"/>
    </row>
    <row r="617">
      <c r="A617" s="10"/>
      <c r="B617" s="10"/>
      <c r="C617" s="10"/>
      <c r="D617" s="7"/>
      <c r="E617" s="10"/>
      <c r="F617" s="82">
        <f t="shared" si="1"/>
        <v>1501</v>
      </c>
      <c r="G617" s="10"/>
      <c r="H617" s="82">
        <f t="shared" si="2"/>
        <v>1501</v>
      </c>
      <c r="I617" s="7"/>
      <c r="J617" s="10"/>
      <c r="K617" s="10"/>
      <c r="L617" s="10"/>
      <c r="M617" s="10"/>
      <c r="N617" s="10"/>
      <c r="O617" s="10"/>
    </row>
    <row r="618">
      <c r="A618" s="10"/>
      <c r="B618" s="10"/>
      <c r="C618" s="10"/>
      <c r="D618" s="7"/>
      <c r="E618" s="10"/>
      <c r="F618" s="82">
        <f t="shared" si="1"/>
        <v>1501</v>
      </c>
      <c r="G618" s="10"/>
      <c r="H618" s="82">
        <f t="shared" si="2"/>
        <v>1501</v>
      </c>
      <c r="I618" s="7"/>
      <c r="J618" s="10"/>
      <c r="K618" s="10"/>
      <c r="L618" s="10"/>
      <c r="M618" s="10"/>
      <c r="N618" s="10"/>
      <c r="O618" s="10"/>
    </row>
    <row r="619">
      <c r="A619" s="10"/>
      <c r="B619" s="10"/>
      <c r="C619" s="10"/>
      <c r="D619" s="7"/>
      <c r="E619" s="10"/>
      <c r="F619" s="82">
        <f t="shared" si="1"/>
        <v>1501</v>
      </c>
      <c r="G619" s="10"/>
      <c r="H619" s="82">
        <f t="shared" si="2"/>
        <v>1501</v>
      </c>
      <c r="I619" s="7"/>
      <c r="J619" s="10"/>
      <c r="K619" s="10"/>
      <c r="L619" s="10"/>
      <c r="M619" s="10"/>
      <c r="N619" s="10"/>
      <c r="O619" s="10"/>
    </row>
    <row r="620">
      <c r="A620" s="10"/>
      <c r="B620" s="10"/>
      <c r="C620" s="10"/>
      <c r="D620" s="7"/>
      <c r="E620" s="10"/>
      <c r="F620" s="82">
        <f t="shared" si="1"/>
        <v>1501</v>
      </c>
      <c r="G620" s="10"/>
      <c r="H620" s="82">
        <f t="shared" si="2"/>
        <v>1501</v>
      </c>
      <c r="I620" s="7"/>
      <c r="J620" s="10"/>
      <c r="K620" s="10"/>
      <c r="L620" s="10"/>
      <c r="M620" s="10"/>
      <c r="N620" s="10"/>
      <c r="O620" s="10"/>
    </row>
    <row r="621">
      <c r="A621" s="10"/>
      <c r="B621" s="10"/>
      <c r="C621" s="10"/>
      <c r="D621" s="7"/>
      <c r="E621" s="10"/>
      <c r="F621" s="82">
        <f t="shared" si="1"/>
        <v>1501</v>
      </c>
      <c r="G621" s="10"/>
      <c r="H621" s="82">
        <f t="shared" si="2"/>
        <v>1501</v>
      </c>
      <c r="I621" s="7"/>
      <c r="J621" s="10"/>
      <c r="K621" s="10"/>
      <c r="L621" s="10"/>
      <c r="M621" s="10"/>
      <c r="N621" s="10"/>
      <c r="O621" s="10"/>
    </row>
    <row r="622">
      <c r="A622" s="10"/>
      <c r="B622" s="10"/>
      <c r="C622" s="10"/>
      <c r="D622" s="7"/>
      <c r="E622" s="10"/>
      <c r="F622" s="82">
        <f t="shared" si="1"/>
        <v>1501</v>
      </c>
      <c r="G622" s="10"/>
      <c r="H622" s="82">
        <f t="shared" si="2"/>
        <v>1501</v>
      </c>
      <c r="I622" s="7"/>
      <c r="J622" s="10"/>
      <c r="K622" s="10"/>
      <c r="L622" s="10"/>
      <c r="M622" s="10"/>
      <c r="N622" s="10"/>
      <c r="O622" s="10"/>
    </row>
    <row r="623">
      <c r="A623" s="10"/>
      <c r="B623" s="10"/>
      <c r="C623" s="10"/>
      <c r="D623" s="7"/>
      <c r="E623" s="10"/>
      <c r="F623" s="82">
        <f t="shared" si="1"/>
        <v>1501</v>
      </c>
      <c r="G623" s="10"/>
      <c r="H623" s="82">
        <f t="shared" si="2"/>
        <v>1501</v>
      </c>
      <c r="I623" s="7"/>
      <c r="J623" s="10"/>
      <c r="K623" s="10"/>
      <c r="L623" s="10"/>
      <c r="M623" s="10"/>
      <c r="N623" s="10"/>
      <c r="O623" s="10"/>
    </row>
    <row r="624">
      <c r="A624" s="10"/>
      <c r="B624" s="10"/>
      <c r="C624" s="10"/>
      <c r="D624" s="7"/>
      <c r="E624" s="10"/>
      <c r="F624" s="82">
        <f t="shared" si="1"/>
        <v>1501</v>
      </c>
      <c r="G624" s="10"/>
      <c r="H624" s="82">
        <f t="shared" si="2"/>
        <v>1501</v>
      </c>
      <c r="I624" s="7"/>
      <c r="J624" s="10"/>
      <c r="K624" s="10"/>
      <c r="L624" s="10"/>
      <c r="M624" s="10"/>
      <c r="N624" s="10"/>
      <c r="O624" s="10"/>
    </row>
    <row r="625">
      <c r="A625" s="10"/>
      <c r="B625" s="10"/>
      <c r="C625" s="10"/>
      <c r="D625" s="7"/>
      <c r="E625" s="10"/>
      <c r="F625" s="82">
        <f t="shared" si="1"/>
        <v>1501</v>
      </c>
      <c r="G625" s="10"/>
      <c r="H625" s="82">
        <f t="shared" si="2"/>
        <v>1501</v>
      </c>
      <c r="I625" s="7"/>
      <c r="J625" s="10"/>
      <c r="K625" s="10"/>
      <c r="L625" s="10"/>
      <c r="M625" s="10"/>
      <c r="N625" s="10"/>
      <c r="O625" s="10"/>
    </row>
    <row r="626">
      <c r="A626" s="10"/>
      <c r="B626" s="10"/>
      <c r="C626" s="10"/>
      <c r="D626" s="7"/>
      <c r="E626" s="10"/>
      <c r="F626" s="82">
        <f t="shared" si="1"/>
        <v>1501</v>
      </c>
      <c r="G626" s="10"/>
      <c r="H626" s="82">
        <f t="shared" si="2"/>
        <v>1501</v>
      </c>
      <c r="I626" s="7"/>
      <c r="J626" s="10"/>
      <c r="K626" s="10"/>
      <c r="L626" s="10"/>
      <c r="M626" s="10"/>
      <c r="N626" s="10"/>
      <c r="O626" s="10"/>
    </row>
    <row r="627">
      <c r="A627" s="10"/>
      <c r="B627" s="10"/>
      <c r="C627" s="10"/>
      <c r="D627" s="7"/>
      <c r="E627" s="10"/>
      <c r="F627" s="82">
        <f t="shared" si="1"/>
        <v>1501</v>
      </c>
      <c r="G627" s="10"/>
      <c r="H627" s="82">
        <f t="shared" si="2"/>
        <v>1501</v>
      </c>
      <c r="I627" s="7"/>
      <c r="J627" s="10"/>
      <c r="K627" s="10"/>
      <c r="L627" s="10"/>
      <c r="M627" s="10"/>
      <c r="N627" s="10"/>
      <c r="O627" s="10"/>
    </row>
    <row r="628">
      <c r="A628" s="10"/>
      <c r="B628" s="10"/>
      <c r="C628" s="10"/>
      <c r="D628" s="7"/>
      <c r="E628" s="10"/>
      <c r="F628" s="82">
        <f t="shared" si="1"/>
        <v>1501</v>
      </c>
      <c r="G628" s="10"/>
      <c r="H628" s="82">
        <f t="shared" si="2"/>
        <v>1501</v>
      </c>
      <c r="I628" s="7"/>
      <c r="J628" s="10"/>
      <c r="K628" s="10"/>
      <c r="L628" s="10"/>
      <c r="M628" s="10"/>
      <c r="N628" s="10"/>
      <c r="O628" s="10"/>
    </row>
    <row r="629">
      <c r="A629" s="10"/>
      <c r="B629" s="10"/>
      <c r="C629" s="10"/>
      <c r="D629" s="7"/>
      <c r="E629" s="10"/>
      <c r="F629" s="82">
        <f t="shared" si="1"/>
        <v>1501</v>
      </c>
      <c r="G629" s="10"/>
      <c r="H629" s="82">
        <f t="shared" si="2"/>
        <v>1501</v>
      </c>
      <c r="I629" s="7"/>
      <c r="J629" s="10"/>
      <c r="K629" s="10"/>
      <c r="L629" s="10"/>
      <c r="M629" s="10"/>
      <c r="N629" s="10"/>
      <c r="O629" s="10"/>
    </row>
    <row r="630">
      <c r="A630" s="10"/>
      <c r="B630" s="10"/>
      <c r="C630" s="10"/>
      <c r="D630" s="7"/>
      <c r="E630" s="10"/>
      <c r="F630" s="82">
        <f t="shared" si="1"/>
        <v>1501</v>
      </c>
      <c r="G630" s="10"/>
      <c r="H630" s="82">
        <f t="shared" si="2"/>
        <v>1501</v>
      </c>
      <c r="I630" s="7"/>
      <c r="J630" s="10"/>
      <c r="K630" s="10"/>
      <c r="L630" s="10"/>
      <c r="M630" s="10"/>
      <c r="N630" s="10"/>
      <c r="O630" s="10"/>
    </row>
    <row r="631">
      <c r="A631" s="10"/>
      <c r="B631" s="10"/>
      <c r="C631" s="10"/>
      <c r="D631" s="7"/>
      <c r="E631" s="10"/>
      <c r="F631" s="82">
        <f t="shared" si="1"/>
        <v>1501</v>
      </c>
      <c r="G631" s="10"/>
      <c r="H631" s="82">
        <f t="shared" si="2"/>
        <v>1501</v>
      </c>
      <c r="I631" s="7"/>
      <c r="J631" s="10"/>
      <c r="K631" s="10"/>
      <c r="L631" s="10"/>
      <c r="M631" s="10"/>
      <c r="N631" s="10"/>
      <c r="O631" s="10"/>
    </row>
    <row r="632">
      <c r="A632" s="10"/>
      <c r="B632" s="10"/>
      <c r="C632" s="10"/>
      <c r="D632" s="7"/>
      <c r="E632" s="10"/>
      <c r="F632" s="82">
        <f t="shared" si="1"/>
        <v>1501</v>
      </c>
      <c r="G632" s="10"/>
      <c r="H632" s="82">
        <f t="shared" si="2"/>
        <v>1501</v>
      </c>
      <c r="I632" s="7"/>
      <c r="J632" s="10"/>
      <c r="K632" s="10"/>
      <c r="L632" s="10"/>
      <c r="M632" s="10"/>
      <c r="N632" s="10"/>
      <c r="O632" s="10"/>
    </row>
    <row r="633">
      <c r="A633" s="10"/>
      <c r="B633" s="10"/>
      <c r="C633" s="10"/>
      <c r="D633" s="7"/>
      <c r="E633" s="10"/>
      <c r="F633" s="82">
        <f t="shared" si="1"/>
        <v>1501</v>
      </c>
      <c r="G633" s="10"/>
      <c r="H633" s="82">
        <f t="shared" si="2"/>
        <v>1501</v>
      </c>
      <c r="I633" s="7"/>
      <c r="J633" s="10"/>
      <c r="K633" s="10"/>
      <c r="L633" s="10"/>
      <c r="M633" s="10"/>
      <c r="N633" s="10"/>
      <c r="O633" s="10"/>
    </row>
    <row r="634">
      <c r="A634" s="10"/>
      <c r="B634" s="10"/>
      <c r="C634" s="10"/>
      <c r="D634" s="7"/>
      <c r="E634" s="10"/>
      <c r="F634" s="82">
        <f t="shared" si="1"/>
        <v>1501</v>
      </c>
      <c r="G634" s="10"/>
      <c r="H634" s="82">
        <f t="shared" si="2"/>
        <v>1501</v>
      </c>
      <c r="I634" s="7"/>
      <c r="J634" s="10"/>
      <c r="K634" s="10"/>
      <c r="L634" s="10"/>
      <c r="M634" s="10"/>
      <c r="N634" s="10"/>
      <c r="O634" s="10"/>
    </row>
    <row r="635">
      <c r="A635" s="10"/>
      <c r="B635" s="10"/>
      <c r="C635" s="10"/>
      <c r="D635" s="7"/>
      <c r="E635" s="10"/>
      <c r="F635" s="82">
        <f t="shared" si="1"/>
        <v>1501</v>
      </c>
      <c r="G635" s="10"/>
      <c r="H635" s="82">
        <f t="shared" si="2"/>
        <v>1501</v>
      </c>
      <c r="I635" s="7"/>
      <c r="J635" s="10"/>
      <c r="K635" s="10"/>
      <c r="L635" s="10"/>
      <c r="M635" s="10"/>
      <c r="N635" s="10"/>
      <c r="O635" s="10"/>
    </row>
    <row r="636">
      <c r="A636" s="10"/>
      <c r="B636" s="10"/>
      <c r="C636" s="10"/>
      <c r="D636" s="7"/>
      <c r="E636" s="10"/>
      <c r="F636" s="82">
        <f t="shared" si="1"/>
        <v>1501</v>
      </c>
      <c r="G636" s="10"/>
      <c r="H636" s="82">
        <f t="shared" si="2"/>
        <v>1501</v>
      </c>
      <c r="I636" s="7"/>
      <c r="J636" s="10"/>
      <c r="K636" s="10"/>
      <c r="L636" s="10"/>
      <c r="M636" s="10"/>
      <c r="N636" s="10"/>
      <c r="O636" s="10"/>
    </row>
    <row r="637">
      <c r="A637" s="10"/>
      <c r="B637" s="10"/>
      <c r="C637" s="10"/>
      <c r="D637" s="7"/>
      <c r="E637" s="10"/>
      <c r="F637" s="82">
        <f t="shared" si="1"/>
        <v>1501</v>
      </c>
      <c r="G637" s="10"/>
      <c r="H637" s="82">
        <f t="shared" si="2"/>
        <v>1501</v>
      </c>
      <c r="I637" s="7"/>
      <c r="J637" s="10"/>
      <c r="K637" s="10"/>
      <c r="L637" s="10"/>
      <c r="M637" s="10"/>
      <c r="N637" s="10"/>
      <c r="O637" s="10"/>
    </row>
    <row r="638">
      <c r="A638" s="10"/>
      <c r="B638" s="10"/>
      <c r="C638" s="10"/>
      <c r="D638" s="7"/>
      <c r="E638" s="10"/>
      <c r="F638" s="82">
        <f t="shared" si="1"/>
        <v>1501</v>
      </c>
      <c r="G638" s="10"/>
      <c r="H638" s="82">
        <f t="shared" si="2"/>
        <v>1501</v>
      </c>
      <c r="I638" s="7"/>
      <c r="J638" s="10"/>
      <c r="K638" s="10"/>
      <c r="L638" s="10"/>
      <c r="M638" s="10"/>
      <c r="N638" s="10"/>
      <c r="O638" s="10"/>
    </row>
    <row r="639">
      <c r="A639" s="10"/>
      <c r="B639" s="10"/>
      <c r="C639" s="10"/>
      <c r="D639" s="7"/>
      <c r="E639" s="10"/>
      <c r="F639" s="82">
        <f t="shared" si="1"/>
        <v>1501</v>
      </c>
      <c r="G639" s="10"/>
      <c r="H639" s="82">
        <f t="shared" si="2"/>
        <v>1501</v>
      </c>
      <c r="I639" s="7"/>
      <c r="J639" s="10"/>
      <c r="K639" s="10"/>
      <c r="L639" s="10"/>
      <c r="M639" s="10"/>
      <c r="N639" s="10"/>
      <c r="O639" s="10"/>
    </row>
    <row r="640">
      <c r="A640" s="10"/>
      <c r="B640" s="10"/>
      <c r="C640" s="10"/>
      <c r="D640" s="7"/>
      <c r="E640" s="10"/>
      <c r="F640" s="82">
        <f t="shared" si="1"/>
        <v>1501</v>
      </c>
      <c r="G640" s="10"/>
      <c r="H640" s="82">
        <f t="shared" si="2"/>
        <v>1501</v>
      </c>
      <c r="I640" s="7"/>
      <c r="J640" s="10"/>
      <c r="K640" s="10"/>
      <c r="L640" s="10"/>
      <c r="M640" s="10"/>
      <c r="N640" s="10"/>
      <c r="O640" s="10"/>
    </row>
    <row r="641">
      <c r="A641" s="10"/>
      <c r="B641" s="10"/>
      <c r="C641" s="10"/>
      <c r="D641" s="7"/>
      <c r="E641" s="10"/>
      <c r="F641" s="82">
        <f t="shared" si="1"/>
        <v>1501</v>
      </c>
      <c r="G641" s="10"/>
      <c r="H641" s="82">
        <f t="shared" si="2"/>
        <v>1501</v>
      </c>
      <c r="I641" s="7"/>
      <c r="J641" s="10"/>
      <c r="K641" s="10"/>
      <c r="L641" s="10"/>
      <c r="M641" s="10"/>
      <c r="N641" s="10"/>
      <c r="O641" s="10"/>
    </row>
    <row r="642">
      <c r="A642" s="10"/>
      <c r="B642" s="10"/>
      <c r="C642" s="10"/>
      <c r="D642" s="7"/>
      <c r="E642" s="10"/>
      <c r="F642" s="82">
        <f t="shared" si="1"/>
        <v>1501</v>
      </c>
      <c r="G642" s="10"/>
      <c r="H642" s="82">
        <f t="shared" si="2"/>
        <v>1501</v>
      </c>
      <c r="I642" s="7"/>
      <c r="J642" s="10"/>
      <c r="K642" s="10"/>
      <c r="L642" s="10"/>
      <c r="M642" s="10"/>
      <c r="N642" s="10"/>
      <c r="O642" s="10"/>
    </row>
    <row r="643">
      <c r="A643" s="10"/>
      <c r="B643" s="10"/>
      <c r="C643" s="10"/>
      <c r="D643" s="7"/>
      <c r="E643" s="10"/>
      <c r="F643" s="82">
        <f t="shared" si="1"/>
        <v>1501</v>
      </c>
      <c r="G643" s="10"/>
      <c r="H643" s="82">
        <f t="shared" si="2"/>
        <v>1501</v>
      </c>
      <c r="I643" s="7"/>
      <c r="J643" s="10"/>
      <c r="K643" s="10"/>
      <c r="L643" s="10"/>
      <c r="M643" s="10"/>
      <c r="N643" s="10"/>
      <c r="O643" s="10"/>
    </row>
    <row r="644">
      <c r="A644" s="10"/>
      <c r="B644" s="10"/>
      <c r="C644" s="10"/>
      <c r="D644" s="7"/>
      <c r="E644" s="10"/>
      <c r="F644" s="82">
        <f t="shared" si="1"/>
        <v>1501</v>
      </c>
      <c r="G644" s="10"/>
      <c r="H644" s="82">
        <f t="shared" si="2"/>
        <v>1501</v>
      </c>
      <c r="I644" s="7"/>
      <c r="J644" s="10"/>
      <c r="K644" s="10"/>
      <c r="L644" s="10"/>
      <c r="M644" s="10"/>
      <c r="N644" s="10"/>
      <c r="O644" s="10"/>
    </row>
    <row r="645">
      <c r="A645" s="10"/>
      <c r="B645" s="10"/>
      <c r="C645" s="10"/>
      <c r="D645" s="7"/>
      <c r="E645" s="10"/>
      <c r="F645" s="82">
        <f t="shared" si="1"/>
        <v>1501</v>
      </c>
      <c r="G645" s="10"/>
      <c r="H645" s="82">
        <f t="shared" si="2"/>
        <v>1501</v>
      </c>
      <c r="I645" s="7"/>
      <c r="J645" s="10"/>
      <c r="K645" s="10"/>
      <c r="L645" s="10"/>
      <c r="M645" s="10"/>
      <c r="N645" s="10"/>
      <c r="O645" s="10"/>
    </row>
    <row r="646">
      <c r="A646" s="10"/>
      <c r="B646" s="10"/>
      <c r="C646" s="10"/>
      <c r="D646" s="7"/>
      <c r="E646" s="10"/>
      <c r="F646" s="82">
        <f t="shared" si="1"/>
        <v>1501</v>
      </c>
      <c r="G646" s="10"/>
      <c r="H646" s="82">
        <f t="shared" si="2"/>
        <v>1501</v>
      </c>
      <c r="I646" s="7"/>
      <c r="J646" s="10"/>
      <c r="K646" s="10"/>
      <c r="L646" s="10"/>
      <c r="M646" s="10"/>
      <c r="N646" s="10"/>
      <c r="O646" s="10"/>
    </row>
    <row r="647">
      <c r="A647" s="10"/>
      <c r="B647" s="10"/>
      <c r="C647" s="10"/>
      <c r="D647" s="7"/>
      <c r="E647" s="10"/>
      <c r="F647" s="82">
        <f t="shared" si="1"/>
        <v>1501</v>
      </c>
      <c r="G647" s="10"/>
      <c r="H647" s="82">
        <f t="shared" si="2"/>
        <v>1501</v>
      </c>
      <c r="I647" s="7"/>
      <c r="J647" s="10"/>
      <c r="K647" s="10"/>
      <c r="L647" s="10"/>
      <c r="M647" s="10"/>
      <c r="N647" s="10"/>
      <c r="O647" s="10"/>
    </row>
    <row r="648">
      <c r="A648" s="10"/>
      <c r="B648" s="10"/>
      <c r="C648" s="10"/>
      <c r="D648" s="7"/>
      <c r="E648" s="10"/>
      <c r="F648" s="82">
        <f t="shared" si="1"/>
        <v>1501</v>
      </c>
      <c r="G648" s="10"/>
      <c r="H648" s="82">
        <f t="shared" si="2"/>
        <v>1501</v>
      </c>
      <c r="I648" s="7"/>
      <c r="J648" s="10"/>
      <c r="K648" s="10"/>
      <c r="L648" s="10"/>
      <c r="M648" s="10"/>
      <c r="N648" s="10"/>
      <c r="O648" s="10"/>
    </row>
    <row r="649">
      <c r="A649" s="10"/>
      <c r="B649" s="10"/>
      <c r="C649" s="10"/>
      <c r="D649" s="7"/>
      <c r="E649" s="10"/>
      <c r="F649" s="82">
        <f t="shared" si="1"/>
        <v>1501</v>
      </c>
      <c r="G649" s="10"/>
      <c r="H649" s="82">
        <f t="shared" si="2"/>
        <v>1501</v>
      </c>
      <c r="I649" s="7"/>
      <c r="J649" s="10"/>
      <c r="K649" s="10"/>
      <c r="L649" s="10"/>
      <c r="M649" s="10"/>
      <c r="N649" s="10"/>
      <c r="O649" s="10"/>
    </row>
    <row r="650">
      <c r="A650" s="10"/>
      <c r="B650" s="10"/>
      <c r="C650" s="10"/>
      <c r="D650" s="7"/>
      <c r="E650" s="10"/>
      <c r="F650" s="82">
        <f t="shared" si="1"/>
        <v>1501</v>
      </c>
      <c r="G650" s="10"/>
      <c r="H650" s="82">
        <f t="shared" si="2"/>
        <v>1501</v>
      </c>
      <c r="I650" s="7"/>
      <c r="J650" s="10"/>
      <c r="K650" s="10"/>
      <c r="L650" s="10"/>
      <c r="M650" s="10"/>
      <c r="N650" s="10"/>
      <c r="O650" s="10"/>
    </row>
    <row r="651">
      <c r="A651" s="10"/>
      <c r="B651" s="10"/>
      <c r="C651" s="10"/>
      <c r="D651" s="7"/>
      <c r="E651" s="10"/>
      <c r="F651" s="82">
        <f t="shared" si="1"/>
        <v>1501</v>
      </c>
      <c r="G651" s="10"/>
      <c r="H651" s="82">
        <f t="shared" si="2"/>
        <v>1501</v>
      </c>
      <c r="I651" s="7"/>
      <c r="J651" s="10"/>
      <c r="K651" s="10"/>
      <c r="L651" s="10"/>
      <c r="M651" s="10"/>
      <c r="N651" s="10"/>
      <c r="O651" s="10"/>
    </row>
    <row r="652">
      <c r="A652" s="10"/>
      <c r="B652" s="10"/>
      <c r="C652" s="10"/>
      <c r="D652" s="7"/>
      <c r="E652" s="10"/>
      <c r="F652" s="82">
        <f t="shared" si="1"/>
        <v>1501</v>
      </c>
      <c r="G652" s="10"/>
      <c r="H652" s="82">
        <f t="shared" si="2"/>
        <v>1501</v>
      </c>
      <c r="I652" s="7"/>
      <c r="J652" s="10"/>
      <c r="K652" s="10"/>
      <c r="L652" s="10"/>
      <c r="M652" s="10"/>
      <c r="N652" s="10"/>
      <c r="O652" s="10"/>
    </row>
    <row r="653">
      <c r="A653" s="10"/>
      <c r="B653" s="10"/>
      <c r="C653" s="10"/>
      <c r="D653" s="7"/>
      <c r="E653" s="10"/>
      <c r="F653" s="82">
        <f t="shared" si="1"/>
        <v>1501</v>
      </c>
      <c r="G653" s="10"/>
      <c r="H653" s="82">
        <f t="shared" si="2"/>
        <v>1501</v>
      </c>
      <c r="I653" s="7"/>
      <c r="J653" s="10"/>
      <c r="K653" s="10"/>
      <c r="L653" s="10"/>
      <c r="M653" s="10"/>
      <c r="N653" s="10"/>
      <c r="O653" s="10"/>
    </row>
    <row r="654">
      <c r="A654" s="10"/>
      <c r="B654" s="10"/>
      <c r="C654" s="10"/>
      <c r="D654" s="7"/>
      <c r="E654" s="10"/>
      <c r="F654" s="82">
        <f t="shared" si="1"/>
        <v>1501</v>
      </c>
      <c r="G654" s="10"/>
      <c r="H654" s="82">
        <f t="shared" si="2"/>
        <v>1501</v>
      </c>
      <c r="I654" s="7"/>
      <c r="J654" s="10"/>
      <c r="K654" s="10"/>
      <c r="L654" s="10"/>
      <c r="M654" s="10"/>
      <c r="N654" s="10"/>
      <c r="O654" s="10"/>
    </row>
    <row r="655">
      <c r="A655" s="10"/>
      <c r="B655" s="10"/>
      <c r="C655" s="10"/>
      <c r="D655" s="7"/>
      <c r="E655" s="10"/>
      <c r="F655" s="82">
        <f t="shared" si="1"/>
        <v>1501</v>
      </c>
      <c r="G655" s="10"/>
      <c r="H655" s="82">
        <f t="shared" si="2"/>
        <v>1501</v>
      </c>
      <c r="I655" s="7"/>
      <c r="J655" s="10"/>
      <c r="K655" s="10"/>
      <c r="L655" s="10"/>
      <c r="M655" s="10"/>
      <c r="N655" s="10"/>
      <c r="O655" s="10"/>
    </row>
    <row r="656">
      <c r="A656" s="10"/>
      <c r="B656" s="10"/>
      <c r="C656" s="10"/>
      <c r="D656" s="7"/>
      <c r="E656" s="10"/>
      <c r="F656" s="82">
        <f t="shared" si="1"/>
        <v>1501</v>
      </c>
      <c r="G656" s="10"/>
      <c r="H656" s="82">
        <f t="shared" si="2"/>
        <v>1501</v>
      </c>
      <c r="I656" s="7"/>
      <c r="J656" s="10"/>
      <c r="K656" s="10"/>
      <c r="L656" s="10"/>
      <c r="M656" s="10"/>
      <c r="N656" s="10"/>
      <c r="O656" s="10"/>
    </row>
    <row r="657">
      <c r="A657" s="10"/>
      <c r="B657" s="10"/>
      <c r="C657" s="10"/>
      <c r="D657" s="7"/>
      <c r="E657" s="10"/>
      <c r="F657" s="82">
        <f t="shared" si="1"/>
        <v>1501</v>
      </c>
      <c r="G657" s="10"/>
      <c r="H657" s="82">
        <f t="shared" si="2"/>
        <v>1501</v>
      </c>
      <c r="I657" s="7"/>
      <c r="J657" s="10"/>
      <c r="K657" s="10"/>
      <c r="L657" s="10"/>
      <c r="M657" s="10"/>
      <c r="N657" s="10"/>
      <c r="O657" s="10"/>
    </row>
    <row r="658">
      <c r="A658" s="10"/>
      <c r="B658" s="10"/>
      <c r="C658" s="10"/>
      <c r="D658" s="7"/>
      <c r="E658" s="10"/>
      <c r="F658" s="82">
        <f t="shared" si="1"/>
        <v>1501</v>
      </c>
      <c r="G658" s="10"/>
      <c r="H658" s="82">
        <f t="shared" si="2"/>
        <v>1501</v>
      </c>
      <c r="I658" s="7"/>
      <c r="J658" s="10"/>
      <c r="K658" s="10"/>
      <c r="L658" s="10"/>
      <c r="M658" s="10"/>
      <c r="N658" s="10"/>
      <c r="O658" s="10"/>
    </row>
    <row r="659">
      <c r="A659" s="10"/>
      <c r="B659" s="10"/>
      <c r="C659" s="10"/>
      <c r="D659" s="7"/>
      <c r="E659" s="10"/>
      <c r="F659" s="82">
        <f t="shared" si="1"/>
        <v>1501</v>
      </c>
      <c r="G659" s="10"/>
      <c r="H659" s="82">
        <f t="shared" si="2"/>
        <v>1501</v>
      </c>
      <c r="I659" s="7"/>
      <c r="J659" s="10"/>
      <c r="K659" s="10"/>
      <c r="L659" s="10"/>
      <c r="M659" s="10"/>
      <c r="N659" s="10"/>
      <c r="O659" s="10"/>
    </row>
    <row r="660">
      <c r="A660" s="10"/>
      <c r="B660" s="10"/>
      <c r="C660" s="10"/>
      <c r="D660" s="7"/>
      <c r="E660" s="10"/>
      <c r="F660" s="82">
        <f t="shared" si="1"/>
        <v>1501</v>
      </c>
      <c r="G660" s="10"/>
      <c r="H660" s="82">
        <f t="shared" si="2"/>
        <v>1501</v>
      </c>
      <c r="I660" s="7"/>
      <c r="J660" s="10"/>
      <c r="K660" s="10"/>
      <c r="L660" s="10"/>
      <c r="M660" s="10"/>
      <c r="N660" s="10"/>
      <c r="O660" s="10"/>
    </row>
    <row r="661">
      <c r="A661" s="10"/>
      <c r="B661" s="10"/>
      <c r="C661" s="10"/>
      <c r="D661" s="7"/>
      <c r="E661" s="10"/>
      <c r="F661" s="82">
        <f t="shared" si="1"/>
        <v>1501</v>
      </c>
      <c r="G661" s="10"/>
      <c r="H661" s="82">
        <f t="shared" si="2"/>
        <v>1501</v>
      </c>
      <c r="I661" s="7"/>
      <c r="J661" s="10"/>
      <c r="K661" s="10"/>
      <c r="L661" s="10"/>
      <c r="M661" s="10"/>
      <c r="N661" s="10"/>
      <c r="O661" s="10"/>
    </row>
    <row r="662">
      <c r="A662" s="10"/>
      <c r="B662" s="10"/>
      <c r="C662" s="10"/>
      <c r="D662" s="7"/>
      <c r="E662" s="10"/>
      <c r="F662" s="82">
        <f t="shared" si="1"/>
        <v>1501</v>
      </c>
      <c r="G662" s="10"/>
      <c r="H662" s="82">
        <f t="shared" si="2"/>
        <v>1501</v>
      </c>
      <c r="I662" s="7"/>
      <c r="J662" s="10"/>
      <c r="K662" s="10"/>
      <c r="L662" s="10"/>
      <c r="M662" s="10"/>
      <c r="N662" s="10"/>
      <c r="O662" s="10"/>
    </row>
    <row r="663">
      <c r="A663" s="10"/>
      <c r="B663" s="10"/>
      <c r="C663" s="10"/>
      <c r="D663" s="7"/>
      <c r="E663" s="10"/>
      <c r="F663" s="82">
        <f t="shared" si="1"/>
        <v>1501</v>
      </c>
      <c r="G663" s="10"/>
      <c r="H663" s="82">
        <f t="shared" si="2"/>
        <v>1501</v>
      </c>
      <c r="I663" s="7"/>
      <c r="J663" s="10"/>
      <c r="K663" s="10"/>
      <c r="L663" s="10"/>
      <c r="M663" s="10"/>
      <c r="N663" s="10"/>
      <c r="O663" s="10"/>
    </row>
    <row r="664">
      <c r="A664" s="10"/>
      <c r="B664" s="10"/>
      <c r="C664" s="10"/>
      <c r="D664" s="7"/>
      <c r="E664" s="10"/>
      <c r="F664" s="82">
        <f t="shared" si="1"/>
        <v>1501</v>
      </c>
      <c r="G664" s="10"/>
      <c r="H664" s="82">
        <f t="shared" si="2"/>
        <v>1501</v>
      </c>
      <c r="I664" s="7"/>
      <c r="J664" s="10"/>
      <c r="K664" s="10"/>
      <c r="L664" s="10"/>
      <c r="M664" s="10"/>
      <c r="N664" s="10"/>
      <c r="O664" s="10"/>
    </row>
    <row r="665">
      <c r="A665" s="10"/>
      <c r="B665" s="10"/>
      <c r="C665" s="10"/>
      <c r="D665" s="7"/>
      <c r="E665" s="10"/>
      <c r="F665" s="82">
        <f t="shared" si="1"/>
        <v>1501</v>
      </c>
      <c r="G665" s="10"/>
      <c r="H665" s="82">
        <f t="shared" si="2"/>
        <v>1501</v>
      </c>
      <c r="I665" s="7"/>
      <c r="J665" s="10"/>
      <c r="K665" s="10"/>
      <c r="L665" s="10"/>
      <c r="M665" s="10"/>
      <c r="N665" s="10"/>
      <c r="O665" s="10"/>
    </row>
    <row r="666">
      <c r="A666" s="10"/>
      <c r="B666" s="10"/>
      <c r="C666" s="10"/>
      <c r="D666" s="7"/>
      <c r="E666" s="10"/>
      <c r="F666" s="82">
        <f t="shared" si="1"/>
        <v>1501</v>
      </c>
      <c r="G666" s="10"/>
      <c r="H666" s="82">
        <f t="shared" si="2"/>
        <v>1501</v>
      </c>
      <c r="I666" s="7"/>
      <c r="J666" s="10"/>
      <c r="K666" s="10"/>
      <c r="L666" s="10"/>
      <c r="M666" s="10"/>
      <c r="N666" s="10"/>
      <c r="O666" s="10"/>
    </row>
    <row r="667">
      <c r="A667" s="10"/>
      <c r="B667" s="10"/>
      <c r="C667" s="10"/>
      <c r="D667" s="7"/>
      <c r="E667" s="10"/>
      <c r="F667" s="82">
        <f t="shared" si="1"/>
        <v>1501</v>
      </c>
      <c r="G667" s="10"/>
      <c r="H667" s="82">
        <f t="shared" si="2"/>
        <v>1501</v>
      </c>
      <c r="I667" s="7"/>
      <c r="J667" s="10"/>
      <c r="K667" s="10"/>
      <c r="L667" s="10"/>
      <c r="M667" s="10"/>
      <c r="N667" s="10"/>
      <c r="O667" s="10"/>
    </row>
    <row r="668">
      <c r="A668" s="10"/>
      <c r="B668" s="10"/>
      <c r="C668" s="10"/>
      <c r="D668" s="7"/>
      <c r="E668" s="10"/>
      <c r="F668" s="82">
        <f t="shared" si="1"/>
        <v>1501</v>
      </c>
      <c r="G668" s="10"/>
      <c r="H668" s="82">
        <f t="shared" si="2"/>
        <v>1501</v>
      </c>
      <c r="I668" s="7"/>
      <c r="J668" s="10"/>
      <c r="K668" s="10"/>
      <c r="L668" s="10"/>
      <c r="M668" s="10"/>
      <c r="N668" s="10"/>
      <c r="O668" s="10"/>
    </row>
    <row r="669">
      <c r="A669" s="10"/>
      <c r="B669" s="10"/>
      <c r="C669" s="10"/>
      <c r="D669" s="7"/>
      <c r="E669" s="10"/>
      <c r="F669" s="82">
        <f t="shared" si="1"/>
        <v>1501</v>
      </c>
      <c r="G669" s="10"/>
      <c r="H669" s="82">
        <f t="shared" si="2"/>
        <v>1501</v>
      </c>
      <c r="I669" s="7"/>
      <c r="J669" s="10"/>
      <c r="K669" s="10"/>
      <c r="L669" s="10"/>
      <c r="M669" s="10"/>
      <c r="N669" s="10"/>
      <c r="O669" s="10"/>
    </row>
    <row r="670">
      <c r="A670" s="10"/>
      <c r="B670" s="10"/>
      <c r="C670" s="10"/>
      <c r="D670" s="7"/>
      <c r="E670" s="10"/>
      <c r="F670" s="82">
        <f t="shared" si="1"/>
        <v>1501</v>
      </c>
      <c r="G670" s="10"/>
      <c r="H670" s="82">
        <f t="shared" si="2"/>
        <v>1501</v>
      </c>
      <c r="I670" s="7"/>
      <c r="J670" s="10"/>
      <c r="K670" s="10"/>
      <c r="L670" s="10"/>
      <c r="M670" s="10"/>
      <c r="N670" s="10"/>
      <c r="O670" s="10"/>
    </row>
    <row r="671">
      <c r="A671" s="10"/>
      <c r="B671" s="10"/>
      <c r="C671" s="10"/>
      <c r="D671" s="7"/>
      <c r="E671" s="10"/>
      <c r="F671" s="82">
        <f t="shared" si="1"/>
        <v>1501</v>
      </c>
      <c r="G671" s="10"/>
      <c r="H671" s="82">
        <f t="shared" si="2"/>
        <v>1501</v>
      </c>
      <c r="I671" s="7"/>
      <c r="J671" s="10"/>
      <c r="K671" s="10"/>
      <c r="L671" s="10"/>
      <c r="M671" s="10"/>
      <c r="N671" s="10"/>
      <c r="O671" s="10"/>
    </row>
    <row r="672">
      <c r="A672" s="10"/>
      <c r="B672" s="10"/>
      <c r="C672" s="10"/>
      <c r="D672" s="7"/>
      <c r="E672" s="10"/>
      <c r="F672" s="82">
        <f t="shared" si="1"/>
        <v>1501</v>
      </c>
      <c r="G672" s="10"/>
      <c r="H672" s="82">
        <f t="shared" si="2"/>
        <v>1501</v>
      </c>
      <c r="I672" s="7"/>
      <c r="J672" s="10"/>
      <c r="K672" s="10"/>
      <c r="L672" s="10"/>
      <c r="M672" s="10"/>
      <c r="N672" s="10"/>
      <c r="O672" s="10"/>
    </row>
    <row r="673">
      <c r="A673" s="10"/>
      <c r="B673" s="10"/>
      <c r="C673" s="10"/>
      <c r="D673" s="7"/>
      <c r="E673" s="10"/>
      <c r="F673" s="82">
        <f t="shared" si="1"/>
        <v>1501</v>
      </c>
      <c r="G673" s="10"/>
      <c r="H673" s="82">
        <f t="shared" si="2"/>
        <v>1501</v>
      </c>
      <c r="I673" s="7"/>
      <c r="J673" s="10"/>
      <c r="K673" s="10"/>
      <c r="L673" s="10"/>
      <c r="M673" s="10"/>
      <c r="N673" s="10"/>
      <c r="O673" s="10"/>
    </row>
    <row r="674">
      <c r="A674" s="10"/>
      <c r="B674" s="10"/>
      <c r="C674" s="10"/>
      <c r="D674" s="7"/>
      <c r="E674" s="10"/>
      <c r="F674" s="82">
        <f t="shared" si="1"/>
        <v>1501</v>
      </c>
      <c r="G674" s="10"/>
      <c r="H674" s="82">
        <f t="shared" si="2"/>
        <v>1501</v>
      </c>
      <c r="I674" s="7"/>
      <c r="J674" s="10"/>
      <c r="K674" s="10"/>
      <c r="L674" s="10"/>
      <c r="M674" s="10"/>
      <c r="N674" s="10"/>
      <c r="O674" s="10"/>
    </row>
    <row r="675">
      <c r="A675" s="10"/>
      <c r="B675" s="10"/>
      <c r="C675" s="10"/>
      <c r="D675" s="7"/>
      <c r="E675" s="10"/>
      <c r="F675" s="82">
        <f t="shared" si="1"/>
        <v>1501</v>
      </c>
      <c r="G675" s="10"/>
      <c r="H675" s="82">
        <f t="shared" si="2"/>
        <v>1501</v>
      </c>
      <c r="I675" s="7"/>
      <c r="J675" s="10"/>
      <c r="K675" s="10"/>
      <c r="L675" s="10"/>
      <c r="M675" s="10"/>
      <c r="N675" s="10"/>
      <c r="O675" s="10"/>
    </row>
    <row r="676">
      <c r="A676" s="10"/>
      <c r="B676" s="10"/>
      <c r="C676" s="10"/>
      <c r="D676" s="7"/>
      <c r="E676" s="10"/>
      <c r="F676" s="82">
        <f t="shared" si="1"/>
        <v>1501</v>
      </c>
      <c r="G676" s="10"/>
      <c r="H676" s="82">
        <f t="shared" si="2"/>
        <v>1501</v>
      </c>
      <c r="I676" s="7"/>
      <c r="J676" s="10"/>
      <c r="K676" s="10"/>
      <c r="L676" s="10"/>
      <c r="M676" s="10"/>
      <c r="N676" s="10"/>
      <c r="O676" s="10"/>
    </row>
    <row r="677">
      <c r="A677" s="10"/>
      <c r="B677" s="10"/>
      <c r="C677" s="10"/>
      <c r="D677" s="7"/>
      <c r="E677" s="10"/>
      <c r="F677" s="82">
        <f t="shared" si="1"/>
        <v>1501</v>
      </c>
      <c r="G677" s="10"/>
      <c r="H677" s="82">
        <f t="shared" si="2"/>
        <v>1501</v>
      </c>
      <c r="I677" s="7"/>
      <c r="J677" s="10"/>
      <c r="K677" s="10"/>
      <c r="L677" s="10"/>
      <c r="M677" s="10"/>
      <c r="N677" s="10"/>
      <c r="O677" s="10"/>
    </row>
    <row r="678">
      <c r="A678" s="10"/>
      <c r="B678" s="10"/>
      <c r="C678" s="10"/>
      <c r="D678" s="7"/>
      <c r="E678" s="10"/>
      <c r="F678" s="82">
        <f t="shared" si="1"/>
        <v>1501</v>
      </c>
      <c r="G678" s="10"/>
      <c r="H678" s="82">
        <f t="shared" si="2"/>
        <v>1501</v>
      </c>
      <c r="I678" s="7"/>
      <c r="J678" s="10"/>
      <c r="K678" s="10"/>
      <c r="L678" s="10"/>
      <c r="M678" s="10"/>
      <c r="N678" s="10"/>
      <c r="O678" s="10"/>
    </row>
    <row r="679">
      <c r="A679" s="10"/>
      <c r="B679" s="10"/>
      <c r="C679" s="10"/>
      <c r="D679" s="7"/>
      <c r="E679" s="10"/>
      <c r="F679" s="82">
        <f t="shared" si="1"/>
        <v>1501</v>
      </c>
      <c r="G679" s="10"/>
      <c r="H679" s="82">
        <f t="shared" si="2"/>
        <v>1501</v>
      </c>
      <c r="I679" s="7"/>
      <c r="J679" s="10"/>
      <c r="K679" s="10"/>
      <c r="L679" s="10"/>
      <c r="M679" s="10"/>
      <c r="N679" s="10"/>
      <c r="O679" s="10"/>
    </row>
    <row r="680">
      <c r="A680" s="10"/>
      <c r="B680" s="10"/>
      <c r="C680" s="10"/>
      <c r="D680" s="7"/>
      <c r="E680" s="10"/>
      <c r="F680" s="82">
        <f t="shared" si="1"/>
        <v>1501</v>
      </c>
      <c r="G680" s="10"/>
      <c r="H680" s="82">
        <f t="shared" si="2"/>
        <v>1501</v>
      </c>
      <c r="I680" s="7"/>
      <c r="J680" s="10"/>
      <c r="K680" s="10"/>
      <c r="L680" s="10"/>
      <c r="M680" s="10"/>
      <c r="N680" s="10"/>
      <c r="O680" s="10"/>
    </row>
    <row r="681">
      <c r="A681" s="10"/>
      <c r="B681" s="10"/>
      <c r="C681" s="10"/>
      <c r="D681" s="7"/>
      <c r="E681" s="10"/>
      <c r="F681" s="82">
        <f t="shared" si="1"/>
        <v>1501</v>
      </c>
      <c r="G681" s="10"/>
      <c r="H681" s="82">
        <f t="shared" si="2"/>
        <v>1501</v>
      </c>
      <c r="I681" s="7"/>
      <c r="J681" s="10"/>
      <c r="K681" s="10"/>
      <c r="L681" s="10"/>
      <c r="M681" s="10"/>
      <c r="N681" s="10"/>
      <c r="O681" s="10"/>
    </row>
    <row r="682">
      <c r="A682" s="10"/>
      <c r="B682" s="10"/>
      <c r="C682" s="10"/>
      <c r="D682" s="7"/>
      <c r="E682" s="10"/>
      <c r="F682" s="82">
        <f t="shared" si="1"/>
        <v>1501</v>
      </c>
      <c r="G682" s="10"/>
      <c r="H682" s="82">
        <f t="shared" si="2"/>
        <v>1501</v>
      </c>
      <c r="I682" s="7"/>
      <c r="J682" s="10"/>
      <c r="K682" s="10"/>
      <c r="L682" s="10"/>
      <c r="M682" s="10"/>
      <c r="N682" s="10"/>
      <c r="O682" s="10"/>
    </row>
    <row r="683">
      <c r="A683" s="10"/>
      <c r="B683" s="10"/>
      <c r="C683" s="10"/>
      <c r="D683" s="7"/>
      <c r="E683" s="10"/>
      <c r="F683" s="82">
        <f t="shared" si="1"/>
        <v>1501</v>
      </c>
      <c r="G683" s="10"/>
      <c r="H683" s="82">
        <f t="shared" si="2"/>
        <v>1501</v>
      </c>
      <c r="I683" s="7"/>
      <c r="J683" s="10"/>
      <c r="K683" s="10"/>
      <c r="L683" s="10"/>
      <c r="M683" s="10"/>
      <c r="N683" s="10"/>
      <c r="O683" s="10"/>
    </row>
    <row r="684">
      <c r="A684" s="10"/>
      <c r="B684" s="10"/>
      <c r="C684" s="10"/>
      <c r="D684" s="7"/>
      <c r="E684" s="10"/>
      <c r="F684" s="82">
        <f t="shared" si="1"/>
        <v>1501</v>
      </c>
      <c r="G684" s="10"/>
      <c r="H684" s="82">
        <f t="shared" si="2"/>
        <v>1501</v>
      </c>
      <c r="I684" s="7"/>
      <c r="J684" s="10"/>
      <c r="K684" s="10"/>
      <c r="L684" s="10"/>
      <c r="M684" s="10"/>
      <c r="N684" s="10"/>
      <c r="O684" s="10"/>
    </row>
    <row r="685">
      <c r="A685" s="10"/>
      <c r="B685" s="10"/>
      <c r="C685" s="10"/>
      <c r="D685" s="7"/>
      <c r="E685" s="10"/>
      <c r="F685" s="82">
        <f t="shared" si="1"/>
        <v>1501</v>
      </c>
      <c r="G685" s="10"/>
      <c r="H685" s="82">
        <f t="shared" si="2"/>
        <v>1501</v>
      </c>
      <c r="I685" s="7"/>
      <c r="J685" s="10"/>
      <c r="K685" s="10"/>
      <c r="L685" s="10"/>
      <c r="M685" s="10"/>
      <c r="N685" s="10"/>
      <c r="O685" s="10"/>
    </row>
    <row r="686">
      <c r="A686" s="10"/>
      <c r="B686" s="10"/>
      <c r="C686" s="10"/>
      <c r="D686" s="7"/>
      <c r="E686" s="10"/>
      <c r="F686" s="82">
        <f t="shared" si="1"/>
        <v>1501</v>
      </c>
      <c r="G686" s="10"/>
      <c r="H686" s="82">
        <f t="shared" si="2"/>
        <v>1501</v>
      </c>
      <c r="I686" s="7"/>
      <c r="J686" s="10"/>
      <c r="K686" s="10"/>
      <c r="L686" s="10"/>
      <c r="M686" s="10"/>
      <c r="N686" s="10"/>
      <c r="O686" s="10"/>
    </row>
    <row r="687">
      <c r="A687" s="10"/>
      <c r="B687" s="10"/>
      <c r="C687" s="10"/>
      <c r="D687" s="7"/>
      <c r="E687" s="10"/>
      <c r="F687" s="82">
        <f t="shared" si="1"/>
        <v>1501</v>
      </c>
      <c r="G687" s="10"/>
      <c r="H687" s="82">
        <f t="shared" si="2"/>
        <v>1501</v>
      </c>
      <c r="I687" s="7"/>
      <c r="J687" s="10"/>
      <c r="K687" s="10"/>
      <c r="L687" s="10"/>
      <c r="M687" s="10"/>
      <c r="N687" s="10"/>
      <c r="O687" s="10"/>
    </row>
    <row r="688">
      <c r="A688" s="10"/>
      <c r="B688" s="10"/>
      <c r="C688" s="10"/>
      <c r="D688" s="7"/>
      <c r="E688" s="10"/>
      <c r="F688" s="82">
        <f t="shared" si="1"/>
        <v>1501</v>
      </c>
      <c r="G688" s="10"/>
      <c r="H688" s="82">
        <f t="shared" si="2"/>
        <v>1501</v>
      </c>
      <c r="I688" s="7"/>
      <c r="J688" s="10"/>
      <c r="K688" s="10"/>
      <c r="L688" s="10"/>
      <c r="M688" s="10"/>
      <c r="N688" s="10"/>
      <c r="O688" s="10"/>
    </row>
    <row r="689">
      <c r="A689" s="10"/>
      <c r="B689" s="10"/>
      <c r="C689" s="10"/>
      <c r="D689" s="7"/>
      <c r="E689" s="10"/>
      <c r="F689" s="82">
        <f t="shared" si="1"/>
        <v>1501</v>
      </c>
      <c r="G689" s="10"/>
      <c r="H689" s="82">
        <f t="shared" si="2"/>
        <v>1501</v>
      </c>
      <c r="I689" s="7"/>
      <c r="J689" s="10"/>
      <c r="K689" s="10"/>
      <c r="L689" s="10"/>
      <c r="M689" s="10"/>
      <c r="N689" s="10"/>
      <c r="O689" s="10"/>
    </row>
    <row r="690">
      <c r="A690" s="10"/>
      <c r="B690" s="10"/>
      <c r="C690" s="10"/>
      <c r="D690" s="7"/>
      <c r="E690" s="10"/>
      <c r="F690" s="82">
        <f t="shared" si="1"/>
        <v>1501</v>
      </c>
      <c r="G690" s="10"/>
      <c r="H690" s="82">
        <f t="shared" si="2"/>
        <v>1501</v>
      </c>
      <c r="I690" s="7"/>
      <c r="J690" s="10"/>
      <c r="K690" s="10"/>
      <c r="L690" s="10"/>
      <c r="M690" s="10"/>
      <c r="N690" s="10"/>
      <c r="O690" s="10"/>
    </row>
    <row r="691">
      <c r="A691" s="10"/>
      <c r="B691" s="10"/>
      <c r="C691" s="10"/>
      <c r="D691" s="7"/>
      <c r="E691" s="10"/>
      <c r="F691" s="82">
        <f t="shared" si="1"/>
        <v>1501</v>
      </c>
      <c r="G691" s="10"/>
      <c r="H691" s="82">
        <f t="shared" si="2"/>
        <v>1501</v>
      </c>
      <c r="I691" s="7"/>
      <c r="J691" s="10"/>
      <c r="K691" s="10"/>
      <c r="L691" s="10"/>
      <c r="M691" s="10"/>
      <c r="N691" s="10"/>
      <c r="O691" s="10"/>
    </row>
    <row r="692">
      <c r="A692" s="10"/>
      <c r="B692" s="10"/>
      <c r="C692" s="10"/>
      <c r="D692" s="7"/>
      <c r="E692" s="10"/>
      <c r="F692" s="82">
        <f t="shared" si="1"/>
        <v>1501</v>
      </c>
      <c r="G692" s="10"/>
      <c r="H692" s="82">
        <f t="shared" si="2"/>
        <v>1501</v>
      </c>
      <c r="I692" s="7"/>
      <c r="J692" s="10"/>
      <c r="K692" s="10"/>
      <c r="L692" s="10"/>
      <c r="M692" s="10"/>
      <c r="N692" s="10"/>
      <c r="O692" s="10"/>
    </row>
    <row r="693">
      <c r="A693" s="10"/>
      <c r="B693" s="10"/>
      <c r="C693" s="10"/>
      <c r="D693" s="7"/>
      <c r="E693" s="10"/>
      <c r="F693" s="82">
        <f t="shared" si="1"/>
        <v>1501</v>
      </c>
      <c r="G693" s="10"/>
      <c r="H693" s="82">
        <f t="shared" si="2"/>
        <v>1501</v>
      </c>
      <c r="I693" s="7"/>
      <c r="J693" s="10"/>
      <c r="K693" s="10"/>
      <c r="L693" s="10"/>
      <c r="M693" s="10"/>
      <c r="N693" s="10"/>
      <c r="O693" s="10"/>
    </row>
    <row r="694">
      <c r="A694" s="10"/>
      <c r="B694" s="10"/>
      <c r="C694" s="10"/>
      <c r="D694" s="7"/>
      <c r="E694" s="10"/>
      <c r="F694" s="82">
        <f t="shared" si="1"/>
        <v>1501</v>
      </c>
      <c r="G694" s="10"/>
      <c r="H694" s="82">
        <f t="shared" si="2"/>
        <v>1501</v>
      </c>
      <c r="I694" s="7"/>
      <c r="J694" s="10"/>
      <c r="K694" s="10"/>
      <c r="L694" s="10"/>
      <c r="M694" s="10"/>
      <c r="N694" s="10"/>
      <c r="O694" s="10"/>
    </row>
    <row r="695">
      <c r="A695" s="10"/>
      <c r="B695" s="10"/>
      <c r="C695" s="10"/>
      <c r="D695" s="7"/>
      <c r="E695" s="10"/>
      <c r="F695" s="82">
        <f t="shared" si="1"/>
        <v>1501</v>
      </c>
      <c r="G695" s="10"/>
      <c r="H695" s="82">
        <f t="shared" si="2"/>
        <v>1501</v>
      </c>
      <c r="I695" s="7"/>
      <c r="J695" s="10"/>
      <c r="K695" s="10"/>
      <c r="L695" s="10"/>
      <c r="M695" s="10"/>
      <c r="N695" s="10"/>
      <c r="O695" s="10"/>
    </row>
    <row r="696">
      <c r="A696" s="10"/>
      <c r="B696" s="10"/>
      <c r="C696" s="10"/>
      <c r="D696" s="7"/>
      <c r="E696" s="10"/>
      <c r="F696" s="82">
        <f t="shared" si="1"/>
        <v>1501</v>
      </c>
      <c r="G696" s="10"/>
      <c r="H696" s="82">
        <f t="shared" si="2"/>
        <v>1501</v>
      </c>
      <c r="I696" s="7"/>
      <c r="J696" s="10"/>
      <c r="K696" s="10"/>
      <c r="L696" s="10"/>
      <c r="M696" s="10"/>
      <c r="N696" s="10"/>
      <c r="O696" s="10"/>
    </row>
    <row r="697">
      <c r="A697" s="10"/>
      <c r="B697" s="10"/>
      <c r="C697" s="10"/>
      <c r="D697" s="7"/>
      <c r="E697" s="10"/>
      <c r="F697" s="82">
        <f t="shared" si="1"/>
        <v>1501</v>
      </c>
      <c r="G697" s="10"/>
      <c r="H697" s="82">
        <f t="shared" si="2"/>
        <v>1501</v>
      </c>
      <c r="I697" s="7"/>
      <c r="J697" s="10"/>
      <c r="K697" s="10"/>
      <c r="L697" s="10"/>
      <c r="M697" s="10"/>
      <c r="N697" s="10"/>
      <c r="O697" s="10"/>
    </row>
    <row r="698">
      <c r="A698" s="10"/>
      <c r="B698" s="10"/>
      <c r="C698" s="10"/>
      <c r="D698" s="7"/>
      <c r="E698" s="10"/>
      <c r="F698" s="82">
        <f t="shared" si="1"/>
        <v>1501</v>
      </c>
      <c r="G698" s="10"/>
      <c r="H698" s="82">
        <f t="shared" si="2"/>
        <v>1501</v>
      </c>
      <c r="I698" s="7"/>
      <c r="J698" s="10"/>
      <c r="K698" s="10"/>
      <c r="L698" s="10"/>
      <c r="M698" s="10"/>
      <c r="N698" s="10"/>
      <c r="O698" s="10"/>
    </row>
    <row r="699">
      <c r="A699" s="10"/>
      <c r="B699" s="10"/>
      <c r="C699" s="10"/>
      <c r="D699" s="7"/>
      <c r="E699" s="10"/>
      <c r="F699" s="82">
        <f t="shared" si="1"/>
        <v>1501</v>
      </c>
      <c r="G699" s="10"/>
      <c r="H699" s="82">
        <f t="shared" si="2"/>
        <v>1501</v>
      </c>
      <c r="I699" s="7"/>
      <c r="J699" s="10"/>
      <c r="K699" s="10"/>
      <c r="L699" s="10"/>
      <c r="M699" s="10"/>
      <c r="N699" s="10"/>
      <c r="O699" s="10"/>
    </row>
    <row r="700">
      <c r="A700" s="10"/>
      <c r="B700" s="10"/>
      <c r="C700" s="10"/>
      <c r="D700" s="7"/>
      <c r="E700" s="10"/>
      <c r="F700" s="82">
        <f t="shared" si="1"/>
        <v>1501</v>
      </c>
      <c r="G700" s="10"/>
      <c r="H700" s="82">
        <f t="shared" si="2"/>
        <v>1501</v>
      </c>
      <c r="I700" s="7"/>
      <c r="J700" s="10"/>
      <c r="K700" s="10"/>
      <c r="L700" s="10"/>
      <c r="M700" s="10"/>
      <c r="N700" s="10"/>
      <c r="O700" s="10"/>
    </row>
    <row r="701">
      <c r="A701" s="10"/>
      <c r="B701" s="10"/>
      <c r="C701" s="10"/>
      <c r="D701" s="7"/>
      <c r="E701" s="10"/>
      <c r="F701" s="82">
        <f t="shared" si="1"/>
        <v>1501</v>
      </c>
      <c r="G701" s="10"/>
      <c r="H701" s="82">
        <f t="shared" si="2"/>
        <v>1501</v>
      </c>
      <c r="I701" s="7"/>
      <c r="J701" s="10"/>
      <c r="K701" s="10"/>
      <c r="L701" s="10"/>
      <c r="M701" s="10"/>
      <c r="N701" s="10"/>
      <c r="O701" s="10"/>
    </row>
    <row r="702">
      <c r="A702" s="10"/>
      <c r="B702" s="10"/>
      <c r="C702" s="10"/>
      <c r="D702" s="7"/>
      <c r="E702" s="10"/>
      <c r="F702" s="82">
        <f t="shared" si="1"/>
        <v>1501</v>
      </c>
      <c r="G702" s="10"/>
      <c r="H702" s="82">
        <f t="shared" si="2"/>
        <v>1501</v>
      </c>
      <c r="I702" s="7"/>
      <c r="J702" s="10"/>
      <c r="K702" s="10"/>
      <c r="L702" s="10"/>
      <c r="M702" s="10"/>
      <c r="N702" s="10"/>
      <c r="O702" s="10"/>
    </row>
    <row r="703">
      <c r="A703" s="10"/>
      <c r="B703" s="10"/>
      <c r="C703" s="10"/>
      <c r="D703" s="7"/>
      <c r="E703" s="10"/>
      <c r="F703" s="82">
        <f t="shared" si="1"/>
        <v>1501</v>
      </c>
      <c r="G703" s="10"/>
      <c r="H703" s="82">
        <f t="shared" si="2"/>
        <v>1501</v>
      </c>
      <c r="I703" s="7"/>
      <c r="J703" s="10"/>
      <c r="K703" s="10"/>
      <c r="L703" s="10"/>
      <c r="M703" s="10"/>
      <c r="N703" s="10"/>
      <c r="O703" s="10"/>
    </row>
    <row r="704">
      <c r="A704" s="10"/>
      <c r="B704" s="10"/>
      <c r="C704" s="10"/>
      <c r="D704" s="7"/>
      <c r="E704" s="10"/>
      <c r="F704" s="82">
        <f t="shared" si="1"/>
        <v>1501</v>
      </c>
      <c r="G704" s="10"/>
      <c r="H704" s="82">
        <f t="shared" si="2"/>
        <v>1501</v>
      </c>
      <c r="I704" s="7"/>
      <c r="J704" s="10"/>
      <c r="K704" s="10"/>
      <c r="L704" s="10"/>
      <c r="M704" s="10"/>
      <c r="N704" s="10"/>
      <c r="O704" s="10"/>
    </row>
    <row r="705">
      <c r="A705" s="10"/>
      <c r="B705" s="10"/>
      <c r="C705" s="10"/>
      <c r="D705" s="7"/>
      <c r="E705" s="10"/>
      <c r="F705" s="84"/>
      <c r="G705" s="10"/>
      <c r="H705" s="84"/>
      <c r="I705" s="7"/>
      <c r="J705" s="10"/>
      <c r="K705" s="10"/>
      <c r="L705" s="10"/>
      <c r="M705" s="10"/>
      <c r="N705" s="10"/>
      <c r="O705" s="10"/>
    </row>
    <row r="706">
      <c r="A706" s="10"/>
      <c r="B706" s="10"/>
      <c r="C706" s="10"/>
      <c r="D706" s="7"/>
      <c r="E706" s="10"/>
      <c r="F706" s="84"/>
      <c r="G706" s="10"/>
      <c r="H706" s="84"/>
      <c r="I706" s="7"/>
      <c r="J706" s="10"/>
      <c r="K706" s="10"/>
      <c r="L706" s="10"/>
      <c r="M706" s="10"/>
      <c r="N706" s="10"/>
      <c r="O706" s="10"/>
    </row>
    <row r="707">
      <c r="A707" s="10"/>
      <c r="B707" s="10"/>
      <c r="C707" s="10"/>
      <c r="D707" s="7"/>
      <c r="E707" s="10"/>
      <c r="F707" s="84"/>
      <c r="G707" s="10"/>
      <c r="H707" s="84"/>
      <c r="I707" s="7"/>
      <c r="J707" s="10"/>
      <c r="K707" s="10"/>
      <c r="L707" s="10"/>
      <c r="M707" s="10"/>
      <c r="N707" s="10"/>
      <c r="O707" s="10"/>
    </row>
    <row r="708">
      <c r="A708" s="10"/>
      <c r="B708" s="10"/>
      <c r="C708" s="10"/>
      <c r="D708" s="7"/>
      <c r="E708" s="10"/>
      <c r="F708" s="84"/>
      <c r="G708" s="10"/>
      <c r="H708" s="84"/>
      <c r="I708" s="7"/>
      <c r="J708" s="10"/>
      <c r="K708" s="10"/>
      <c r="L708" s="10"/>
      <c r="M708" s="10"/>
      <c r="N708" s="10"/>
      <c r="O708" s="10"/>
    </row>
    <row r="709">
      <c r="A709" s="10"/>
      <c r="B709" s="10"/>
      <c r="C709" s="10"/>
      <c r="D709" s="7"/>
      <c r="E709" s="10"/>
      <c r="F709" s="10"/>
      <c r="G709" s="10"/>
      <c r="H709" s="10"/>
      <c r="I709" s="7"/>
      <c r="J709" s="10"/>
      <c r="K709" s="10"/>
      <c r="L709" s="10"/>
      <c r="M709" s="10"/>
      <c r="N709" s="10"/>
      <c r="O709" s="10"/>
    </row>
    <row r="710">
      <c r="A710" s="10"/>
      <c r="B710" s="10"/>
      <c r="C710" s="10"/>
      <c r="D710" s="7"/>
      <c r="E710" s="10"/>
      <c r="F710" s="10"/>
      <c r="G710" s="10"/>
      <c r="H710" s="10"/>
      <c r="I710" s="7"/>
      <c r="J710" s="10"/>
      <c r="K710" s="10"/>
      <c r="L710" s="10"/>
      <c r="M710" s="10"/>
      <c r="N710" s="10"/>
      <c r="O710" s="10"/>
    </row>
    <row r="711">
      <c r="A711" s="10"/>
      <c r="B711" s="10"/>
      <c r="C711" s="10"/>
      <c r="D711" s="7"/>
      <c r="E711" s="10"/>
      <c r="F711" s="10"/>
      <c r="G711" s="10"/>
      <c r="H711" s="10"/>
      <c r="I711" s="7"/>
      <c r="J711" s="10"/>
      <c r="K711" s="10"/>
      <c r="L711" s="10"/>
      <c r="M711" s="10"/>
      <c r="N711" s="10"/>
      <c r="O711" s="10"/>
    </row>
    <row r="712">
      <c r="A712" s="10"/>
      <c r="B712" s="10"/>
      <c r="C712" s="10"/>
      <c r="D712" s="7"/>
      <c r="E712" s="10"/>
      <c r="F712" s="10"/>
      <c r="G712" s="10"/>
      <c r="H712" s="10"/>
      <c r="I712" s="7"/>
      <c r="J712" s="10"/>
      <c r="K712" s="10"/>
      <c r="L712" s="10"/>
      <c r="M712" s="10"/>
      <c r="N712" s="10"/>
      <c r="O712" s="10"/>
    </row>
    <row r="713">
      <c r="A713" s="10"/>
      <c r="B713" s="10"/>
      <c r="C713" s="10"/>
      <c r="D713" s="7"/>
      <c r="E713" s="10"/>
      <c r="F713" s="10"/>
      <c r="G713" s="10"/>
      <c r="H713" s="10"/>
      <c r="I713" s="7"/>
      <c r="J713" s="10"/>
      <c r="K713" s="10"/>
      <c r="L713" s="10"/>
      <c r="M713" s="10"/>
      <c r="N713" s="10"/>
      <c r="O713" s="10"/>
    </row>
    <row r="714">
      <c r="A714" s="10"/>
      <c r="B714" s="10"/>
      <c r="C714" s="10"/>
      <c r="D714" s="7"/>
      <c r="E714" s="10"/>
      <c r="F714" s="10"/>
      <c r="G714" s="10"/>
      <c r="H714" s="10"/>
      <c r="I714" s="7"/>
      <c r="J714" s="10"/>
      <c r="K714" s="10"/>
      <c r="L714" s="10"/>
      <c r="M714" s="10"/>
      <c r="N714" s="10"/>
      <c r="O714" s="10"/>
    </row>
    <row r="715">
      <c r="A715" s="10"/>
      <c r="B715" s="10"/>
      <c r="C715" s="10"/>
      <c r="D715" s="7"/>
      <c r="E715" s="10"/>
      <c r="F715" s="10"/>
      <c r="G715" s="10"/>
      <c r="H715" s="10"/>
      <c r="I715" s="7"/>
      <c r="J715" s="10"/>
      <c r="K715" s="10"/>
      <c r="L715" s="10"/>
      <c r="M715" s="10"/>
      <c r="N715" s="10"/>
      <c r="O715" s="10"/>
    </row>
    <row r="716">
      <c r="A716" s="10"/>
      <c r="B716" s="10"/>
      <c r="C716" s="10"/>
      <c r="D716" s="7"/>
      <c r="E716" s="10"/>
      <c r="F716" s="10"/>
      <c r="G716" s="10"/>
      <c r="H716" s="10"/>
      <c r="I716" s="7"/>
      <c r="J716" s="10"/>
      <c r="K716" s="10"/>
      <c r="L716" s="10"/>
      <c r="M716" s="10"/>
      <c r="N716" s="10"/>
      <c r="O716" s="10"/>
    </row>
    <row r="717">
      <c r="A717" s="10"/>
      <c r="B717" s="10"/>
      <c r="C717" s="10"/>
      <c r="D717" s="7"/>
      <c r="E717" s="10"/>
      <c r="F717" s="10"/>
      <c r="G717" s="10"/>
      <c r="H717" s="10"/>
      <c r="I717" s="7"/>
      <c r="J717" s="10"/>
      <c r="K717" s="10"/>
      <c r="L717" s="10"/>
      <c r="M717" s="10"/>
      <c r="N717" s="10"/>
      <c r="O717" s="10"/>
    </row>
    <row r="718">
      <c r="A718" s="10"/>
      <c r="B718" s="10"/>
      <c r="C718" s="10"/>
      <c r="D718" s="7"/>
      <c r="E718" s="10"/>
      <c r="F718" s="10"/>
      <c r="G718" s="10"/>
      <c r="H718" s="10"/>
      <c r="I718" s="7"/>
      <c r="J718" s="10"/>
      <c r="K718" s="10"/>
      <c r="L718" s="10"/>
      <c r="M718" s="10"/>
      <c r="N718" s="10"/>
      <c r="O718" s="10"/>
    </row>
    <row r="719">
      <c r="A719" s="10"/>
      <c r="B719" s="10"/>
      <c r="C719" s="10"/>
      <c r="D719" s="7"/>
      <c r="E719" s="10"/>
      <c r="F719" s="10"/>
      <c r="G719" s="10"/>
      <c r="H719" s="10"/>
      <c r="I719" s="7"/>
      <c r="J719" s="10"/>
      <c r="K719" s="10"/>
      <c r="L719" s="10"/>
      <c r="M719" s="10"/>
      <c r="N719" s="10"/>
      <c r="O719" s="10"/>
    </row>
    <row r="720">
      <c r="A720" s="10"/>
      <c r="B720" s="10"/>
      <c r="C720" s="10"/>
      <c r="D720" s="7"/>
      <c r="E720" s="10"/>
      <c r="F720" s="10"/>
      <c r="G720" s="10"/>
      <c r="H720" s="10"/>
      <c r="I720" s="7"/>
      <c r="J720" s="10"/>
      <c r="K720" s="10"/>
      <c r="L720" s="10"/>
      <c r="M720" s="10"/>
      <c r="N720" s="10"/>
      <c r="O720" s="10"/>
    </row>
    <row r="721">
      <c r="A721" s="10"/>
      <c r="B721" s="10"/>
      <c r="C721" s="10"/>
      <c r="D721" s="7"/>
      <c r="E721" s="10"/>
      <c r="F721" s="10"/>
      <c r="G721" s="10"/>
      <c r="H721" s="10"/>
      <c r="I721" s="7"/>
      <c r="J721" s="10"/>
      <c r="K721" s="10"/>
      <c r="L721" s="10"/>
      <c r="M721" s="10"/>
      <c r="N721" s="10"/>
      <c r="O721" s="10"/>
    </row>
    <row r="722">
      <c r="A722" s="10"/>
      <c r="B722" s="10"/>
      <c r="C722" s="10"/>
      <c r="D722" s="7"/>
      <c r="E722" s="10"/>
      <c r="F722" s="10"/>
      <c r="G722" s="10"/>
      <c r="H722" s="10"/>
      <c r="I722" s="7"/>
      <c r="J722" s="10"/>
      <c r="K722" s="10"/>
      <c r="L722" s="10"/>
      <c r="M722" s="10"/>
      <c r="N722" s="10"/>
      <c r="O722" s="10"/>
    </row>
    <row r="723">
      <c r="A723" s="10"/>
      <c r="B723" s="10"/>
      <c r="C723" s="10"/>
      <c r="D723" s="7"/>
      <c r="E723" s="10"/>
      <c r="F723" s="10"/>
      <c r="G723" s="10"/>
      <c r="H723" s="10"/>
      <c r="I723" s="7"/>
      <c r="J723" s="10"/>
      <c r="K723" s="10"/>
      <c r="L723" s="10"/>
      <c r="M723" s="10"/>
      <c r="N723" s="10"/>
      <c r="O723" s="10"/>
    </row>
    <row r="724">
      <c r="A724" s="10"/>
      <c r="B724" s="10"/>
      <c r="C724" s="10"/>
      <c r="D724" s="7"/>
      <c r="E724" s="10"/>
      <c r="F724" s="10"/>
      <c r="G724" s="10"/>
      <c r="H724" s="10"/>
      <c r="I724" s="7"/>
      <c r="J724" s="10"/>
      <c r="K724" s="10"/>
      <c r="L724" s="10"/>
      <c r="M724" s="10"/>
      <c r="N724" s="10"/>
      <c r="O724" s="10"/>
    </row>
    <row r="725">
      <c r="A725" s="10"/>
      <c r="B725" s="10"/>
      <c r="C725" s="10"/>
      <c r="D725" s="7"/>
      <c r="E725" s="10"/>
      <c r="F725" s="10"/>
      <c r="G725" s="10"/>
      <c r="H725" s="10"/>
      <c r="I725" s="7"/>
      <c r="J725" s="10"/>
      <c r="K725" s="10"/>
      <c r="L725" s="10"/>
      <c r="M725" s="10"/>
      <c r="N725" s="10"/>
      <c r="O725" s="10"/>
    </row>
    <row r="726">
      <c r="A726" s="10"/>
      <c r="B726" s="10"/>
      <c r="C726" s="10"/>
      <c r="D726" s="7"/>
      <c r="E726" s="10"/>
      <c r="F726" s="10"/>
      <c r="G726" s="10"/>
      <c r="H726" s="10"/>
      <c r="I726" s="7"/>
      <c r="J726" s="10"/>
      <c r="K726" s="10"/>
      <c r="L726" s="10"/>
      <c r="M726" s="10"/>
      <c r="N726" s="10"/>
      <c r="O726" s="10"/>
    </row>
    <row r="727">
      <c r="A727" s="10"/>
      <c r="B727" s="10"/>
      <c r="C727" s="10"/>
      <c r="D727" s="7"/>
      <c r="E727" s="10"/>
      <c r="F727" s="10"/>
      <c r="G727" s="10"/>
      <c r="H727" s="10"/>
      <c r="I727" s="7"/>
      <c r="J727" s="10"/>
      <c r="K727" s="10"/>
      <c r="L727" s="10"/>
      <c r="M727" s="10"/>
      <c r="N727" s="10"/>
      <c r="O727" s="10"/>
    </row>
    <row r="728">
      <c r="A728" s="10"/>
      <c r="B728" s="10"/>
      <c r="C728" s="10"/>
      <c r="D728" s="7"/>
      <c r="E728" s="10"/>
      <c r="F728" s="10"/>
      <c r="G728" s="10"/>
      <c r="H728" s="10"/>
      <c r="I728" s="7"/>
      <c r="J728" s="10"/>
      <c r="K728" s="10"/>
      <c r="L728" s="10"/>
      <c r="M728" s="10"/>
      <c r="N728" s="10"/>
      <c r="O728" s="10"/>
    </row>
    <row r="729">
      <c r="A729" s="10"/>
      <c r="B729" s="10"/>
      <c r="C729" s="10"/>
      <c r="D729" s="7"/>
      <c r="E729" s="10"/>
      <c r="F729" s="10"/>
      <c r="G729" s="10"/>
      <c r="H729" s="10"/>
      <c r="I729" s="7"/>
      <c r="J729" s="10"/>
      <c r="K729" s="10"/>
      <c r="L729" s="10"/>
      <c r="M729" s="10"/>
      <c r="N729" s="10"/>
      <c r="O729" s="10"/>
    </row>
    <row r="730">
      <c r="A730" s="10"/>
      <c r="B730" s="10"/>
      <c r="C730" s="10"/>
      <c r="D730" s="7"/>
      <c r="E730" s="10"/>
      <c r="F730" s="10"/>
      <c r="G730" s="10"/>
      <c r="H730" s="10"/>
      <c r="I730" s="7"/>
      <c r="J730" s="10"/>
      <c r="K730" s="10"/>
      <c r="L730" s="10"/>
      <c r="M730" s="10"/>
      <c r="N730" s="10"/>
      <c r="O730" s="10"/>
    </row>
    <row r="731">
      <c r="A731" s="10"/>
      <c r="B731" s="10"/>
      <c r="C731" s="10"/>
      <c r="D731" s="7"/>
      <c r="E731" s="10"/>
      <c r="F731" s="10"/>
      <c r="G731" s="10"/>
      <c r="H731" s="10"/>
      <c r="I731" s="7"/>
      <c r="J731" s="10"/>
      <c r="K731" s="10"/>
      <c r="L731" s="10"/>
      <c r="M731" s="10"/>
      <c r="N731" s="10"/>
      <c r="O731" s="10"/>
    </row>
    <row r="732">
      <c r="A732" s="10"/>
      <c r="B732" s="10"/>
      <c r="C732" s="10"/>
      <c r="D732" s="7"/>
      <c r="E732" s="10"/>
      <c r="F732" s="10"/>
      <c r="G732" s="10"/>
      <c r="H732" s="10"/>
      <c r="I732" s="7"/>
      <c r="J732" s="10"/>
      <c r="K732" s="10"/>
      <c r="L732" s="10"/>
      <c r="M732" s="10"/>
      <c r="N732" s="10"/>
      <c r="O732" s="10"/>
    </row>
    <row r="733">
      <c r="A733" s="10"/>
      <c r="B733" s="10"/>
      <c r="C733" s="10"/>
      <c r="D733" s="7"/>
      <c r="E733" s="10"/>
      <c r="F733" s="10"/>
      <c r="G733" s="10"/>
      <c r="H733" s="10"/>
      <c r="I733" s="7"/>
      <c r="J733" s="10"/>
      <c r="K733" s="10"/>
      <c r="L733" s="10"/>
      <c r="M733" s="10"/>
      <c r="N733" s="10"/>
      <c r="O733" s="10"/>
    </row>
    <row r="734">
      <c r="A734" s="10"/>
      <c r="B734" s="10"/>
      <c r="C734" s="10"/>
      <c r="D734" s="7"/>
      <c r="E734" s="10"/>
      <c r="F734" s="10"/>
      <c r="G734" s="10"/>
      <c r="H734" s="10"/>
      <c r="I734" s="7"/>
      <c r="J734" s="10"/>
      <c r="K734" s="10"/>
      <c r="L734" s="10"/>
      <c r="M734" s="10"/>
      <c r="N734" s="10"/>
      <c r="O734" s="10"/>
    </row>
    <row r="735">
      <c r="A735" s="10"/>
      <c r="B735" s="10"/>
      <c r="C735" s="10"/>
      <c r="D735" s="7"/>
      <c r="E735" s="10"/>
      <c r="F735" s="10"/>
      <c r="G735" s="10"/>
      <c r="H735" s="10"/>
      <c r="I735" s="7"/>
      <c r="J735" s="10"/>
      <c r="K735" s="10"/>
      <c r="L735" s="10"/>
      <c r="M735" s="10"/>
      <c r="N735" s="10"/>
      <c r="O735" s="10"/>
    </row>
    <row r="736">
      <c r="A736" s="10"/>
      <c r="B736" s="10"/>
      <c r="C736" s="10"/>
      <c r="D736" s="7"/>
      <c r="E736" s="10"/>
      <c r="F736" s="10"/>
      <c r="G736" s="10"/>
      <c r="H736" s="10"/>
      <c r="I736" s="7"/>
      <c r="J736" s="10"/>
      <c r="K736" s="10"/>
      <c r="L736" s="10"/>
      <c r="M736" s="10"/>
      <c r="N736" s="10"/>
      <c r="O736" s="10"/>
    </row>
    <row r="737">
      <c r="A737" s="10"/>
      <c r="B737" s="10"/>
      <c r="C737" s="10"/>
      <c r="D737" s="7"/>
      <c r="E737" s="10"/>
      <c r="F737" s="10"/>
      <c r="G737" s="10"/>
      <c r="H737" s="10"/>
      <c r="I737" s="7"/>
      <c r="J737" s="10"/>
      <c r="K737" s="10"/>
      <c r="L737" s="10"/>
      <c r="M737" s="10"/>
      <c r="N737" s="10"/>
      <c r="O737" s="10"/>
    </row>
    <row r="738">
      <c r="A738" s="10"/>
      <c r="B738" s="10"/>
      <c r="C738" s="10"/>
      <c r="D738" s="7"/>
      <c r="E738" s="10"/>
      <c r="F738" s="10"/>
      <c r="G738" s="10"/>
      <c r="H738" s="10"/>
      <c r="I738" s="7"/>
      <c r="J738" s="10"/>
      <c r="K738" s="10"/>
      <c r="L738" s="10"/>
      <c r="M738" s="10"/>
      <c r="N738" s="10"/>
      <c r="O738" s="10"/>
    </row>
    <row r="739">
      <c r="A739" s="10"/>
      <c r="B739" s="10"/>
      <c r="C739" s="10"/>
      <c r="D739" s="7"/>
      <c r="E739" s="10"/>
      <c r="F739" s="10"/>
      <c r="G739" s="10"/>
      <c r="H739" s="10"/>
      <c r="I739" s="7"/>
      <c r="J739" s="10"/>
      <c r="K739" s="10"/>
      <c r="L739" s="10"/>
      <c r="M739" s="10"/>
      <c r="N739" s="10"/>
      <c r="O739" s="10"/>
    </row>
    <row r="740">
      <c r="A740" s="10"/>
      <c r="B740" s="10"/>
      <c r="C740" s="10"/>
      <c r="D740" s="7"/>
      <c r="E740" s="10"/>
      <c r="F740" s="10"/>
      <c r="G740" s="10"/>
      <c r="H740" s="10"/>
      <c r="I740" s="7"/>
      <c r="J740" s="10"/>
      <c r="K740" s="10"/>
      <c r="L740" s="10"/>
      <c r="M740" s="10"/>
      <c r="N740" s="10"/>
      <c r="O740" s="10"/>
    </row>
    <row r="741">
      <c r="A741" s="10"/>
      <c r="B741" s="10"/>
      <c r="C741" s="10"/>
      <c r="D741" s="7"/>
      <c r="E741" s="10"/>
      <c r="F741" s="10"/>
      <c r="G741" s="10"/>
      <c r="H741" s="10"/>
      <c r="I741" s="7"/>
      <c r="J741" s="10"/>
      <c r="K741" s="10"/>
      <c r="L741" s="10"/>
      <c r="M741" s="10"/>
      <c r="N741" s="10"/>
      <c r="O741" s="10"/>
    </row>
    <row r="742">
      <c r="A742" s="10"/>
      <c r="B742" s="10"/>
      <c r="C742" s="10"/>
      <c r="D742" s="7"/>
      <c r="E742" s="10"/>
      <c r="F742" s="10"/>
      <c r="G742" s="10"/>
      <c r="H742" s="10"/>
      <c r="I742" s="7"/>
      <c r="J742" s="10"/>
      <c r="K742" s="10"/>
      <c r="L742" s="10"/>
      <c r="M742" s="10"/>
      <c r="N742" s="10"/>
      <c r="O742" s="10"/>
    </row>
    <row r="743">
      <c r="A743" s="10"/>
      <c r="B743" s="10"/>
      <c r="C743" s="10"/>
      <c r="D743" s="7"/>
      <c r="E743" s="10"/>
      <c r="F743" s="10"/>
      <c r="G743" s="10"/>
      <c r="H743" s="10"/>
      <c r="I743" s="7"/>
      <c r="J743" s="10"/>
      <c r="K743" s="10"/>
      <c r="L743" s="10"/>
      <c r="M743" s="10"/>
      <c r="N743" s="10"/>
      <c r="O743" s="10"/>
    </row>
    <row r="744">
      <c r="A744" s="10"/>
      <c r="B744" s="10"/>
      <c r="C744" s="10"/>
      <c r="D744" s="7"/>
      <c r="E744" s="10"/>
      <c r="F744" s="10"/>
      <c r="G744" s="10"/>
      <c r="H744" s="10"/>
      <c r="I744" s="7"/>
      <c r="J744" s="10"/>
      <c r="K744" s="10"/>
      <c r="L744" s="10"/>
      <c r="M744" s="10"/>
      <c r="N744" s="10"/>
      <c r="O744" s="10"/>
    </row>
    <row r="745">
      <c r="A745" s="10"/>
      <c r="B745" s="10"/>
      <c r="C745" s="10"/>
      <c r="D745" s="7"/>
      <c r="E745" s="10"/>
      <c r="F745" s="10"/>
      <c r="G745" s="10"/>
      <c r="H745" s="10"/>
      <c r="I745" s="7"/>
      <c r="J745" s="10"/>
      <c r="K745" s="10"/>
      <c r="L745" s="10"/>
      <c r="M745" s="10"/>
      <c r="N745" s="10"/>
      <c r="O745" s="10"/>
    </row>
    <row r="746">
      <c r="A746" s="10"/>
      <c r="B746" s="10"/>
      <c r="C746" s="10"/>
      <c r="D746" s="7"/>
      <c r="E746" s="10"/>
      <c r="F746" s="10"/>
      <c r="G746" s="10"/>
      <c r="H746" s="10"/>
      <c r="I746" s="7"/>
      <c r="J746" s="10"/>
      <c r="K746" s="10"/>
      <c r="L746" s="10"/>
      <c r="M746" s="10"/>
      <c r="N746" s="10"/>
      <c r="O746" s="10"/>
    </row>
    <row r="747">
      <c r="A747" s="10"/>
      <c r="B747" s="10"/>
      <c r="C747" s="10"/>
      <c r="D747" s="7"/>
      <c r="E747" s="10"/>
      <c r="F747" s="10"/>
      <c r="G747" s="10"/>
      <c r="H747" s="10"/>
      <c r="I747" s="7"/>
      <c r="J747" s="10"/>
      <c r="K747" s="10"/>
      <c r="L747" s="10"/>
      <c r="M747" s="10"/>
      <c r="N747" s="10"/>
      <c r="O747" s="10"/>
    </row>
    <row r="748">
      <c r="A748" s="10"/>
      <c r="B748" s="10"/>
      <c r="C748" s="10"/>
      <c r="D748" s="7"/>
      <c r="E748" s="10"/>
      <c r="F748" s="10"/>
      <c r="G748" s="10"/>
      <c r="H748" s="10"/>
      <c r="I748" s="7"/>
      <c r="J748" s="10"/>
      <c r="K748" s="10"/>
      <c r="L748" s="10"/>
      <c r="M748" s="10"/>
      <c r="N748" s="10"/>
      <c r="O748" s="10"/>
    </row>
    <row r="749">
      <c r="A749" s="10"/>
      <c r="B749" s="10"/>
      <c r="C749" s="10"/>
      <c r="D749" s="7"/>
      <c r="E749" s="10"/>
      <c r="F749" s="10"/>
      <c r="G749" s="10"/>
      <c r="H749" s="10"/>
      <c r="I749" s="7"/>
      <c r="J749" s="10"/>
      <c r="K749" s="10"/>
      <c r="L749" s="10"/>
      <c r="M749" s="10"/>
      <c r="N749" s="10"/>
      <c r="O749" s="10"/>
    </row>
    <row r="750">
      <c r="A750" s="10"/>
      <c r="B750" s="10"/>
      <c r="C750" s="10"/>
      <c r="D750" s="7"/>
      <c r="E750" s="10"/>
      <c r="F750" s="10"/>
      <c r="G750" s="10"/>
      <c r="H750" s="10"/>
      <c r="I750" s="7"/>
      <c r="J750" s="10"/>
      <c r="K750" s="10"/>
      <c r="L750" s="10"/>
      <c r="M750" s="10"/>
      <c r="N750" s="10"/>
      <c r="O750" s="10"/>
    </row>
    <row r="751">
      <c r="A751" s="10"/>
      <c r="B751" s="10"/>
      <c r="C751" s="10"/>
      <c r="D751" s="7"/>
      <c r="E751" s="10"/>
      <c r="F751" s="10"/>
      <c r="G751" s="10"/>
      <c r="H751" s="10"/>
      <c r="I751" s="7"/>
      <c r="J751" s="10"/>
      <c r="K751" s="10"/>
      <c r="L751" s="10"/>
      <c r="M751" s="10"/>
      <c r="N751" s="10"/>
      <c r="O751" s="10"/>
    </row>
    <row r="752">
      <c r="A752" s="10"/>
      <c r="B752" s="10"/>
      <c r="C752" s="10"/>
      <c r="D752" s="7"/>
      <c r="E752" s="10"/>
      <c r="F752" s="10"/>
      <c r="G752" s="10"/>
      <c r="H752" s="10"/>
      <c r="I752" s="7"/>
      <c r="J752" s="10"/>
      <c r="K752" s="10"/>
      <c r="L752" s="10"/>
      <c r="M752" s="10"/>
      <c r="N752" s="10"/>
      <c r="O752" s="10"/>
    </row>
    <row r="753">
      <c r="A753" s="10"/>
      <c r="B753" s="10"/>
      <c r="C753" s="10"/>
      <c r="D753" s="7"/>
      <c r="E753" s="10"/>
      <c r="F753" s="10"/>
      <c r="G753" s="10"/>
      <c r="H753" s="10"/>
      <c r="I753" s="7"/>
      <c r="J753" s="10"/>
      <c r="K753" s="10"/>
      <c r="L753" s="10"/>
      <c r="M753" s="10"/>
      <c r="N753" s="10"/>
      <c r="O753" s="10"/>
    </row>
    <row r="754">
      <c r="A754" s="10"/>
      <c r="B754" s="10"/>
      <c r="C754" s="10"/>
      <c r="D754" s="7"/>
      <c r="E754" s="10"/>
      <c r="F754" s="10"/>
      <c r="G754" s="10"/>
      <c r="H754" s="10"/>
      <c r="I754" s="7"/>
      <c r="J754" s="10"/>
      <c r="K754" s="10"/>
      <c r="L754" s="10"/>
      <c r="M754" s="10"/>
      <c r="N754" s="10"/>
      <c r="O754" s="10"/>
    </row>
    <row r="755">
      <c r="A755" s="10"/>
      <c r="B755" s="10"/>
      <c r="C755" s="10"/>
      <c r="D755" s="7"/>
      <c r="E755" s="10"/>
      <c r="F755" s="10"/>
      <c r="G755" s="10"/>
      <c r="H755" s="10"/>
      <c r="I755" s="7"/>
      <c r="J755" s="10"/>
      <c r="K755" s="10"/>
      <c r="L755" s="10"/>
      <c r="M755" s="10"/>
      <c r="N755" s="10"/>
      <c r="O755" s="10"/>
    </row>
    <row r="756">
      <c r="A756" s="10"/>
      <c r="B756" s="10"/>
      <c r="C756" s="10"/>
      <c r="D756" s="7"/>
      <c r="E756" s="10"/>
      <c r="F756" s="10"/>
      <c r="G756" s="10"/>
      <c r="H756" s="10"/>
      <c r="I756" s="7"/>
      <c r="J756" s="10"/>
      <c r="K756" s="10"/>
      <c r="L756" s="10"/>
      <c r="M756" s="10"/>
      <c r="N756" s="10"/>
      <c r="O756" s="10"/>
    </row>
    <row r="757">
      <c r="A757" s="10"/>
      <c r="B757" s="10"/>
      <c r="C757" s="10"/>
      <c r="D757" s="7"/>
      <c r="E757" s="10"/>
      <c r="F757" s="10"/>
      <c r="G757" s="10"/>
      <c r="H757" s="10"/>
      <c r="I757" s="7"/>
      <c r="J757" s="10"/>
      <c r="K757" s="10"/>
      <c r="L757" s="10"/>
      <c r="M757" s="10"/>
      <c r="N757" s="10"/>
      <c r="O757" s="10"/>
    </row>
    <row r="758">
      <c r="A758" s="10"/>
      <c r="B758" s="10"/>
      <c r="C758" s="10"/>
      <c r="D758" s="7"/>
      <c r="E758" s="10"/>
      <c r="F758" s="10"/>
      <c r="G758" s="10"/>
      <c r="H758" s="10"/>
      <c r="I758" s="7"/>
      <c r="J758" s="10"/>
      <c r="K758" s="10"/>
      <c r="L758" s="10"/>
      <c r="M758" s="10"/>
      <c r="N758" s="10"/>
      <c r="O758" s="10"/>
    </row>
    <row r="759">
      <c r="A759" s="10"/>
      <c r="B759" s="10"/>
      <c r="C759" s="10"/>
      <c r="D759" s="7"/>
      <c r="E759" s="10"/>
      <c r="F759" s="10"/>
      <c r="G759" s="10"/>
      <c r="H759" s="10"/>
      <c r="I759" s="7"/>
      <c r="J759" s="10"/>
      <c r="K759" s="10"/>
      <c r="L759" s="10"/>
      <c r="M759" s="10"/>
      <c r="N759" s="10"/>
      <c r="O759" s="10"/>
    </row>
    <row r="760">
      <c r="A760" s="10"/>
      <c r="B760" s="10"/>
      <c r="C760" s="10"/>
      <c r="D760" s="7"/>
      <c r="E760" s="10"/>
      <c r="F760" s="10"/>
      <c r="G760" s="10"/>
      <c r="H760" s="10"/>
      <c r="I760" s="7"/>
      <c r="J760" s="10"/>
      <c r="K760" s="10"/>
      <c r="L760" s="10"/>
      <c r="M760" s="10"/>
      <c r="N760" s="10"/>
      <c r="O760" s="10"/>
    </row>
    <row r="761">
      <c r="A761" s="10"/>
      <c r="B761" s="10"/>
      <c r="C761" s="10"/>
      <c r="D761" s="7"/>
      <c r="E761" s="10"/>
      <c r="F761" s="10"/>
      <c r="G761" s="10"/>
      <c r="H761" s="10"/>
      <c r="I761" s="7"/>
      <c r="J761" s="10"/>
      <c r="K761" s="10"/>
      <c r="L761" s="10"/>
      <c r="M761" s="10"/>
      <c r="N761" s="10"/>
      <c r="O761" s="10"/>
    </row>
    <row r="762">
      <c r="A762" s="10"/>
      <c r="B762" s="10"/>
      <c r="C762" s="10"/>
      <c r="D762" s="7"/>
      <c r="E762" s="10"/>
      <c r="F762" s="10"/>
      <c r="G762" s="10"/>
      <c r="H762" s="10"/>
      <c r="I762" s="7"/>
      <c r="J762" s="10"/>
      <c r="K762" s="10"/>
      <c r="L762" s="10"/>
      <c r="M762" s="10"/>
      <c r="N762" s="10"/>
      <c r="O762" s="10"/>
    </row>
    <row r="763">
      <c r="A763" s="10"/>
      <c r="B763" s="10"/>
      <c r="C763" s="10"/>
      <c r="D763" s="7"/>
      <c r="E763" s="10"/>
      <c r="F763" s="10"/>
      <c r="G763" s="10"/>
      <c r="H763" s="10"/>
      <c r="I763" s="7"/>
      <c r="J763" s="10"/>
      <c r="K763" s="10"/>
      <c r="L763" s="10"/>
      <c r="M763" s="10"/>
      <c r="N763" s="10"/>
      <c r="O763" s="10"/>
    </row>
    <row r="764">
      <c r="A764" s="10"/>
      <c r="B764" s="10"/>
      <c r="C764" s="10"/>
      <c r="D764" s="7"/>
      <c r="E764" s="10"/>
      <c r="F764" s="10"/>
      <c r="G764" s="10"/>
      <c r="H764" s="10"/>
      <c r="I764" s="7"/>
      <c r="J764" s="10"/>
      <c r="K764" s="10"/>
      <c r="L764" s="10"/>
      <c r="M764" s="10"/>
      <c r="N764" s="10"/>
      <c r="O764" s="10"/>
    </row>
    <row r="765">
      <c r="A765" s="10"/>
      <c r="B765" s="10"/>
      <c r="C765" s="10"/>
      <c r="D765" s="7"/>
      <c r="E765" s="10"/>
      <c r="F765" s="10"/>
      <c r="G765" s="10"/>
      <c r="H765" s="10"/>
      <c r="I765" s="7"/>
      <c r="J765" s="10"/>
      <c r="K765" s="10"/>
      <c r="L765" s="10"/>
      <c r="M765" s="10"/>
      <c r="N765" s="10"/>
      <c r="O765" s="10"/>
    </row>
    <row r="766">
      <c r="A766" s="10"/>
      <c r="B766" s="10"/>
      <c r="C766" s="10"/>
      <c r="D766" s="7"/>
      <c r="E766" s="10"/>
      <c r="F766" s="10"/>
      <c r="G766" s="10"/>
      <c r="H766" s="10"/>
      <c r="I766" s="7"/>
      <c r="J766" s="10"/>
      <c r="K766" s="10"/>
      <c r="L766" s="10"/>
      <c r="M766" s="10"/>
      <c r="N766" s="10"/>
      <c r="O766" s="10"/>
    </row>
    <row r="767">
      <c r="A767" s="10"/>
      <c r="B767" s="10"/>
      <c r="C767" s="10"/>
      <c r="D767" s="7"/>
      <c r="E767" s="10"/>
      <c r="F767" s="10"/>
      <c r="G767" s="10"/>
      <c r="H767" s="10"/>
      <c r="I767" s="7"/>
      <c r="J767" s="10"/>
      <c r="K767" s="10"/>
      <c r="L767" s="10"/>
      <c r="M767" s="10"/>
      <c r="N767" s="10"/>
      <c r="O767" s="10"/>
    </row>
    <row r="768">
      <c r="A768" s="10"/>
      <c r="B768" s="10"/>
      <c r="C768" s="10"/>
      <c r="D768" s="7"/>
      <c r="E768" s="10"/>
      <c r="F768" s="10"/>
      <c r="G768" s="10"/>
      <c r="H768" s="10"/>
      <c r="I768" s="7"/>
      <c r="J768" s="10"/>
      <c r="K768" s="10"/>
      <c r="L768" s="10"/>
      <c r="M768" s="10"/>
      <c r="N768" s="10"/>
      <c r="O768" s="10"/>
    </row>
    <row r="769">
      <c r="A769" s="10"/>
      <c r="B769" s="10"/>
      <c r="C769" s="10"/>
      <c r="D769" s="7"/>
      <c r="E769" s="10"/>
      <c r="F769" s="10"/>
      <c r="G769" s="10"/>
      <c r="H769" s="10"/>
      <c r="I769" s="7"/>
      <c r="J769" s="10"/>
      <c r="K769" s="10"/>
      <c r="L769" s="10"/>
      <c r="M769" s="10"/>
      <c r="N769" s="10"/>
      <c r="O769" s="10"/>
    </row>
    <row r="770">
      <c r="A770" s="10"/>
      <c r="B770" s="10"/>
      <c r="C770" s="10"/>
      <c r="D770" s="7"/>
      <c r="E770" s="10"/>
      <c r="F770" s="10"/>
      <c r="G770" s="10"/>
      <c r="H770" s="10"/>
      <c r="I770" s="7"/>
      <c r="J770" s="10"/>
      <c r="K770" s="10"/>
      <c r="L770" s="10"/>
      <c r="M770" s="10"/>
      <c r="N770" s="10"/>
      <c r="O770" s="10"/>
    </row>
    <row r="771">
      <c r="A771" s="10"/>
      <c r="B771" s="10"/>
      <c r="C771" s="10"/>
      <c r="D771" s="7"/>
      <c r="E771" s="10"/>
      <c r="F771" s="10"/>
      <c r="G771" s="10"/>
      <c r="H771" s="10"/>
      <c r="I771" s="7"/>
      <c r="J771" s="10"/>
      <c r="K771" s="10"/>
      <c r="L771" s="10"/>
      <c r="M771" s="10"/>
      <c r="N771" s="10"/>
      <c r="O771" s="10"/>
    </row>
    <row r="772">
      <c r="A772" s="10"/>
      <c r="B772" s="10"/>
      <c r="C772" s="10"/>
      <c r="D772" s="7"/>
      <c r="E772" s="10"/>
      <c r="F772" s="10"/>
      <c r="G772" s="10"/>
      <c r="H772" s="10"/>
      <c r="I772" s="7"/>
      <c r="J772" s="10"/>
      <c r="K772" s="10"/>
      <c r="L772" s="10"/>
      <c r="M772" s="10"/>
      <c r="N772" s="10"/>
      <c r="O772" s="10"/>
    </row>
    <row r="773">
      <c r="A773" s="10"/>
      <c r="B773" s="10"/>
      <c r="C773" s="10"/>
      <c r="D773" s="7"/>
      <c r="E773" s="10"/>
      <c r="F773" s="10"/>
      <c r="G773" s="10"/>
      <c r="H773" s="10"/>
      <c r="I773" s="7"/>
      <c r="J773" s="10"/>
      <c r="K773" s="10"/>
      <c r="L773" s="10"/>
      <c r="M773" s="10"/>
      <c r="N773" s="10"/>
      <c r="O773" s="10"/>
    </row>
    <row r="774">
      <c r="A774" s="10"/>
      <c r="B774" s="10"/>
      <c r="C774" s="10"/>
      <c r="D774" s="7"/>
      <c r="E774" s="10"/>
      <c r="F774" s="10"/>
      <c r="G774" s="10"/>
      <c r="H774" s="10"/>
      <c r="I774" s="7"/>
      <c r="J774" s="10"/>
      <c r="K774" s="10"/>
      <c r="L774" s="10"/>
      <c r="M774" s="10"/>
      <c r="N774" s="10"/>
      <c r="O774" s="10"/>
    </row>
    <row r="775">
      <c r="A775" s="10"/>
      <c r="B775" s="10"/>
      <c r="C775" s="10"/>
      <c r="D775" s="7"/>
      <c r="E775" s="10"/>
      <c r="F775" s="10"/>
      <c r="G775" s="10"/>
      <c r="H775" s="10"/>
      <c r="I775" s="7"/>
      <c r="J775" s="10"/>
      <c r="K775" s="10"/>
      <c r="L775" s="10"/>
      <c r="M775" s="10"/>
      <c r="N775" s="10"/>
      <c r="O775" s="10"/>
    </row>
    <row r="776">
      <c r="A776" s="10"/>
      <c r="B776" s="10"/>
      <c r="C776" s="10"/>
      <c r="D776" s="7"/>
      <c r="E776" s="10"/>
      <c r="F776" s="10"/>
      <c r="G776" s="10"/>
      <c r="H776" s="10"/>
      <c r="I776" s="7"/>
      <c r="J776" s="10"/>
      <c r="K776" s="10"/>
      <c r="L776" s="10"/>
      <c r="M776" s="10"/>
      <c r="N776" s="10"/>
      <c r="O776" s="10"/>
    </row>
    <row r="777">
      <c r="A777" s="10"/>
      <c r="B777" s="10"/>
      <c r="C777" s="10"/>
      <c r="D777" s="7"/>
      <c r="E777" s="10"/>
      <c r="F777" s="10"/>
      <c r="G777" s="10"/>
      <c r="H777" s="10"/>
      <c r="I777" s="7"/>
      <c r="J777" s="10"/>
      <c r="K777" s="10"/>
      <c r="L777" s="10"/>
      <c r="M777" s="10"/>
      <c r="N777" s="10"/>
      <c r="O777" s="10"/>
    </row>
    <row r="778">
      <c r="A778" s="10"/>
      <c r="B778" s="10"/>
      <c r="C778" s="10"/>
      <c r="D778" s="7"/>
      <c r="E778" s="10"/>
      <c r="F778" s="10"/>
      <c r="G778" s="10"/>
      <c r="H778" s="10"/>
      <c r="I778" s="7"/>
      <c r="J778" s="10"/>
      <c r="K778" s="10"/>
      <c r="L778" s="10"/>
      <c r="M778" s="10"/>
      <c r="N778" s="10"/>
      <c r="O778" s="10"/>
    </row>
    <row r="779">
      <c r="A779" s="10"/>
      <c r="B779" s="10"/>
      <c r="C779" s="10"/>
      <c r="D779" s="7"/>
      <c r="E779" s="10"/>
      <c r="F779" s="10"/>
      <c r="G779" s="10"/>
      <c r="H779" s="10"/>
      <c r="I779" s="7"/>
      <c r="J779" s="10"/>
      <c r="K779" s="10"/>
      <c r="L779" s="10"/>
      <c r="M779" s="10"/>
      <c r="N779" s="10"/>
      <c r="O779" s="10"/>
    </row>
    <row r="780">
      <c r="A780" s="10"/>
      <c r="B780" s="10"/>
      <c r="C780" s="10"/>
      <c r="D780" s="7"/>
      <c r="E780" s="10"/>
      <c r="F780" s="10"/>
      <c r="G780" s="10"/>
      <c r="H780" s="10"/>
      <c r="I780" s="7"/>
      <c r="J780" s="10"/>
      <c r="K780" s="10"/>
      <c r="L780" s="10"/>
      <c r="M780" s="10"/>
      <c r="N780" s="10"/>
      <c r="O780" s="10"/>
    </row>
    <row r="781">
      <c r="A781" s="10"/>
      <c r="B781" s="10"/>
      <c r="C781" s="10"/>
      <c r="D781" s="7"/>
      <c r="E781" s="10"/>
      <c r="F781" s="10"/>
      <c r="G781" s="10"/>
      <c r="H781" s="10"/>
      <c r="I781" s="7"/>
      <c r="J781" s="10"/>
      <c r="K781" s="10"/>
      <c r="L781" s="10"/>
      <c r="M781" s="10"/>
      <c r="N781" s="10"/>
      <c r="O781" s="10"/>
    </row>
    <row r="782">
      <c r="A782" s="10"/>
      <c r="B782" s="10"/>
      <c r="C782" s="10"/>
      <c r="D782" s="7"/>
      <c r="E782" s="10"/>
      <c r="F782" s="10"/>
      <c r="G782" s="10"/>
      <c r="H782" s="10"/>
      <c r="I782" s="7"/>
      <c r="J782" s="10"/>
      <c r="K782" s="10"/>
      <c r="L782" s="10"/>
      <c r="M782" s="10"/>
      <c r="N782" s="10"/>
      <c r="O782" s="10"/>
    </row>
    <row r="783">
      <c r="A783" s="10"/>
      <c r="B783" s="10"/>
      <c r="C783" s="10"/>
      <c r="D783" s="7"/>
      <c r="E783" s="10"/>
      <c r="F783" s="10"/>
      <c r="G783" s="10"/>
      <c r="H783" s="10"/>
      <c r="I783" s="7"/>
      <c r="J783" s="10"/>
      <c r="K783" s="10"/>
      <c r="L783" s="10"/>
      <c r="M783" s="10"/>
      <c r="N783" s="10"/>
      <c r="O783" s="10"/>
    </row>
    <row r="784">
      <c r="A784" s="10"/>
      <c r="B784" s="10"/>
      <c r="C784" s="10"/>
      <c r="D784" s="7"/>
      <c r="E784" s="10"/>
      <c r="F784" s="10"/>
      <c r="G784" s="10"/>
      <c r="H784" s="10"/>
      <c r="I784" s="7"/>
      <c r="J784" s="10"/>
      <c r="K784" s="10"/>
      <c r="L784" s="10"/>
      <c r="M784" s="10"/>
      <c r="N784" s="10"/>
      <c r="O784" s="10"/>
    </row>
    <row r="785">
      <c r="A785" s="10"/>
      <c r="B785" s="10"/>
      <c r="C785" s="10"/>
      <c r="D785" s="7"/>
      <c r="E785" s="10"/>
      <c r="F785" s="10"/>
      <c r="G785" s="10"/>
      <c r="H785" s="10"/>
      <c r="I785" s="7"/>
      <c r="J785" s="10"/>
      <c r="K785" s="10"/>
      <c r="L785" s="10"/>
      <c r="M785" s="10"/>
      <c r="N785" s="10"/>
      <c r="O785" s="10"/>
    </row>
    <row r="786">
      <c r="A786" s="10"/>
      <c r="B786" s="10"/>
      <c r="C786" s="10"/>
      <c r="D786" s="7"/>
      <c r="E786" s="10"/>
      <c r="F786" s="10"/>
      <c r="G786" s="10"/>
      <c r="H786" s="10"/>
      <c r="I786" s="7"/>
      <c r="J786" s="10"/>
      <c r="K786" s="10"/>
      <c r="L786" s="10"/>
      <c r="M786" s="10"/>
      <c r="N786" s="10"/>
      <c r="O786" s="10"/>
    </row>
    <row r="787">
      <c r="A787" s="10"/>
      <c r="B787" s="10"/>
      <c r="C787" s="10"/>
      <c r="D787" s="7"/>
      <c r="E787" s="10"/>
      <c r="F787" s="10"/>
      <c r="G787" s="10"/>
      <c r="H787" s="10"/>
      <c r="I787" s="7"/>
      <c r="J787" s="10"/>
      <c r="K787" s="10"/>
      <c r="L787" s="10"/>
      <c r="M787" s="10"/>
      <c r="N787" s="10"/>
      <c r="O787" s="10"/>
    </row>
    <row r="788">
      <c r="A788" s="10"/>
      <c r="B788" s="10"/>
      <c r="C788" s="10"/>
      <c r="D788" s="7"/>
      <c r="E788" s="10"/>
      <c r="F788" s="10"/>
      <c r="G788" s="10"/>
      <c r="H788" s="10"/>
      <c r="I788" s="7"/>
      <c r="J788" s="10"/>
      <c r="K788" s="10"/>
      <c r="L788" s="10"/>
      <c r="M788" s="10"/>
      <c r="N788" s="10"/>
      <c r="O788" s="10"/>
    </row>
    <row r="789">
      <c r="A789" s="10"/>
      <c r="B789" s="10"/>
      <c r="C789" s="10"/>
      <c r="D789" s="7"/>
      <c r="E789" s="10"/>
      <c r="F789" s="10"/>
      <c r="G789" s="10"/>
      <c r="H789" s="10"/>
      <c r="I789" s="7"/>
      <c r="J789" s="10"/>
      <c r="K789" s="10"/>
      <c r="L789" s="10"/>
      <c r="M789" s="10"/>
      <c r="N789" s="10"/>
      <c r="O789" s="10"/>
    </row>
    <row r="790">
      <c r="A790" s="10"/>
      <c r="B790" s="10"/>
      <c r="C790" s="10"/>
      <c r="D790" s="7"/>
      <c r="E790" s="10"/>
      <c r="F790" s="10"/>
      <c r="G790" s="10"/>
      <c r="H790" s="10"/>
      <c r="I790" s="7"/>
      <c r="J790" s="10"/>
      <c r="K790" s="10"/>
      <c r="L790" s="10"/>
      <c r="M790" s="10"/>
      <c r="N790" s="10"/>
      <c r="O790" s="10"/>
    </row>
    <row r="791">
      <c r="A791" s="10"/>
      <c r="B791" s="10"/>
      <c r="C791" s="10"/>
      <c r="D791" s="7"/>
      <c r="E791" s="10"/>
      <c r="F791" s="10"/>
      <c r="G791" s="10"/>
      <c r="H791" s="10"/>
      <c r="I791" s="7"/>
      <c r="J791" s="10"/>
      <c r="K791" s="10"/>
      <c r="L791" s="10"/>
      <c r="M791" s="10"/>
      <c r="N791" s="10"/>
      <c r="O791" s="10"/>
    </row>
    <row r="792">
      <c r="A792" s="10"/>
      <c r="B792" s="10"/>
      <c r="C792" s="10"/>
      <c r="D792" s="7"/>
      <c r="E792" s="10"/>
      <c r="F792" s="10"/>
      <c r="G792" s="10"/>
      <c r="H792" s="10"/>
      <c r="I792" s="7"/>
      <c r="J792" s="10"/>
      <c r="K792" s="10"/>
      <c r="L792" s="10"/>
      <c r="M792" s="10"/>
      <c r="N792" s="10"/>
      <c r="O792" s="10"/>
    </row>
    <row r="793">
      <c r="A793" s="10"/>
      <c r="B793" s="10"/>
      <c r="C793" s="10"/>
      <c r="D793" s="7"/>
      <c r="E793" s="10"/>
      <c r="F793" s="10"/>
      <c r="G793" s="10"/>
      <c r="H793" s="10"/>
      <c r="I793" s="7"/>
      <c r="J793" s="10"/>
      <c r="K793" s="10"/>
      <c r="L793" s="10"/>
      <c r="M793" s="10"/>
      <c r="N793" s="10"/>
      <c r="O793" s="10"/>
    </row>
    <row r="794">
      <c r="A794" s="10"/>
      <c r="B794" s="10"/>
      <c r="C794" s="10"/>
      <c r="D794" s="7"/>
      <c r="E794" s="10"/>
      <c r="F794" s="10"/>
      <c r="G794" s="10"/>
      <c r="H794" s="10"/>
      <c r="I794" s="7"/>
      <c r="J794" s="10"/>
      <c r="K794" s="10"/>
      <c r="L794" s="10"/>
      <c r="M794" s="10"/>
      <c r="N794" s="10"/>
      <c r="O794" s="10"/>
    </row>
    <row r="795">
      <c r="A795" s="10"/>
      <c r="B795" s="10"/>
      <c r="C795" s="10"/>
      <c r="D795" s="7"/>
      <c r="E795" s="10"/>
      <c r="F795" s="10"/>
      <c r="G795" s="10"/>
      <c r="H795" s="10"/>
      <c r="I795" s="7"/>
      <c r="J795" s="10"/>
      <c r="K795" s="10"/>
      <c r="L795" s="10"/>
      <c r="M795" s="10"/>
      <c r="N795" s="10"/>
      <c r="O795" s="10"/>
    </row>
    <row r="796">
      <c r="A796" s="10"/>
      <c r="B796" s="10"/>
      <c r="C796" s="10"/>
      <c r="D796" s="7"/>
      <c r="E796" s="10"/>
      <c r="F796" s="10"/>
      <c r="G796" s="10"/>
      <c r="H796" s="10"/>
      <c r="I796" s="7"/>
      <c r="J796" s="10"/>
      <c r="K796" s="10"/>
      <c r="L796" s="10"/>
      <c r="M796" s="10"/>
      <c r="N796" s="10"/>
      <c r="O796" s="10"/>
    </row>
    <row r="797">
      <c r="A797" s="10"/>
      <c r="B797" s="10"/>
      <c r="C797" s="10"/>
      <c r="D797" s="7"/>
      <c r="E797" s="10"/>
      <c r="F797" s="10"/>
      <c r="G797" s="10"/>
      <c r="H797" s="10"/>
      <c r="I797" s="7"/>
      <c r="J797" s="10"/>
      <c r="K797" s="10"/>
      <c r="L797" s="10"/>
      <c r="M797" s="10"/>
      <c r="N797" s="10"/>
      <c r="O797" s="10"/>
    </row>
    <row r="798">
      <c r="A798" s="10"/>
      <c r="B798" s="10"/>
      <c r="C798" s="10"/>
      <c r="D798" s="7"/>
      <c r="E798" s="10"/>
      <c r="F798" s="10"/>
      <c r="G798" s="10"/>
      <c r="H798" s="10"/>
      <c r="I798" s="7"/>
      <c r="J798" s="10"/>
      <c r="K798" s="10"/>
      <c r="L798" s="10"/>
      <c r="M798" s="10"/>
      <c r="N798" s="10"/>
      <c r="O798" s="10"/>
    </row>
    <row r="799">
      <c r="A799" s="10"/>
      <c r="B799" s="10"/>
      <c r="C799" s="10"/>
      <c r="D799" s="7"/>
      <c r="E799" s="10"/>
      <c r="F799" s="10"/>
      <c r="G799" s="10"/>
      <c r="H799" s="10"/>
      <c r="I799" s="7"/>
      <c r="J799" s="10"/>
      <c r="K799" s="10"/>
      <c r="L799" s="10"/>
      <c r="M799" s="10"/>
      <c r="N799" s="10"/>
      <c r="O799" s="10"/>
    </row>
    <row r="800">
      <c r="A800" s="10"/>
      <c r="B800" s="10"/>
      <c r="C800" s="10"/>
      <c r="D800" s="7"/>
      <c r="E800" s="10"/>
      <c r="F800" s="10"/>
      <c r="G800" s="10"/>
      <c r="H800" s="10"/>
      <c r="I800" s="7"/>
      <c r="J800" s="10"/>
      <c r="K800" s="10"/>
      <c r="L800" s="10"/>
      <c r="M800" s="10"/>
      <c r="N800" s="10"/>
      <c r="O800" s="10"/>
    </row>
    <row r="801">
      <c r="A801" s="10"/>
      <c r="B801" s="10"/>
      <c r="C801" s="10"/>
      <c r="D801" s="7"/>
      <c r="E801" s="10"/>
      <c r="F801" s="10"/>
      <c r="G801" s="10"/>
      <c r="H801" s="10"/>
      <c r="I801" s="7"/>
      <c r="J801" s="10"/>
      <c r="K801" s="10"/>
      <c r="L801" s="10"/>
      <c r="M801" s="10"/>
      <c r="N801" s="10"/>
      <c r="O801" s="10"/>
    </row>
    <row r="802">
      <c r="A802" s="10"/>
      <c r="B802" s="10"/>
      <c r="C802" s="10"/>
      <c r="D802" s="7"/>
      <c r="E802" s="10"/>
      <c r="F802" s="10"/>
      <c r="G802" s="10"/>
      <c r="H802" s="10"/>
      <c r="I802" s="7"/>
      <c r="J802" s="10"/>
      <c r="K802" s="10"/>
      <c r="L802" s="10"/>
      <c r="M802" s="10"/>
      <c r="N802" s="10"/>
      <c r="O802" s="10"/>
    </row>
    <row r="803">
      <c r="A803" s="10"/>
      <c r="B803" s="10"/>
      <c r="C803" s="10"/>
      <c r="D803" s="7"/>
      <c r="E803" s="10"/>
      <c r="F803" s="10"/>
      <c r="G803" s="10"/>
      <c r="H803" s="10"/>
      <c r="I803" s="7"/>
      <c r="J803" s="10"/>
      <c r="K803" s="10"/>
      <c r="L803" s="10"/>
      <c r="M803" s="10"/>
      <c r="N803" s="10"/>
      <c r="O803" s="10"/>
    </row>
    <row r="804">
      <c r="A804" s="10"/>
      <c r="B804" s="10"/>
      <c r="C804" s="10"/>
      <c r="D804" s="7"/>
      <c r="E804" s="10"/>
      <c r="F804" s="10"/>
      <c r="G804" s="10"/>
      <c r="H804" s="10"/>
      <c r="I804" s="7"/>
      <c r="J804" s="10"/>
      <c r="K804" s="10"/>
      <c r="L804" s="10"/>
      <c r="M804" s="10"/>
      <c r="N804" s="10"/>
      <c r="O804" s="10"/>
    </row>
    <row r="805">
      <c r="A805" s="10"/>
      <c r="B805" s="10"/>
      <c r="C805" s="10"/>
      <c r="D805" s="7"/>
      <c r="E805" s="10"/>
      <c r="F805" s="10"/>
      <c r="G805" s="10"/>
      <c r="H805" s="10"/>
      <c r="I805" s="7"/>
      <c r="J805" s="10"/>
      <c r="K805" s="10"/>
      <c r="L805" s="10"/>
      <c r="M805" s="10"/>
      <c r="N805" s="10"/>
      <c r="O805" s="10"/>
    </row>
    <row r="806">
      <c r="A806" s="10"/>
      <c r="B806" s="10"/>
      <c r="C806" s="10"/>
      <c r="D806" s="7"/>
      <c r="E806" s="10"/>
      <c r="F806" s="10"/>
      <c r="G806" s="10"/>
      <c r="H806" s="10"/>
      <c r="I806" s="7"/>
      <c r="J806" s="10"/>
      <c r="K806" s="10"/>
      <c r="L806" s="10"/>
      <c r="M806" s="10"/>
      <c r="N806" s="10"/>
      <c r="O806" s="10"/>
    </row>
    <row r="807">
      <c r="A807" s="10"/>
      <c r="B807" s="10"/>
      <c r="C807" s="10"/>
      <c r="D807" s="7"/>
      <c r="E807" s="10"/>
      <c r="F807" s="10"/>
      <c r="G807" s="10"/>
      <c r="H807" s="10"/>
      <c r="I807" s="7"/>
      <c r="J807" s="10"/>
      <c r="K807" s="10"/>
      <c r="L807" s="10"/>
      <c r="M807" s="10"/>
      <c r="N807" s="10"/>
      <c r="O807" s="10"/>
    </row>
    <row r="808">
      <c r="A808" s="10"/>
      <c r="B808" s="10"/>
      <c r="C808" s="10"/>
      <c r="D808" s="7"/>
      <c r="E808" s="10"/>
      <c r="F808" s="10"/>
      <c r="G808" s="10"/>
      <c r="H808" s="10"/>
      <c r="I808" s="7"/>
      <c r="J808" s="10"/>
      <c r="K808" s="10"/>
      <c r="L808" s="10"/>
      <c r="M808" s="10"/>
      <c r="N808" s="10"/>
      <c r="O808" s="10"/>
    </row>
    <row r="809">
      <c r="A809" s="10"/>
      <c r="B809" s="10"/>
      <c r="C809" s="10"/>
      <c r="D809" s="7"/>
      <c r="E809" s="10"/>
      <c r="F809" s="10"/>
      <c r="G809" s="10"/>
      <c r="H809" s="10"/>
      <c r="I809" s="7"/>
      <c r="J809" s="10"/>
      <c r="K809" s="10"/>
      <c r="L809" s="10"/>
      <c r="M809" s="10"/>
      <c r="N809" s="10"/>
      <c r="O809" s="10"/>
    </row>
    <row r="810">
      <c r="A810" s="10"/>
      <c r="B810" s="10"/>
      <c r="C810" s="10"/>
      <c r="D810" s="7"/>
      <c r="E810" s="10"/>
      <c r="F810" s="10"/>
      <c r="G810" s="10"/>
      <c r="H810" s="10"/>
      <c r="I810" s="7"/>
      <c r="J810" s="10"/>
      <c r="K810" s="10"/>
      <c r="L810" s="10"/>
      <c r="M810" s="10"/>
      <c r="N810" s="10"/>
      <c r="O810" s="10"/>
    </row>
    <row r="811">
      <c r="A811" s="10"/>
      <c r="B811" s="10"/>
      <c r="C811" s="10"/>
      <c r="D811" s="7"/>
      <c r="E811" s="10"/>
      <c r="F811" s="10"/>
      <c r="G811" s="10"/>
      <c r="H811" s="10"/>
      <c r="I811" s="7"/>
      <c r="J811" s="10"/>
      <c r="K811" s="10"/>
      <c r="L811" s="10"/>
      <c r="M811" s="10"/>
      <c r="N811" s="10"/>
      <c r="O811" s="10"/>
    </row>
    <row r="812">
      <c r="A812" s="10"/>
      <c r="B812" s="10"/>
      <c r="C812" s="10"/>
      <c r="D812" s="7"/>
      <c r="E812" s="10"/>
      <c r="F812" s="10"/>
      <c r="G812" s="10"/>
      <c r="H812" s="10"/>
      <c r="I812" s="7"/>
      <c r="J812" s="10"/>
      <c r="K812" s="10"/>
      <c r="L812" s="10"/>
      <c r="M812" s="10"/>
      <c r="N812" s="10"/>
      <c r="O812" s="10"/>
    </row>
    <row r="813">
      <c r="A813" s="10"/>
      <c r="B813" s="10"/>
      <c r="C813" s="10"/>
      <c r="D813" s="7"/>
      <c r="E813" s="10"/>
      <c r="F813" s="10"/>
      <c r="G813" s="10"/>
      <c r="H813" s="10"/>
      <c r="I813" s="7"/>
      <c r="J813" s="10"/>
      <c r="K813" s="10"/>
      <c r="L813" s="10"/>
      <c r="M813" s="10"/>
      <c r="N813" s="10"/>
      <c r="O813" s="10"/>
    </row>
    <row r="814">
      <c r="A814" s="10"/>
      <c r="B814" s="10"/>
      <c r="C814" s="10"/>
      <c r="D814" s="7"/>
      <c r="E814" s="10"/>
      <c r="F814" s="10"/>
      <c r="G814" s="10"/>
      <c r="H814" s="10"/>
      <c r="I814" s="7"/>
      <c r="J814" s="10"/>
      <c r="K814" s="10"/>
      <c r="L814" s="10"/>
      <c r="M814" s="10"/>
      <c r="N814" s="10"/>
      <c r="O814" s="10"/>
    </row>
    <row r="815">
      <c r="A815" s="10"/>
      <c r="B815" s="10"/>
      <c r="C815" s="10"/>
      <c r="D815" s="7"/>
      <c r="E815" s="10"/>
      <c r="F815" s="10"/>
      <c r="G815" s="10"/>
      <c r="H815" s="10"/>
      <c r="I815" s="7"/>
      <c r="J815" s="10"/>
      <c r="K815" s="10"/>
      <c r="L815" s="10"/>
      <c r="M815" s="10"/>
      <c r="N815" s="10"/>
      <c r="O815" s="10"/>
    </row>
    <row r="816">
      <c r="A816" s="10"/>
      <c r="B816" s="10"/>
      <c r="C816" s="10"/>
      <c r="D816" s="7"/>
      <c r="E816" s="10"/>
      <c r="F816" s="10"/>
      <c r="G816" s="10"/>
      <c r="H816" s="10"/>
      <c r="I816" s="7"/>
      <c r="J816" s="10"/>
      <c r="K816" s="10"/>
      <c r="L816" s="10"/>
      <c r="M816" s="10"/>
      <c r="N816" s="10"/>
      <c r="O816" s="10"/>
    </row>
    <row r="817">
      <c r="A817" s="10"/>
      <c r="B817" s="10"/>
      <c r="C817" s="10"/>
      <c r="D817" s="7"/>
      <c r="E817" s="10"/>
      <c r="F817" s="10"/>
      <c r="G817" s="10"/>
      <c r="H817" s="10"/>
      <c r="I817" s="7"/>
      <c r="J817" s="10"/>
      <c r="K817" s="10"/>
      <c r="L817" s="10"/>
      <c r="M817" s="10"/>
      <c r="N817" s="10"/>
      <c r="O817" s="10"/>
    </row>
    <row r="818">
      <c r="A818" s="10"/>
      <c r="B818" s="10"/>
      <c r="C818" s="10"/>
      <c r="D818" s="7"/>
      <c r="E818" s="10"/>
      <c r="F818" s="10"/>
      <c r="G818" s="10"/>
      <c r="H818" s="10"/>
      <c r="I818" s="7"/>
      <c r="J818" s="10"/>
      <c r="K818" s="10"/>
      <c r="L818" s="10"/>
      <c r="M818" s="10"/>
      <c r="N818" s="10"/>
      <c r="O818" s="10"/>
    </row>
    <row r="819">
      <c r="A819" s="10"/>
      <c r="B819" s="10"/>
      <c r="C819" s="10"/>
      <c r="D819" s="7"/>
      <c r="E819" s="10"/>
      <c r="F819" s="10"/>
      <c r="G819" s="10"/>
      <c r="H819" s="10"/>
      <c r="I819" s="7"/>
      <c r="J819" s="10"/>
      <c r="K819" s="10"/>
      <c r="L819" s="10"/>
      <c r="M819" s="10"/>
      <c r="N819" s="10"/>
      <c r="O819" s="10"/>
    </row>
    <row r="820">
      <c r="A820" s="10"/>
      <c r="B820" s="10"/>
      <c r="C820" s="10"/>
      <c r="D820" s="7"/>
      <c r="E820" s="10"/>
      <c r="F820" s="10"/>
      <c r="G820" s="10"/>
      <c r="H820" s="10"/>
      <c r="I820" s="7"/>
      <c r="J820" s="10"/>
      <c r="K820" s="10"/>
      <c r="L820" s="10"/>
      <c r="M820" s="10"/>
      <c r="N820" s="10"/>
      <c r="O820" s="10"/>
    </row>
    <row r="821">
      <c r="A821" s="10"/>
      <c r="B821" s="10"/>
      <c r="C821" s="10"/>
      <c r="D821" s="7"/>
      <c r="E821" s="10"/>
      <c r="F821" s="10"/>
      <c r="G821" s="10"/>
      <c r="H821" s="10"/>
      <c r="I821" s="7"/>
      <c r="J821" s="10"/>
      <c r="K821" s="10"/>
      <c r="L821" s="10"/>
      <c r="M821" s="10"/>
      <c r="N821" s="10"/>
      <c r="O821" s="10"/>
    </row>
    <row r="822">
      <c r="A822" s="10"/>
      <c r="B822" s="10"/>
      <c r="C822" s="10"/>
      <c r="D822" s="7"/>
      <c r="E822" s="10"/>
      <c r="F822" s="10"/>
      <c r="G822" s="10"/>
      <c r="H822" s="10"/>
      <c r="I822" s="7"/>
      <c r="J822" s="10"/>
      <c r="K822" s="10"/>
      <c r="L822" s="10"/>
      <c r="M822" s="10"/>
      <c r="N822" s="10"/>
      <c r="O822" s="10"/>
    </row>
    <row r="823">
      <c r="A823" s="10"/>
      <c r="B823" s="10"/>
      <c r="C823" s="10"/>
      <c r="D823" s="7"/>
      <c r="E823" s="10"/>
      <c r="F823" s="10"/>
      <c r="G823" s="10"/>
      <c r="H823" s="10"/>
      <c r="I823" s="7"/>
      <c r="J823" s="10"/>
      <c r="K823" s="10"/>
      <c r="L823" s="10"/>
      <c r="M823" s="10"/>
      <c r="N823" s="10"/>
      <c r="O823" s="10"/>
    </row>
    <row r="824">
      <c r="A824" s="10"/>
      <c r="B824" s="10"/>
      <c r="C824" s="10"/>
      <c r="D824" s="7"/>
      <c r="E824" s="10"/>
      <c r="F824" s="10"/>
      <c r="G824" s="10"/>
      <c r="H824" s="10"/>
      <c r="I824" s="7"/>
      <c r="J824" s="10"/>
      <c r="K824" s="10"/>
      <c r="L824" s="10"/>
      <c r="M824" s="10"/>
      <c r="N824" s="10"/>
      <c r="O824" s="10"/>
    </row>
    <row r="825">
      <c r="A825" s="10"/>
      <c r="B825" s="10"/>
      <c r="C825" s="10"/>
      <c r="D825" s="7"/>
      <c r="E825" s="10"/>
      <c r="F825" s="10"/>
      <c r="G825" s="10"/>
      <c r="H825" s="10"/>
      <c r="I825" s="7"/>
      <c r="J825" s="10"/>
      <c r="K825" s="10"/>
      <c r="L825" s="10"/>
      <c r="M825" s="10"/>
      <c r="N825" s="10"/>
      <c r="O825" s="10"/>
    </row>
    <row r="826">
      <c r="A826" s="10"/>
      <c r="B826" s="10"/>
      <c r="C826" s="10"/>
      <c r="D826" s="7"/>
      <c r="E826" s="10"/>
      <c r="F826" s="10"/>
      <c r="G826" s="10"/>
      <c r="H826" s="10"/>
      <c r="I826" s="7"/>
      <c r="J826" s="10"/>
      <c r="K826" s="10"/>
      <c r="L826" s="10"/>
      <c r="M826" s="10"/>
      <c r="N826" s="10"/>
      <c r="O826" s="10"/>
    </row>
    <row r="827">
      <c r="A827" s="10"/>
      <c r="B827" s="10"/>
      <c r="C827" s="10"/>
      <c r="D827" s="7"/>
      <c r="E827" s="10"/>
      <c r="F827" s="10"/>
      <c r="G827" s="10"/>
      <c r="H827" s="10"/>
      <c r="I827" s="7"/>
      <c r="J827" s="10"/>
      <c r="K827" s="10"/>
      <c r="L827" s="10"/>
      <c r="M827" s="10"/>
      <c r="N827" s="10"/>
      <c r="O827" s="10"/>
    </row>
    <row r="828">
      <c r="A828" s="10"/>
      <c r="B828" s="10"/>
      <c r="C828" s="10"/>
      <c r="D828" s="7"/>
      <c r="E828" s="10"/>
      <c r="F828" s="10"/>
      <c r="G828" s="10"/>
      <c r="H828" s="10"/>
      <c r="I828" s="7"/>
      <c r="J828" s="10"/>
      <c r="K828" s="10"/>
      <c r="L828" s="10"/>
      <c r="M828" s="10"/>
      <c r="N828" s="10"/>
      <c r="O828" s="10"/>
    </row>
    <row r="829">
      <c r="A829" s="10"/>
      <c r="B829" s="10"/>
      <c r="C829" s="10"/>
      <c r="D829" s="7"/>
      <c r="E829" s="10"/>
      <c r="F829" s="10"/>
      <c r="G829" s="10"/>
      <c r="H829" s="10"/>
      <c r="I829" s="7"/>
      <c r="J829" s="10"/>
      <c r="K829" s="10"/>
      <c r="L829" s="10"/>
      <c r="M829" s="10"/>
      <c r="N829" s="10"/>
      <c r="O829" s="10"/>
    </row>
    <row r="830">
      <c r="A830" s="10"/>
      <c r="B830" s="10"/>
      <c r="C830" s="10"/>
      <c r="D830" s="7"/>
      <c r="E830" s="10"/>
      <c r="F830" s="10"/>
      <c r="G830" s="10"/>
      <c r="H830" s="10"/>
      <c r="I830" s="7"/>
      <c r="J830" s="10"/>
      <c r="K830" s="10"/>
      <c r="L830" s="10"/>
      <c r="M830" s="10"/>
      <c r="N830" s="10"/>
      <c r="O830" s="10"/>
    </row>
    <row r="831">
      <c r="A831" s="10"/>
      <c r="B831" s="10"/>
      <c r="C831" s="10"/>
      <c r="D831" s="7"/>
      <c r="E831" s="10"/>
      <c r="F831" s="10"/>
      <c r="G831" s="10"/>
      <c r="H831" s="10"/>
      <c r="I831" s="7"/>
      <c r="J831" s="10"/>
      <c r="K831" s="10"/>
      <c r="L831" s="10"/>
      <c r="M831" s="10"/>
      <c r="N831" s="10"/>
      <c r="O831" s="10"/>
    </row>
    <row r="832">
      <c r="A832" s="10"/>
      <c r="B832" s="10"/>
      <c r="C832" s="10"/>
      <c r="D832" s="7"/>
      <c r="E832" s="10"/>
      <c r="F832" s="10"/>
      <c r="G832" s="10"/>
      <c r="H832" s="10"/>
      <c r="I832" s="7"/>
      <c r="J832" s="10"/>
      <c r="K832" s="10"/>
      <c r="L832" s="10"/>
      <c r="M832" s="10"/>
      <c r="N832" s="10"/>
      <c r="O832" s="10"/>
    </row>
    <row r="833">
      <c r="A833" s="10"/>
      <c r="B833" s="10"/>
      <c r="C833" s="10"/>
      <c r="D833" s="7"/>
      <c r="E833" s="10"/>
      <c r="F833" s="10"/>
      <c r="G833" s="10"/>
      <c r="H833" s="10"/>
      <c r="I833" s="7"/>
      <c r="J833" s="10"/>
      <c r="K833" s="10"/>
      <c r="L833" s="10"/>
      <c r="M833" s="10"/>
      <c r="N833" s="10"/>
      <c r="O833" s="10"/>
    </row>
    <row r="834">
      <c r="A834" s="10"/>
      <c r="B834" s="10"/>
      <c r="C834" s="10"/>
      <c r="D834" s="7"/>
      <c r="E834" s="10"/>
      <c r="F834" s="10"/>
      <c r="G834" s="10"/>
      <c r="H834" s="10"/>
      <c r="I834" s="7"/>
      <c r="J834" s="10"/>
      <c r="K834" s="10"/>
      <c r="L834" s="10"/>
      <c r="M834" s="10"/>
      <c r="N834" s="10"/>
      <c r="O834" s="10"/>
    </row>
    <row r="835">
      <c r="A835" s="10"/>
      <c r="B835" s="10"/>
      <c r="C835" s="10"/>
      <c r="D835" s="7"/>
      <c r="E835" s="10"/>
      <c r="F835" s="10"/>
      <c r="G835" s="10"/>
      <c r="H835" s="10"/>
      <c r="I835" s="7"/>
      <c r="J835" s="10"/>
      <c r="K835" s="10"/>
      <c r="L835" s="10"/>
      <c r="M835" s="10"/>
      <c r="N835" s="10"/>
      <c r="O835" s="10"/>
    </row>
    <row r="836">
      <c r="A836" s="10"/>
      <c r="B836" s="10"/>
      <c r="C836" s="10"/>
      <c r="D836" s="7"/>
      <c r="E836" s="10"/>
      <c r="F836" s="10"/>
      <c r="G836" s="10"/>
      <c r="H836" s="10"/>
      <c r="I836" s="7"/>
      <c r="J836" s="10"/>
      <c r="K836" s="10"/>
      <c r="L836" s="10"/>
      <c r="M836" s="10"/>
      <c r="N836" s="10"/>
      <c r="O836" s="10"/>
    </row>
    <row r="837">
      <c r="A837" s="10"/>
      <c r="B837" s="10"/>
      <c r="C837" s="10"/>
      <c r="D837" s="7"/>
      <c r="E837" s="10"/>
      <c r="F837" s="10"/>
      <c r="G837" s="10"/>
      <c r="H837" s="10"/>
      <c r="I837" s="7"/>
      <c r="J837" s="10"/>
      <c r="K837" s="10"/>
      <c r="L837" s="10"/>
      <c r="M837" s="10"/>
      <c r="N837" s="10"/>
      <c r="O837" s="10"/>
    </row>
    <row r="838">
      <c r="A838" s="10"/>
      <c r="B838" s="10"/>
      <c r="C838" s="10"/>
      <c r="D838" s="7"/>
      <c r="E838" s="10"/>
      <c r="F838" s="10"/>
      <c r="G838" s="10"/>
      <c r="H838" s="10"/>
      <c r="I838" s="7"/>
      <c r="J838" s="10"/>
      <c r="K838" s="10"/>
      <c r="L838" s="10"/>
      <c r="M838" s="10"/>
      <c r="N838" s="10"/>
      <c r="O838" s="10"/>
    </row>
    <row r="839">
      <c r="A839" s="10"/>
      <c r="B839" s="10"/>
      <c r="C839" s="10"/>
      <c r="D839" s="7"/>
      <c r="E839" s="10"/>
      <c r="F839" s="10"/>
      <c r="G839" s="10"/>
      <c r="H839" s="10"/>
      <c r="I839" s="7"/>
      <c r="J839" s="10"/>
      <c r="K839" s="10"/>
      <c r="L839" s="10"/>
      <c r="M839" s="10"/>
      <c r="N839" s="10"/>
      <c r="O839" s="10"/>
    </row>
    <row r="840">
      <c r="A840" s="10"/>
      <c r="B840" s="10"/>
      <c r="C840" s="10"/>
      <c r="D840" s="7"/>
      <c r="E840" s="10"/>
      <c r="F840" s="10"/>
      <c r="G840" s="10"/>
      <c r="H840" s="10"/>
      <c r="I840" s="7"/>
      <c r="J840" s="10"/>
      <c r="K840" s="10"/>
      <c r="L840" s="10"/>
      <c r="M840" s="10"/>
      <c r="N840" s="10"/>
      <c r="O840" s="10"/>
    </row>
    <row r="841">
      <c r="A841" s="10"/>
      <c r="B841" s="10"/>
      <c r="C841" s="10"/>
      <c r="D841" s="7"/>
      <c r="E841" s="10"/>
      <c r="F841" s="10"/>
      <c r="G841" s="10"/>
      <c r="H841" s="10"/>
      <c r="I841" s="7"/>
      <c r="J841" s="10"/>
      <c r="K841" s="10"/>
      <c r="L841" s="10"/>
      <c r="M841" s="10"/>
      <c r="N841" s="10"/>
      <c r="O841" s="10"/>
    </row>
    <row r="842">
      <c r="A842" s="10"/>
      <c r="B842" s="10"/>
      <c r="C842" s="10"/>
      <c r="D842" s="7"/>
      <c r="E842" s="10"/>
      <c r="F842" s="10"/>
      <c r="G842" s="10"/>
      <c r="H842" s="10"/>
      <c r="I842" s="7"/>
      <c r="J842" s="10"/>
      <c r="K842" s="10"/>
      <c r="L842" s="10"/>
      <c r="M842" s="10"/>
      <c r="N842" s="10"/>
      <c r="O842" s="10"/>
    </row>
    <row r="843">
      <c r="A843" s="10"/>
      <c r="B843" s="10"/>
      <c r="C843" s="10"/>
      <c r="D843" s="7"/>
      <c r="E843" s="10"/>
      <c r="F843" s="10"/>
      <c r="G843" s="10"/>
      <c r="H843" s="10"/>
      <c r="I843" s="7"/>
      <c r="J843" s="10"/>
      <c r="K843" s="10"/>
      <c r="L843" s="10"/>
      <c r="M843" s="10"/>
      <c r="N843" s="10"/>
      <c r="O843" s="10"/>
    </row>
    <row r="844">
      <c r="A844" s="10"/>
      <c r="B844" s="10"/>
      <c r="C844" s="10"/>
      <c r="D844" s="7"/>
      <c r="E844" s="10"/>
      <c r="F844" s="10"/>
      <c r="G844" s="10"/>
      <c r="H844" s="10"/>
      <c r="I844" s="7"/>
      <c r="J844" s="10"/>
      <c r="K844" s="10"/>
      <c r="L844" s="10"/>
      <c r="M844" s="10"/>
      <c r="N844" s="10"/>
      <c r="O844" s="10"/>
    </row>
    <row r="845">
      <c r="A845" s="10"/>
      <c r="B845" s="10"/>
      <c r="C845" s="10"/>
      <c r="D845" s="7"/>
      <c r="E845" s="10"/>
      <c r="F845" s="10"/>
      <c r="G845" s="10"/>
      <c r="H845" s="10"/>
      <c r="I845" s="7"/>
      <c r="J845" s="10"/>
      <c r="K845" s="10"/>
      <c r="L845" s="10"/>
      <c r="M845" s="10"/>
      <c r="N845" s="10"/>
      <c r="O845" s="10"/>
    </row>
    <row r="846">
      <c r="A846" s="10"/>
      <c r="B846" s="10"/>
      <c r="C846" s="10"/>
      <c r="D846" s="7"/>
      <c r="E846" s="10"/>
      <c r="F846" s="10"/>
      <c r="G846" s="10"/>
      <c r="H846" s="10"/>
      <c r="I846" s="7"/>
      <c r="J846" s="10"/>
      <c r="K846" s="10"/>
      <c r="L846" s="10"/>
      <c r="M846" s="10"/>
      <c r="N846" s="10"/>
      <c r="O846" s="10"/>
    </row>
    <row r="847">
      <c r="A847" s="10"/>
      <c r="B847" s="10"/>
      <c r="C847" s="10"/>
      <c r="D847" s="7"/>
      <c r="E847" s="10"/>
      <c r="F847" s="10"/>
      <c r="G847" s="10"/>
      <c r="H847" s="10"/>
      <c r="I847" s="7"/>
      <c r="J847" s="10"/>
      <c r="K847" s="10"/>
      <c r="L847" s="10"/>
      <c r="M847" s="10"/>
      <c r="N847" s="10"/>
      <c r="O847" s="10"/>
    </row>
    <row r="848">
      <c r="A848" s="10"/>
      <c r="B848" s="10"/>
      <c r="C848" s="10"/>
      <c r="D848" s="7"/>
      <c r="E848" s="10"/>
      <c r="F848" s="10"/>
      <c r="G848" s="10"/>
      <c r="H848" s="10"/>
      <c r="I848" s="7"/>
      <c r="J848" s="10"/>
      <c r="K848" s="10"/>
      <c r="L848" s="10"/>
      <c r="M848" s="10"/>
      <c r="N848" s="10"/>
      <c r="O848" s="10"/>
    </row>
    <row r="849">
      <c r="A849" s="10"/>
      <c r="B849" s="10"/>
      <c r="C849" s="10"/>
      <c r="D849" s="7"/>
      <c r="E849" s="10"/>
      <c r="F849" s="10"/>
      <c r="G849" s="10"/>
      <c r="H849" s="10"/>
      <c r="I849" s="7"/>
      <c r="J849" s="10"/>
      <c r="K849" s="10"/>
      <c r="L849" s="10"/>
      <c r="M849" s="10"/>
      <c r="N849" s="10"/>
      <c r="O849" s="10"/>
    </row>
    <row r="850">
      <c r="A850" s="10"/>
      <c r="B850" s="10"/>
      <c r="C850" s="10"/>
      <c r="D850" s="7"/>
      <c r="E850" s="10"/>
      <c r="F850" s="10"/>
      <c r="G850" s="10"/>
      <c r="H850" s="10"/>
      <c r="I850" s="7"/>
      <c r="J850" s="10"/>
      <c r="K850" s="10"/>
      <c r="L850" s="10"/>
      <c r="M850" s="10"/>
      <c r="N850" s="10"/>
      <c r="O850" s="10"/>
    </row>
    <row r="851">
      <c r="A851" s="10"/>
      <c r="B851" s="10"/>
      <c r="C851" s="10"/>
      <c r="D851" s="7"/>
      <c r="E851" s="10"/>
      <c r="F851" s="10"/>
      <c r="G851" s="10"/>
      <c r="H851" s="10"/>
      <c r="I851" s="7"/>
      <c r="J851" s="10"/>
      <c r="K851" s="10"/>
      <c r="L851" s="10"/>
      <c r="M851" s="10"/>
      <c r="N851" s="10"/>
      <c r="O851" s="10"/>
    </row>
    <row r="852">
      <c r="A852" s="10"/>
      <c r="B852" s="10"/>
      <c r="C852" s="10"/>
      <c r="D852" s="7"/>
      <c r="E852" s="10"/>
      <c r="F852" s="10"/>
      <c r="G852" s="10"/>
      <c r="H852" s="10"/>
      <c r="I852" s="7"/>
      <c r="J852" s="10"/>
      <c r="K852" s="10"/>
      <c r="L852" s="10"/>
      <c r="M852" s="10"/>
      <c r="N852" s="10"/>
      <c r="O852" s="10"/>
    </row>
    <row r="853">
      <c r="A853" s="10"/>
      <c r="B853" s="10"/>
      <c r="C853" s="10"/>
      <c r="D853" s="7"/>
      <c r="E853" s="10"/>
      <c r="F853" s="10"/>
      <c r="G853" s="10"/>
      <c r="H853" s="10"/>
      <c r="I853" s="7"/>
      <c r="J853" s="10"/>
      <c r="K853" s="10"/>
      <c r="L853" s="10"/>
      <c r="M853" s="10"/>
      <c r="N853" s="10"/>
      <c r="O853" s="10"/>
    </row>
    <row r="854">
      <c r="A854" s="10"/>
      <c r="B854" s="10"/>
      <c r="C854" s="10"/>
      <c r="D854" s="7"/>
      <c r="E854" s="10"/>
      <c r="F854" s="10"/>
      <c r="G854" s="10"/>
      <c r="H854" s="10"/>
      <c r="I854" s="7"/>
      <c r="J854" s="10"/>
      <c r="K854" s="10"/>
      <c r="L854" s="10"/>
      <c r="M854" s="10"/>
      <c r="N854" s="10"/>
      <c r="O854" s="10"/>
    </row>
    <row r="855">
      <c r="A855" s="10"/>
      <c r="B855" s="10"/>
      <c r="C855" s="10"/>
      <c r="D855" s="7"/>
      <c r="E855" s="10"/>
      <c r="F855" s="10"/>
      <c r="G855" s="10"/>
      <c r="H855" s="10"/>
      <c r="I855" s="7"/>
      <c r="J855" s="10"/>
      <c r="K855" s="10"/>
      <c r="L855" s="10"/>
      <c r="M855" s="10"/>
      <c r="N855" s="10"/>
      <c r="O855" s="10"/>
    </row>
    <row r="856">
      <c r="A856" s="10"/>
      <c r="B856" s="10"/>
      <c r="C856" s="10"/>
      <c r="D856" s="7"/>
      <c r="E856" s="10"/>
      <c r="F856" s="10"/>
      <c r="G856" s="10"/>
      <c r="H856" s="10"/>
      <c r="I856" s="7"/>
      <c r="J856" s="10"/>
      <c r="K856" s="10"/>
      <c r="L856" s="10"/>
      <c r="M856" s="10"/>
      <c r="N856" s="10"/>
      <c r="O856" s="10"/>
    </row>
    <row r="857">
      <c r="A857" s="10"/>
      <c r="B857" s="10"/>
      <c r="C857" s="10"/>
      <c r="D857" s="7"/>
      <c r="E857" s="10"/>
      <c r="F857" s="10"/>
      <c r="G857" s="10"/>
      <c r="H857" s="10"/>
      <c r="I857" s="7"/>
      <c r="J857" s="10"/>
      <c r="K857" s="10"/>
      <c r="L857" s="10"/>
      <c r="M857" s="10"/>
      <c r="N857" s="10"/>
      <c r="O857" s="10"/>
    </row>
    <row r="858">
      <c r="A858" s="10"/>
      <c r="B858" s="10"/>
      <c r="C858" s="10"/>
      <c r="D858" s="7"/>
      <c r="E858" s="10"/>
      <c r="F858" s="10"/>
      <c r="G858" s="10"/>
      <c r="H858" s="10"/>
      <c r="I858" s="7"/>
      <c r="J858" s="10"/>
      <c r="K858" s="10"/>
      <c r="L858" s="10"/>
      <c r="M858" s="10"/>
      <c r="N858" s="10"/>
      <c r="O858" s="10"/>
    </row>
    <row r="859">
      <c r="A859" s="10"/>
      <c r="B859" s="10"/>
      <c r="C859" s="10"/>
      <c r="D859" s="7"/>
      <c r="E859" s="10"/>
      <c r="F859" s="10"/>
      <c r="G859" s="10"/>
      <c r="H859" s="10"/>
      <c r="I859" s="7"/>
      <c r="J859" s="10"/>
      <c r="K859" s="10"/>
      <c r="L859" s="10"/>
      <c r="M859" s="10"/>
      <c r="N859" s="10"/>
      <c r="O859" s="10"/>
    </row>
    <row r="860">
      <c r="A860" s="10"/>
      <c r="B860" s="10"/>
      <c r="C860" s="10"/>
      <c r="D860" s="7"/>
      <c r="E860" s="10"/>
      <c r="F860" s="10"/>
      <c r="G860" s="10"/>
      <c r="H860" s="10"/>
      <c r="I860" s="7"/>
      <c r="J860" s="10"/>
      <c r="K860" s="10"/>
      <c r="L860" s="10"/>
      <c r="M860" s="10"/>
      <c r="N860" s="10"/>
      <c r="O860" s="10"/>
    </row>
    <row r="861">
      <c r="A861" s="10"/>
      <c r="B861" s="10"/>
      <c r="C861" s="10"/>
      <c r="D861" s="7"/>
      <c r="E861" s="10"/>
      <c r="F861" s="10"/>
      <c r="G861" s="10"/>
      <c r="H861" s="10"/>
      <c r="I861" s="7"/>
      <c r="J861" s="10"/>
      <c r="K861" s="10"/>
      <c r="L861" s="10"/>
      <c r="M861" s="10"/>
      <c r="N861" s="10"/>
      <c r="O861" s="10"/>
    </row>
    <row r="862">
      <c r="A862" s="10"/>
      <c r="B862" s="10"/>
      <c r="C862" s="10"/>
      <c r="D862" s="7"/>
      <c r="E862" s="10"/>
      <c r="F862" s="10"/>
      <c r="G862" s="10"/>
      <c r="H862" s="10"/>
      <c r="I862" s="7"/>
      <c r="J862" s="10"/>
      <c r="K862" s="10"/>
      <c r="L862" s="10"/>
      <c r="M862" s="10"/>
      <c r="N862" s="10"/>
      <c r="O862" s="10"/>
    </row>
    <row r="863">
      <c r="A863" s="10"/>
      <c r="B863" s="10"/>
      <c r="C863" s="10"/>
      <c r="D863" s="7"/>
      <c r="E863" s="10"/>
      <c r="F863" s="10"/>
      <c r="G863" s="10"/>
      <c r="H863" s="10"/>
      <c r="I863" s="7"/>
      <c r="J863" s="10"/>
      <c r="K863" s="10"/>
      <c r="L863" s="10"/>
      <c r="M863" s="10"/>
      <c r="N863" s="10"/>
      <c r="O863" s="10"/>
    </row>
    <row r="864">
      <c r="A864" s="10"/>
      <c r="B864" s="10"/>
      <c r="C864" s="10"/>
      <c r="D864" s="7"/>
      <c r="E864" s="10"/>
      <c r="F864" s="10"/>
      <c r="G864" s="10"/>
      <c r="H864" s="10"/>
      <c r="I864" s="7"/>
      <c r="J864" s="10"/>
      <c r="K864" s="10"/>
      <c r="L864" s="10"/>
      <c r="M864" s="10"/>
      <c r="N864" s="10"/>
      <c r="O864" s="10"/>
    </row>
    <row r="865">
      <c r="A865" s="10"/>
      <c r="B865" s="10"/>
      <c r="C865" s="10"/>
      <c r="D865" s="7"/>
      <c r="E865" s="10"/>
      <c r="F865" s="10"/>
      <c r="G865" s="10"/>
      <c r="H865" s="10"/>
      <c r="I865" s="7"/>
      <c r="J865" s="10"/>
      <c r="K865" s="10"/>
      <c r="L865" s="10"/>
      <c r="M865" s="10"/>
      <c r="N865" s="10"/>
      <c r="O865" s="10"/>
    </row>
    <row r="866">
      <c r="A866" s="10"/>
      <c r="B866" s="10"/>
      <c r="C866" s="10"/>
      <c r="D866" s="7"/>
      <c r="E866" s="10"/>
      <c r="F866" s="10"/>
      <c r="G866" s="10"/>
      <c r="H866" s="10"/>
      <c r="I866" s="7"/>
      <c r="J866" s="10"/>
      <c r="K866" s="10"/>
      <c r="L866" s="10"/>
      <c r="M866" s="10"/>
      <c r="N866" s="10"/>
      <c r="O866" s="10"/>
    </row>
    <row r="867">
      <c r="A867" s="10"/>
      <c r="B867" s="10"/>
      <c r="C867" s="10"/>
      <c r="D867" s="7"/>
      <c r="E867" s="10"/>
      <c r="F867" s="10"/>
      <c r="G867" s="10"/>
      <c r="H867" s="10"/>
      <c r="I867" s="7"/>
      <c r="J867" s="10"/>
      <c r="K867" s="10"/>
      <c r="L867" s="10"/>
      <c r="M867" s="10"/>
      <c r="N867" s="10"/>
      <c r="O867" s="10"/>
    </row>
    <row r="868">
      <c r="A868" s="10"/>
      <c r="B868" s="10"/>
      <c r="C868" s="10"/>
      <c r="D868" s="7"/>
      <c r="E868" s="10"/>
      <c r="F868" s="10"/>
      <c r="G868" s="10"/>
      <c r="H868" s="10"/>
      <c r="I868" s="7"/>
      <c r="J868" s="10"/>
      <c r="K868" s="10"/>
      <c r="L868" s="10"/>
      <c r="M868" s="10"/>
      <c r="N868" s="10"/>
      <c r="O868" s="10"/>
    </row>
    <row r="869">
      <c r="A869" s="10"/>
      <c r="B869" s="10"/>
      <c r="C869" s="10"/>
      <c r="D869" s="7"/>
      <c r="E869" s="10"/>
      <c r="F869" s="10"/>
      <c r="G869" s="10"/>
      <c r="H869" s="10"/>
      <c r="I869" s="7"/>
      <c r="J869" s="10"/>
      <c r="K869" s="10"/>
      <c r="L869" s="10"/>
      <c r="M869" s="10"/>
      <c r="N869" s="10"/>
      <c r="O869" s="10"/>
    </row>
    <row r="870">
      <c r="A870" s="10"/>
      <c r="B870" s="10"/>
      <c r="C870" s="10"/>
      <c r="D870" s="7"/>
      <c r="E870" s="10"/>
      <c r="F870" s="10"/>
      <c r="G870" s="10"/>
      <c r="H870" s="10"/>
      <c r="I870" s="7"/>
      <c r="J870" s="10"/>
      <c r="K870" s="10"/>
      <c r="L870" s="10"/>
      <c r="M870" s="10"/>
      <c r="N870" s="10"/>
      <c r="O870" s="10"/>
    </row>
    <row r="871">
      <c r="A871" s="10"/>
      <c r="B871" s="10"/>
      <c r="C871" s="10"/>
      <c r="D871" s="7"/>
      <c r="E871" s="10"/>
      <c r="F871" s="10"/>
      <c r="G871" s="10"/>
      <c r="H871" s="10"/>
      <c r="I871" s="7"/>
      <c r="J871" s="10"/>
      <c r="K871" s="10"/>
      <c r="L871" s="10"/>
      <c r="M871" s="10"/>
      <c r="N871" s="10"/>
      <c r="O871" s="10"/>
    </row>
    <row r="872">
      <c r="A872" s="10"/>
      <c r="B872" s="10"/>
      <c r="C872" s="10"/>
      <c r="D872" s="7"/>
      <c r="E872" s="10"/>
      <c r="F872" s="10"/>
      <c r="G872" s="10"/>
      <c r="H872" s="10"/>
      <c r="I872" s="7"/>
      <c r="J872" s="10"/>
      <c r="K872" s="10"/>
      <c r="L872" s="10"/>
      <c r="M872" s="10"/>
      <c r="N872" s="10"/>
      <c r="O872" s="10"/>
    </row>
    <row r="873">
      <c r="A873" s="10"/>
      <c r="B873" s="10"/>
      <c r="C873" s="10"/>
      <c r="D873" s="7"/>
      <c r="E873" s="10"/>
      <c r="F873" s="10"/>
      <c r="G873" s="10"/>
      <c r="H873" s="10"/>
      <c r="I873" s="7"/>
      <c r="J873" s="10"/>
      <c r="K873" s="10"/>
      <c r="L873" s="10"/>
      <c r="M873" s="10"/>
      <c r="N873" s="10"/>
      <c r="O873" s="10"/>
    </row>
    <row r="874">
      <c r="A874" s="10"/>
      <c r="B874" s="10"/>
      <c r="C874" s="10"/>
      <c r="D874" s="7"/>
      <c r="E874" s="10"/>
      <c r="F874" s="10"/>
      <c r="G874" s="10"/>
      <c r="H874" s="10"/>
      <c r="I874" s="7"/>
      <c r="J874" s="10"/>
      <c r="K874" s="10"/>
      <c r="L874" s="10"/>
      <c r="M874" s="10"/>
      <c r="N874" s="10"/>
      <c r="O874" s="10"/>
    </row>
    <row r="875">
      <c r="A875" s="10"/>
      <c r="B875" s="10"/>
      <c r="C875" s="10"/>
      <c r="D875" s="7"/>
      <c r="E875" s="10"/>
      <c r="F875" s="10"/>
      <c r="G875" s="10"/>
      <c r="H875" s="10"/>
      <c r="I875" s="7"/>
      <c r="J875" s="10"/>
      <c r="K875" s="10"/>
      <c r="L875" s="10"/>
      <c r="M875" s="10"/>
      <c r="N875" s="10"/>
      <c r="O875" s="10"/>
    </row>
    <row r="876">
      <c r="A876" s="10"/>
      <c r="B876" s="10"/>
      <c r="C876" s="10"/>
      <c r="D876" s="7"/>
      <c r="E876" s="10"/>
      <c r="F876" s="10"/>
      <c r="G876" s="10"/>
      <c r="H876" s="10"/>
      <c r="I876" s="7"/>
      <c r="J876" s="10"/>
      <c r="K876" s="10"/>
      <c r="L876" s="10"/>
      <c r="M876" s="10"/>
      <c r="N876" s="10"/>
      <c r="O876" s="10"/>
    </row>
    <row r="877">
      <c r="A877" s="10"/>
      <c r="B877" s="10"/>
      <c r="C877" s="10"/>
      <c r="D877" s="7"/>
      <c r="E877" s="10"/>
      <c r="F877" s="10"/>
      <c r="G877" s="10"/>
      <c r="H877" s="10"/>
      <c r="I877" s="7"/>
      <c r="J877" s="10"/>
      <c r="K877" s="10"/>
      <c r="L877" s="10"/>
      <c r="M877" s="10"/>
      <c r="N877" s="10"/>
      <c r="O877" s="10"/>
    </row>
    <row r="878">
      <c r="A878" s="10"/>
      <c r="B878" s="10"/>
      <c r="C878" s="10"/>
      <c r="D878" s="7"/>
      <c r="E878" s="10"/>
      <c r="F878" s="10"/>
      <c r="G878" s="10"/>
      <c r="H878" s="10"/>
      <c r="I878" s="7"/>
      <c r="J878" s="10"/>
      <c r="K878" s="10"/>
      <c r="L878" s="10"/>
      <c r="M878" s="10"/>
      <c r="N878" s="10"/>
      <c r="O878" s="10"/>
    </row>
    <row r="879">
      <c r="A879" s="10"/>
      <c r="B879" s="10"/>
      <c r="C879" s="10"/>
      <c r="D879" s="7"/>
      <c r="E879" s="10"/>
      <c r="F879" s="10"/>
      <c r="G879" s="10"/>
      <c r="H879" s="10"/>
      <c r="I879" s="7"/>
      <c r="J879" s="10"/>
      <c r="K879" s="10"/>
      <c r="L879" s="10"/>
      <c r="M879" s="10"/>
      <c r="N879" s="10"/>
      <c r="O879" s="10"/>
    </row>
    <row r="880">
      <c r="A880" s="10"/>
      <c r="B880" s="10"/>
      <c r="C880" s="10"/>
      <c r="D880" s="7"/>
      <c r="E880" s="10"/>
      <c r="F880" s="10"/>
      <c r="G880" s="10"/>
      <c r="H880" s="10"/>
      <c r="I880" s="7"/>
      <c r="J880" s="10"/>
      <c r="K880" s="10"/>
      <c r="L880" s="10"/>
      <c r="M880" s="10"/>
      <c r="N880" s="10"/>
      <c r="O880" s="10"/>
    </row>
    <row r="881">
      <c r="A881" s="10"/>
      <c r="B881" s="10"/>
      <c r="C881" s="10"/>
      <c r="D881" s="7"/>
      <c r="E881" s="10"/>
      <c r="F881" s="10"/>
      <c r="G881" s="10"/>
      <c r="H881" s="10"/>
      <c r="I881" s="7"/>
      <c r="J881" s="10"/>
      <c r="K881" s="10"/>
      <c r="L881" s="10"/>
      <c r="M881" s="10"/>
      <c r="N881" s="10"/>
      <c r="O881" s="10"/>
    </row>
    <row r="882">
      <c r="A882" s="10"/>
      <c r="B882" s="10"/>
      <c r="C882" s="10"/>
      <c r="D882" s="7"/>
      <c r="E882" s="10"/>
      <c r="F882" s="10"/>
      <c r="G882" s="10"/>
      <c r="H882" s="10"/>
      <c r="I882" s="7"/>
      <c r="J882" s="10"/>
      <c r="K882" s="10"/>
      <c r="L882" s="10"/>
      <c r="M882" s="10"/>
      <c r="N882" s="10"/>
      <c r="O882" s="10"/>
    </row>
    <row r="883">
      <c r="A883" s="10"/>
      <c r="B883" s="10"/>
      <c r="C883" s="10"/>
      <c r="D883" s="7"/>
      <c r="E883" s="10"/>
      <c r="F883" s="10"/>
      <c r="G883" s="10"/>
      <c r="H883" s="10"/>
      <c r="I883" s="7"/>
      <c r="J883" s="10"/>
      <c r="K883" s="10"/>
      <c r="L883" s="10"/>
      <c r="M883" s="10"/>
      <c r="N883" s="10"/>
      <c r="O883" s="10"/>
    </row>
    <row r="884">
      <c r="A884" s="10"/>
      <c r="B884" s="10"/>
      <c r="C884" s="10"/>
      <c r="D884" s="7"/>
      <c r="E884" s="10"/>
      <c r="F884" s="10"/>
      <c r="G884" s="10"/>
      <c r="H884" s="10"/>
      <c r="I884" s="7"/>
      <c r="J884" s="10"/>
      <c r="K884" s="10"/>
      <c r="L884" s="10"/>
      <c r="M884" s="10"/>
      <c r="N884" s="10"/>
      <c r="O884" s="10"/>
    </row>
    <row r="885">
      <c r="A885" s="10"/>
      <c r="B885" s="10"/>
      <c r="C885" s="10"/>
      <c r="D885" s="7"/>
      <c r="E885" s="10"/>
      <c r="F885" s="10"/>
      <c r="G885" s="10"/>
      <c r="H885" s="10"/>
      <c r="I885" s="7"/>
      <c r="J885" s="10"/>
      <c r="K885" s="10"/>
      <c r="L885" s="10"/>
      <c r="M885" s="10"/>
      <c r="N885" s="10"/>
      <c r="O885" s="10"/>
    </row>
    <row r="886">
      <c r="A886" s="10"/>
      <c r="B886" s="10"/>
      <c r="C886" s="10"/>
      <c r="D886" s="7"/>
      <c r="E886" s="10"/>
      <c r="F886" s="10"/>
      <c r="G886" s="10"/>
      <c r="H886" s="10"/>
      <c r="I886" s="7"/>
      <c r="J886" s="10"/>
      <c r="K886" s="10"/>
      <c r="L886" s="10"/>
      <c r="M886" s="10"/>
      <c r="N886" s="10"/>
      <c r="O886" s="10"/>
    </row>
    <row r="887">
      <c r="A887" s="10"/>
      <c r="B887" s="10"/>
      <c r="C887" s="10"/>
      <c r="D887" s="7"/>
      <c r="E887" s="10"/>
      <c r="F887" s="10"/>
      <c r="G887" s="10"/>
      <c r="H887" s="10"/>
      <c r="I887" s="7"/>
      <c r="J887" s="10"/>
      <c r="K887" s="10"/>
      <c r="L887" s="10"/>
      <c r="M887" s="10"/>
      <c r="N887" s="10"/>
      <c r="O887" s="10"/>
    </row>
    <row r="888">
      <c r="A888" s="10"/>
      <c r="B888" s="10"/>
      <c r="C888" s="10"/>
      <c r="D888" s="7"/>
      <c r="E888" s="10"/>
      <c r="F888" s="10"/>
      <c r="G888" s="10"/>
      <c r="H888" s="10"/>
      <c r="I888" s="7"/>
      <c r="J888" s="10"/>
      <c r="K888" s="10"/>
      <c r="L888" s="10"/>
      <c r="M888" s="10"/>
      <c r="N888" s="10"/>
      <c r="O888" s="10"/>
    </row>
    <row r="889">
      <c r="A889" s="10"/>
      <c r="B889" s="10"/>
      <c r="C889" s="10"/>
      <c r="D889" s="7"/>
      <c r="E889" s="10"/>
      <c r="F889" s="10"/>
      <c r="G889" s="10"/>
      <c r="H889" s="10"/>
      <c r="I889" s="7"/>
      <c r="J889" s="10"/>
      <c r="K889" s="10"/>
      <c r="L889" s="10"/>
      <c r="M889" s="10"/>
      <c r="N889" s="10"/>
      <c r="O889" s="10"/>
    </row>
    <row r="890">
      <c r="A890" s="10"/>
      <c r="B890" s="10"/>
      <c r="C890" s="10"/>
      <c r="D890" s="7"/>
      <c r="E890" s="10"/>
      <c r="F890" s="10"/>
      <c r="G890" s="10"/>
      <c r="H890" s="10"/>
      <c r="I890" s="7"/>
      <c r="J890" s="10"/>
      <c r="K890" s="10"/>
      <c r="L890" s="10"/>
      <c r="M890" s="10"/>
      <c r="N890" s="10"/>
      <c r="O890" s="10"/>
    </row>
    <row r="891">
      <c r="A891" s="10"/>
      <c r="B891" s="10"/>
      <c r="C891" s="10"/>
      <c r="D891" s="7"/>
      <c r="E891" s="10"/>
      <c r="F891" s="10"/>
      <c r="G891" s="10"/>
      <c r="H891" s="10"/>
      <c r="I891" s="7"/>
      <c r="J891" s="10"/>
      <c r="K891" s="10"/>
      <c r="L891" s="10"/>
      <c r="M891" s="10"/>
      <c r="N891" s="10"/>
      <c r="O891" s="10"/>
    </row>
    <row r="892">
      <c r="A892" s="10"/>
      <c r="B892" s="10"/>
      <c r="C892" s="10"/>
      <c r="D892" s="7"/>
      <c r="E892" s="10"/>
      <c r="F892" s="10"/>
      <c r="G892" s="10"/>
      <c r="H892" s="10"/>
      <c r="I892" s="7"/>
      <c r="J892" s="10"/>
      <c r="K892" s="10"/>
      <c r="L892" s="10"/>
      <c r="M892" s="10"/>
      <c r="N892" s="10"/>
      <c r="O892" s="10"/>
    </row>
    <row r="893">
      <c r="A893" s="10"/>
      <c r="B893" s="10"/>
      <c r="C893" s="10"/>
      <c r="D893" s="7"/>
      <c r="E893" s="10"/>
      <c r="F893" s="10"/>
      <c r="G893" s="10"/>
      <c r="H893" s="10"/>
      <c r="I893" s="7"/>
      <c r="J893" s="10"/>
      <c r="K893" s="10"/>
      <c r="L893" s="10"/>
      <c r="M893" s="10"/>
      <c r="N893" s="10"/>
      <c r="O893" s="10"/>
    </row>
    <row r="894">
      <c r="A894" s="10"/>
      <c r="B894" s="10"/>
      <c r="C894" s="10"/>
      <c r="D894" s="7"/>
      <c r="E894" s="10"/>
      <c r="F894" s="10"/>
      <c r="G894" s="10"/>
      <c r="H894" s="10"/>
      <c r="I894" s="7"/>
      <c r="J894" s="10"/>
      <c r="K894" s="10"/>
      <c r="L894" s="10"/>
      <c r="M894" s="10"/>
      <c r="N894" s="10"/>
      <c r="O894" s="10"/>
    </row>
    <row r="895">
      <c r="A895" s="10"/>
      <c r="B895" s="10"/>
      <c r="C895" s="10"/>
      <c r="D895" s="7"/>
      <c r="E895" s="10"/>
      <c r="F895" s="10"/>
      <c r="G895" s="10"/>
      <c r="H895" s="10"/>
      <c r="I895" s="7"/>
      <c r="J895" s="10"/>
      <c r="K895" s="10"/>
      <c r="L895" s="10"/>
      <c r="M895" s="10"/>
      <c r="N895" s="10"/>
      <c r="O895" s="10"/>
    </row>
    <row r="896">
      <c r="A896" s="10"/>
      <c r="B896" s="10"/>
      <c r="C896" s="10"/>
      <c r="D896" s="7"/>
      <c r="E896" s="10"/>
      <c r="F896" s="10"/>
      <c r="G896" s="10"/>
      <c r="H896" s="10"/>
      <c r="I896" s="7"/>
      <c r="J896" s="10"/>
      <c r="K896" s="10"/>
      <c r="L896" s="10"/>
      <c r="M896" s="10"/>
      <c r="N896" s="10"/>
      <c r="O896" s="10"/>
    </row>
    <row r="897">
      <c r="A897" s="10"/>
      <c r="B897" s="10"/>
      <c r="C897" s="10"/>
      <c r="D897" s="7"/>
      <c r="E897" s="10"/>
      <c r="F897" s="10"/>
      <c r="G897" s="10"/>
      <c r="H897" s="10"/>
      <c r="I897" s="7"/>
      <c r="J897" s="10"/>
      <c r="K897" s="10"/>
      <c r="L897" s="10"/>
      <c r="M897" s="10"/>
      <c r="N897" s="10"/>
      <c r="O897" s="10"/>
    </row>
    <row r="898">
      <c r="A898" s="10"/>
      <c r="B898" s="10"/>
      <c r="C898" s="10"/>
      <c r="D898" s="7"/>
      <c r="E898" s="10"/>
      <c r="F898" s="10"/>
      <c r="G898" s="10"/>
      <c r="H898" s="10"/>
      <c r="I898" s="7"/>
      <c r="J898" s="10"/>
      <c r="K898" s="10"/>
      <c r="L898" s="10"/>
      <c r="M898" s="10"/>
      <c r="N898" s="10"/>
      <c r="O898" s="10"/>
    </row>
    <row r="899">
      <c r="A899" s="10"/>
      <c r="B899" s="10"/>
      <c r="C899" s="10"/>
      <c r="D899" s="7"/>
      <c r="E899" s="10"/>
      <c r="F899" s="10"/>
      <c r="G899" s="10"/>
      <c r="H899" s="10"/>
      <c r="I899" s="7"/>
      <c r="J899" s="10"/>
      <c r="K899" s="10"/>
      <c r="L899" s="10"/>
      <c r="M899" s="10"/>
      <c r="N899" s="10"/>
      <c r="O899" s="10"/>
    </row>
    <row r="900">
      <c r="A900" s="10"/>
      <c r="B900" s="10"/>
      <c r="C900" s="10"/>
      <c r="D900" s="7"/>
      <c r="E900" s="10"/>
      <c r="F900" s="10"/>
      <c r="G900" s="10"/>
      <c r="H900" s="10"/>
      <c r="I900" s="7"/>
      <c r="J900" s="10"/>
      <c r="K900" s="10"/>
      <c r="L900" s="10"/>
      <c r="M900" s="10"/>
      <c r="N900" s="10"/>
      <c r="O900" s="10"/>
    </row>
    <row r="901">
      <c r="A901" s="10"/>
      <c r="B901" s="10"/>
      <c r="C901" s="10"/>
      <c r="D901" s="7"/>
      <c r="E901" s="10"/>
      <c r="F901" s="10"/>
      <c r="G901" s="10"/>
      <c r="H901" s="10"/>
      <c r="I901" s="7"/>
      <c r="J901" s="10"/>
      <c r="K901" s="10"/>
      <c r="L901" s="10"/>
      <c r="M901" s="10"/>
      <c r="N901" s="10"/>
      <c r="O901" s="10"/>
    </row>
    <row r="902">
      <c r="A902" s="10"/>
      <c r="B902" s="10"/>
      <c r="C902" s="10"/>
      <c r="D902" s="7"/>
      <c r="E902" s="10"/>
      <c r="F902" s="10"/>
      <c r="G902" s="10"/>
      <c r="H902" s="10"/>
      <c r="I902" s="7"/>
      <c r="J902" s="10"/>
      <c r="K902" s="10"/>
      <c r="L902" s="10"/>
      <c r="M902" s="10"/>
      <c r="N902" s="10"/>
      <c r="O902" s="10"/>
    </row>
    <row r="903">
      <c r="A903" s="10"/>
      <c r="B903" s="10"/>
      <c r="C903" s="10"/>
      <c r="D903" s="7"/>
      <c r="E903" s="10"/>
      <c r="F903" s="10"/>
      <c r="G903" s="10"/>
      <c r="H903" s="10"/>
      <c r="I903" s="7"/>
      <c r="J903" s="10"/>
      <c r="K903" s="10"/>
      <c r="L903" s="10"/>
      <c r="M903" s="10"/>
      <c r="N903" s="10"/>
      <c r="O903" s="10"/>
    </row>
    <row r="904">
      <c r="A904" s="10"/>
      <c r="B904" s="10"/>
      <c r="C904" s="10"/>
      <c r="D904" s="7"/>
      <c r="E904" s="10"/>
      <c r="F904" s="10"/>
      <c r="G904" s="10"/>
      <c r="H904" s="10"/>
      <c r="I904" s="7"/>
      <c r="J904" s="10"/>
      <c r="K904" s="10"/>
      <c r="L904" s="10"/>
      <c r="M904" s="10"/>
      <c r="N904" s="10"/>
      <c r="O904" s="10"/>
    </row>
    <row r="905">
      <c r="A905" s="10"/>
      <c r="B905" s="10"/>
      <c r="C905" s="10"/>
      <c r="D905" s="7"/>
      <c r="E905" s="10"/>
      <c r="F905" s="10"/>
      <c r="G905" s="10"/>
      <c r="H905" s="10"/>
      <c r="I905" s="7"/>
      <c r="J905" s="10"/>
      <c r="K905" s="10"/>
      <c r="L905" s="10"/>
      <c r="M905" s="10"/>
      <c r="N905" s="10"/>
      <c r="O905" s="10"/>
    </row>
    <row r="906">
      <c r="A906" s="10"/>
      <c r="B906" s="10"/>
      <c r="C906" s="10"/>
      <c r="D906" s="7"/>
      <c r="E906" s="10"/>
      <c r="F906" s="10"/>
      <c r="G906" s="10"/>
      <c r="H906" s="10"/>
      <c r="I906" s="7"/>
      <c r="J906" s="10"/>
      <c r="K906" s="10"/>
      <c r="L906" s="10"/>
      <c r="M906" s="10"/>
      <c r="N906" s="10"/>
      <c r="O906" s="10"/>
    </row>
    <row r="907">
      <c r="A907" s="10"/>
      <c r="B907" s="10"/>
      <c r="C907" s="10"/>
      <c r="D907" s="7"/>
      <c r="E907" s="10"/>
      <c r="F907" s="10"/>
      <c r="G907" s="10"/>
      <c r="H907" s="10"/>
      <c r="I907" s="7"/>
      <c r="J907" s="10"/>
      <c r="K907" s="10"/>
      <c r="L907" s="10"/>
      <c r="M907" s="10"/>
      <c r="N907" s="10"/>
      <c r="O907" s="10"/>
    </row>
    <row r="908">
      <c r="A908" s="10"/>
      <c r="B908" s="10"/>
      <c r="C908" s="10"/>
      <c r="D908" s="7"/>
      <c r="E908" s="10"/>
      <c r="F908" s="10"/>
      <c r="G908" s="10"/>
      <c r="H908" s="10"/>
      <c r="I908" s="7"/>
      <c r="J908" s="10"/>
      <c r="K908" s="10"/>
      <c r="L908" s="10"/>
      <c r="M908" s="10"/>
      <c r="N908" s="10"/>
      <c r="O908" s="10"/>
    </row>
    <row r="909">
      <c r="A909" s="10"/>
      <c r="B909" s="10"/>
      <c r="C909" s="10"/>
      <c r="D909" s="7"/>
      <c r="E909" s="10"/>
      <c r="F909" s="10"/>
      <c r="G909" s="10"/>
      <c r="H909" s="10"/>
      <c r="I909" s="7"/>
      <c r="J909" s="10"/>
      <c r="K909" s="10"/>
      <c r="L909" s="10"/>
      <c r="M909" s="10"/>
      <c r="N909" s="10"/>
      <c r="O909" s="10"/>
    </row>
    <row r="910">
      <c r="A910" s="10"/>
      <c r="B910" s="10"/>
      <c r="C910" s="10"/>
      <c r="D910" s="7"/>
      <c r="E910" s="10"/>
      <c r="F910" s="10"/>
      <c r="G910" s="10"/>
      <c r="H910" s="10"/>
      <c r="I910" s="7"/>
      <c r="J910" s="10"/>
      <c r="K910" s="10"/>
      <c r="L910" s="10"/>
      <c r="M910" s="10"/>
      <c r="N910" s="10"/>
      <c r="O910" s="10"/>
    </row>
    <row r="911">
      <c r="A911" s="10"/>
      <c r="B911" s="10"/>
      <c r="C911" s="10"/>
      <c r="D911" s="7"/>
      <c r="E911" s="10"/>
      <c r="F911" s="10"/>
      <c r="G911" s="10"/>
      <c r="H911" s="10"/>
      <c r="I911" s="7"/>
      <c r="J911" s="10"/>
      <c r="K911" s="10"/>
      <c r="L911" s="10"/>
      <c r="M911" s="10"/>
      <c r="N911" s="10"/>
      <c r="O911" s="10"/>
    </row>
    <row r="912">
      <c r="A912" s="10"/>
      <c r="B912" s="10"/>
      <c r="C912" s="10"/>
      <c r="D912" s="7"/>
      <c r="E912" s="10"/>
      <c r="F912" s="10"/>
      <c r="G912" s="10"/>
      <c r="H912" s="10"/>
      <c r="I912" s="7"/>
      <c r="J912" s="10"/>
      <c r="K912" s="10"/>
      <c r="L912" s="10"/>
      <c r="M912" s="10"/>
      <c r="N912" s="10"/>
      <c r="O912" s="10"/>
    </row>
    <row r="913">
      <c r="A913" s="10"/>
      <c r="B913" s="10"/>
      <c r="C913" s="10"/>
      <c r="D913" s="7"/>
      <c r="E913" s="10"/>
      <c r="F913" s="10"/>
      <c r="G913" s="10"/>
      <c r="H913" s="10"/>
      <c r="I913" s="7"/>
      <c r="J913" s="10"/>
      <c r="K913" s="10"/>
      <c r="L913" s="10"/>
      <c r="M913" s="10"/>
      <c r="N913" s="10"/>
      <c r="O913" s="10"/>
    </row>
    <row r="914">
      <c r="A914" s="10"/>
      <c r="B914" s="10"/>
      <c r="C914" s="10"/>
      <c r="D914" s="7"/>
      <c r="E914" s="10"/>
      <c r="F914" s="10"/>
      <c r="G914" s="10"/>
      <c r="H914" s="10"/>
      <c r="I914" s="7"/>
      <c r="J914" s="10"/>
      <c r="K914" s="10"/>
      <c r="L914" s="10"/>
      <c r="M914" s="10"/>
      <c r="N914" s="10"/>
      <c r="O914" s="10"/>
    </row>
    <row r="915">
      <c r="A915" s="10"/>
      <c r="B915" s="10"/>
      <c r="C915" s="10"/>
      <c r="D915" s="7"/>
      <c r="E915" s="10"/>
      <c r="F915" s="10"/>
      <c r="G915" s="10"/>
      <c r="H915" s="10"/>
      <c r="I915" s="7"/>
      <c r="J915" s="10"/>
      <c r="K915" s="10"/>
      <c r="L915" s="10"/>
      <c r="M915" s="10"/>
      <c r="N915" s="10"/>
      <c r="O915" s="10"/>
    </row>
    <row r="916">
      <c r="A916" s="10"/>
      <c r="B916" s="10"/>
      <c r="C916" s="10"/>
      <c r="D916" s="7"/>
      <c r="E916" s="10"/>
      <c r="F916" s="10"/>
      <c r="G916" s="10"/>
      <c r="H916" s="10"/>
      <c r="I916" s="7"/>
      <c r="J916" s="10"/>
      <c r="K916" s="10"/>
      <c r="L916" s="10"/>
      <c r="M916" s="10"/>
      <c r="N916" s="10"/>
      <c r="O916" s="10"/>
    </row>
    <row r="917">
      <c r="A917" s="10"/>
      <c r="B917" s="10"/>
      <c r="C917" s="10"/>
      <c r="D917" s="7"/>
      <c r="E917" s="10"/>
      <c r="F917" s="10"/>
      <c r="G917" s="10"/>
      <c r="H917" s="10"/>
      <c r="I917" s="7"/>
      <c r="J917" s="10"/>
      <c r="K917" s="10"/>
      <c r="L917" s="10"/>
      <c r="M917" s="10"/>
      <c r="N917" s="10"/>
      <c r="O917" s="10"/>
    </row>
    <row r="918">
      <c r="A918" s="10"/>
      <c r="B918" s="10"/>
      <c r="C918" s="10"/>
      <c r="D918" s="7"/>
      <c r="E918" s="10"/>
      <c r="F918" s="10"/>
      <c r="G918" s="10"/>
      <c r="H918" s="10"/>
      <c r="I918" s="7"/>
      <c r="J918" s="10"/>
      <c r="K918" s="10"/>
      <c r="L918" s="10"/>
      <c r="M918" s="10"/>
      <c r="N918" s="10"/>
      <c r="O918" s="10"/>
    </row>
    <row r="919">
      <c r="A919" s="10"/>
      <c r="B919" s="10"/>
      <c r="C919" s="10"/>
      <c r="D919" s="7"/>
      <c r="E919" s="10"/>
      <c r="F919" s="10"/>
      <c r="G919" s="10"/>
      <c r="H919" s="10"/>
      <c r="I919" s="7"/>
      <c r="J919" s="10"/>
      <c r="K919" s="10"/>
      <c r="L919" s="10"/>
      <c r="M919" s="10"/>
      <c r="N919" s="10"/>
      <c r="O919" s="10"/>
    </row>
    <row r="920">
      <c r="A920" s="10"/>
      <c r="B920" s="10"/>
      <c r="C920" s="10"/>
      <c r="D920" s="7"/>
      <c r="E920" s="10"/>
      <c r="F920" s="10"/>
      <c r="G920" s="10"/>
      <c r="H920" s="10"/>
      <c r="I920" s="7"/>
      <c r="J920" s="10"/>
      <c r="K920" s="10"/>
      <c r="L920" s="10"/>
      <c r="M920" s="10"/>
      <c r="N920" s="10"/>
      <c r="O920" s="10"/>
    </row>
    <row r="921">
      <c r="A921" s="10"/>
      <c r="B921" s="10"/>
      <c r="C921" s="10"/>
      <c r="D921" s="7"/>
      <c r="E921" s="10"/>
      <c r="F921" s="10"/>
      <c r="G921" s="10"/>
      <c r="H921" s="10"/>
      <c r="I921" s="7"/>
      <c r="J921" s="10"/>
      <c r="K921" s="10"/>
      <c r="L921" s="10"/>
      <c r="M921" s="10"/>
      <c r="N921" s="10"/>
      <c r="O921" s="10"/>
    </row>
    <row r="922">
      <c r="A922" s="10"/>
      <c r="B922" s="10"/>
      <c r="C922" s="10"/>
      <c r="D922" s="7"/>
      <c r="E922" s="10"/>
      <c r="F922" s="10"/>
      <c r="G922" s="10"/>
      <c r="H922" s="10"/>
      <c r="I922" s="7"/>
      <c r="J922" s="10"/>
      <c r="K922" s="10"/>
      <c r="L922" s="10"/>
      <c r="M922" s="10"/>
      <c r="N922" s="10"/>
      <c r="O922" s="10"/>
    </row>
    <row r="923">
      <c r="A923" s="10"/>
      <c r="B923" s="10"/>
      <c r="C923" s="10"/>
      <c r="D923" s="7"/>
      <c r="E923" s="10"/>
      <c r="F923" s="10"/>
      <c r="G923" s="10"/>
      <c r="H923" s="10"/>
      <c r="I923" s="7"/>
      <c r="J923" s="10"/>
      <c r="K923" s="10"/>
      <c r="L923" s="10"/>
      <c r="M923" s="10"/>
      <c r="N923" s="10"/>
      <c r="O923" s="10"/>
    </row>
    <row r="924">
      <c r="A924" s="10"/>
      <c r="B924" s="10"/>
      <c r="C924" s="10"/>
      <c r="D924" s="7"/>
      <c r="E924" s="10"/>
      <c r="F924" s="10"/>
      <c r="G924" s="10"/>
      <c r="H924" s="10"/>
      <c r="I924" s="7"/>
      <c r="J924" s="10"/>
      <c r="K924" s="10"/>
      <c r="L924" s="10"/>
      <c r="M924" s="10"/>
      <c r="N924" s="10"/>
      <c r="O924" s="10"/>
    </row>
    <row r="925">
      <c r="A925" s="10"/>
      <c r="B925" s="10"/>
      <c r="C925" s="10"/>
      <c r="D925" s="7"/>
      <c r="E925" s="10"/>
      <c r="F925" s="10"/>
      <c r="G925" s="10"/>
      <c r="H925" s="10"/>
      <c r="I925" s="7"/>
      <c r="J925" s="10"/>
      <c r="K925" s="10"/>
      <c r="L925" s="10"/>
      <c r="M925" s="10"/>
      <c r="N925" s="10"/>
      <c r="O925" s="10"/>
    </row>
    <row r="926">
      <c r="A926" s="10"/>
      <c r="B926" s="10"/>
      <c r="C926" s="10"/>
      <c r="D926" s="7"/>
      <c r="E926" s="10"/>
      <c r="F926" s="10"/>
      <c r="G926" s="10"/>
      <c r="H926" s="10"/>
      <c r="I926" s="7"/>
      <c r="J926" s="10"/>
      <c r="K926" s="10"/>
      <c r="L926" s="10"/>
      <c r="M926" s="10"/>
      <c r="N926" s="10"/>
      <c r="O926" s="10"/>
    </row>
    <row r="927">
      <c r="A927" s="10"/>
      <c r="B927" s="10"/>
      <c r="C927" s="10"/>
      <c r="D927" s="7"/>
      <c r="E927" s="10"/>
      <c r="F927" s="10"/>
      <c r="G927" s="10"/>
      <c r="H927" s="10"/>
      <c r="I927" s="7"/>
      <c r="J927" s="10"/>
      <c r="K927" s="10"/>
      <c r="L927" s="10"/>
      <c r="M927" s="10"/>
      <c r="N927" s="10"/>
      <c r="O927" s="10"/>
    </row>
    <row r="928">
      <c r="A928" s="10"/>
      <c r="B928" s="10"/>
      <c r="C928" s="10"/>
      <c r="D928" s="7"/>
      <c r="E928" s="10"/>
      <c r="F928" s="10"/>
      <c r="G928" s="10"/>
      <c r="H928" s="10"/>
      <c r="I928" s="7"/>
      <c r="J928" s="10"/>
      <c r="K928" s="10"/>
      <c r="L928" s="10"/>
      <c r="M928" s="10"/>
      <c r="N928" s="10"/>
      <c r="O928" s="10"/>
    </row>
    <row r="929">
      <c r="A929" s="10"/>
      <c r="B929" s="10"/>
      <c r="C929" s="10"/>
      <c r="D929" s="7"/>
      <c r="E929" s="10"/>
      <c r="F929" s="10"/>
      <c r="G929" s="10"/>
      <c r="H929" s="10"/>
      <c r="I929" s="7"/>
      <c r="J929" s="10"/>
      <c r="K929" s="10"/>
      <c r="L929" s="10"/>
      <c r="M929" s="10"/>
      <c r="N929" s="10"/>
      <c r="O929" s="10"/>
    </row>
    <row r="930">
      <c r="A930" s="10"/>
      <c r="B930" s="10"/>
      <c r="C930" s="10"/>
      <c r="D930" s="7"/>
      <c r="E930" s="10"/>
      <c r="F930" s="10"/>
      <c r="G930" s="10"/>
      <c r="H930" s="10"/>
      <c r="I930" s="7"/>
      <c r="J930" s="10"/>
      <c r="K930" s="10"/>
      <c r="L930" s="10"/>
      <c r="M930" s="10"/>
      <c r="N930" s="10"/>
      <c r="O930" s="10"/>
    </row>
    <row r="931">
      <c r="A931" s="10"/>
      <c r="B931" s="10"/>
      <c r="C931" s="10"/>
      <c r="D931" s="7"/>
      <c r="E931" s="10"/>
      <c r="F931" s="10"/>
      <c r="G931" s="10"/>
      <c r="H931" s="10"/>
      <c r="I931" s="7"/>
      <c r="J931" s="10"/>
      <c r="K931" s="10"/>
      <c r="L931" s="10"/>
      <c r="M931" s="10"/>
      <c r="N931" s="10"/>
      <c r="O931" s="10"/>
    </row>
    <row r="932">
      <c r="A932" s="10"/>
      <c r="B932" s="10"/>
      <c r="C932" s="10"/>
      <c r="D932" s="7"/>
      <c r="E932" s="10"/>
      <c r="F932" s="10"/>
      <c r="G932" s="10"/>
      <c r="H932" s="10"/>
      <c r="I932" s="7"/>
      <c r="J932" s="10"/>
      <c r="K932" s="10"/>
      <c r="L932" s="10"/>
      <c r="M932" s="10"/>
      <c r="N932" s="10"/>
      <c r="O932" s="10"/>
    </row>
    <row r="933">
      <c r="A933" s="10"/>
      <c r="B933" s="10"/>
      <c r="C933" s="10"/>
      <c r="D933" s="7"/>
      <c r="E933" s="10"/>
      <c r="F933" s="10"/>
      <c r="G933" s="10"/>
      <c r="H933" s="10"/>
      <c r="I933" s="7"/>
      <c r="J933" s="10"/>
      <c r="K933" s="10"/>
      <c r="L933" s="10"/>
      <c r="M933" s="10"/>
      <c r="N933" s="10"/>
      <c r="O933" s="10"/>
    </row>
    <row r="934">
      <c r="A934" s="10"/>
      <c r="B934" s="10"/>
      <c r="C934" s="10"/>
      <c r="D934" s="7"/>
      <c r="E934" s="10"/>
      <c r="F934" s="10"/>
      <c r="G934" s="10"/>
      <c r="H934" s="10"/>
      <c r="I934" s="7"/>
      <c r="J934" s="10"/>
      <c r="K934" s="10"/>
      <c r="L934" s="10"/>
      <c r="M934" s="10"/>
      <c r="N934" s="10"/>
      <c r="O934" s="10"/>
    </row>
    <row r="935">
      <c r="A935" s="10"/>
      <c r="B935" s="10"/>
      <c r="C935" s="10"/>
      <c r="D935" s="7"/>
      <c r="E935" s="10"/>
      <c r="F935" s="10"/>
      <c r="G935" s="10"/>
      <c r="H935" s="10"/>
      <c r="I935" s="7"/>
      <c r="J935" s="10"/>
      <c r="K935" s="10"/>
      <c r="L935" s="10"/>
      <c r="M935" s="10"/>
      <c r="N935" s="10"/>
      <c r="O935" s="10"/>
    </row>
    <row r="936">
      <c r="A936" s="10"/>
      <c r="B936" s="10"/>
      <c r="C936" s="10"/>
      <c r="D936" s="7"/>
      <c r="E936" s="10"/>
      <c r="F936" s="10"/>
      <c r="G936" s="10"/>
      <c r="H936" s="10"/>
      <c r="I936" s="7"/>
      <c r="J936" s="10"/>
      <c r="K936" s="10"/>
      <c r="L936" s="10"/>
      <c r="M936" s="10"/>
      <c r="N936" s="10"/>
      <c r="O936" s="10"/>
    </row>
    <row r="937">
      <c r="A937" s="10"/>
      <c r="B937" s="10"/>
      <c r="C937" s="10"/>
      <c r="D937" s="7"/>
      <c r="E937" s="10"/>
      <c r="F937" s="10"/>
      <c r="G937" s="10"/>
      <c r="H937" s="10"/>
      <c r="I937" s="7"/>
      <c r="J937" s="10"/>
      <c r="K937" s="10"/>
      <c r="L937" s="10"/>
      <c r="M937" s="10"/>
      <c r="N937" s="10"/>
      <c r="O937" s="10"/>
    </row>
    <row r="938">
      <c r="A938" s="10"/>
      <c r="B938" s="10"/>
      <c r="C938" s="10"/>
      <c r="D938" s="7"/>
      <c r="E938" s="10"/>
      <c r="F938" s="10"/>
      <c r="G938" s="10"/>
      <c r="H938" s="10"/>
      <c r="I938" s="7"/>
      <c r="J938" s="10"/>
      <c r="K938" s="10"/>
      <c r="L938" s="10"/>
      <c r="M938" s="10"/>
      <c r="N938" s="10"/>
      <c r="O938" s="10"/>
    </row>
    <row r="939">
      <c r="A939" s="10"/>
      <c r="B939" s="10"/>
      <c r="C939" s="10"/>
      <c r="D939" s="7"/>
      <c r="E939" s="10"/>
      <c r="F939" s="10"/>
      <c r="G939" s="10"/>
      <c r="H939" s="10"/>
      <c r="I939" s="7"/>
      <c r="J939" s="10"/>
      <c r="K939" s="10"/>
      <c r="L939" s="10"/>
      <c r="M939" s="10"/>
      <c r="N939" s="10"/>
      <c r="O939" s="10"/>
    </row>
    <row r="940">
      <c r="A940" s="10"/>
      <c r="B940" s="10"/>
      <c r="C940" s="10"/>
      <c r="D940" s="7"/>
      <c r="E940" s="10"/>
      <c r="F940" s="10"/>
      <c r="G940" s="10"/>
      <c r="H940" s="10"/>
      <c r="I940" s="7"/>
      <c r="J940" s="10"/>
      <c r="K940" s="10"/>
      <c r="L940" s="10"/>
      <c r="M940" s="10"/>
      <c r="N940" s="10"/>
      <c r="O940" s="10"/>
    </row>
    <row r="941">
      <c r="A941" s="10"/>
      <c r="B941" s="10"/>
      <c r="C941" s="10"/>
      <c r="D941" s="7"/>
      <c r="E941" s="10"/>
      <c r="F941" s="10"/>
      <c r="G941" s="10"/>
      <c r="H941" s="10"/>
      <c r="I941" s="7"/>
      <c r="J941" s="10"/>
      <c r="K941" s="10"/>
      <c r="L941" s="10"/>
      <c r="M941" s="10"/>
      <c r="N941" s="10"/>
      <c r="O941" s="10"/>
    </row>
    <row r="942">
      <c r="A942" s="10"/>
      <c r="B942" s="10"/>
      <c r="C942" s="10"/>
      <c r="D942" s="7"/>
      <c r="E942" s="10"/>
      <c r="F942" s="10"/>
      <c r="G942" s="10"/>
      <c r="H942" s="10"/>
      <c r="I942" s="7"/>
      <c r="J942" s="10"/>
      <c r="K942" s="10"/>
      <c r="L942" s="10"/>
      <c r="M942" s="10"/>
      <c r="N942" s="10"/>
      <c r="O942" s="10"/>
    </row>
    <row r="943">
      <c r="A943" s="10"/>
      <c r="B943" s="10"/>
      <c r="C943" s="10"/>
      <c r="D943" s="7"/>
      <c r="E943" s="10"/>
      <c r="F943" s="10"/>
      <c r="G943" s="10"/>
      <c r="H943" s="10"/>
      <c r="I943" s="7"/>
      <c r="J943" s="10"/>
      <c r="K943" s="10"/>
      <c r="L943" s="10"/>
      <c r="M943" s="10"/>
      <c r="N943" s="10"/>
      <c r="O943" s="10"/>
    </row>
    <row r="944">
      <c r="A944" s="10"/>
      <c r="B944" s="10"/>
      <c r="C944" s="10"/>
      <c r="D944" s="7"/>
      <c r="E944" s="10"/>
      <c r="F944" s="10"/>
      <c r="G944" s="10"/>
      <c r="H944" s="10"/>
      <c r="I944" s="7"/>
      <c r="J944" s="10"/>
      <c r="K944" s="10"/>
      <c r="L944" s="10"/>
      <c r="M944" s="10"/>
      <c r="N944" s="10"/>
      <c r="O944" s="10"/>
    </row>
    <row r="945">
      <c r="A945" s="10"/>
      <c r="B945" s="10"/>
      <c r="C945" s="10"/>
      <c r="D945" s="7"/>
      <c r="E945" s="10"/>
      <c r="F945" s="10"/>
      <c r="G945" s="10"/>
      <c r="H945" s="10"/>
      <c r="I945" s="7"/>
      <c r="J945" s="10"/>
      <c r="K945" s="10"/>
      <c r="L945" s="10"/>
      <c r="M945" s="10"/>
      <c r="N945" s="10"/>
      <c r="O945" s="10"/>
    </row>
    <row r="946">
      <c r="A946" s="10"/>
      <c r="B946" s="10"/>
      <c r="C946" s="10"/>
      <c r="D946" s="7"/>
      <c r="E946" s="10"/>
      <c r="F946" s="10"/>
      <c r="G946" s="10"/>
      <c r="H946" s="10"/>
      <c r="I946" s="7"/>
      <c r="J946" s="10"/>
      <c r="K946" s="10"/>
      <c r="L946" s="10"/>
      <c r="M946" s="10"/>
      <c r="N946" s="10"/>
      <c r="O946" s="10"/>
    </row>
    <row r="947">
      <c r="A947" s="10"/>
      <c r="B947" s="10"/>
      <c r="C947" s="10"/>
      <c r="D947" s="7"/>
      <c r="E947" s="10"/>
      <c r="F947" s="10"/>
      <c r="G947" s="10"/>
      <c r="H947" s="10"/>
      <c r="I947" s="7"/>
      <c r="J947" s="10"/>
      <c r="K947" s="10"/>
      <c r="L947" s="10"/>
      <c r="M947" s="10"/>
      <c r="N947" s="10"/>
      <c r="O947" s="10"/>
    </row>
    <row r="948">
      <c r="A948" s="10"/>
      <c r="B948" s="10"/>
      <c r="C948" s="10"/>
      <c r="D948" s="7"/>
      <c r="E948" s="10"/>
      <c r="F948" s="10"/>
      <c r="G948" s="10"/>
      <c r="H948" s="10"/>
      <c r="I948" s="7"/>
      <c r="J948" s="10"/>
      <c r="K948" s="10"/>
      <c r="L948" s="10"/>
      <c r="M948" s="10"/>
      <c r="N948" s="10"/>
      <c r="O948" s="10"/>
    </row>
    <row r="949">
      <c r="A949" s="10"/>
      <c r="B949" s="10"/>
      <c r="C949" s="10"/>
      <c r="D949" s="7"/>
      <c r="E949" s="10"/>
      <c r="F949" s="10"/>
      <c r="G949" s="10"/>
      <c r="H949" s="10"/>
      <c r="I949" s="7"/>
      <c r="J949" s="10"/>
      <c r="K949" s="10"/>
      <c r="L949" s="10"/>
      <c r="M949" s="10"/>
      <c r="N949" s="10"/>
      <c r="O949" s="10"/>
    </row>
    <row r="950">
      <c r="A950" s="10"/>
      <c r="B950" s="10"/>
      <c r="C950" s="10"/>
      <c r="D950" s="7"/>
      <c r="E950" s="10"/>
      <c r="F950" s="10"/>
      <c r="G950" s="10"/>
      <c r="H950" s="10"/>
      <c r="I950" s="7"/>
      <c r="J950" s="10"/>
      <c r="K950" s="10"/>
      <c r="L950" s="10"/>
      <c r="M950" s="10"/>
      <c r="N950" s="10"/>
      <c r="O950" s="10"/>
    </row>
    <row r="951">
      <c r="A951" s="10"/>
      <c r="B951" s="10"/>
      <c r="C951" s="10"/>
      <c r="D951" s="7"/>
      <c r="E951" s="10"/>
      <c r="F951" s="10"/>
      <c r="G951" s="10"/>
      <c r="H951" s="10"/>
      <c r="I951" s="7"/>
      <c r="J951" s="10"/>
      <c r="K951" s="10"/>
      <c r="L951" s="10"/>
      <c r="M951" s="10"/>
      <c r="N951" s="10"/>
      <c r="O951" s="10"/>
    </row>
    <row r="952">
      <c r="A952" s="10"/>
      <c r="B952" s="10"/>
      <c r="C952" s="10"/>
      <c r="D952" s="7"/>
      <c r="E952" s="10"/>
      <c r="F952" s="10"/>
      <c r="G952" s="10"/>
      <c r="H952" s="10"/>
      <c r="I952" s="7"/>
      <c r="J952" s="10"/>
      <c r="K952" s="10"/>
      <c r="L952" s="10"/>
      <c r="M952" s="10"/>
      <c r="N952" s="10"/>
      <c r="O952" s="10"/>
    </row>
    <row r="953">
      <c r="A953" s="10"/>
      <c r="B953" s="10"/>
      <c r="C953" s="10"/>
      <c r="D953" s="7"/>
      <c r="E953" s="10"/>
      <c r="F953" s="10"/>
      <c r="G953" s="10"/>
      <c r="H953" s="10"/>
      <c r="I953" s="7"/>
      <c r="J953" s="10"/>
      <c r="K953" s="10"/>
      <c r="L953" s="10"/>
      <c r="M953" s="10"/>
      <c r="N953" s="10"/>
      <c r="O953" s="10"/>
    </row>
    <row r="954">
      <c r="A954" s="10"/>
      <c r="B954" s="10"/>
      <c r="C954" s="10"/>
      <c r="D954" s="7"/>
      <c r="E954" s="10"/>
      <c r="F954" s="10"/>
      <c r="G954" s="10"/>
      <c r="H954" s="10"/>
      <c r="I954" s="7"/>
      <c r="J954" s="10"/>
      <c r="K954" s="10"/>
      <c r="L954" s="10"/>
      <c r="M954" s="10"/>
      <c r="N954" s="10"/>
      <c r="O954" s="10"/>
    </row>
    <row r="955">
      <c r="A955" s="10"/>
      <c r="B955" s="10"/>
      <c r="C955" s="10"/>
      <c r="D955" s="7"/>
      <c r="E955" s="10"/>
      <c r="F955" s="10"/>
      <c r="G955" s="10"/>
      <c r="H955" s="10"/>
      <c r="I955" s="7"/>
      <c r="J955" s="10"/>
      <c r="K955" s="10"/>
      <c r="L955" s="10"/>
      <c r="M955" s="10"/>
      <c r="N955" s="10"/>
      <c r="O955" s="10"/>
    </row>
    <row r="956">
      <c r="A956" s="10"/>
      <c r="B956" s="10"/>
      <c r="C956" s="10"/>
      <c r="D956" s="7"/>
      <c r="E956" s="10"/>
      <c r="F956" s="10"/>
      <c r="G956" s="10"/>
      <c r="H956" s="10"/>
      <c r="I956" s="7"/>
      <c r="J956" s="10"/>
      <c r="K956" s="10"/>
      <c r="L956" s="10"/>
      <c r="M956" s="10"/>
      <c r="N956" s="10"/>
      <c r="O956" s="10"/>
    </row>
    <row r="957">
      <c r="A957" s="10"/>
      <c r="B957" s="10"/>
      <c r="C957" s="10"/>
      <c r="D957" s="7"/>
      <c r="E957" s="10"/>
      <c r="F957" s="10"/>
      <c r="G957" s="10"/>
      <c r="H957" s="10"/>
      <c r="I957" s="7"/>
      <c r="J957" s="10"/>
      <c r="K957" s="10"/>
      <c r="L957" s="10"/>
      <c r="M957" s="10"/>
      <c r="N957" s="10"/>
      <c r="O957" s="10"/>
    </row>
    <row r="958">
      <c r="A958" s="10"/>
      <c r="B958" s="10"/>
      <c r="C958" s="10"/>
      <c r="D958" s="7"/>
      <c r="E958" s="10"/>
      <c r="F958" s="10"/>
      <c r="G958" s="10"/>
      <c r="H958" s="10"/>
      <c r="I958" s="7"/>
      <c r="J958" s="10"/>
      <c r="K958" s="10"/>
      <c r="L958" s="10"/>
      <c r="M958" s="10"/>
      <c r="N958" s="10"/>
      <c r="O958" s="10"/>
    </row>
    <row r="959">
      <c r="A959" s="10"/>
      <c r="B959" s="10"/>
      <c r="C959" s="10"/>
      <c r="D959" s="7"/>
      <c r="E959" s="10"/>
      <c r="F959" s="10"/>
      <c r="G959" s="10"/>
      <c r="H959" s="10"/>
      <c r="I959" s="7"/>
      <c r="J959" s="10"/>
      <c r="K959" s="10"/>
      <c r="L959" s="10"/>
      <c r="M959" s="10"/>
      <c r="N959" s="10"/>
      <c r="O959" s="10"/>
    </row>
    <row r="960">
      <c r="A960" s="10"/>
      <c r="B960" s="10"/>
      <c r="C960" s="10"/>
      <c r="D960" s="7"/>
      <c r="E960" s="10"/>
      <c r="F960" s="10"/>
      <c r="G960" s="10"/>
      <c r="H960" s="10"/>
      <c r="I960" s="7"/>
      <c r="J960" s="10"/>
      <c r="K960" s="10"/>
      <c r="L960" s="10"/>
      <c r="M960" s="10"/>
      <c r="N960" s="10"/>
      <c r="O960" s="10"/>
    </row>
    <row r="961">
      <c r="A961" s="10"/>
      <c r="B961" s="10"/>
      <c r="C961" s="10"/>
      <c r="D961" s="7"/>
      <c r="E961" s="10"/>
      <c r="F961" s="10"/>
      <c r="G961" s="10"/>
      <c r="H961" s="10"/>
      <c r="I961" s="7"/>
      <c r="J961" s="10"/>
      <c r="K961" s="10"/>
      <c r="L961" s="10"/>
      <c r="M961" s="10"/>
      <c r="N961" s="10"/>
      <c r="O961" s="10"/>
    </row>
    <row r="962">
      <c r="A962" s="10"/>
      <c r="B962" s="10"/>
      <c r="C962" s="10"/>
      <c r="D962" s="7"/>
      <c r="E962" s="10"/>
      <c r="F962" s="10"/>
      <c r="G962" s="10"/>
      <c r="H962" s="10"/>
      <c r="I962" s="7"/>
      <c r="J962" s="10"/>
      <c r="K962" s="10"/>
      <c r="L962" s="10"/>
      <c r="M962" s="10"/>
      <c r="N962" s="10"/>
      <c r="O962" s="10"/>
    </row>
    <row r="963">
      <c r="A963" s="10"/>
      <c r="B963" s="10"/>
      <c r="C963" s="10"/>
      <c r="D963" s="7"/>
      <c r="E963" s="10"/>
      <c r="F963" s="10"/>
      <c r="G963" s="10"/>
      <c r="H963" s="10"/>
      <c r="I963" s="7"/>
      <c r="J963" s="10"/>
      <c r="K963" s="10"/>
      <c r="L963" s="10"/>
      <c r="M963" s="10"/>
      <c r="N963" s="10"/>
      <c r="O963" s="10"/>
    </row>
    <row r="964">
      <c r="A964" s="10"/>
      <c r="B964" s="10"/>
      <c r="C964" s="10"/>
      <c r="D964" s="7"/>
      <c r="E964" s="10"/>
      <c r="F964" s="10"/>
      <c r="G964" s="10"/>
      <c r="H964" s="10"/>
      <c r="I964" s="7"/>
      <c r="J964" s="10"/>
      <c r="K964" s="10"/>
      <c r="L964" s="10"/>
      <c r="M964" s="10"/>
      <c r="N964" s="10"/>
      <c r="O964" s="10"/>
    </row>
    <row r="965">
      <c r="A965" s="10"/>
      <c r="B965" s="10"/>
      <c r="C965" s="10"/>
      <c r="D965" s="7"/>
      <c r="E965" s="10"/>
      <c r="F965" s="10"/>
      <c r="G965" s="10"/>
      <c r="H965" s="10"/>
      <c r="I965" s="7"/>
      <c r="J965" s="10"/>
      <c r="K965" s="10"/>
      <c r="L965" s="10"/>
      <c r="M965" s="10"/>
      <c r="N965" s="10"/>
      <c r="O965" s="10"/>
    </row>
    <row r="966">
      <c r="A966" s="10"/>
      <c r="B966" s="10"/>
      <c r="C966" s="10"/>
      <c r="D966" s="7"/>
      <c r="E966" s="10"/>
      <c r="F966" s="10"/>
      <c r="G966" s="10"/>
      <c r="H966" s="10"/>
      <c r="I966" s="7"/>
      <c r="J966" s="10"/>
      <c r="K966" s="10"/>
      <c r="L966" s="10"/>
      <c r="M966" s="10"/>
      <c r="N966" s="10"/>
      <c r="O966" s="10"/>
    </row>
    <row r="967">
      <c r="A967" s="10"/>
      <c r="B967" s="10"/>
      <c r="C967" s="10"/>
      <c r="D967" s="7"/>
      <c r="E967" s="10"/>
      <c r="F967" s="10"/>
      <c r="G967" s="10"/>
      <c r="H967" s="10"/>
      <c r="I967" s="7"/>
      <c r="J967" s="10"/>
      <c r="K967" s="10"/>
      <c r="L967" s="10"/>
      <c r="M967" s="10"/>
      <c r="N967" s="10"/>
      <c r="O967" s="10"/>
    </row>
    <row r="968">
      <c r="A968" s="10"/>
      <c r="B968" s="10"/>
      <c r="C968" s="10"/>
      <c r="D968" s="7"/>
      <c r="E968" s="10"/>
      <c r="F968" s="10"/>
      <c r="G968" s="10"/>
      <c r="H968" s="10"/>
      <c r="I968" s="7"/>
      <c r="J968" s="10"/>
      <c r="K968" s="10"/>
      <c r="L968" s="10"/>
      <c r="M968" s="10"/>
      <c r="N968" s="10"/>
      <c r="O968" s="10"/>
    </row>
    <row r="969">
      <c r="A969" s="10"/>
      <c r="B969" s="10"/>
      <c r="C969" s="10"/>
      <c r="D969" s="7"/>
      <c r="E969" s="10"/>
      <c r="F969" s="10"/>
      <c r="G969" s="10"/>
      <c r="H969" s="10"/>
      <c r="I969" s="7"/>
      <c r="J969" s="10"/>
      <c r="K969" s="10"/>
      <c r="L969" s="10"/>
      <c r="M969" s="10"/>
      <c r="N969" s="10"/>
      <c r="O969" s="10"/>
    </row>
    <row r="970">
      <c r="A970" s="10"/>
      <c r="B970" s="10"/>
      <c r="C970" s="10"/>
      <c r="D970" s="7"/>
      <c r="E970" s="10"/>
      <c r="F970" s="10"/>
      <c r="G970" s="10"/>
      <c r="H970" s="10"/>
      <c r="I970" s="7"/>
      <c r="J970" s="10"/>
      <c r="K970" s="10"/>
      <c r="L970" s="10"/>
      <c r="M970" s="10"/>
      <c r="N970" s="10"/>
      <c r="O970" s="10"/>
    </row>
    <row r="971">
      <c r="A971" s="10"/>
      <c r="B971" s="10"/>
      <c r="C971" s="10"/>
      <c r="D971" s="7"/>
      <c r="E971" s="10"/>
      <c r="F971" s="10"/>
      <c r="G971" s="10"/>
      <c r="H971" s="10"/>
      <c r="I971" s="7"/>
      <c r="J971" s="10"/>
      <c r="K971" s="10"/>
      <c r="L971" s="10"/>
      <c r="M971" s="10"/>
      <c r="N971" s="10"/>
      <c r="O971" s="10"/>
    </row>
    <row r="972">
      <c r="A972" s="10"/>
      <c r="B972" s="10"/>
      <c r="C972" s="10"/>
      <c r="D972" s="7"/>
      <c r="E972" s="10"/>
      <c r="F972" s="10"/>
      <c r="G972" s="10"/>
      <c r="H972" s="10"/>
      <c r="I972" s="7"/>
      <c r="J972" s="10"/>
      <c r="K972" s="10"/>
      <c r="L972" s="10"/>
      <c r="M972" s="10"/>
      <c r="N972" s="10"/>
      <c r="O972" s="10"/>
    </row>
    <row r="973">
      <c r="A973" s="10"/>
      <c r="B973" s="10"/>
      <c r="C973" s="10"/>
      <c r="D973" s="7"/>
      <c r="E973" s="10"/>
      <c r="F973" s="10"/>
      <c r="G973" s="10"/>
      <c r="H973" s="10"/>
      <c r="I973" s="7"/>
      <c r="J973" s="10"/>
      <c r="K973" s="10"/>
      <c r="L973" s="10"/>
      <c r="M973" s="10"/>
      <c r="N973" s="10"/>
      <c r="O973" s="10"/>
    </row>
    <row r="974">
      <c r="A974" s="10"/>
      <c r="B974" s="10"/>
      <c r="C974" s="10"/>
      <c r="D974" s="7"/>
      <c r="E974" s="10"/>
      <c r="F974" s="10"/>
      <c r="G974" s="10"/>
      <c r="H974" s="10"/>
      <c r="I974" s="7"/>
      <c r="J974" s="10"/>
      <c r="K974" s="10"/>
      <c r="L974" s="10"/>
      <c r="M974" s="10"/>
      <c r="N974" s="10"/>
      <c r="O974" s="10"/>
    </row>
    <row r="975">
      <c r="A975" s="10"/>
      <c r="B975" s="10"/>
      <c r="C975" s="10"/>
      <c r="D975" s="7"/>
      <c r="E975" s="10"/>
      <c r="F975" s="10"/>
      <c r="G975" s="10"/>
      <c r="H975" s="10"/>
      <c r="I975" s="7"/>
      <c r="J975" s="10"/>
      <c r="K975" s="10"/>
      <c r="L975" s="10"/>
      <c r="M975" s="10"/>
      <c r="N975" s="10"/>
      <c r="O975" s="10"/>
    </row>
    <row r="976">
      <c r="A976" s="10"/>
      <c r="B976" s="10"/>
      <c r="C976" s="10"/>
      <c r="D976" s="7"/>
      <c r="E976" s="10"/>
      <c r="F976" s="10"/>
      <c r="G976" s="10"/>
      <c r="H976" s="10"/>
      <c r="I976" s="7"/>
      <c r="J976" s="10"/>
      <c r="K976" s="10"/>
      <c r="L976" s="10"/>
      <c r="M976" s="10"/>
      <c r="N976" s="10"/>
      <c r="O976" s="10"/>
    </row>
    <row r="977">
      <c r="A977" s="10"/>
      <c r="B977" s="10"/>
      <c r="C977" s="10"/>
      <c r="D977" s="7"/>
      <c r="E977" s="10"/>
      <c r="F977" s="10"/>
      <c r="G977" s="10"/>
      <c r="H977" s="10"/>
      <c r="I977" s="7"/>
      <c r="J977" s="10"/>
      <c r="K977" s="10"/>
      <c r="L977" s="10"/>
      <c r="M977" s="10"/>
      <c r="N977" s="10"/>
      <c r="O977" s="10"/>
    </row>
    <row r="978">
      <c r="A978" s="10"/>
      <c r="B978" s="10"/>
      <c r="C978" s="10"/>
      <c r="D978" s="7"/>
      <c r="E978" s="10"/>
      <c r="F978" s="10"/>
      <c r="G978" s="10"/>
      <c r="H978" s="10"/>
      <c r="I978" s="7"/>
      <c r="J978" s="10"/>
      <c r="K978" s="10"/>
      <c r="L978" s="10"/>
      <c r="M978" s="10"/>
      <c r="N978" s="10"/>
      <c r="O978" s="10"/>
    </row>
    <row r="979">
      <c r="A979" s="10"/>
      <c r="B979" s="10"/>
      <c r="C979" s="10"/>
      <c r="D979" s="7"/>
      <c r="E979" s="10"/>
      <c r="F979" s="10"/>
      <c r="G979" s="10"/>
      <c r="H979" s="10"/>
      <c r="I979" s="7"/>
      <c r="J979" s="10"/>
      <c r="K979" s="10"/>
      <c r="L979" s="10"/>
      <c r="M979" s="10"/>
      <c r="N979" s="10"/>
      <c r="O979" s="10"/>
    </row>
    <row r="980">
      <c r="A980" s="10"/>
      <c r="B980" s="10"/>
      <c r="C980" s="10"/>
      <c r="D980" s="7"/>
      <c r="E980" s="10"/>
      <c r="F980" s="10"/>
      <c r="G980" s="10"/>
      <c r="H980" s="10"/>
      <c r="I980" s="7"/>
      <c r="J980" s="10"/>
      <c r="K980" s="10"/>
      <c r="L980" s="10"/>
      <c r="M980" s="10"/>
      <c r="N980" s="10"/>
      <c r="O980" s="10"/>
    </row>
    <row r="981">
      <c r="A981" s="10"/>
      <c r="B981" s="10"/>
      <c r="C981" s="10"/>
      <c r="D981" s="7"/>
      <c r="E981" s="10"/>
      <c r="F981" s="10"/>
      <c r="G981" s="10"/>
      <c r="H981" s="10"/>
      <c r="I981" s="7"/>
      <c r="J981" s="10"/>
      <c r="K981" s="10"/>
      <c r="L981" s="10"/>
      <c r="M981" s="10"/>
      <c r="N981" s="10"/>
      <c r="O981" s="10"/>
    </row>
    <row r="982">
      <c r="A982" s="10"/>
      <c r="B982" s="10"/>
      <c r="C982" s="10"/>
      <c r="D982" s="7"/>
      <c r="E982" s="10"/>
      <c r="F982" s="10"/>
      <c r="G982" s="10"/>
      <c r="H982" s="10"/>
      <c r="I982" s="7"/>
      <c r="J982" s="10"/>
      <c r="K982" s="10"/>
      <c r="L982" s="10"/>
      <c r="M982" s="10"/>
      <c r="N982" s="10"/>
      <c r="O982" s="10"/>
    </row>
    <row r="983">
      <c r="A983" s="10"/>
      <c r="B983" s="10"/>
      <c r="C983" s="10"/>
      <c r="D983" s="7"/>
      <c r="E983" s="10"/>
      <c r="F983" s="10"/>
      <c r="G983" s="10"/>
      <c r="H983" s="10"/>
      <c r="I983" s="7"/>
      <c r="J983" s="10"/>
      <c r="K983" s="10"/>
      <c r="L983" s="10"/>
      <c r="M983" s="10"/>
      <c r="N983" s="10"/>
      <c r="O983" s="10"/>
    </row>
    <row r="984">
      <c r="A984" s="10"/>
      <c r="B984" s="10"/>
      <c r="C984" s="10"/>
      <c r="D984" s="7"/>
      <c r="E984" s="10"/>
      <c r="F984" s="10"/>
      <c r="G984" s="10"/>
      <c r="H984" s="10"/>
      <c r="I984" s="7"/>
      <c r="J984" s="10"/>
      <c r="K984" s="10"/>
      <c r="L984" s="10"/>
      <c r="M984" s="10"/>
      <c r="N984" s="10"/>
      <c r="O984" s="10"/>
    </row>
    <row r="985">
      <c r="A985" s="10"/>
      <c r="B985" s="10"/>
      <c r="C985" s="10"/>
      <c r="D985" s="7"/>
      <c r="E985" s="10"/>
      <c r="F985" s="10"/>
      <c r="G985" s="10"/>
      <c r="H985" s="10"/>
      <c r="I985" s="7"/>
      <c r="J985" s="10"/>
      <c r="K985" s="10"/>
      <c r="L985" s="10"/>
      <c r="M985" s="10"/>
      <c r="N985" s="10"/>
      <c r="O985" s="10"/>
    </row>
    <row r="986">
      <c r="A986" s="10"/>
      <c r="B986" s="10"/>
      <c r="C986" s="10"/>
      <c r="D986" s="7"/>
      <c r="E986" s="10"/>
      <c r="F986" s="10"/>
      <c r="G986" s="10"/>
      <c r="H986" s="10"/>
      <c r="I986" s="7"/>
      <c r="J986" s="10"/>
      <c r="K986" s="10"/>
      <c r="L986" s="10"/>
      <c r="M986" s="10"/>
      <c r="N986" s="10"/>
      <c r="O986" s="10"/>
    </row>
    <row r="987">
      <c r="A987" s="10"/>
      <c r="B987" s="10"/>
      <c r="C987" s="10"/>
      <c r="D987" s="7"/>
      <c r="E987" s="10"/>
      <c r="F987" s="10"/>
      <c r="G987" s="10"/>
      <c r="H987" s="10"/>
      <c r="I987" s="7"/>
      <c r="J987" s="10"/>
      <c r="K987" s="10"/>
      <c r="L987" s="10"/>
      <c r="M987" s="10"/>
      <c r="N987" s="10"/>
      <c r="O987" s="10"/>
    </row>
    <row r="988">
      <c r="A988" s="10"/>
      <c r="B988" s="10"/>
      <c r="C988" s="10"/>
      <c r="D988" s="7"/>
      <c r="E988" s="10"/>
      <c r="F988" s="10"/>
      <c r="G988" s="10"/>
      <c r="H988" s="10"/>
      <c r="I988" s="7"/>
      <c r="J988" s="10"/>
      <c r="K988" s="10"/>
      <c r="L988" s="10"/>
      <c r="M988" s="10"/>
      <c r="N988" s="10"/>
      <c r="O988" s="10"/>
    </row>
    <row r="989">
      <c r="A989" s="10"/>
      <c r="B989" s="10"/>
      <c r="C989" s="10"/>
      <c r="D989" s="7"/>
      <c r="E989" s="10"/>
      <c r="F989" s="10"/>
      <c r="G989" s="10"/>
      <c r="H989" s="10"/>
      <c r="I989" s="7"/>
      <c r="J989" s="10"/>
      <c r="K989" s="10"/>
      <c r="L989" s="10"/>
      <c r="M989" s="10"/>
      <c r="N989" s="10"/>
      <c r="O989" s="10"/>
    </row>
    <row r="990">
      <c r="A990" s="10"/>
      <c r="B990" s="10"/>
      <c r="C990" s="10"/>
      <c r="D990" s="7"/>
      <c r="E990" s="10"/>
      <c r="F990" s="10"/>
      <c r="G990" s="10"/>
      <c r="H990" s="10"/>
      <c r="I990" s="7"/>
      <c r="J990" s="10"/>
      <c r="K990" s="10"/>
      <c r="L990" s="10"/>
      <c r="M990" s="10"/>
      <c r="N990" s="10"/>
      <c r="O990" s="10"/>
    </row>
    <row r="991">
      <c r="A991" s="10"/>
      <c r="B991" s="10"/>
      <c r="C991" s="10"/>
      <c r="D991" s="7"/>
      <c r="E991" s="10"/>
      <c r="F991" s="10"/>
      <c r="G991" s="10"/>
      <c r="H991" s="10"/>
      <c r="I991" s="7"/>
      <c r="J991" s="10"/>
      <c r="K991" s="10"/>
      <c r="L991" s="10"/>
      <c r="M991" s="10"/>
      <c r="N991" s="10"/>
      <c r="O991" s="10"/>
    </row>
    <row r="992">
      <c r="A992" s="10"/>
      <c r="B992" s="10"/>
      <c r="C992" s="10"/>
      <c r="D992" s="7"/>
      <c r="E992" s="10"/>
      <c r="F992" s="10"/>
      <c r="G992" s="10"/>
      <c r="H992" s="10"/>
      <c r="I992" s="7"/>
      <c r="J992" s="10"/>
      <c r="K992" s="10"/>
      <c r="L992" s="10"/>
      <c r="M992" s="10"/>
      <c r="N992" s="10"/>
      <c r="O992" s="10"/>
    </row>
    <row r="993">
      <c r="A993" s="10"/>
      <c r="B993" s="10"/>
      <c r="C993" s="10"/>
      <c r="D993" s="7"/>
      <c r="E993" s="10"/>
      <c r="F993" s="10"/>
      <c r="G993" s="10"/>
      <c r="H993" s="10"/>
      <c r="I993" s="7"/>
      <c r="J993" s="10"/>
      <c r="K993" s="10"/>
      <c r="L993" s="10"/>
      <c r="M993" s="10"/>
      <c r="N993" s="10"/>
      <c r="O993" s="10"/>
    </row>
    <row r="994">
      <c r="A994" s="10"/>
      <c r="B994" s="10"/>
      <c r="C994" s="10"/>
      <c r="D994" s="7"/>
      <c r="E994" s="10"/>
      <c r="F994" s="10"/>
      <c r="G994" s="10"/>
      <c r="H994" s="10"/>
      <c r="I994" s="7"/>
      <c r="J994" s="10"/>
      <c r="K994" s="10"/>
      <c r="L994" s="10"/>
      <c r="M994" s="10"/>
      <c r="N994" s="10"/>
      <c r="O994" s="10"/>
    </row>
    <row r="995">
      <c r="A995" s="10"/>
      <c r="B995" s="10"/>
      <c r="C995" s="10"/>
      <c r="D995" s="7"/>
      <c r="E995" s="10"/>
      <c r="F995" s="10"/>
      <c r="G995" s="10"/>
      <c r="H995" s="10"/>
      <c r="I995" s="7"/>
      <c r="J995" s="10"/>
      <c r="K995" s="10"/>
      <c r="L995" s="10"/>
      <c r="M995" s="10"/>
      <c r="N995" s="10"/>
      <c r="O995" s="10"/>
    </row>
    <row r="996">
      <c r="A996" s="10"/>
      <c r="B996" s="10"/>
      <c r="C996" s="10"/>
      <c r="D996" s="7"/>
      <c r="E996" s="10"/>
      <c r="F996" s="10"/>
      <c r="G996" s="10"/>
      <c r="H996" s="10"/>
      <c r="I996" s="7"/>
      <c r="J996" s="10"/>
      <c r="K996" s="10"/>
      <c r="L996" s="10"/>
      <c r="M996" s="10"/>
      <c r="N996" s="10"/>
      <c r="O996" s="10"/>
    </row>
    <row r="997">
      <c r="A997" s="10"/>
      <c r="B997" s="10"/>
      <c r="C997" s="10"/>
      <c r="D997" s="7"/>
      <c r="E997" s="10"/>
      <c r="F997" s="10"/>
      <c r="G997" s="10"/>
      <c r="H997" s="10"/>
      <c r="I997" s="7"/>
      <c r="J997" s="10"/>
      <c r="K997" s="10"/>
      <c r="L997" s="10"/>
      <c r="M997" s="10"/>
      <c r="N997" s="10"/>
      <c r="O997" s="10"/>
    </row>
  </sheetData>
  <mergeCells count="5">
    <mergeCell ref="P2:P997"/>
    <mergeCell ref="Q2:R2"/>
    <mergeCell ref="T2:U2"/>
    <mergeCell ref="S3:S12"/>
    <mergeCell ref="Q13:U997"/>
  </mergeCells>
  <conditionalFormatting sqref="N2:N997">
    <cfRule type="cellIs" dxfId="0" priority="1" operator="equal">
      <formula>"PENDENTE"</formula>
    </cfRule>
  </conditionalFormatting>
  <conditionalFormatting sqref="N2:N997">
    <cfRule type="cellIs" dxfId="1" priority="2" operator="equal">
      <formula>"PRIORIDADE"</formula>
    </cfRule>
  </conditionalFormatting>
  <conditionalFormatting sqref="N2:N997">
    <cfRule type="cellIs" dxfId="2" priority="3" operator="equal">
      <formula>"PRIORIDADE TOTAL"</formula>
    </cfRule>
  </conditionalFormatting>
  <conditionalFormatting sqref="N2:N997">
    <cfRule type="containsText" dxfId="3" priority="4" operator="containsText" text="ANÁLISE">
      <formula>NOT(ISERROR(SEARCH(("ANÁLISE"),(N2))))</formula>
    </cfRule>
  </conditionalFormatting>
  <conditionalFormatting sqref="N2:N997">
    <cfRule type="containsText" dxfId="4" priority="5" operator="containsText" text="VERIFICADO">
      <formula>NOT(ISERROR(SEARCH(("VERIFICADO"),(N2))))</formula>
    </cfRule>
  </conditionalFormatting>
  <conditionalFormatting sqref="N2:N997">
    <cfRule type="containsText" dxfId="5" priority="6" operator="containsText" text="APREENDIDO">
      <formula>NOT(ISERROR(SEARCH(("APREENDIDO"),(N2))))</formula>
    </cfRule>
  </conditionalFormatting>
  <conditionalFormatting sqref="N2:N997">
    <cfRule type="containsText" dxfId="6" priority="7" operator="containsText" text="APROVADO">
      <formula>NOT(ISERROR(SEARCH(("APROVADO"),(N2))))</formula>
    </cfRule>
  </conditionalFormatting>
  <conditionalFormatting sqref="N2:N997">
    <cfRule type="containsText" dxfId="7" priority="8" operator="containsText" text="QUITADO">
      <formula>NOT(ISERROR(SEARCH(("QUITADO"),(N2))))</formula>
    </cfRule>
  </conditionalFormatting>
  <conditionalFormatting sqref="N2:N997">
    <cfRule type="containsText" dxfId="8" priority="9" operator="containsText" text="OUTROS ACORDOS">
      <formula>NOT(ISERROR(SEARCH(("OUTROS ACORDOS"),(N2))))</formula>
    </cfRule>
  </conditionalFormatting>
  <conditionalFormatting sqref="N2:N997">
    <cfRule type="containsText" dxfId="9" priority="10" operator="containsText" text="CANCELADO">
      <formula>NOT(ISERROR(SEARCH(("CANCELADO"),(N2))))</formula>
    </cfRule>
  </conditionalFormatting>
  <dataValidations>
    <dataValidation type="list" allowBlank="1" showErrorMessage="1" sqref="N2:N997">
      <formula1>"PENDENTE,PRIORIDADE,PRIORIDADE TOTAL,VERIFICADO,ANÁLISE,APROVADO,QUITADO,APREENDIDO,CANCELADO,OUTROS ACORDOS"</formula1>
    </dataValidation>
    <dataValidation type="list" allowBlank="1" showErrorMessage="1" sqref="I2:I997">
      <formula1>"BRADESCO,BV FINANCEIRA,CREDITAS,GMAC,HYUNDAI,ITAÚ,OMNI S.A.,PANAMERICANO,PSA,RCI,RENNER,SAFRA,SANTANA,SANTANDER,TOYOTA,VOLKSWAGEN"</formula1>
    </dataValidation>
    <dataValidation type="list" allowBlank="1" showErrorMessage="1" sqref="L2:L997">
      <formula1>"LIGAÇÃO,WPP,SEM SUCESSO"</formula1>
    </dataValidation>
    <dataValidation type="list" allowBlank="1" showErrorMessage="1" sqref="D2:D997">
      <formula1>"SISTEMA ANTIGO,ANÁPOLIS,APG,BELO HORIZONTE,BELÉM,BRASÍLIA,CUIABÁ,CAMPO GRANDE,GOIÂNIA,JUIZ DE FORA,MONTES CLAROS,PLANALTINA,PORTO VELHO,RECREIO,RIO DE JANEIRO,RIO VERDE,RONDONÓPOLIS,SANTA LUZIA,TERESINA,TRINDADE,VALE DO AÇO,VALPARAISO,VITÓRIA,VOLTA REDOND"&amp;"A,CAMPOS DOS GOYTACAZES,NITEROI,VÁRZEA GRANDE,RIO DE JANEIRO"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0.88"/>
    <col customWidth="1" min="2" max="2" width="13.5"/>
    <col customWidth="1" min="3" max="3" width="10.75"/>
    <col customWidth="1" min="4" max="4" width="18.25"/>
    <col customWidth="1" min="5" max="5" width="18.5"/>
    <col customWidth="1" min="8" max="8" width="11.88"/>
    <col customWidth="1" min="9" max="9" width="16.25"/>
    <col customWidth="1" min="10" max="10" width="12.0"/>
    <col customWidth="1" min="11" max="11" width="17.63"/>
    <col customWidth="1" min="12" max="12" width="16.5"/>
    <col customWidth="1" min="13" max="13" width="21.75"/>
    <col customWidth="1" min="14" max="14" width="19.0"/>
    <col customWidth="1" min="15" max="15" width="44.25"/>
    <col customWidth="1" min="16" max="16" width="18.0"/>
    <col customWidth="1" min="17" max="17" width="14.63"/>
    <col customWidth="1" min="18" max="18" width="9.38"/>
    <col customWidth="1" min="19" max="19" width="8.63"/>
    <col customWidth="1" min="20" max="20" width="13.13"/>
    <col customWidth="1" min="21" max="21" width="10.13"/>
  </cols>
  <sheetData>
    <row r="1" ht="24.0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51" t="s">
        <v>5</v>
      </c>
      <c r="G1" s="4" t="s">
        <v>6</v>
      </c>
      <c r="H1" s="51" t="s">
        <v>5</v>
      </c>
      <c r="I1" s="2" t="s">
        <v>7</v>
      </c>
      <c r="J1" s="4" t="s">
        <v>8</v>
      </c>
      <c r="K1" s="4" t="s">
        <v>9</v>
      </c>
      <c r="L1" s="4" t="s">
        <v>10</v>
      </c>
      <c r="M1" s="2" t="s">
        <v>11</v>
      </c>
      <c r="N1" s="51" t="s">
        <v>12</v>
      </c>
      <c r="O1" s="4" t="s">
        <v>13</v>
      </c>
      <c r="P1" s="5"/>
      <c r="Q1" s="5"/>
      <c r="R1" s="5"/>
      <c r="S1" s="5"/>
      <c r="T1" s="5"/>
      <c r="U1" s="5"/>
    </row>
    <row r="2" ht="15.75" customHeight="1">
      <c r="A2" s="6">
        <v>45705.0</v>
      </c>
      <c r="B2" s="6"/>
      <c r="C2" s="7">
        <v>221718.0</v>
      </c>
      <c r="D2" s="7" t="s">
        <v>237</v>
      </c>
      <c r="E2" s="6">
        <v>45323.0</v>
      </c>
      <c r="F2" s="79">
        <f t="shared" ref="F2:F373" si="1">DATEDIF(E2,TODAY(),"M")</f>
        <v>12</v>
      </c>
      <c r="G2" s="9">
        <v>45489.0</v>
      </c>
      <c r="H2" s="79">
        <f t="shared" ref="H2:H373" si="2">DATEDIF(G2,TODAY(),"M")</f>
        <v>7</v>
      </c>
      <c r="I2" s="7" t="s">
        <v>48</v>
      </c>
      <c r="J2" s="7" t="s">
        <v>49</v>
      </c>
      <c r="K2" s="102">
        <v>10000.0</v>
      </c>
      <c r="L2" s="7"/>
      <c r="M2" s="10"/>
      <c r="N2" s="60" t="s">
        <v>18</v>
      </c>
      <c r="O2" s="10"/>
      <c r="P2" s="11"/>
      <c r="Q2" s="12" t="s">
        <v>14</v>
      </c>
      <c r="R2" s="13"/>
      <c r="S2" s="14">
        <f>TODAY()</f>
        <v>45706</v>
      </c>
      <c r="T2" s="15" t="s">
        <v>15</v>
      </c>
      <c r="U2" s="13"/>
    </row>
    <row r="3" ht="15.75" customHeight="1">
      <c r="A3" s="6">
        <v>45705.0</v>
      </c>
      <c r="B3" s="6"/>
      <c r="C3" s="7">
        <v>187743.0</v>
      </c>
      <c r="D3" s="7" t="s">
        <v>237</v>
      </c>
      <c r="E3" s="6">
        <v>44593.0</v>
      </c>
      <c r="F3" s="79">
        <f t="shared" si="1"/>
        <v>36</v>
      </c>
      <c r="G3" s="6">
        <v>45197.0</v>
      </c>
      <c r="H3" s="79">
        <f t="shared" si="2"/>
        <v>16</v>
      </c>
      <c r="I3" s="7" t="s">
        <v>52</v>
      </c>
      <c r="J3" s="7">
        <v>401.0</v>
      </c>
      <c r="K3" s="10"/>
      <c r="L3" s="10"/>
      <c r="M3" s="10"/>
      <c r="N3" s="60" t="s">
        <v>18</v>
      </c>
      <c r="O3" s="10"/>
      <c r="Q3" s="16" t="s">
        <v>16</v>
      </c>
      <c r="R3" s="17">
        <f>COUNTIFS(N:N,"VERIFICADO",B:B,S2)</f>
        <v>9</v>
      </c>
      <c r="S3" s="18"/>
      <c r="T3" s="16" t="s">
        <v>16</v>
      </c>
      <c r="U3" s="17">
        <f>COUNTIFS(N:N,"VERIFICADO")</f>
        <v>16</v>
      </c>
    </row>
    <row r="4" ht="15.75" customHeight="1">
      <c r="A4" s="6">
        <v>45705.0</v>
      </c>
      <c r="B4" s="6"/>
      <c r="C4" s="7">
        <v>210637.0</v>
      </c>
      <c r="D4" s="7" t="s">
        <v>237</v>
      </c>
      <c r="E4" s="6">
        <v>45047.0</v>
      </c>
      <c r="F4" s="79">
        <f t="shared" si="1"/>
        <v>21</v>
      </c>
      <c r="G4" s="6">
        <v>45401.0</v>
      </c>
      <c r="H4" s="79">
        <f t="shared" si="2"/>
        <v>9</v>
      </c>
      <c r="I4" s="7" t="s">
        <v>82</v>
      </c>
      <c r="J4" s="7" t="s">
        <v>343</v>
      </c>
      <c r="K4" s="10"/>
      <c r="L4" s="10"/>
      <c r="M4" s="10"/>
      <c r="N4" s="60" t="s">
        <v>18</v>
      </c>
      <c r="O4" s="10"/>
      <c r="Q4" s="16" t="s">
        <v>17</v>
      </c>
      <c r="R4" s="17">
        <f>COUNTIFS(N:N,"análise",B:B,S2)</f>
        <v>1</v>
      </c>
      <c r="S4" s="19"/>
      <c r="T4" s="16" t="s">
        <v>17</v>
      </c>
      <c r="U4" s="17">
        <f>COUNTIFS(N:N,"ANÁLISE")</f>
        <v>1</v>
      </c>
    </row>
    <row r="5" ht="15.75" customHeight="1">
      <c r="A5" s="65">
        <v>45695.0</v>
      </c>
      <c r="B5" s="6"/>
      <c r="C5" s="7">
        <v>207675.0</v>
      </c>
      <c r="D5" s="7" t="s">
        <v>237</v>
      </c>
      <c r="E5" s="6">
        <v>45323.0</v>
      </c>
      <c r="F5" s="79">
        <f t="shared" si="1"/>
        <v>12</v>
      </c>
      <c r="G5" s="6">
        <v>45376.0</v>
      </c>
      <c r="H5" s="79">
        <f t="shared" si="2"/>
        <v>10</v>
      </c>
      <c r="I5" s="7" t="s">
        <v>48</v>
      </c>
      <c r="J5" s="7" t="s">
        <v>7</v>
      </c>
      <c r="K5" s="7" t="s">
        <v>270</v>
      </c>
      <c r="L5" s="10"/>
      <c r="M5" s="10"/>
      <c r="N5" s="57" t="s">
        <v>19</v>
      </c>
      <c r="O5" s="10"/>
      <c r="Q5" s="16" t="s">
        <v>18</v>
      </c>
      <c r="R5" s="17">
        <f>COUNTIFS(N:N,"pendente",B:B,S2)</f>
        <v>0</v>
      </c>
      <c r="S5" s="19"/>
      <c r="T5" s="16" t="s">
        <v>18</v>
      </c>
      <c r="U5" s="17">
        <f>COUNTIFS(N:N,"PENDENTE")</f>
        <v>567</v>
      </c>
    </row>
    <row r="6" ht="15.75" customHeight="1">
      <c r="A6" s="6">
        <v>45705.0</v>
      </c>
      <c r="B6" s="6">
        <v>45705.0</v>
      </c>
      <c r="C6" s="7">
        <v>228412.0</v>
      </c>
      <c r="D6" s="7" t="s">
        <v>237</v>
      </c>
      <c r="E6" s="6">
        <v>45352.0</v>
      </c>
      <c r="F6" s="79">
        <f t="shared" si="1"/>
        <v>11</v>
      </c>
      <c r="G6" s="6">
        <v>45553.0</v>
      </c>
      <c r="H6" s="79">
        <f t="shared" si="2"/>
        <v>5</v>
      </c>
      <c r="I6" s="7" t="s">
        <v>43</v>
      </c>
      <c r="J6" s="7">
        <v>302.0</v>
      </c>
      <c r="K6" s="7" t="s">
        <v>270</v>
      </c>
      <c r="L6" s="7" t="s">
        <v>68</v>
      </c>
      <c r="M6" s="6">
        <v>45705.0</v>
      </c>
      <c r="N6" s="57" t="s">
        <v>21</v>
      </c>
      <c r="O6" s="10"/>
      <c r="Q6" s="16" t="s">
        <v>19</v>
      </c>
      <c r="R6" s="17">
        <f>COUNTIFS(N:N,"prioridade",B:B,S2)</f>
        <v>0</v>
      </c>
      <c r="S6" s="19"/>
      <c r="T6" s="16" t="s">
        <v>19</v>
      </c>
      <c r="U6" s="17">
        <f>COUNTIFS(N:N,"PRIORIDADE")</f>
        <v>6</v>
      </c>
    </row>
    <row r="7" ht="15.75" customHeight="1">
      <c r="A7" s="6">
        <v>45705.0</v>
      </c>
      <c r="B7" s="6"/>
      <c r="C7" s="7">
        <v>233069.0</v>
      </c>
      <c r="D7" s="7" t="s">
        <v>237</v>
      </c>
      <c r="E7" s="6">
        <v>45413.0</v>
      </c>
      <c r="F7" s="79">
        <f t="shared" si="1"/>
        <v>9</v>
      </c>
      <c r="G7" s="9">
        <v>45597.0</v>
      </c>
      <c r="H7" s="79">
        <f t="shared" si="2"/>
        <v>3</v>
      </c>
      <c r="I7" s="7" t="s">
        <v>54</v>
      </c>
      <c r="J7" s="7">
        <v>502.0</v>
      </c>
      <c r="K7" s="10"/>
      <c r="L7" s="10"/>
      <c r="M7" s="10"/>
      <c r="N7" s="60" t="s">
        <v>18</v>
      </c>
      <c r="O7" s="10"/>
      <c r="Q7" s="16" t="s">
        <v>20</v>
      </c>
      <c r="R7" s="17">
        <f>COUNTIFS(N:N,"prioridade total",B:B,S2)</f>
        <v>0</v>
      </c>
      <c r="S7" s="19"/>
      <c r="T7" s="16" t="s">
        <v>20</v>
      </c>
      <c r="U7" s="17">
        <f>COUNTIFS(N:N,"PRIORIDADE TOTAL")</f>
        <v>0</v>
      </c>
    </row>
    <row r="8" ht="15.75" customHeight="1">
      <c r="A8" s="6">
        <v>45705.0</v>
      </c>
      <c r="B8" s="6">
        <v>45705.0</v>
      </c>
      <c r="C8" s="7">
        <v>201895.0</v>
      </c>
      <c r="D8" s="7" t="s">
        <v>237</v>
      </c>
      <c r="E8" s="86">
        <v>45292.0</v>
      </c>
      <c r="F8" s="79">
        <f t="shared" si="1"/>
        <v>13</v>
      </c>
      <c r="G8" s="86">
        <v>45332.0</v>
      </c>
      <c r="H8" s="79">
        <f t="shared" si="2"/>
        <v>12</v>
      </c>
      <c r="I8" s="7" t="s">
        <v>43</v>
      </c>
      <c r="J8" s="7">
        <v>302.0</v>
      </c>
      <c r="K8" s="102">
        <v>10000.0</v>
      </c>
      <c r="L8" s="7" t="s">
        <v>58</v>
      </c>
      <c r="M8" s="6">
        <v>45705.0</v>
      </c>
      <c r="N8" s="57" t="s">
        <v>21</v>
      </c>
      <c r="O8" s="10"/>
      <c r="Q8" s="16" t="s">
        <v>21</v>
      </c>
      <c r="R8" s="17">
        <f>COUNTIFS(N:N,"aprovado",B:B,S2)</f>
        <v>7</v>
      </c>
      <c r="S8" s="19"/>
      <c r="T8" s="16" t="s">
        <v>21</v>
      </c>
      <c r="U8" s="17">
        <f>COUNTIFS(N:N,"APROVADO")</f>
        <v>12</v>
      </c>
    </row>
    <row r="9" ht="15.75" customHeight="1">
      <c r="A9" s="6">
        <v>45705.0</v>
      </c>
      <c r="B9" s="6">
        <v>45705.0</v>
      </c>
      <c r="C9" s="7">
        <v>212263.0</v>
      </c>
      <c r="D9" s="7" t="s">
        <v>237</v>
      </c>
      <c r="E9" s="6">
        <v>45323.0</v>
      </c>
      <c r="F9" s="79">
        <f t="shared" si="1"/>
        <v>12</v>
      </c>
      <c r="G9" s="9">
        <v>45408.0</v>
      </c>
      <c r="H9" s="79">
        <f t="shared" si="2"/>
        <v>9</v>
      </c>
      <c r="I9" s="7" t="s">
        <v>52</v>
      </c>
      <c r="J9" s="7">
        <v>401.0</v>
      </c>
      <c r="K9" s="102">
        <v>13200.0</v>
      </c>
      <c r="L9" s="10"/>
      <c r="M9" s="10"/>
      <c r="N9" s="57" t="s">
        <v>22</v>
      </c>
      <c r="O9" s="7" t="s">
        <v>323</v>
      </c>
      <c r="Q9" s="21" t="s">
        <v>22</v>
      </c>
      <c r="R9" s="17">
        <f>COUNTIFS(N:N,"quitado",B:B,S2)</f>
        <v>1</v>
      </c>
      <c r="S9" s="19"/>
      <c r="T9" s="21" t="s">
        <v>22</v>
      </c>
      <c r="U9" s="17">
        <f>COUNTIFS(N:N,"QUITADO")</f>
        <v>4</v>
      </c>
    </row>
    <row r="10" ht="15.75" customHeight="1">
      <c r="A10" s="6">
        <v>45705.0</v>
      </c>
      <c r="B10" s="6"/>
      <c r="C10" s="7">
        <v>240519.0</v>
      </c>
      <c r="D10" s="7" t="s">
        <v>237</v>
      </c>
      <c r="E10" s="6">
        <v>45323.0</v>
      </c>
      <c r="F10" s="79">
        <f t="shared" si="1"/>
        <v>12</v>
      </c>
      <c r="G10" s="6">
        <v>45680.0</v>
      </c>
      <c r="H10" s="79">
        <f t="shared" si="2"/>
        <v>0</v>
      </c>
      <c r="I10" s="7" t="s">
        <v>50</v>
      </c>
      <c r="J10" s="7">
        <v>807.0</v>
      </c>
      <c r="K10" s="10"/>
      <c r="L10" s="10"/>
      <c r="M10" s="10"/>
      <c r="N10" s="57" t="s">
        <v>18</v>
      </c>
      <c r="O10" s="10"/>
      <c r="Q10" s="16" t="s">
        <v>23</v>
      </c>
      <c r="R10" s="17">
        <f>COUNTIFS(N:N,"apreendido",B:B,S2)</f>
        <v>0</v>
      </c>
      <c r="S10" s="19"/>
      <c r="T10" s="16" t="s">
        <v>23</v>
      </c>
      <c r="U10" s="17">
        <f>COUNTIFS(N:N,"APREENDIDO")</f>
        <v>1</v>
      </c>
    </row>
    <row r="11" ht="15.75" customHeight="1">
      <c r="A11" s="6">
        <v>45705.0</v>
      </c>
      <c r="B11" s="6"/>
      <c r="C11" s="7">
        <v>176909.0</v>
      </c>
      <c r="D11" s="7" t="s">
        <v>62</v>
      </c>
      <c r="E11" s="6">
        <v>45017.0</v>
      </c>
      <c r="F11" s="79">
        <f t="shared" si="1"/>
        <v>22</v>
      </c>
      <c r="G11" s="6">
        <v>45127.0</v>
      </c>
      <c r="H11" s="79">
        <f t="shared" si="2"/>
        <v>18</v>
      </c>
      <c r="I11" s="7" t="s">
        <v>82</v>
      </c>
      <c r="J11" s="7" t="s">
        <v>344</v>
      </c>
      <c r="K11" s="10"/>
      <c r="L11" s="10"/>
      <c r="M11" s="10"/>
      <c r="N11" s="60" t="s">
        <v>18</v>
      </c>
      <c r="O11" s="10"/>
      <c r="Q11" s="16" t="s">
        <v>24</v>
      </c>
      <c r="R11" s="17">
        <f>COUNTIFS(N:N,"cancelado",B:B,S2)</f>
        <v>0</v>
      </c>
      <c r="S11" s="19"/>
      <c r="T11" s="16" t="s">
        <v>24</v>
      </c>
      <c r="U11" s="17">
        <f>COUNTIFS(N:N,"CANCELADO")</f>
        <v>3</v>
      </c>
    </row>
    <row r="12" ht="15.75" customHeight="1">
      <c r="A12" s="6">
        <v>45705.0</v>
      </c>
      <c r="B12" s="10"/>
      <c r="C12" s="7">
        <v>222823.0</v>
      </c>
      <c r="D12" s="7" t="s">
        <v>62</v>
      </c>
      <c r="E12" s="6">
        <v>45474.0</v>
      </c>
      <c r="F12" s="79">
        <f t="shared" si="1"/>
        <v>7</v>
      </c>
      <c r="G12" s="9">
        <v>45499.0</v>
      </c>
      <c r="H12" s="79">
        <f t="shared" si="2"/>
        <v>6</v>
      </c>
      <c r="I12" s="7" t="s">
        <v>85</v>
      </c>
      <c r="J12" s="7">
        <v>301.0</v>
      </c>
      <c r="K12" s="10"/>
      <c r="L12" s="10"/>
      <c r="M12" s="10"/>
      <c r="N12" s="60" t="s">
        <v>18</v>
      </c>
      <c r="O12" s="10"/>
      <c r="Q12" s="22" t="s">
        <v>25</v>
      </c>
      <c r="R12" s="23">
        <f>SUM(R3,R4,R8,R9)</f>
        <v>18</v>
      </c>
      <c r="S12" s="24"/>
      <c r="T12" s="22" t="s">
        <v>25</v>
      </c>
      <c r="U12" s="23">
        <f>SUM(U3:U11)</f>
        <v>610</v>
      </c>
    </row>
    <row r="13">
      <c r="A13" s="6">
        <v>45705.0</v>
      </c>
      <c r="B13" s="10"/>
      <c r="C13" s="7">
        <v>235830.0</v>
      </c>
      <c r="D13" s="7" t="s">
        <v>62</v>
      </c>
      <c r="E13" s="6">
        <v>45536.0</v>
      </c>
      <c r="F13" s="79">
        <f t="shared" si="1"/>
        <v>5</v>
      </c>
      <c r="G13" s="9">
        <v>45625.0</v>
      </c>
      <c r="H13" s="79">
        <f t="shared" si="2"/>
        <v>2</v>
      </c>
      <c r="I13" s="7" t="s">
        <v>85</v>
      </c>
      <c r="J13" s="7" t="s">
        <v>91</v>
      </c>
      <c r="K13" s="10"/>
      <c r="L13" s="10"/>
      <c r="M13" s="10"/>
      <c r="N13" s="60" t="s">
        <v>18</v>
      </c>
      <c r="O13" s="10"/>
      <c r="Q13" s="25"/>
    </row>
    <row r="14">
      <c r="A14" s="6">
        <v>45705.0</v>
      </c>
      <c r="B14" s="10"/>
      <c r="C14" s="7">
        <v>206912.0</v>
      </c>
      <c r="D14" s="7" t="s">
        <v>64</v>
      </c>
      <c r="E14" s="6">
        <v>45352.0</v>
      </c>
      <c r="F14" s="79">
        <f t="shared" si="1"/>
        <v>11</v>
      </c>
      <c r="G14" s="6">
        <v>45372.0</v>
      </c>
      <c r="H14" s="79">
        <f t="shared" si="2"/>
        <v>10</v>
      </c>
      <c r="I14" s="7" t="s">
        <v>82</v>
      </c>
      <c r="J14" s="7" t="s">
        <v>345</v>
      </c>
      <c r="K14" s="10"/>
      <c r="L14" s="10"/>
      <c r="M14" s="10"/>
      <c r="N14" s="66" t="s">
        <v>18</v>
      </c>
      <c r="O14" s="10"/>
    </row>
    <row r="15">
      <c r="A15" s="6">
        <v>45705.0</v>
      </c>
      <c r="B15" s="10"/>
      <c r="C15" s="7">
        <v>206877.0</v>
      </c>
      <c r="D15" s="7" t="s">
        <v>64</v>
      </c>
      <c r="E15" s="6">
        <v>45536.0</v>
      </c>
      <c r="F15" s="79">
        <f t="shared" si="1"/>
        <v>5</v>
      </c>
      <c r="G15" s="6">
        <v>45561.0</v>
      </c>
      <c r="H15" s="79">
        <f t="shared" si="2"/>
        <v>4</v>
      </c>
      <c r="I15" s="7" t="s">
        <v>52</v>
      </c>
      <c r="J15" s="7">
        <v>401.0</v>
      </c>
      <c r="K15" s="102">
        <v>6000.0</v>
      </c>
      <c r="L15" s="10"/>
      <c r="M15" s="10"/>
      <c r="N15" s="66" t="s">
        <v>18</v>
      </c>
      <c r="O15" s="10"/>
    </row>
    <row r="16">
      <c r="A16" s="6">
        <v>45695.0</v>
      </c>
      <c r="B16" s="10"/>
      <c r="C16" s="7">
        <v>141871.0</v>
      </c>
      <c r="D16" s="7" t="s">
        <v>65</v>
      </c>
      <c r="E16" s="6">
        <v>43800.0</v>
      </c>
      <c r="F16" s="79">
        <f t="shared" si="1"/>
        <v>62</v>
      </c>
      <c r="G16" s="6">
        <v>44798.0</v>
      </c>
      <c r="H16" s="79">
        <f t="shared" si="2"/>
        <v>29</v>
      </c>
      <c r="I16" s="7" t="s">
        <v>66</v>
      </c>
      <c r="J16" s="7" t="s">
        <v>346</v>
      </c>
      <c r="K16" s="7" t="s">
        <v>270</v>
      </c>
      <c r="L16" s="10"/>
      <c r="M16" s="7"/>
      <c r="N16" s="57" t="s">
        <v>19</v>
      </c>
      <c r="O16" s="10"/>
    </row>
    <row r="17">
      <c r="A17" s="6">
        <v>45705.0</v>
      </c>
      <c r="B17" s="10"/>
      <c r="C17" s="7">
        <v>224810.0</v>
      </c>
      <c r="D17" s="7" t="s">
        <v>65</v>
      </c>
      <c r="E17" s="6">
        <v>45413.0</v>
      </c>
      <c r="F17" s="79">
        <f t="shared" si="1"/>
        <v>9</v>
      </c>
      <c r="G17" s="6">
        <v>45517.0</v>
      </c>
      <c r="H17" s="79">
        <f t="shared" si="2"/>
        <v>6</v>
      </c>
      <c r="I17" s="7" t="s">
        <v>80</v>
      </c>
      <c r="J17" s="10"/>
      <c r="K17" s="10"/>
      <c r="L17" s="10"/>
      <c r="M17" s="10"/>
      <c r="N17" s="66" t="s">
        <v>18</v>
      </c>
      <c r="O17" s="10"/>
    </row>
    <row r="18">
      <c r="A18" s="76">
        <v>45680.0</v>
      </c>
      <c r="B18" s="10"/>
      <c r="C18" s="7">
        <v>189443.0</v>
      </c>
      <c r="D18" s="7" t="s">
        <v>65</v>
      </c>
      <c r="E18" s="6">
        <v>44927.0</v>
      </c>
      <c r="F18" s="79">
        <f t="shared" si="1"/>
        <v>25</v>
      </c>
      <c r="G18" s="9">
        <v>45215.0</v>
      </c>
      <c r="H18" s="79">
        <f t="shared" si="2"/>
        <v>16</v>
      </c>
      <c r="I18" s="7" t="s">
        <v>48</v>
      </c>
      <c r="J18" s="7" t="s">
        <v>347</v>
      </c>
      <c r="K18" s="7" t="s">
        <v>270</v>
      </c>
      <c r="L18" s="10"/>
      <c r="M18" s="10"/>
      <c r="N18" s="57" t="s">
        <v>18</v>
      </c>
      <c r="O18" s="7" t="s">
        <v>348</v>
      </c>
    </row>
    <row r="19">
      <c r="A19" s="6">
        <v>45705.0</v>
      </c>
      <c r="B19" s="10"/>
      <c r="C19" s="7">
        <v>175437.0</v>
      </c>
      <c r="D19" s="7" t="s">
        <v>75</v>
      </c>
      <c r="E19" s="6">
        <v>44805.0</v>
      </c>
      <c r="F19" s="79">
        <f t="shared" si="1"/>
        <v>29</v>
      </c>
      <c r="G19" s="9">
        <v>45098.0</v>
      </c>
      <c r="H19" s="79">
        <f t="shared" si="2"/>
        <v>19</v>
      </c>
      <c r="I19" s="7" t="s">
        <v>54</v>
      </c>
      <c r="J19" s="10"/>
      <c r="K19" s="10"/>
      <c r="L19" s="10"/>
      <c r="M19" s="10"/>
      <c r="N19" s="66" t="s">
        <v>18</v>
      </c>
      <c r="O19" s="10"/>
    </row>
    <row r="20">
      <c r="A20" s="6">
        <v>45705.0</v>
      </c>
      <c r="B20" s="10"/>
      <c r="C20" s="7">
        <v>198384.0</v>
      </c>
      <c r="D20" s="7" t="s">
        <v>75</v>
      </c>
      <c r="E20" s="6">
        <v>45108.0</v>
      </c>
      <c r="F20" s="79">
        <f t="shared" si="1"/>
        <v>19</v>
      </c>
      <c r="G20" s="6">
        <v>45306.0</v>
      </c>
      <c r="H20" s="79">
        <f t="shared" si="2"/>
        <v>13</v>
      </c>
      <c r="I20" s="7" t="s">
        <v>54</v>
      </c>
      <c r="J20" s="10"/>
      <c r="K20" s="10"/>
      <c r="L20" s="10"/>
      <c r="M20" s="10"/>
      <c r="N20" s="66" t="s">
        <v>18</v>
      </c>
      <c r="O20" s="10"/>
    </row>
    <row r="21">
      <c r="A21" s="6">
        <v>45705.0</v>
      </c>
      <c r="B21" s="10"/>
      <c r="C21" s="7">
        <v>221403.0</v>
      </c>
      <c r="D21" s="7" t="s">
        <v>75</v>
      </c>
      <c r="E21" s="6">
        <v>45444.0</v>
      </c>
      <c r="F21" s="79">
        <f t="shared" si="1"/>
        <v>8</v>
      </c>
      <c r="G21" s="6">
        <v>45485.0</v>
      </c>
      <c r="H21" s="79">
        <f t="shared" si="2"/>
        <v>7</v>
      </c>
      <c r="I21" s="7" t="s">
        <v>43</v>
      </c>
      <c r="J21" s="7">
        <v>312.0</v>
      </c>
      <c r="K21" s="7" t="s">
        <v>270</v>
      </c>
      <c r="L21" s="10"/>
      <c r="M21" s="10"/>
      <c r="N21" s="66" t="s">
        <v>18</v>
      </c>
      <c r="O21" s="10"/>
    </row>
    <row r="22">
      <c r="A22" s="6">
        <v>45705.0</v>
      </c>
      <c r="B22" s="10"/>
      <c r="C22" s="7">
        <v>231601.0</v>
      </c>
      <c r="D22" s="7" t="s">
        <v>75</v>
      </c>
      <c r="E22" s="6">
        <v>45566.0</v>
      </c>
      <c r="F22" s="79">
        <f t="shared" si="1"/>
        <v>4</v>
      </c>
      <c r="G22" s="9">
        <v>45583.0</v>
      </c>
      <c r="H22" s="79">
        <f t="shared" si="2"/>
        <v>4</v>
      </c>
      <c r="I22" s="7" t="s">
        <v>43</v>
      </c>
      <c r="J22" s="7" t="s">
        <v>91</v>
      </c>
      <c r="K22" s="7" t="s">
        <v>270</v>
      </c>
      <c r="L22" s="10"/>
      <c r="M22" s="10"/>
      <c r="N22" s="66" t="s">
        <v>18</v>
      </c>
      <c r="O22" s="10"/>
    </row>
    <row r="23">
      <c r="A23" s="6">
        <v>45705.0</v>
      </c>
      <c r="B23" s="10"/>
      <c r="C23" s="7">
        <v>179281.0</v>
      </c>
      <c r="D23" s="7" t="s">
        <v>75</v>
      </c>
      <c r="E23" s="6">
        <v>45108.0</v>
      </c>
      <c r="F23" s="79">
        <f t="shared" si="1"/>
        <v>19</v>
      </c>
      <c r="G23" s="6">
        <v>45127.0</v>
      </c>
      <c r="H23" s="79">
        <f t="shared" si="2"/>
        <v>18</v>
      </c>
      <c r="I23" s="7" t="s">
        <v>48</v>
      </c>
      <c r="J23" s="10"/>
      <c r="K23" s="10"/>
      <c r="L23" s="10"/>
      <c r="M23" s="10"/>
      <c r="N23" s="66" t="s">
        <v>18</v>
      </c>
      <c r="O23" s="10"/>
    </row>
    <row r="24">
      <c r="A24" s="6">
        <v>45705.0</v>
      </c>
      <c r="B24" s="10"/>
      <c r="C24" s="7">
        <v>200450.0</v>
      </c>
      <c r="D24" s="7" t="s">
        <v>75</v>
      </c>
      <c r="E24" s="6">
        <v>45292.0</v>
      </c>
      <c r="F24" s="79">
        <f t="shared" si="1"/>
        <v>13</v>
      </c>
      <c r="G24" s="6">
        <v>45320.0</v>
      </c>
      <c r="H24" s="79">
        <f t="shared" si="2"/>
        <v>12</v>
      </c>
      <c r="I24" s="7" t="s">
        <v>60</v>
      </c>
      <c r="J24" s="10"/>
      <c r="K24" s="10"/>
      <c r="L24" s="10"/>
      <c r="M24" s="10"/>
      <c r="N24" s="66" t="s">
        <v>18</v>
      </c>
      <c r="O24" s="10"/>
    </row>
    <row r="25">
      <c r="A25" s="6">
        <v>45705.0</v>
      </c>
      <c r="B25" s="10"/>
      <c r="C25" s="7">
        <v>221907.0</v>
      </c>
      <c r="D25" s="7" t="s">
        <v>75</v>
      </c>
      <c r="E25" s="6">
        <v>45323.0</v>
      </c>
      <c r="F25" s="79">
        <f t="shared" si="1"/>
        <v>12</v>
      </c>
      <c r="G25" s="6">
        <v>45492.0</v>
      </c>
      <c r="H25" s="79">
        <f t="shared" si="2"/>
        <v>6</v>
      </c>
      <c r="I25" s="7" t="s">
        <v>54</v>
      </c>
      <c r="J25" s="10"/>
      <c r="K25" s="10"/>
      <c r="L25" s="10"/>
      <c r="M25" s="10"/>
      <c r="N25" s="66" t="s">
        <v>18</v>
      </c>
      <c r="O25" s="10"/>
    </row>
    <row r="26">
      <c r="A26" s="6">
        <v>45705.0</v>
      </c>
      <c r="B26" s="6">
        <v>45705.0</v>
      </c>
      <c r="C26" s="7">
        <v>224926.0</v>
      </c>
      <c r="D26" s="7" t="s">
        <v>75</v>
      </c>
      <c r="E26" s="6">
        <v>45444.0</v>
      </c>
      <c r="F26" s="79">
        <f t="shared" si="1"/>
        <v>8</v>
      </c>
      <c r="G26" s="6">
        <v>45518.0</v>
      </c>
      <c r="H26" s="79">
        <f t="shared" si="2"/>
        <v>6</v>
      </c>
      <c r="I26" s="7" t="s">
        <v>43</v>
      </c>
      <c r="J26" s="7">
        <v>302.0</v>
      </c>
      <c r="K26" s="7" t="s">
        <v>270</v>
      </c>
      <c r="L26" s="7" t="s">
        <v>68</v>
      </c>
      <c r="M26" s="6">
        <v>45705.0</v>
      </c>
      <c r="N26" s="57" t="s">
        <v>21</v>
      </c>
      <c r="O26" s="10"/>
    </row>
    <row r="27">
      <c r="A27" s="6">
        <v>45705.0</v>
      </c>
      <c r="B27" s="10"/>
      <c r="C27" s="7">
        <v>227244.0</v>
      </c>
      <c r="D27" s="7" t="s">
        <v>75</v>
      </c>
      <c r="E27" s="6">
        <v>45444.0</v>
      </c>
      <c r="F27" s="79">
        <f t="shared" si="1"/>
        <v>8</v>
      </c>
      <c r="G27" s="9">
        <v>45541.0</v>
      </c>
      <c r="H27" s="79">
        <f t="shared" si="2"/>
        <v>5</v>
      </c>
      <c r="I27" s="7" t="s">
        <v>86</v>
      </c>
      <c r="J27" s="10"/>
      <c r="K27" s="10"/>
      <c r="L27" s="10"/>
      <c r="M27" s="10"/>
      <c r="N27" s="66" t="s">
        <v>18</v>
      </c>
      <c r="O27" s="10"/>
    </row>
    <row r="28">
      <c r="A28" s="6">
        <v>45705.0</v>
      </c>
      <c r="B28" s="10"/>
      <c r="C28" s="7">
        <v>228672.0</v>
      </c>
      <c r="D28" s="7" t="s">
        <v>75</v>
      </c>
      <c r="E28" s="6">
        <v>45505.0</v>
      </c>
      <c r="F28" s="79">
        <f t="shared" si="1"/>
        <v>6</v>
      </c>
      <c r="G28" s="6">
        <v>45555.0</v>
      </c>
      <c r="H28" s="79">
        <f t="shared" si="2"/>
        <v>4</v>
      </c>
      <c r="I28" s="7" t="s">
        <v>85</v>
      </c>
      <c r="J28" s="10"/>
      <c r="K28" s="10"/>
      <c r="L28" s="10"/>
      <c r="M28" s="10"/>
      <c r="N28" s="66" t="s">
        <v>18</v>
      </c>
      <c r="O28" s="10"/>
    </row>
    <row r="29">
      <c r="A29" s="6">
        <v>45705.0</v>
      </c>
      <c r="B29" s="10"/>
      <c r="C29" s="7">
        <v>239081.0</v>
      </c>
      <c r="D29" s="7" t="s">
        <v>75</v>
      </c>
      <c r="E29" s="6">
        <v>45505.0</v>
      </c>
      <c r="F29" s="79">
        <f t="shared" si="1"/>
        <v>6</v>
      </c>
      <c r="G29" s="6">
        <v>45670.0</v>
      </c>
      <c r="H29" s="79">
        <f t="shared" si="2"/>
        <v>1</v>
      </c>
      <c r="I29" s="7" t="s">
        <v>85</v>
      </c>
      <c r="J29" s="10"/>
      <c r="K29" s="10"/>
      <c r="L29" s="10"/>
      <c r="M29" s="10"/>
      <c r="N29" s="66" t="s">
        <v>18</v>
      </c>
      <c r="O29" s="10"/>
    </row>
    <row r="30">
      <c r="A30" s="6">
        <v>45705.0</v>
      </c>
      <c r="B30" s="10"/>
      <c r="C30" s="7">
        <v>241812.0</v>
      </c>
      <c r="D30" s="7" t="s">
        <v>75</v>
      </c>
      <c r="E30" s="6">
        <v>45474.0</v>
      </c>
      <c r="F30" s="79">
        <f t="shared" si="1"/>
        <v>7</v>
      </c>
      <c r="G30" s="6">
        <v>45692.0</v>
      </c>
      <c r="H30" s="79">
        <f t="shared" si="2"/>
        <v>0</v>
      </c>
      <c r="I30" s="7" t="s">
        <v>85</v>
      </c>
      <c r="J30" s="10"/>
      <c r="K30" s="10"/>
      <c r="L30" s="10"/>
      <c r="M30" s="10"/>
      <c r="N30" s="66" t="s">
        <v>18</v>
      </c>
      <c r="O30" s="10"/>
    </row>
    <row r="31">
      <c r="A31" s="6">
        <v>45705.0</v>
      </c>
      <c r="B31" s="10"/>
      <c r="C31" s="7">
        <v>185015.0</v>
      </c>
      <c r="D31" s="7" t="s">
        <v>87</v>
      </c>
      <c r="E31" s="6">
        <v>45108.0</v>
      </c>
      <c r="F31" s="79">
        <f t="shared" si="1"/>
        <v>19</v>
      </c>
      <c r="G31" s="6">
        <v>45174.0</v>
      </c>
      <c r="H31" s="79">
        <f t="shared" si="2"/>
        <v>17</v>
      </c>
      <c r="I31" s="7" t="s">
        <v>82</v>
      </c>
      <c r="J31" s="10"/>
      <c r="K31" s="10"/>
      <c r="L31" s="10"/>
      <c r="M31" s="10"/>
      <c r="N31" s="66" t="s">
        <v>18</v>
      </c>
      <c r="O31" s="10"/>
    </row>
    <row r="32">
      <c r="A32" s="6">
        <v>45705.0</v>
      </c>
      <c r="B32" s="10"/>
      <c r="C32" s="7">
        <v>213253.0</v>
      </c>
      <c r="D32" s="7" t="s">
        <v>87</v>
      </c>
      <c r="E32" s="6">
        <v>45352.0</v>
      </c>
      <c r="F32" s="79">
        <f t="shared" si="1"/>
        <v>11</v>
      </c>
      <c r="G32" s="6">
        <v>45418.0</v>
      </c>
      <c r="H32" s="79">
        <f t="shared" si="2"/>
        <v>9</v>
      </c>
      <c r="I32" s="7" t="s">
        <v>52</v>
      </c>
      <c r="J32" s="7">
        <v>404.0</v>
      </c>
      <c r="K32" s="102">
        <v>5000.0</v>
      </c>
      <c r="L32" s="10"/>
      <c r="M32" s="10"/>
      <c r="N32" s="66" t="s">
        <v>18</v>
      </c>
      <c r="O32" s="10"/>
    </row>
    <row r="33">
      <c r="A33" s="6">
        <v>45705.0</v>
      </c>
      <c r="B33" s="10"/>
      <c r="C33" s="7">
        <v>216977.0</v>
      </c>
      <c r="D33" s="7" t="s">
        <v>87</v>
      </c>
      <c r="E33" s="6">
        <v>45413.0</v>
      </c>
      <c r="F33" s="79">
        <f t="shared" si="1"/>
        <v>9</v>
      </c>
      <c r="G33" s="6">
        <v>45448.0</v>
      </c>
      <c r="H33" s="79">
        <f t="shared" si="2"/>
        <v>8</v>
      </c>
      <c r="I33" s="7" t="s">
        <v>85</v>
      </c>
      <c r="J33" s="10"/>
      <c r="K33" s="10"/>
      <c r="L33" s="10"/>
      <c r="M33" s="10"/>
      <c r="N33" s="66" t="s">
        <v>18</v>
      </c>
      <c r="O33" s="10"/>
    </row>
    <row r="34">
      <c r="A34" s="6">
        <v>45705.0</v>
      </c>
      <c r="B34" s="10"/>
      <c r="C34" s="7">
        <v>238386.0</v>
      </c>
      <c r="D34" s="7" t="s">
        <v>87</v>
      </c>
      <c r="E34" s="6">
        <v>45383.0</v>
      </c>
      <c r="F34" s="79">
        <f t="shared" si="1"/>
        <v>10</v>
      </c>
      <c r="G34" s="6">
        <v>45665.0</v>
      </c>
      <c r="H34" s="79">
        <f t="shared" si="2"/>
        <v>1</v>
      </c>
      <c r="I34" s="7" t="s">
        <v>54</v>
      </c>
      <c r="J34" s="10"/>
      <c r="K34" s="10"/>
      <c r="L34" s="10"/>
      <c r="M34" s="10"/>
      <c r="N34" s="66" t="s">
        <v>18</v>
      </c>
      <c r="O34" s="10"/>
    </row>
    <row r="35">
      <c r="A35" s="6">
        <v>45705.0</v>
      </c>
      <c r="B35" s="10"/>
      <c r="C35" s="7">
        <v>103603.0</v>
      </c>
      <c r="D35" s="7" t="s">
        <v>92</v>
      </c>
      <c r="E35" s="6">
        <v>44317.0</v>
      </c>
      <c r="F35" s="79">
        <f t="shared" si="1"/>
        <v>45</v>
      </c>
      <c r="G35" s="9">
        <v>44488.0</v>
      </c>
      <c r="H35" s="79">
        <f t="shared" si="2"/>
        <v>39</v>
      </c>
      <c r="I35" s="7" t="s">
        <v>48</v>
      </c>
      <c r="J35" s="10"/>
      <c r="K35" s="10"/>
      <c r="L35" s="10"/>
      <c r="M35" s="10"/>
      <c r="N35" s="66" t="s">
        <v>18</v>
      </c>
      <c r="O35" s="10"/>
    </row>
    <row r="36">
      <c r="A36" s="6">
        <v>45705.0</v>
      </c>
      <c r="B36" s="10"/>
      <c r="C36" s="7">
        <v>206560.0</v>
      </c>
      <c r="D36" s="7" t="s">
        <v>92</v>
      </c>
      <c r="E36" s="6">
        <v>45200.0</v>
      </c>
      <c r="F36" s="79">
        <f t="shared" si="1"/>
        <v>16</v>
      </c>
      <c r="G36" s="6">
        <v>45366.0</v>
      </c>
      <c r="H36" s="79">
        <f t="shared" si="2"/>
        <v>11</v>
      </c>
      <c r="I36" s="7" t="s">
        <v>43</v>
      </c>
      <c r="J36" s="7">
        <v>312.0</v>
      </c>
      <c r="K36" s="7" t="s">
        <v>270</v>
      </c>
      <c r="L36" s="10"/>
      <c r="M36" s="10"/>
      <c r="N36" s="66" t="s">
        <v>18</v>
      </c>
      <c r="O36" s="10"/>
    </row>
    <row r="37">
      <c r="A37" s="6">
        <v>45705.0</v>
      </c>
      <c r="B37" s="10"/>
      <c r="C37" s="7">
        <v>177240.0</v>
      </c>
      <c r="D37" s="7" t="s">
        <v>93</v>
      </c>
      <c r="E37" s="6">
        <v>45078.0</v>
      </c>
      <c r="F37" s="79">
        <f t="shared" si="1"/>
        <v>20</v>
      </c>
      <c r="G37" s="6">
        <v>45132.0</v>
      </c>
      <c r="H37" s="79">
        <f t="shared" si="2"/>
        <v>18</v>
      </c>
      <c r="I37" s="7" t="s">
        <v>66</v>
      </c>
      <c r="J37" s="10"/>
      <c r="K37" s="10"/>
      <c r="L37" s="10"/>
      <c r="M37" s="10"/>
      <c r="N37" s="66" t="s">
        <v>18</v>
      </c>
      <c r="O37" s="10"/>
    </row>
    <row r="38">
      <c r="A38" s="65">
        <v>45706.0</v>
      </c>
      <c r="B38" s="6">
        <v>45706.0</v>
      </c>
      <c r="C38" s="7">
        <v>194861.0</v>
      </c>
      <c r="D38" s="7" t="s">
        <v>93</v>
      </c>
      <c r="E38" s="6">
        <v>45261.0</v>
      </c>
      <c r="F38" s="79">
        <f t="shared" si="1"/>
        <v>14</v>
      </c>
      <c r="G38" s="6">
        <v>45268.0</v>
      </c>
      <c r="H38" s="79">
        <f t="shared" si="2"/>
        <v>14</v>
      </c>
      <c r="I38" s="7" t="s">
        <v>85</v>
      </c>
      <c r="J38" s="7" t="s">
        <v>91</v>
      </c>
      <c r="K38" s="102">
        <v>7000.0</v>
      </c>
      <c r="L38" s="7" t="s">
        <v>68</v>
      </c>
      <c r="M38" s="6">
        <v>45706.0</v>
      </c>
      <c r="N38" s="57" t="s">
        <v>17</v>
      </c>
      <c r="O38" s="7" t="s">
        <v>349</v>
      </c>
    </row>
    <row r="39">
      <c r="A39" s="6">
        <v>45705.0</v>
      </c>
      <c r="B39" s="10"/>
      <c r="C39" s="7">
        <v>198409.0</v>
      </c>
      <c r="D39" s="7" t="s">
        <v>93</v>
      </c>
      <c r="E39" s="6">
        <v>45231.0</v>
      </c>
      <c r="F39" s="79">
        <f t="shared" si="1"/>
        <v>15</v>
      </c>
      <c r="G39" s="6">
        <v>45313.0</v>
      </c>
      <c r="H39" s="79">
        <f t="shared" si="2"/>
        <v>12</v>
      </c>
      <c r="I39" s="7" t="s">
        <v>60</v>
      </c>
      <c r="J39" s="10"/>
      <c r="K39" s="10"/>
      <c r="L39" s="10"/>
      <c r="M39" s="10"/>
      <c r="N39" s="66" t="s">
        <v>18</v>
      </c>
      <c r="O39" s="10"/>
    </row>
    <row r="40">
      <c r="A40" s="6">
        <v>45705.0</v>
      </c>
      <c r="B40" s="10"/>
      <c r="C40" s="7">
        <v>218388.0</v>
      </c>
      <c r="D40" s="7" t="s">
        <v>93</v>
      </c>
      <c r="E40" s="6">
        <v>45383.0</v>
      </c>
      <c r="F40" s="79">
        <f t="shared" si="1"/>
        <v>10</v>
      </c>
      <c r="G40" s="6">
        <v>45461.0</v>
      </c>
      <c r="H40" s="79">
        <f t="shared" si="2"/>
        <v>8</v>
      </c>
      <c r="I40" s="7" t="s">
        <v>52</v>
      </c>
      <c r="J40" s="7">
        <v>406.0</v>
      </c>
      <c r="K40" s="102">
        <v>40000.0</v>
      </c>
      <c r="L40" s="10"/>
      <c r="M40" s="10"/>
      <c r="N40" s="66" t="s">
        <v>18</v>
      </c>
      <c r="O40" s="10"/>
    </row>
    <row r="41">
      <c r="A41" s="6">
        <v>45705.0</v>
      </c>
      <c r="B41" s="10"/>
      <c r="C41" s="7">
        <v>204511.0</v>
      </c>
      <c r="D41" s="7" t="s">
        <v>93</v>
      </c>
      <c r="E41" s="6">
        <v>45323.0</v>
      </c>
      <c r="F41" s="79">
        <f t="shared" si="1"/>
        <v>12</v>
      </c>
      <c r="G41" s="6">
        <v>45355.0</v>
      </c>
      <c r="H41" s="79">
        <f t="shared" si="2"/>
        <v>11</v>
      </c>
      <c r="I41" s="7" t="s">
        <v>54</v>
      </c>
      <c r="J41" s="10"/>
      <c r="K41" s="10"/>
      <c r="L41" s="10"/>
      <c r="M41" s="10"/>
      <c r="N41" s="66" t="s">
        <v>18</v>
      </c>
      <c r="O41" s="10"/>
    </row>
    <row r="42">
      <c r="A42" s="6">
        <v>45701.0</v>
      </c>
      <c r="B42" s="6">
        <v>45706.0</v>
      </c>
      <c r="C42" s="7">
        <v>228997.0</v>
      </c>
      <c r="D42" s="7" t="s">
        <v>93</v>
      </c>
      <c r="E42" s="6">
        <v>45474.0</v>
      </c>
      <c r="F42" s="79">
        <f t="shared" si="1"/>
        <v>7</v>
      </c>
      <c r="G42" s="6">
        <v>45560.0</v>
      </c>
      <c r="H42" s="79">
        <f t="shared" si="2"/>
        <v>4</v>
      </c>
      <c r="I42" s="7" t="s">
        <v>54</v>
      </c>
      <c r="J42" s="7">
        <v>504.0</v>
      </c>
      <c r="K42" s="7" t="s">
        <v>270</v>
      </c>
      <c r="L42" s="7" t="s">
        <v>68</v>
      </c>
      <c r="M42" s="6">
        <v>45706.0</v>
      </c>
      <c r="N42" s="57" t="s">
        <v>21</v>
      </c>
      <c r="O42" s="10"/>
    </row>
    <row r="43">
      <c r="A43" s="6">
        <v>45705.0</v>
      </c>
      <c r="B43" s="10"/>
      <c r="C43" s="7">
        <v>220645.0</v>
      </c>
      <c r="D43" s="7" t="s">
        <v>93</v>
      </c>
      <c r="E43" s="6">
        <v>45444.0</v>
      </c>
      <c r="F43" s="79">
        <f t="shared" si="1"/>
        <v>8</v>
      </c>
      <c r="G43" s="6">
        <v>45544.0</v>
      </c>
      <c r="H43" s="79">
        <f t="shared" si="2"/>
        <v>5</v>
      </c>
      <c r="I43" s="7" t="s">
        <v>48</v>
      </c>
      <c r="J43" s="10"/>
      <c r="K43" s="10"/>
      <c r="L43" s="10"/>
      <c r="M43" s="10"/>
      <c r="N43" s="66" t="s">
        <v>18</v>
      </c>
      <c r="O43" s="10"/>
    </row>
    <row r="44">
      <c r="A44" s="65">
        <v>45694.0</v>
      </c>
      <c r="B44" s="10"/>
      <c r="C44" s="7">
        <v>239480.0</v>
      </c>
      <c r="D44" s="7" t="s">
        <v>99</v>
      </c>
      <c r="E44" s="6">
        <v>45474.0</v>
      </c>
      <c r="F44" s="79">
        <f t="shared" si="1"/>
        <v>7</v>
      </c>
      <c r="G44" s="6">
        <v>45672.0</v>
      </c>
      <c r="H44" s="79">
        <f t="shared" si="2"/>
        <v>1</v>
      </c>
      <c r="I44" s="7" t="s">
        <v>48</v>
      </c>
      <c r="J44" s="7">
        <v>212.0</v>
      </c>
      <c r="K44" s="7" t="s">
        <v>270</v>
      </c>
      <c r="L44" s="10"/>
      <c r="M44" s="10"/>
      <c r="N44" s="57" t="s">
        <v>19</v>
      </c>
      <c r="O44" s="10"/>
    </row>
    <row r="45">
      <c r="A45" s="6">
        <v>45705.0</v>
      </c>
      <c r="B45" s="10"/>
      <c r="C45" s="7">
        <v>190651.0</v>
      </c>
      <c r="D45" s="7" t="s">
        <v>99</v>
      </c>
      <c r="E45" s="6">
        <v>45170.0</v>
      </c>
      <c r="F45" s="79">
        <f t="shared" si="1"/>
        <v>17</v>
      </c>
      <c r="G45" s="9">
        <v>45226.0</v>
      </c>
      <c r="H45" s="79">
        <f t="shared" si="2"/>
        <v>15</v>
      </c>
      <c r="I45" s="7" t="s">
        <v>80</v>
      </c>
      <c r="J45" s="10"/>
      <c r="K45" s="10"/>
      <c r="L45" s="10"/>
      <c r="M45" s="10"/>
      <c r="N45" s="66" t="s">
        <v>18</v>
      </c>
      <c r="O45" s="10"/>
    </row>
    <row r="46">
      <c r="A46" s="65">
        <v>45694.0</v>
      </c>
      <c r="B46" s="6">
        <v>45705.0</v>
      </c>
      <c r="C46" s="7">
        <v>224088.0</v>
      </c>
      <c r="D46" s="7" t="s">
        <v>99</v>
      </c>
      <c r="E46" s="6">
        <v>45474.0</v>
      </c>
      <c r="F46" s="79">
        <f t="shared" si="1"/>
        <v>7</v>
      </c>
      <c r="G46" s="6">
        <v>45512.0</v>
      </c>
      <c r="H46" s="79">
        <f t="shared" si="2"/>
        <v>6</v>
      </c>
      <c r="I46" s="7" t="s">
        <v>85</v>
      </c>
      <c r="J46" s="7">
        <v>302.0</v>
      </c>
      <c r="K46" s="102">
        <v>10000.0</v>
      </c>
      <c r="L46" s="7" t="s">
        <v>68</v>
      </c>
      <c r="M46" s="6">
        <v>45705.0</v>
      </c>
      <c r="N46" s="57" t="s">
        <v>16</v>
      </c>
      <c r="O46" s="10"/>
    </row>
    <row r="47">
      <c r="A47" s="6">
        <v>45705.0</v>
      </c>
      <c r="B47" s="10"/>
      <c r="C47" s="7">
        <v>206838.0</v>
      </c>
      <c r="D47" s="7" t="s">
        <v>99</v>
      </c>
      <c r="E47" s="6">
        <v>45108.0</v>
      </c>
      <c r="F47" s="79">
        <f t="shared" si="1"/>
        <v>19</v>
      </c>
      <c r="G47" s="9">
        <v>45371.0</v>
      </c>
      <c r="H47" s="79">
        <f t="shared" si="2"/>
        <v>10</v>
      </c>
      <c r="I47" s="7" t="s">
        <v>85</v>
      </c>
      <c r="J47" s="10"/>
      <c r="K47" s="10"/>
      <c r="L47" s="10"/>
      <c r="M47" s="10"/>
      <c r="N47" s="66" t="s">
        <v>18</v>
      </c>
      <c r="O47" s="10"/>
    </row>
    <row r="48">
      <c r="A48" s="6">
        <v>45705.0</v>
      </c>
      <c r="B48" s="10"/>
      <c r="C48" s="7">
        <v>217279.0</v>
      </c>
      <c r="D48" s="7" t="s">
        <v>99</v>
      </c>
      <c r="E48" s="6">
        <v>45413.0</v>
      </c>
      <c r="F48" s="79">
        <f t="shared" si="1"/>
        <v>9</v>
      </c>
      <c r="G48" s="6">
        <v>45450.0</v>
      </c>
      <c r="H48" s="79">
        <f t="shared" si="2"/>
        <v>8</v>
      </c>
      <c r="I48" s="7" t="s">
        <v>54</v>
      </c>
      <c r="J48" s="10"/>
      <c r="K48" s="10"/>
      <c r="L48" s="10"/>
      <c r="M48" s="10"/>
      <c r="N48" s="66" t="s">
        <v>18</v>
      </c>
      <c r="O48" s="10"/>
    </row>
    <row r="49">
      <c r="A49" s="65">
        <v>45694.0</v>
      </c>
      <c r="B49" s="10"/>
      <c r="C49" s="7">
        <v>241397.0</v>
      </c>
      <c r="D49" s="7" t="s">
        <v>99</v>
      </c>
      <c r="E49" s="6">
        <v>45383.0</v>
      </c>
      <c r="F49" s="79">
        <f t="shared" si="1"/>
        <v>10</v>
      </c>
      <c r="G49" s="6">
        <v>45688.0</v>
      </c>
      <c r="H49" s="79">
        <f t="shared" si="2"/>
        <v>0</v>
      </c>
      <c r="I49" s="7" t="s">
        <v>48</v>
      </c>
      <c r="J49" s="7">
        <v>259.0</v>
      </c>
      <c r="K49" s="7" t="s">
        <v>270</v>
      </c>
      <c r="L49" s="10"/>
      <c r="M49" s="10"/>
      <c r="N49" s="57" t="s">
        <v>19</v>
      </c>
      <c r="O49" s="10"/>
    </row>
    <row r="50">
      <c r="A50" s="6">
        <v>45698.0</v>
      </c>
      <c r="B50" s="6">
        <v>45706.0</v>
      </c>
      <c r="C50" s="7">
        <v>166088.0</v>
      </c>
      <c r="D50" s="7" t="s">
        <v>294</v>
      </c>
      <c r="E50" s="6">
        <v>44986.0</v>
      </c>
      <c r="F50" s="79">
        <f t="shared" si="1"/>
        <v>23</v>
      </c>
      <c r="G50" s="6">
        <v>45019.0</v>
      </c>
      <c r="H50" s="79">
        <f t="shared" si="2"/>
        <v>22</v>
      </c>
      <c r="I50" s="7" t="s">
        <v>66</v>
      </c>
      <c r="J50" s="7" t="s">
        <v>84</v>
      </c>
      <c r="K50" s="7" t="s">
        <v>270</v>
      </c>
      <c r="L50" s="7" t="s">
        <v>68</v>
      </c>
      <c r="M50" s="6">
        <v>45706.0</v>
      </c>
      <c r="N50" s="57" t="s">
        <v>16</v>
      </c>
      <c r="O50" s="10"/>
    </row>
    <row r="51">
      <c r="A51" s="6">
        <v>45705.0</v>
      </c>
      <c r="B51" s="10"/>
      <c r="C51" s="7">
        <v>202694.0</v>
      </c>
      <c r="D51" s="7" t="s">
        <v>106</v>
      </c>
      <c r="E51" s="6">
        <v>45200.0</v>
      </c>
      <c r="F51" s="79">
        <f t="shared" si="1"/>
        <v>16</v>
      </c>
      <c r="G51" s="6">
        <v>45344.0</v>
      </c>
      <c r="H51" s="79">
        <f t="shared" si="2"/>
        <v>11</v>
      </c>
      <c r="I51" s="7" t="s">
        <v>52</v>
      </c>
      <c r="J51" s="7">
        <v>406.0</v>
      </c>
      <c r="K51" s="102">
        <v>10000.0</v>
      </c>
      <c r="L51" s="10"/>
      <c r="M51" s="10"/>
      <c r="N51" s="66" t="s">
        <v>18</v>
      </c>
      <c r="O51" s="10"/>
    </row>
    <row r="52">
      <c r="A52" s="6">
        <v>45705.0</v>
      </c>
      <c r="B52" s="10"/>
      <c r="C52" s="7">
        <v>130206.0</v>
      </c>
      <c r="D52" s="7" t="s">
        <v>106</v>
      </c>
      <c r="E52" s="6">
        <v>44652.0</v>
      </c>
      <c r="F52" s="79">
        <f t="shared" si="1"/>
        <v>34</v>
      </c>
      <c r="G52" s="9">
        <v>44706.0</v>
      </c>
      <c r="H52" s="79">
        <f t="shared" si="2"/>
        <v>32</v>
      </c>
      <c r="I52" s="7" t="s">
        <v>66</v>
      </c>
      <c r="J52" s="10"/>
      <c r="K52" s="10"/>
      <c r="L52" s="10"/>
      <c r="M52" s="10"/>
      <c r="N52" s="66" t="s">
        <v>18</v>
      </c>
      <c r="O52" s="10"/>
    </row>
    <row r="53">
      <c r="A53" s="6">
        <v>45705.0</v>
      </c>
      <c r="B53" s="10"/>
      <c r="C53" s="7">
        <v>167947.0</v>
      </c>
      <c r="D53" s="7" t="s">
        <v>106</v>
      </c>
      <c r="E53" s="6">
        <v>45078.0</v>
      </c>
      <c r="F53" s="79">
        <f t="shared" si="1"/>
        <v>20</v>
      </c>
      <c r="G53" s="6">
        <v>45126.0</v>
      </c>
      <c r="H53" s="79">
        <f t="shared" si="2"/>
        <v>18</v>
      </c>
      <c r="I53" s="7" t="s">
        <v>48</v>
      </c>
      <c r="J53" s="10"/>
      <c r="K53" s="10"/>
      <c r="L53" s="10"/>
      <c r="M53" s="10"/>
      <c r="N53" s="66" t="s">
        <v>18</v>
      </c>
      <c r="O53" s="10"/>
    </row>
    <row r="54">
      <c r="A54" s="6">
        <v>45705.0</v>
      </c>
      <c r="B54" s="6">
        <v>45705.0</v>
      </c>
      <c r="C54" s="7">
        <v>222228.0</v>
      </c>
      <c r="D54" s="7" t="s">
        <v>106</v>
      </c>
      <c r="E54" s="6">
        <v>45474.0</v>
      </c>
      <c r="F54" s="79">
        <f t="shared" si="1"/>
        <v>7</v>
      </c>
      <c r="G54" s="6">
        <v>45495.0</v>
      </c>
      <c r="H54" s="79">
        <f t="shared" si="2"/>
        <v>6</v>
      </c>
      <c r="I54" s="7" t="s">
        <v>43</v>
      </c>
      <c r="J54" s="7">
        <v>302.0</v>
      </c>
      <c r="K54" s="7" t="s">
        <v>270</v>
      </c>
      <c r="L54" s="7" t="s">
        <v>68</v>
      </c>
      <c r="M54" s="6">
        <v>45705.0</v>
      </c>
      <c r="N54" s="57" t="s">
        <v>21</v>
      </c>
      <c r="O54" s="10"/>
    </row>
    <row r="55">
      <c r="A55" s="6">
        <v>45705.0</v>
      </c>
      <c r="B55" s="10"/>
      <c r="C55" s="7">
        <v>216455.0</v>
      </c>
      <c r="D55" s="7" t="s">
        <v>106</v>
      </c>
      <c r="E55" s="6">
        <v>45413.0</v>
      </c>
      <c r="F55" s="79">
        <f t="shared" si="1"/>
        <v>9</v>
      </c>
      <c r="G55" s="6">
        <v>45442.0</v>
      </c>
      <c r="H55" s="79">
        <f t="shared" si="2"/>
        <v>8</v>
      </c>
      <c r="I55" s="7" t="s">
        <v>54</v>
      </c>
      <c r="J55" s="10"/>
      <c r="K55" s="10"/>
      <c r="L55" s="10"/>
      <c r="M55" s="10"/>
      <c r="N55" s="66" t="s">
        <v>18</v>
      </c>
      <c r="O55" s="10"/>
    </row>
    <row r="56">
      <c r="A56" s="6">
        <v>45705.0</v>
      </c>
      <c r="B56" s="10"/>
      <c r="C56" s="7">
        <v>152499.0</v>
      </c>
      <c r="D56" s="7" t="s">
        <v>110</v>
      </c>
      <c r="E56" s="6">
        <v>44866.0</v>
      </c>
      <c r="F56" s="79">
        <f t="shared" si="1"/>
        <v>27</v>
      </c>
      <c r="G56" s="9">
        <v>44894.0</v>
      </c>
      <c r="H56" s="79">
        <f t="shared" si="2"/>
        <v>26</v>
      </c>
      <c r="I56" s="7" t="s">
        <v>48</v>
      </c>
      <c r="J56" s="10"/>
      <c r="K56" s="10"/>
      <c r="L56" s="10"/>
      <c r="M56" s="10"/>
      <c r="N56" s="66" t="s">
        <v>18</v>
      </c>
      <c r="O56" s="10"/>
    </row>
    <row r="57">
      <c r="A57" s="6">
        <v>45705.0</v>
      </c>
      <c r="B57" s="10"/>
      <c r="C57" s="7">
        <v>204390.0</v>
      </c>
      <c r="D57" s="7" t="s">
        <v>110</v>
      </c>
      <c r="E57" s="6">
        <v>45323.0</v>
      </c>
      <c r="F57" s="79">
        <f t="shared" si="1"/>
        <v>12</v>
      </c>
      <c r="G57" s="6">
        <v>45352.0</v>
      </c>
      <c r="H57" s="79">
        <f t="shared" si="2"/>
        <v>11</v>
      </c>
      <c r="I57" s="7" t="s">
        <v>48</v>
      </c>
      <c r="J57" s="10"/>
      <c r="K57" s="10"/>
      <c r="L57" s="10"/>
      <c r="M57" s="10"/>
      <c r="N57" s="66" t="s">
        <v>18</v>
      </c>
      <c r="O57" s="10"/>
    </row>
    <row r="58">
      <c r="A58" s="6">
        <v>45705.0</v>
      </c>
      <c r="B58" s="10"/>
      <c r="C58" s="7">
        <v>183567.0</v>
      </c>
      <c r="D58" s="7" t="s">
        <v>110</v>
      </c>
      <c r="E58" s="6">
        <v>45078.0</v>
      </c>
      <c r="F58" s="79">
        <f t="shared" si="1"/>
        <v>20</v>
      </c>
      <c r="G58" s="6">
        <v>45168.0</v>
      </c>
      <c r="H58" s="79">
        <f t="shared" si="2"/>
        <v>17</v>
      </c>
      <c r="I58" s="7" t="s">
        <v>52</v>
      </c>
      <c r="J58" s="7">
        <v>401.0</v>
      </c>
      <c r="K58" s="7" t="s">
        <v>270</v>
      </c>
      <c r="L58" s="10"/>
      <c r="M58" s="10"/>
      <c r="N58" s="66" t="s">
        <v>18</v>
      </c>
      <c r="O58" s="10"/>
    </row>
    <row r="59">
      <c r="A59" s="6">
        <v>45705.0</v>
      </c>
      <c r="B59" s="10"/>
      <c r="C59" s="7">
        <v>218971.0</v>
      </c>
      <c r="D59" s="7" t="s">
        <v>110</v>
      </c>
      <c r="E59" s="6">
        <v>45444.0</v>
      </c>
      <c r="F59" s="79">
        <f t="shared" si="1"/>
        <v>8</v>
      </c>
      <c r="G59" s="9">
        <v>45467.0</v>
      </c>
      <c r="H59" s="79">
        <f t="shared" si="2"/>
        <v>7</v>
      </c>
      <c r="I59" s="7" t="s">
        <v>48</v>
      </c>
      <c r="J59" s="10"/>
      <c r="K59" s="10"/>
      <c r="L59" s="10"/>
      <c r="M59" s="10"/>
      <c r="N59" s="66" t="s">
        <v>18</v>
      </c>
      <c r="O59" s="10"/>
    </row>
    <row r="60">
      <c r="A60" s="6">
        <v>45705.0</v>
      </c>
      <c r="B60" s="10"/>
      <c r="C60" s="7">
        <v>236566.0</v>
      </c>
      <c r="D60" s="7" t="s">
        <v>110</v>
      </c>
      <c r="E60" s="6">
        <v>45566.0</v>
      </c>
      <c r="F60" s="79">
        <f t="shared" si="1"/>
        <v>4</v>
      </c>
      <c r="G60" s="6">
        <v>45635.0</v>
      </c>
      <c r="H60" s="79">
        <f t="shared" si="2"/>
        <v>2</v>
      </c>
      <c r="I60" s="7" t="s">
        <v>85</v>
      </c>
      <c r="J60" s="10"/>
      <c r="K60" s="10"/>
      <c r="L60" s="10"/>
      <c r="M60" s="10"/>
      <c r="N60" s="66" t="s">
        <v>18</v>
      </c>
      <c r="O60" s="10"/>
    </row>
    <row r="61">
      <c r="A61" s="6">
        <v>45705.0</v>
      </c>
      <c r="B61" s="10"/>
      <c r="C61" s="7">
        <v>213320.0</v>
      </c>
      <c r="D61" s="7" t="s">
        <v>114</v>
      </c>
      <c r="E61" s="6">
        <v>45323.0</v>
      </c>
      <c r="F61" s="79">
        <f t="shared" si="1"/>
        <v>12</v>
      </c>
      <c r="G61" s="6">
        <v>45420.0</v>
      </c>
      <c r="H61" s="79">
        <f t="shared" si="2"/>
        <v>9</v>
      </c>
      <c r="I61" s="7" t="s">
        <v>48</v>
      </c>
      <c r="J61" s="10"/>
      <c r="K61" s="10"/>
      <c r="L61" s="10"/>
      <c r="M61" s="10"/>
      <c r="N61" s="66" t="s">
        <v>18</v>
      </c>
      <c r="O61" s="10"/>
    </row>
    <row r="62">
      <c r="A62" s="6">
        <v>45705.0</v>
      </c>
      <c r="B62" s="10"/>
      <c r="C62" s="7">
        <v>197151.0</v>
      </c>
      <c r="D62" s="7" t="s">
        <v>114</v>
      </c>
      <c r="E62" s="6">
        <v>45261.0</v>
      </c>
      <c r="F62" s="79">
        <f t="shared" si="1"/>
        <v>14</v>
      </c>
      <c r="G62" s="6">
        <v>45295.0</v>
      </c>
      <c r="H62" s="79">
        <f t="shared" si="2"/>
        <v>13</v>
      </c>
      <c r="I62" s="7" t="s">
        <v>52</v>
      </c>
      <c r="J62" s="7">
        <v>402.0</v>
      </c>
      <c r="K62" s="102">
        <v>6000.0</v>
      </c>
      <c r="L62" s="10"/>
      <c r="M62" s="10"/>
      <c r="N62" s="66" t="s">
        <v>18</v>
      </c>
      <c r="O62" s="10"/>
    </row>
    <row r="63">
      <c r="A63" s="6">
        <v>45705.0</v>
      </c>
      <c r="B63" s="10"/>
      <c r="C63" s="7">
        <v>188720.0</v>
      </c>
      <c r="D63" s="7" t="s">
        <v>114</v>
      </c>
      <c r="E63" s="6">
        <v>45170.0</v>
      </c>
      <c r="F63" s="79">
        <f t="shared" si="1"/>
        <v>17</v>
      </c>
      <c r="G63" s="6">
        <v>45113.0</v>
      </c>
      <c r="H63" s="79">
        <f t="shared" si="2"/>
        <v>19</v>
      </c>
      <c r="I63" s="7" t="s">
        <v>43</v>
      </c>
      <c r="J63" s="7">
        <v>314.0</v>
      </c>
      <c r="K63" s="102">
        <v>19600.0</v>
      </c>
      <c r="L63" s="10"/>
      <c r="M63" s="10"/>
      <c r="N63" s="66" t="s">
        <v>18</v>
      </c>
      <c r="O63" s="10"/>
    </row>
    <row r="64">
      <c r="A64" s="6">
        <v>45705.0</v>
      </c>
      <c r="B64" s="10"/>
      <c r="C64" s="7">
        <v>227965.0</v>
      </c>
      <c r="D64" s="7" t="s">
        <v>114</v>
      </c>
      <c r="E64" s="6">
        <v>45413.0</v>
      </c>
      <c r="F64" s="79">
        <f t="shared" si="1"/>
        <v>9</v>
      </c>
      <c r="G64" s="6">
        <v>45548.0</v>
      </c>
      <c r="H64" s="79">
        <f t="shared" si="2"/>
        <v>5</v>
      </c>
      <c r="I64" s="7" t="s">
        <v>43</v>
      </c>
      <c r="J64" s="7">
        <v>310.0</v>
      </c>
      <c r="K64" s="7" t="s">
        <v>270</v>
      </c>
      <c r="L64" s="10"/>
      <c r="M64" s="10"/>
      <c r="N64" s="66" t="s">
        <v>18</v>
      </c>
      <c r="O64" s="10"/>
    </row>
    <row r="65">
      <c r="A65" s="6">
        <v>45705.0</v>
      </c>
      <c r="B65" s="10"/>
      <c r="C65" s="7">
        <v>67249.0</v>
      </c>
      <c r="D65" s="7" t="s">
        <v>117</v>
      </c>
      <c r="E65" s="6">
        <v>44075.0</v>
      </c>
      <c r="F65" s="79">
        <f t="shared" si="1"/>
        <v>53</v>
      </c>
      <c r="G65" s="6">
        <v>44105.0</v>
      </c>
      <c r="H65" s="79">
        <f t="shared" si="2"/>
        <v>52</v>
      </c>
      <c r="I65" s="7" t="s">
        <v>48</v>
      </c>
      <c r="J65" s="10"/>
      <c r="K65" s="10"/>
      <c r="L65" s="10"/>
      <c r="M65" s="10"/>
      <c r="N65" s="66" t="s">
        <v>18</v>
      </c>
      <c r="O65" s="10"/>
    </row>
    <row r="66">
      <c r="A66" s="6">
        <v>45705.0</v>
      </c>
      <c r="B66" s="10"/>
      <c r="C66" s="7">
        <v>201193.0</v>
      </c>
      <c r="D66" s="7" t="s">
        <v>117</v>
      </c>
      <c r="E66" s="6">
        <v>45323.0</v>
      </c>
      <c r="F66" s="79">
        <f t="shared" si="1"/>
        <v>12</v>
      </c>
      <c r="G66" s="6">
        <v>45332.0</v>
      </c>
      <c r="H66" s="79">
        <f t="shared" si="2"/>
        <v>12</v>
      </c>
      <c r="I66" s="7" t="s">
        <v>85</v>
      </c>
      <c r="J66" s="10"/>
      <c r="K66" s="10"/>
      <c r="L66" s="10"/>
      <c r="M66" s="10"/>
      <c r="N66" s="66" t="s">
        <v>18</v>
      </c>
      <c r="O66" s="10"/>
    </row>
    <row r="67">
      <c r="A67" s="6">
        <v>45705.0</v>
      </c>
      <c r="B67" s="10"/>
      <c r="C67" s="7">
        <v>222795.0</v>
      </c>
      <c r="D67" s="7" t="s">
        <v>117</v>
      </c>
      <c r="E67" s="6">
        <v>45474.0</v>
      </c>
      <c r="F67" s="79">
        <f t="shared" si="1"/>
        <v>7</v>
      </c>
      <c r="G67" s="6">
        <v>45498.0</v>
      </c>
      <c r="H67" s="79">
        <f t="shared" si="2"/>
        <v>6</v>
      </c>
      <c r="I67" s="7" t="s">
        <v>85</v>
      </c>
      <c r="J67" s="10"/>
      <c r="K67" s="10"/>
      <c r="L67" s="10"/>
      <c r="M67" s="10"/>
      <c r="N67" s="66" t="s">
        <v>18</v>
      </c>
      <c r="O67" s="10"/>
    </row>
    <row r="68">
      <c r="A68" s="6">
        <v>45705.0</v>
      </c>
      <c r="B68" s="10"/>
      <c r="C68" s="7">
        <v>213917.0</v>
      </c>
      <c r="D68" s="7" t="s">
        <v>117</v>
      </c>
      <c r="E68" s="6">
        <v>45323.0</v>
      </c>
      <c r="F68" s="79">
        <f t="shared" si="1"/>
        <v>12</v>
      </c>
      <c r="G68" s="6">
        <v>45425.0</v>
      </c>
      <c r="H68" s="79">
        <f t="shared" si="2"/>
        <v>9</v>
      </c>
      <c r="I68" s="7" t="s">
        <v>52</v>
      </c>
      <c r="J68" s="7">
        <v>402.0</v>
      </c>
      <c r="K68" s="7" t="s">
        <v>270</v>
      </c>
      <c r="L68" s="10"/>
      <c r="M68" s="10"/>
      <c r="N68" s="66" t="s">
        <v>18</v>
      </c>
      <c r="O68" s="10"/>
    </row>
    <row r="69">
      <c r="A69" s="6">
        <v>45705.0</v>
      </c>
      <c r="B69" s="10"/>
      <c r="C69" s="7">
        <v>130645.0</v>
      </c>
      <c r="D69" s="7" t="s">
        <v>149</v>
      </c>
      <c r="E69" s="6">
        <v>44256.0</v>
      </c>
      <c r="F69" s="79">
        <f t="shared" si="1"/>
        <v>47</v>
      </c>
      <c r="G69" s="6">
        <v>44709.0</v>
      </c>
      <c r="H69" s="79">
        <f t="shared" si="2"/>
        <v>32</v>
      </c>
      <c r="I69" s="7" t="s">
        <v>54</v>
      </c>
      <c r="J69" s="10"/>
      <c r="K69" s="10"/>
      <c r="L69" s="10"/>
      <c r="M69" s="10"/>
      <c r="N69" s="66" t="s">
        <v>18</v>
      </c>
      <c r="O69" s="10"/>
    </row>
    <row r="70">
      <c r="A70" s="6">
        <v>45705.0</v>
      </c>
      <c r="B70" s="10"/>
      <c r="C70" s="7">
        <v>79657.0</v>
      </c>
      <c r="D70" s="7" t="s">
        <v>92</v>
      </c>
      <c r="E70" s="10"/>
      <c r="F70" s="82">
        <f t="shared" si="1"/>
        <v>1501</v>
      </c>
      <c r="G70" s="10"/>
      <c r="H70" s="82">
        <f t="shared" si="2"/>
        <v>1501</v>
      </c>
      <c r="I70" s="7" t="s">
        <v>120</v>
      </c>
      <c r="J70" s="10"/>
      <c r="K70" s="10"/>
      <c r="L70" s="10"/>
      <c r="M70" s="10"/>
      <c r="N70" s="66" t="s">
        <v>18</v>
      </c>
      <c r="O70" s="10"/>
    </row>
    <row r="71">
      <c r="A71" s="6">
        <v>45705.0</v>
      </c>
      <c r="B71" s="10"/>
      <c r="C71" s="7">
        <v>138112.0</v>
      </c>
      <c r="D71" s="7" t="s">
        <v>87</v>
      </c>
      <c r="E71" s="6">
        <v>44652.0</v>
      </c>
      <c r="F71" s="79">
        <f t="shared" si="1"/>
        <v>34</v>
      </c>
      <c r="G71" s="6">
        <v>44765.0</v>
      </c>
      <c r="H71" s="79">
        <f t="shared" si="2"/>
        <v>30</v>
      </c>
      <c r="I71" s="7" t="s">
        <v>120</v>
      </c>
      <c r="J71" s="10"/>
      <c r="K71" s="10"/>
      <c r="L71" s="10"/>
      <c r="M71" s="10"/>
      <c r="N71" s="66" t="s">
        <v>18</v>
      </c>
      <c r="O71" s="10"/>
    </row>
    <row r="72">
      <c r="A72" s="6">
        <v>45705.0</v>
      </c>
      <c r="B72" s="10"/>
      <c r="C72" s="7">
        <v>172946.0</v>
      </c>
      <c r="D72" s="7" t="s">
        <v>75</v>
      </c>
      <c r="E72" s="6">
        <v>44682.0</v>
      </c>
      <c r="F72" s="79">
        <f t="shared" si="1"/>
        <v>33</v>
      </c>
      <c r="G72" s="6">
        <v>45092.0</v>
      </c>
      <c r="H72" s="79">
        <f t="shared" si="2"/>
        <v>20</v>
      </c>
      <c r="I72" s="7" t="s">
        <v>120</v>
      </c>
      <c r="J72" s="10"/>
      <c r="K72" s="10"/>
      <c r="L72" s="10"/>
      <c r="M72" s="10"/>
      <c r="N72" s="66" t="s">
        <v>18</v>
      </c>
      <c r="O72" s="10"/>
    </row>
    <row r="73">
      <c r="A73" s="6">
        <v>45705.0</v>
      </c>
      <c r="B73" s="10"/>
      <c r="C73" s="7">
        <v>174791.0</v>
      </c>
      <c r="D73" s="7" t="s">
        <v>42</v>
      </c>
      <c r="E73" s="6">
        <v>44896.0</v>
      </c>
      <c r="F73" s="79">
        <f t="shared" si="1"/>
        <v>26</v>
      </c>
      <c r="G73" s="6">
        <v>45092.0</v>
      </c>
      <c r="H73" s="79">
        <f t="shared" si="2"/>
        <v>20</v>
      </c>
      <c r="I73" s="7" t="s">
        <v>120</v>
      </c>
      <c r="J73" s="10"/>
      <c r="K73" s="10"/>
      <c r="L73" s="10"/>
      <c r="M73" s="10"/>
      <c r="N73" s="66" t="s">
        <v>18</v>
      </c>
      <c r="O73" s="10"/>
    </row>
    <row r="74">
      <c r="A74" s="6">
        <v>45705.0</v>
      </c>
      <c r="B74" s="10"/>
      <c r="C74" s="7">
        <v>176978.0</v>
      </c>
      <c r="D74" s="7" t="s">
        <v>93</v>
      </c>
      <c r="E74" s="6">
        <v>44986.0</v>
      </c>
      <c r="F74" s="79">
        <f t="shared" si="1"/>
        <v>23</v>
      </c>
      <c r="G74" s="6">
        <v>45113.0</v>
      </c>
      <c r="H74" s="79">
        <f t="shared" si="2"/>
        <v>19</v>
      </c>
      <c r="I74" s="7" t="s">
        <v>120</v>
      </c>
      <c r="J74" s="10"/>
      <c r="K74" s="10"/>
      <c r="L74" s="10"/>
      <c r="M74" s="10"/>
      <c r="N74" s="66" t="s">
        <v>18</v>
      </c>
      <c r="O74" s="10"/>
    </row>
    <row r="75">
      <c r="A75" s="6">
        <v>45705.0</v>
      </c>
      <c r="B75" s="10"/>
      <c r="C75" s="7">
        <v>94172.0</v>
      </c>
      <c r="D75" s="7" t="s">
        <v>106</v>
      </c>
      <c r="E75" s="6">
        <v>44287.0</v>
      </c>
      <c r="F75" s="79">
        <f t="shared" si="1"/>
        <v>46</v>
      </c>
      <c r="G75" s="6">
        <v>44378.0</v>
      </c>
      <c r="H75" s="79">
        <f t="shared" si="2"/>
        <v>43</v>
      </c>
      <c r="I75" s="7" t="s">
        <v>120</v>
      </c>
      <c r="J75" s="10"/>
      <c r="K75" s="10"/>
      <c r="L75" s="10"/>
      <c r="M75" s="10"/>
      <c r="N75" s="66" t="s">
        <v>18</v>
      </c>
      <c r="O75" s="10"/>
    </row>
    <row r="76">
      <c r="A76" s="6">
        <v>45705.0</v>
      </c>
      <c r="B76" s="10"/>
      <c r="C76" s="7">
        <v>137027.0</v>
      </c>
      <c r="D76" s="7" t="s">
        <v>114</v>
      </c>
      <c r="E76" s="6">
        <v>44713.0</v>
      </c>
      <c r="F76" s="79">
        <f t="shared" si="1"/>
        <v>32</v>
      </c>
      <c r="G76" s="6">
        <v>44756.0</v>
      </c>
      <c r="H76" s="79">
        <f t="shared" si="2"/>
        <v>31</v>
      </c>
      <c r="I76" s="7" t="s">
        <v>120</v>
      </c>
      <c r="J76" s="10"/>
      <c r="K76" s="10"/>
      <c r="L76" s="10"/>
      <c r="M76" s="10"/>
      <c r="N76" s="66" t="s">
        <v>18</v>
      </c>
      <c r="O76" s="10"/>
    </row>
    <row r="77">
      <c r="A77" s="6">
        <v>45705.0</v>
      </c>
      <c r="B77" s="10"/>
      <c r="C77" s="7">
        <v>60732.0</v>
      </c>
      <c r="D77" s="7" t="s">
        <v>350</v>
      </c>
      <c r="E77" s="6">
        <v>43862.0</v>
      </c>
      <c r="F77" s="79">
        <f t="shared" si="1"/>
        <v>60</v>
      </c>
      <c r="G77" s="6">
        <v>44055.0</v>
      </c>
      <c r="H77" s="79">
        <f t="shared" si="2"/>
        <v>54</v>
      </c>
      <c r="I77" s="7" t="s">
        <v>82</v>
      </c>
      <c r="J77" s="10"/>
      <c r="K77" s="10"/>
      <c r="L77" s="10"/>
      <c r="M77" s="10"/>
      <c r="N77" s="66" t="s">
        <v>18</v>
      </c>
      <c r="O77" s="10"/>
    </row>
    <row r="78">
      <c r="A78" s="6">
        <v>45705.0</v>
      </c>
      <c r="B78" s="10"/>
      <c r="C78" s="7">
        <v>98474.0</v>
      </c>
      <c r="D78" s="7" t="s">
        <v>92</v>
      </c>
      <c r="E78" s="6">
        <v>43800.0</v>
      </c>
      <c r="F78" s="79">
        <f t="shared" si="1"/>
        <v>62</v>
      </c>
      <c r="G78" s="6">
        <v>44434.0</v>
      </c>
      <c r="H78" s="79">
        <f t="shared" si="2"/>
        <v>41</v>
      </c>
      <c r="I78" s="7" t="s">
        <v>120</v>
      </c>
      <c r="J78" s="10"/>
      <c r="K78" s="10"/>
      <c r="L78" s="10"/>
      <c r="M78" s="10"/>
      <c r="N78" s="66" t="s">
        <v>18</v>
      </c>
      <c r="O78" s="10"/>
    </row>
    <row r="79">
      <c r="A79" s="6">
        <v>45705.0</v>
      </c>
      <c r="B79" s="10"/>
      <c r="C79" s="7">
        <v>200548.0</v>
      </c>
      <c r="D79" s="7" t="s">
        <v>87</v>
      </c>
      <c r="E79" s="6">
        <v>45078.0</v>
      </c>
      <c r="F79" s="79">
        <f t="shared" si="1"/>
        <v>20</v>
      </c>
      <c r="G79" s="9">
        <v>45321.0</v>
      </c>
      <c r="H79" s="79">
        <f t="shared" si="2"/>
        <v>12</v>
      </c>
      <c r="I79" s="7" t="s">
        <v>48</v>
      </c>
      <c r="J79" s="10"/>
      <c r="K79" s="10"/>
      <c r="L79" s="10"/>
      <c r="M79" s="10"/>
      <c r="N79" s="66" t="s">
        <v>18</v>
      </c>
      <c r="O79" s="10"/>
    </row>
    <row r="80">
      <c r="A80" s="6">
        <v>45705.0</v>
      </c>
      <c r="B80" s="10"/>
      <c r="C80" s="7">
        <v>198708.0</v>
      </c>
      <c r="D80" s="7" t="s">
        <v>124</v>
      </c>
      <c r="E80" s="6">
        <v>45200.0</v>
      </c>
      <c r="F80" s="79">
        <f t="shared" si="1"/>
        <v>16</v>
      </c>
      <c r="G80" s="6">
        <v>45306.0</v>
      </c>
      <c r="H80" s="79">
        <f t="shared" si="2"/>
        <v>13</v>
      </c>
      <c r="I80" s="7" t="s">
        <v>43</v>
      </c>
      <c r="J80" s="7">
        <v>350.0</v>
      </c>
      <c r="K80" s="102">
        <v>2410.2</v>
      </c>
      <c r="L80" s="10"/>
      <c r="M80" s="10"/>
      <c r="N80" s="66" t="s">
        <v>18</v>
      </c>
      <c r="O80" s="10"/>
    </row>
    <row r="81">
      <c r="A81" s="6">
        <v>45705.0</v>
      </c>
      <c r="B81" s="10"/>
      <c r="C81" s="7">
        <v>234695.0</v>
      </c>
      <c r="D81" s="7" t="s">
        <v>93</v>
      </c>
      <c r="E81" s="6">
        <v>44896.0</v>
      </c>
      <c r="F81" s="79">
        <f t="shared" si="1"/>
        <v>26</v>
      </c>
      <c r="G81" s="9">
        <v>45617.0</v>
      </c>
      <c r="H81" s="79">
        <f t="shared" si="2"/>
        <v>2</v>
      </c>
      <c r="I81" s="7" t="s">
        <v>48</v>
      </c>
      <c r="J81" s="10"/>
      <c r="K81" s="10"/>
      <c r="L81" s="10"/>
      <c r="M81" s="10"/>
      <c r="N81" s="66" t="s">
        <v>18</v>
      </c>
      <c r="O81" s="10"/>
    </row>
    <row r="82">
      <c r="A82" s="6">
        <v>45705.0</v>
      </c>
      <c r="B82" s="10"/>
      <c r="C82" s="7">
        <v>229129.0</v>
      </c>
      <c r="D82" s="7" t="s">
        <v>117</v>
      </c>
      <c r="E82" s="6">
        <v>45505.0</v>
      </c>
      <c r="F82" s="79">
        <f t="shared" si="1"/>
        <v>6</v>
      </c>
      <c r="G82" s="9">
        <v>45560.0</v>
      </c>
      <c r="H82" s="79">
        <f t="shared" si="2"/>
        <v>4</v>
      </c>
      <c r="I82" s="7" t="s">
        <v>85</v>
      </c>
      <c r="J82" s="10"/>
      <c r="K82" s="10"/>
      <c r="L82" s="10"/>
      <c r="M82" s="10"/>
      <c r="N82" s="66" t="s">
        <v>18</v>
      </c>
      <c r="O82" s="10"/>
    </row>
    <row r="83">
      <c r="A83" s="6">
        <v>45705.0</v>
      </c>
      <c r="B83" s="10"/>
      <c r="C83" s="7">
        <v>8315.0</v>
      </c>
      <c r="D83" s="7" t="s">
        <v>237</v>
      </c>
      <c r="E83" s="6">
        <v>43259.0</v>
      </c>
      <c r="F83" s="79">
        <f t="shared" si="1"/>
        <v>80</v>
      </c>
      <c r="G83" s="9">
        <v>43473.0</v>
      </c>
      <c r="H83" s="79">
        <f t="shared" si="2"/>
        <v>73</v>
      </c>
      <c r="I83" s="7" t="s">
        <v>48</v>
      </c>
      <c r="J83" s="10"/>
      <c r="K83" s="10"/>
      <c r="L83" s="10"/>
      <c r="M83" s="10"/>
      <c r="N83" s="66" t="s">
        <v>18</v>
      </c>
      <c r="O83" s="10"/>
    </row>
    <row r="84">
      <c r="A84" s="6">
        <v>45705.0</v>
      </c>
      <c r="B84" s="6">
        <v>45706.0</v>
      </c>
      <c r="C84" s="7">
        <v>215444.0</v>
      </c>
      <c r="D84" s="7" t="s">
        <v>42</v>
      </c>
      <c r="E84" s="6">
        <v>45047.0</v>
      </c>
      <c r="F84" s="79">
        <f t="shared" si="1"/>
        <v>21</v>
      </c>
      <c r="G84" s="9">
        <v>45434.0</v>
      </c>
      <c r="H84" s="79">
        <f t="shared" si="2"/>
        <v>8</v>
      </c>
      <c r="I84" s="7" t="s">
        <v>125</v>
      </c>
      <c r="J84" s="7">
        <v>269.0</v>
      </c>
      <c r="K84" s="7" t="s">
        <v>270</v>
      </c>
      <c r="L84" s="7" t="s">
        <v>46</v>
      </c>
      <c r="M84" s="6">
        <v>45706.0</v>
      </c>
      <c r="N84" s="57" t="s">
        <v>21</v>
      </c>
      <c r="O84" s="10"/>
    </row>
    <row r="85">
      <c r="A85" s="6">
        <v>45705.0</v>
      </c>
      <c r="B85" s="10"/>
      <c r="C85" s="7">
        <v>223213.0</v>
      </c>
      <c r="D85" s="7" t="s">
        <v>42</v>
      </c>
      <c r="E85" s="6">
        <v>45444.0</v>
      </c>
      <c r="F85" s="79">
        <f t="shared" si="1"/>
        <v>8</v>
      </c>
      <c r="G85" s="6">
        <v>45503.0</v>
      </c>
      <c r="H85" s="79">
        <f t="shared" si="2"/>
        <v>6</v>
      </c>
      <c r="I85" s="7" t="s">
        <v>48</v>
      </c>
      <c r="J85" s="10"/>
      <c r="K85" s="10"/>
      <c r="L85" s="10"/>
      <c r="M85" s="10"/>
      <c r="N85" s="66" t="s">
        <v>18</v>
      </c>
      <c r="O85" s="10"/>
    </row>
    <row r="86">
      <c r="A86" s="6">
        <v>45705.0</v>
      </c>
      <c r="B86" s="10"/>
      <c r="C86" s="7">
        <v>209204.0</v>
      </c>
      <c r="D86" s="7" t="s">
        <v>75</v>
      </c>
      <c r="E86" s="6">
        <v>45383.0</v>
      </c>
      <c r="F86" s="79">
        <f t="shared" si="1"/>
        <v>10</v>
      </c>
      <c r="G86" s="6">
        <v>45387.0</v>
      </c>
      <c r="H86" s="79">
        <f t="shared" si="2"/>
        <v>10</v>
      </c>
      <c r="I86" s="7" t="s">
        <v>54</v>
      </c>
      <c r="J86" s="10"/>
      <c r="K86" s="10"/>
      <c r="L86" s="10"/>
      <c r="M86" s="10"/>
      <c r="N86" s="66" t="s">
        <v>18</v>
      </c>
      <c r="O86" s="10"/>
    </row>
    <row r="87">
      <c r="A87" s="6">
        <v>45705.0</v>
      </c>
      <c r="B87" s="10"/>
      <c r="C87" s="7">
        <v>119851.0</v>
      </c>
      <c r="D87" s="7" t="s">
        <v>64</v>
      </c>
      <c r="E87" s="6">
        <v>44562.0</v>
      </c>
      <c r="F87" s="79">
        <f t="shared" si="1"/>
        <v>37</v>
      </c>
      <c r="G87" s="6">
        <v>44631.0</v>
      </c>
      <c r="H87" s="79">
        <f t="shared" si="2"/>
        <v>35</v>
      </c>
      <c r="I87" s="7" t="s">
        <v>136</v>
      </c>
      <c r="J87" s="10"/>
      <c r="K87" s="10"/>
      <c r="L87" s="10"/>
      <c r="M87" s="10"/>
      <c r="N87" s="66" t="s">
        <v>18</v>
      </c>
      <c r="O87" s="10"/>
    </row>
    <row r="88">
      <c r="A88" s="6">
        <v>45705.0</v>
      </c>
      <c r="B88" s="10"/>
      <c r="C88" s="7">
        <v>109898.0</v>
      </c>
      <c r="D88" s="7" t="s">
        <v>65</v>
      </c>
      <c r="E88" s="6">
        <v>44501.0</v>
      </c>
      <c r="F88" s="79">
        <f t="shared" si="1"/>
        <v>39</v>
      </c>
      <c r="G88" s="9">
        <v>44547.0</v>
      </c>
      <c r="H88" s="79">
        <f t="shared" si="2"/>
        <v>38</v>
      </c>
      <c r="I88" s="7" t="s">
        <v>66</v>
      </c>
      <c r="J88" s="10"/>
      <c r="K88" s="10"/>
      <c r="L88" s="10"/>
      <c r="M88" s="10"/>
      <c r="N88" s="66" t="s">
        <v>18</v>
      </c>
      <c r="O88" s="10"/>
    </row>
    <row r="89">
      <c r="A89" s="6">
        <v>45705.0</v>
      </c>
      <c r="B89" s="10"/>
      <c r="C89" s="7">
        <v>225381.0</v>
      </c>
      <c r="D89" s="7" t="s">
        <v>106</v>
      </c>
      <c r="E89" s="6">
        <v>45474.0</v>
      </c>
      <c r="F89" s="79">
        <f t="shared" si="1"/>
        <v>7</v>
      </c>
      <c r="G89" s="9">
        <v>45524.0</v>
      </c>
      <c r="H89" s="79">
        <f t="shared" si="2"/>
        <v>5</v>
      </c>
      <c r="I89" s="7" t="s">
        <v>52</v>
      </c>
      <c r="J89" s="7">
        <v>401.0</v>
      </c>
      <c r="K89" s="102">
        <v>30000.0</v>
      </c>
      <c r="L89" s="10"/>
      <c r="M89" s="10"/>
      <c r="N89" s="66" t="s">
        <v>18</v>
      </c>
      <c r="O89" s="10"/>
    </row>
    <row r="90">
      <c r="A90" s="6">
        <v>45705.0</v>
      </c>
      <c r="B90" s="10"/>
      <c r="C90" s="7">
        <v>204179.0</v>
      </c>
      <c r="D90" s="7" t="s">
        <v>128</v>
      </c>
      <c r="E90" s="6">
        <v>45323.0</v>
      </c>
      <c r="F90" s="79">
        <f t="shared" si="1"/>
        <v>12</v>
      </c>
      <c r="G90" s="6">
        <v>45349.0</v>
      </c>
      <c r="H90" s="79">
        <f t="shared" si="2"/>
        <v>11</v>
      </c>
      <c r="I90" s="7" t="s">
        <v>43</v>
      </c>
      <c r="J90" s="7" t="s">
        <v>91</v>
      </c>
      <c r="K90" s="102">
        <v>10000.0</v>
      </c>
      <c r="L90" s="10"/>
      <c r="M90" s="10"/>
      <c r="N90" s="66" t="s">
        <v>18</v>
      </c>
      <c r="O90" s="10"/>
    </row>
    <row r="91">
      <c r="A91" s="6">
        <v>45705.0</v>
      </c>
      <c r="B91" s="10"/>
      <c r="C91" s="7">
        <v>201228.0</v>
      </c>
      <c r="D91" s="7" t="s">
        <v>42</v>
      </c>
      <c r="E91" s="6">
        <v>45292.0</v>
      </c>
      <c r="F91" s="79">
        <f t="shared" si="1"/>
        <v>13</v>
      </c>
      <c r="G91" s="6">
        <v>45327.0</v>
      </c>
      <c r="H91" s="79">
        <f t="shared" si="2"/>
        <v>12</v>
      </c>
      <c r="I91" s="7" t="s">
        <v>43</v>
      </c>
      <c r="J91" s="7">
        <v>312.0</v>
      </c>
      <c r="K91" s="102">
        <v>20000.0</v>
      </c>
      <c r="L91" s="10"/>
      <c r="M91" s="10"/>
      <c r="N91" s="66" t="s">
        <v>18</v>
      </c>
      <c r="O91" s="10"/>
    </row>
    <row r="92">
      <c r="A92" s="6">
        <v>45705.0</v>
      </c>
      <c r="B92" s="10"/>
      <c r="C92" s="7">
        <v>233700.0</v>
      </c>
      <c r="D92" s="7"/>
      <c r="E92" s="10"/>
      <c r="F92" s="79">
        <f t="shared" si="1"/>
        <v>1501</v>
      </c>
      <c r="G92" s="10"/>
      <c r="H92" s="82">
        <f t="shared" si="2"/>
        <v>1501</v>
      </c>
      <c r="I92" s="7" t="s">
        <v>82</v>
      </c>
      <c r="J92" s="10"/>
      <c r="K92" s="10"/>
      <c r="L92" s="10"/>
      <c r="M92" s="10"/>
      <c r="N92" s="66" t="s">
        <v>18</v>
      </c>
      <c r="O92" s="10"/>
    </row>
    <row r="93">
      <c r="A93" s="6">
        <v>45705.0</v>
      </c>
      <c r="B93" s="10"/>
      <c r="C93" s="7">
        <v>120787.0</v>
      </c>
      <c r="D93" s="7" t="s">
        <v>62</v>
      </c>
      <c r="E93" s="6">
        <v>44531.0</v>
      </c>
      <c r="F93" s="79">
        <f t="shared" si="1"/>
        <v>38</v>
      </c>
      <c r="G93" s="6">
        <v>44642.0</v>
      </c>
      <c r="H93" s="79">
        <f t="shared" si="2"/>
        <v>34</v>
      </c>
      <c r="I93" s="7" t="s">
        <v>85</v>
      </c>
      <c r="J93" s="10"/>
      <c r="K93" s="10"/>
      <c r="L93" s="10"/>
      <c r="M93" s="10"/>
      <c r="N93" s="66" t="s">
        <v>18</v>
      </c>
      <c r="O93" s="10"/>
    </row>
    <row r="94">
      <c r="A94" s="6">
        <v>45705.0</v>
      </c>
      <c r="B94" s="10"/>
      <c r="C94" s="7">
        <v>195303.0</v>
      </c>
      <c r="D94" s="7" t="s">
        <v>62</v>
      </c>
      <c r="E94" s="6">
        <v>45231.0</v>
      </c>
      <c r="F94" s="79">
        <f t="shared" si="1"/>
        <v>15</v>
      </c>
      <c r="G94" s="9">
        <v>45268.0</v>
      </c>
      <c r="H94" s="79">
        <f t="shared" si="2"/>
        <v>14</v>
      </c>
      <c r="I94" s="7" t="s">
        <v>54</v>
      </c>
      <c r="J94" s="10"/>
      <c r="K94" s="10"/>
      <c r="L94" s="10"/>
      <c r="M94" s="10"/>
      <c r="N94" s="66" t="s">
        <v>18</v>
      </c>
      <c r="O94" s="10"/>
    </row>
    <row r="95">
      <c r="A95" s="6">
        <v>45705.0</v>
      </c>
      <c r="B95" s="10"/>
      <c r="C95" s="7">
        <v>203286.0</v>
      </c>
      <c r="D95" s="7" t="s">
        <v>62</v>
      </c>
      <c r="E95" s="6">
        <v>45292.0</v>
      </c>
      <c r="F95" s="79">
        <f t="shared" si="1"/>
        <v>13</v>
      </c>
      <c r="G95" s="6">
        <v>45312.0</v>
      </c>
      <c r="H95" s="79">
        <f t="shared" si="2"/>
        <v>12</v>
      </c>
      <c r="I95" s="7" t="s">
        <v>54</v>
      </c>
      <c r="J95" s="10"/>
      <c r="K95" s="10"/>
      <c r="L95" s="10"/>
      <c r="M95" s="10"/>
      <c r="N95" s="66" t="s">
        <v>18</v>
      </c>
      <c r="O95" s="10"/>
    </row>
    <row r="96">
      <c r="A96" s="6">
        <v>45705.0</v>
      </c>
      <c r="B96" s="10"/>
      <c r="C96" s="7">
        <v>223776.0</v>
      </c>
      <c r="D96" s="7" t="s">
        <v>62</v>
      </c>
      <c r="E96" s="6">
        <v>45444.0</v>
      </c>
      <c r="F96" s="79">
        <f t="shared" si="1"/>
        <v>8</v>
      </c>
      <c r="G96" s="6">
        <v>45509.0</v>
      </c>
      <c r="H96" s="79">
        <f t="shared" si="2"/>
        <v>6</v>
      </c>
      <c r="I96" s="7" t="s">
        <v>60</v>
      </c>
      <c r="J96" s="10"/>
      <c r="K96" s="10"/>
      <c r="L96" s="10"/>
      <c r="M96" s="10"/>
      <c r="N96" s="66" t="s">
        <v>18</v>
      </c>
      <c r="O96" s="10"/>
    </row>
    <row r="97">
      <c r="A97" s="6">
        <v>45705.0</v>
      </c>
      <c r="B97" s="10"/>
      <c r="C97" s="7">
        <v>235257.0</v>
      </c>
      <c r="D97" s="7" t="s">
        <v>62</v>
      </c>
      <c r="E97" s="6">
        <v>45566.0</v>
      </c>
      <c r="F97" s="79">
        <f t="shared" si="1"/>
        <v>4</v>
      </c>
      <c r="G97" s="9">
        <v>45621.0</v>
      </c>
      <c r="H97" s="79">
        <f t="shared" si="2"/>
        <v>2</v>
      </c>
      <c r="I97" s="7" t="s">
        <v>52</v>
      </c>
      <c r="J97" s="7">
        <v>410.0</v>
      </c>
      <c r="K97" s="7" t="s">
        <v>270</v>
      </c>
      <c r="L97" s="10"/>
      <c r="M97" s="10"/>
      <c r="N97" s="66" t="s">
        <v>18</v>
      </c>
      <c r="O97" s="10"/>
    </row>
    <row r="98">
      <c r="A98" s="6">
        <v>45705.0</v>
      </c>
      <c r="B98" s="10"/>
      <c r="C98" s="7">
        <v>238638.0</v>
      </c>
      <c r="D98" s="7" t="s">
        <v>42</v>
      </c>
      <c r="E98" s="6">
        <v>45627.0</v>
      </c>
      <c r="F98" s="79">
        <f t="shared" si="1"/>
        <v>2</v>
      </c>
      <c r="G98" s="6">
        <v>45666.0</v>
      </c>
      <c r="H98" s="79">
        <f t="shared" si="2"/>
        <v>1</v>
      </c>
      <c r="I98" s="7" t="s">
        <v>54</v>
      </c>
      <c r="J98" s="10"/>
      <c r="K98" s="10"/>
      <c r="L98" s="10"/>
      <c r="M98" s="10"/>
      <c r="N98" s="66" t="s">
        <v>18</v>
      </c>
      <c r="O98" s="10"/>
    </row>
    <row r="99">
      <c r="A99" s="6">
        <v>45705.0</v>
      </c>
      <c r="B99" s="10"/>
      <c r="C99" s="7">
        <v>228734.0</v>
      </c>
      <c r="D99" s="7" t="s">
        <v>42</v>
      </c>
      <c r="E99" s="6">
        <v>45505.0</v>
      </c>
      <c r="F99" s="79">
        <f t="shared" si="1"/>
        <v>6</v>
      </c>
      <c r="G99" s="9">
        <v>45558.0</v>
      </c>
      <c r="H99" s="79">
        <f t="shared" si="2"/>
        <v>4</v>
      </c>
      <c r="I99" s="7" t="s">
        <v>54</v>
      </c>
      <c r="J99" s="10"/>
      <c r="K99" s="10"/>
      <c r="L99" s="10"/>
      <c r="M99" s="10"/>
      <c r="N99" s="66" t="s">
        <v>18</v>
      </c>
      <c r="O99" s="10"/>
    </row>
    <row r="100">
      <c r="A100" s="6">
        <v>45705.0</v>
      </c>
      <c r="B100" s="10"/>
      <c r="C100" s="7">
        <v>238353.0</v>
      </c>
      <c r="D100" s="7" t="s">
        <v>42</v>
      </c>
      <c r="E100" s="6">
        <v>45627.0</v>
      </c>
      <c r="F100" s="79">
        <f t="shared" si="1"/>
        <v>2</v>
      </c>
      <c r="G100" s="9">
        <v>45663.0</v>
      </c>
      <c r="H100" s="79">
        <f t="shared" si="2"/>
        <v>1</v>
      </c>
      <c r="I100" s="7" t="s">
        <v>54</v>
      </c>
      <c r="J100" s="10"/>
      <c r="K100" s="10"/>
      <c r="L100" s="10"/>
      <c r="M100" s="10"/>
      <c r="N100" s="66" t="s">
        <v>18</v>
      </c>
      <c r="O100" s="10"/>
    </row>
    <row r="101">
      <c r="A101" s="6">
        <v>45705.0</v>
      </c>
      <c r="B101" s="10"/>
      <c r="C101" s="7">
        <v>192838.0</v>
      </c>
      <c r="D101" s="7" t="s">
        <v>42</v>
      </c>
      <c r="E101" s="6">
        <v>45108.0</v>
      </c>
      <c r="F101" s="79">
        <f t="shared" si="1"/>
        <v>19</v>
      </c>
      <c r="G101" s="9">
        <v>45244.0</v>
      </c>
      <c r="H101" s="79">
        <f t="shared" si="2"/>
        <v>15</v>
      </c>
      <c r="I101" s="7" t="s">
        <v>54</v>
      </c>
      <c r="J101" s="10"/>
      <c r="K101" s="10"/>
      <c r="L101" s="10"/>
      <c r="M101" s="10"/>
      <c r="N101" s="66" t="s">
        <v>18</v>
      </c>
      <c r="O101" s="10"/>
    </row>
    <row r="102">
      <c r="A102" s="6">
        <v>45705.0</v>
      </c>
      <c r="B102" s="10"/>
      <c r="C102" s="7">
        <v>222637.0</v>
      </c>
      <c r="D102" s="7" t="s">
        <v>42</v>
      </c>
      <c r="E102" s="6">
        <v>45413.0</v>
      </c>
      <c r="F102" s="79">
        <f t="shared" si="1"/>
        <v>9</v>
      </c>
      <c r="G102" s="6">
        <v>45497.0</v>
      </c>
      <c r="H102" s="79">
        <f t="shared" si="2"/>
        <v>6</v>
      </c>
      <c r="I102" s="7" t="s">
        <v>48</v>
      </c>
      <c r="J102" s="10"/>
      <c r="K102" s="10"/>
      <c r="L102" s="10"/>
      <c r="M102" s="10"/>
      <c r="N102" s="66" t="s">
        <v>18</v>
      </c>
      <c r="O102" s="10"/>
    </row>
    <row r="103">
      <c r="A103" s="6">
        <v>45705.0</v>
      </c>
      <c r="B103" s="10"/>
      <c r="C103" s="7">
        <v>184085.0</v>
      </c>
      <c r="D103" s="7" t="s">
        <v>42</v>
      </c>
      <c r="E103" s="6">
        <v>45139.0</v>
      </c>
      <c r="F103" s="79">
        <f t="shared" si="1"/>
        <v>18</v>
      </c>
      <c r="G103" s="9">
        <v>45167.0</v>
      </c>
      <c r="H103" s="79">
        <f t="shared" si="2"/>
        <v>17</v>
      </c>
      <c r="I103" s="7" t="s">
        <v>48</v>
      </c>
      <c r="J103" s="10"/>
      <c r="K103" s="10"/>
      <c r="L103" s="10"/>
      <c r="M103" s="10"/>
      <c r="N103" s="66" t="s">
        <v>18</v>
      </c>
      <c r="O103" s="10"/>
    </row>
    <row r="104">
      <c r="A104" s="6">
        <v>45705.0</v>
      </c>
      <c r="B104" s="10"/>
      <c r="C104" s="7">
        <v>199592.0</v>
      </c>
      <c r="D104" s="7" t="s">
        <v>42</v>
      </c>
      <c r="E104" s="6">
        <v>45170.0</v>
      </c>
      <c r="F104" s="79">
        <f t="shared" si="1"/>
        <v>17</v>
      </c>
      <c r="G104" s="6">
        <v>45313.0</v>
      </c>
      <c r="H104" s="79">
        <f t="shared" si="2"/>
        <v>12</v>
      </c>
      <c r="I104" s="7" t="s">
        <v>54</v>
      </c>
      <c r="J104" s="10"/>
      <c r="K104" s="10"/>
      <c r="L104" s="10"/>
      <c r="M104" s="10"/>
      <c r="N104" s="66" t="s">
        <v>18</v>
      </c>
      <c r="O104" s="10"/>
    </row>
    <row r="105">
      <c r="A105" s="6">
        <v>45705.0</v>
      </c>
      <c r="B105" s="10"/>
      <c r="C105" s="7">
        <v>217043.0</v>
      </c>
      <c r="D105" s="7" t="s">
        <v>42</v>
      </c>
      <c r="E105" s="6">
        <v>45413.0</v>
      </c>
      <c r="F105" s="79">
        <f t="shared" si="1"/>
        <v>9</v>
      </c>
      <c r="G105" s="6">
        <v>45448.0</v>
      </c>
      <c r="H105" s="79">
        <f t="shared" si="2"/>
        <v>8</v>
      </c>
      <c r="I105" s="7" t="s">
        <v>54</v>
      </c>
      <c r="J105" s="10"/>
      <c r="K105" s="10"/>
      <c r="L105" s="10"/>
      <c r="M105" s="10"/>
      <c r="N105" s="66" t="s">
        <v>18</v>
      </c>
      <c r="O105" s="10"/>
    </row>
    <row r="106">
      <c r="A106" s="6">
        <v>45705.0</v>
      </c>
      <c r="B106" s="10"/>
      <c r="C106" s="7">
        <v>220539.0</v>
      </c>
      <c r="D106" s="7" t="s">
        <v>42</v>
      </c>
      <c r="E106" s="6">
        <v>45444.0</v>
      </c>
      <c r="F106" s="79">
        <f t="shared" si="1"/>
        <v>8</v>
      </c>
      <c r="G106" s="6">
        <v>45478.0</v>
      </c>
      <c r="H106" s="79">
        <f t="shared" si="2"/>
        <v>7</v>
      </c>
      <c r="I106" s="7" t="s">
        <v>60</v>
      </c>
      <c r="J106" s="10"/>
      <c r="K106" s="10"/>
      <c r="L106" s="10"/>
      <c r="M106" s="10"/>
      <c r="N106" s="66" t="s">
        <v>18</v>
      </c>
      <c r="O106" s="10"/>
    </row>
    <row r="107">
      <c r="A107" s="6">
        <v>45705.0</v>
      </c>
      <c r="B107" s="10"/>
      <c r="C107" s="7">
        <v>227089.0</v>
      </c>
      <c r="D107" s="7" t="s">
        <v>42</v>
      </c>
      <c r="E107" s="6">
        <v>45444.0</v>
      </c>
      <c r="F107" s="79">
        <f t="shared" si="1"/>
        <v>8</v>
      </c>
      <c r="G107" s="6">
        <v>45540.0</v>
      </c>
      <c r="H107" s="79">
        <f t="shared" si="2"/>
        <v>5</v>
      </c>
      <c r="I107" s="7" t="s">
        <v>54</v>
      </c>
      <c r="J107" s="10"/>
      <c r="K107" s="10"/>
      <c r="L107" s="10"/>
      <c r="M107" s="10"/>
      <c r="N107" s="66" t="s">
        <v>18</v>
      </c>
      <c r="O107" s="10"/>
    </row>
    <row r="108">
      <c r="A108" s="6">
        <v>45705.0</v>
      </c>
      <c r="B108" s="10"/>
      <c r="C108" s="7">
        <v>229703.0</v>
      </c>
      <c r="D108" s="7" t="s">
        <v>42</v>
      </c>
      <c r="E108" s="6">
        <v>45536.0</v>
      </c>
      <c r="F108" s="79">
        <f t="shared" si="1"/>
        <v>5</v>
      </c>
      <c r="G108" s="6">
        <v>45566.0</v>
      </c>
      <c r="H108" s="79">
        <f t="shared" si="2"/>
        <v>4</v>
      </c>
      <c r="I108" s="7" t="s">
        <v>52</v>
      </c>
      <c r="J108" s="7" t="s">
        <v>7</v>
      </c>
      <c r="K108" s="7" t="s">
        <v>270</v>
      </c>
      <c r="L108" s="10"/>
      <c r="M108" s="10"/>
      <c r="N108" s="66" t="s">
        <v>18</v>
      </c>
      <c r="O108" s="10"/>
    </row>
    <row r="109">
      <c r="A109" s="6">
        <v>45705.0</v>
      </c>
      <c r="B109" s="10"/>
      <c r="C109" s="7">
        <v>233775.0</v>
      </c>
      <c r="D109" s="7" t="s">
        <v>42</v>
      </c>
      <c r="E109" s="6">
        <v>45536.0</v>
      </c>
      <c r="F109" s="79">
        <f t="shared" si="1"/>
        <v>5</v>
      </c>
      <c r="G109" s="6">
        <v>45543.0</v>
      </c>
      <c r="H109" s="79">
        <f t="shared" si="2"/>
        <v>5</v>
      </c>
      <c r="I109" s="7" t="s">
        <v>54</v>
      </c>
      <c r="J109" s="10"/>
      <c r="K109" s="10"/>
      <c r="L109" s="10"/>
      <c r="M109" s="10"/>
      <c r="N109" s="66" t="s">
        <v>18</v>
      </c>
      <c r="O109" s="10"/>
    </row>
    <row r="110">
      <c r="A110" s="6">
        <v>45705.0</v>
      </c>
      <c r="B110" s="10"/>
      <c r="C110" s="7">
        <v>236407.0</v>
      </c>
      <c r="D110" s="7" t="s">
        <v>42</v>
      </c>
      <c r="E110" s="6">
        <v>45597.0</v>
      </c>
      <c r="F110" s="79">
        <f t="shared" si="1"/>
        <v>3</v>
      </c>
      <c r="G110" s="6">
        <v>45631.0</v>
      </c>
      <c r="H110" s="79">
        <f t="shared" si="2"/>
        <v>2</v>
      </c>
      <c r="I110" s="7" t="s">
        <v>82</v>
      </c>
      <c r="J110" s="10"/>
      <c r="K110" s="10"/>
      <c r="L110" s="10"/>
      <c r="M110" s="10"/>
      <c r="N110" s="66" t="s">
        <v>18</v>
      </c>
      <c r="O110" s="10"/>
    </row>
    <row r="111">
      <c r="A111" s="6">
        <v>45705.0</v>
      </c>
      <c r="B111" s="10"/>
      <c r="C111" s="7">
        <v>238068.0</v>
      </c>
      <c r="D111" s="7" t="s">
        <v>42</v>
      </c>
      <c r="E111" s="6">
        <v>45566.0</v>
      </c>
      <c r="F111" s="79">
        <f t="shared" si="1"/>
        <v>4</v>
      </c>
      <c r="G111" s="6">
        <v>45661.0</v>
      </c>
      <c r="H111" s="79">
        <f t="shared" si="2"/>
        <v>1</v>
      </c>
      <c r="I111" s="7" t="s">
        <v>60</v>
      </c>
      <c r="J111" s="10"/>
      <c r="K111" s="10"/>
      <c r="L111" s="10"/>
      <c r="M111" s="10"/>
      <c r="N111" s="66" t="s">
        <v>18</v>
      </c>
      <c r="O111" s="10"/>
    </row>
    <row r="112">
      <c r="A112" s="6">
        <v>45705.0</v>
      </c>
      <c r="B112" s="10"/>
      <c r="C112" s="7">
        <v>239591.0</v>
      </c>
      <c r="D112" s="7" t="s">
        <v>42</v>
      </c>
      <c r="E112" s="6">
        <v>45627.0</v>
      </c>
      <c r="F112" s="79">
        <f t="shared" si="1"/>
        <v>2</v>
      </c>
      <c r="G112" s="6">
        <v>45672.0</v>
      </c>
      <c r="H112" s="79">
        <f t="shared" si="2"/>
        <v>1</v>
      </c>
      <c r="I112" s="7" t="s">
        <v>48</v>
      </c>
      <c r="J112" s="10"/>
      <c r="K112" s="10"/>
      <c r="L112" s="10"/>
      <c r="M112" s="10"/>
      <c r="N112" s="66" t="s">
        <v>18</v>
      </c>
      <c r="O112" s="10"/>
    </row>
    <row r="113">
      <c r="A113" s="6">
        <v>45705.0</v>
      </c>
      <c r="B113" s="10"/>
      <c r="C113" s="7">
        <v>239454.0</v>
      </c>
      <c r="D113" s="7" t="s">
        <v>42</v>
      </c>
      <c r="E113" s="6">
        <v>45597.0</v>
      </c>
      <c r="F113" s="79">
        <f t="shared" si="1"/>
        <v>3</v>
      </c>
      <c r="G113" s="6">
        <v>45687.0</v>
      </c>
      <c r="H113" s="79">
        <f t="shared" si="2"/>
        <v>0</v>
      </c>
      <c r="I113" s="7" t="s">
        <v>60</v>
      </c>
      <c r="J113" s="10"/>
      <c r="K113" s="10"/>
      <c r="L113" s="10"/>
      <c r="M113" s="10"/>
      <c r="N113" s="66" t="s">
        <v>18</v>
      </c>
      <c r="O113" s="10"/>
    </row>
    <row r="114">
      <c r="A114" s="6">
        <v>45705.0</v>
      </c>
      <c r="B114" s="10"/>
      <c r="C114" s="7">
        <v>242171.0</v>
      </c>
      <c r="D114" s="7" t="s">
        <v>42</v>
      </c>
      <c r="E114" s="6">
        <v>45658.0</v>
      </c>
      <c r="F114" s="79">
        <f t="shared" si="1"/>
        <v>1</v>
      </c>
      <c r="G114" s="6">
        <v>45695.0</v>
      </c>
      <c r="H114" s="79">
        <f t="shared" si="2"/>
        <v>0</v>
      </c>
      <c r="I114" s="7" t="s">
        <v>60</v>
      </c>
      <c r="J114" s="10"/>
      <c r="K114" s="10"/>
      <c r="L114" s="10"/>
      <c r="M114" s="10"/>
      <c r="N114" s="66" t="s">
        <v>18</v>
      </c>
      <c r="O114" s="10"/>
    </row>
    <row r="115">
      <c r="A115" s="6">
        <v>45705.0</v>
      </c>
      <c r="B115" s="10"/>
      <c r="C115" s="7">
        <v>161740.0</v>
      </c>
      <c r="D115" s="7" t="s">
        <v>65</v>
      </c>
      <c r="E115" s="6">
        <v>44927.0</v>
      </c>
      <c r="F115" s="79">
        <f t="shared" si="1"/>
        <v>25</v>
      </c>
      <c r="G115" s="9">
        <v>44981.0</v>
      </c>
      <c r="H115" s="79">
        <f t="shared" si="2"/>
        <v>23</v>
      </c>
      <c r="I115" s="7" t="s">
        <v>60</v>
      </c>
      <c r="J115" s="10"/>
      <c r="K115" s="10"/>
      <c r="L115" s="10"/>
      <c r="M115" s="10"/>
      <c r="N115" s="66" t="s">
        <v>18</v>
      </c>
      <c r="O115" s="10"/>
    </row>
    <row r="116">
      <c r="A116" s="6">
        <v>45705.0</v>
      </c>
      <c r="B116" s="6">
        <v>45706.0</v>
      </c>
      <c r="C116" s="7">
        <v>205195.0</v>
      </c>
      <c r="D116" s="7" t="s">
        <v>65</v>
      </c>
      <c r="E116" s="6">
        <v>45292.0</v>
      </c>
      <c r="F116" s="79">
        <f t="shared" si="1"/>
        <v>13</v>
      </c>
      <c r="G116" s="6">
        <v>45357.0</v>
      </c>
      <c r="H116" s="79">
        <f t="shared" si="2"/>
        <v>11</v>
      </c>
      <c r="I116" s="7" t="s">
        <v>43</v>
      </c>
      <c r="J116" s="7" t="s">
        <v>351</v>
      </c>
      <c r="K116" s="102">
        <v>5000.0</v>
      </c>
      <c r="L116" s="7" t="s">
        <v>68</v>
      </c>
      <c r="M116" s="6">
        <v>45706.0</v>
      </c>
      <c r="N116" s="57" t="s">
        <v>21</v>
      </c>
      <c r="O116" s="10"/>
    </row>
    <row r="117">
      <c r="A117" s="6">
        <v>45705.0</v>
      </c>
      <c r="B117" s="10"/>
      <c r="C117" s="7">
        <v>162076.0</v>
      </c>
      <c r="D117" s="7" t="s">
        <v>65</v>
      </c>
      <c r="E117" s="6">
        <v>44927.0</v>
      </c>
      <c r="F117" s="79">
        <f t="shared" si="1"/>
        <v>25</v>
      </c>
      <c r="G117" s="6">
        <v>44985.0</v>
      </c>
      <c r="H117" s="79">
        <f t="shared" si="2"/>
        <v>23</v>
      </c>
      <c r="I117" s="7" t="s">
        <v>48</v>
      </c>
      <c r="J117" s="10"/>
      <c r="K117" s="10"/>
      <c r="L117" s="10"/>
      <c r="M117" s="10"/>
      <c r="N117" s="66" t="s">
        <v>18</v>
      </c>
      <c r="O117" s="10"/>
    </row>
    <row r="118">
      <c r="A118" s="6">
        <v>45705.0</v>
      </c>
      <c r="B118" s="10"/>
      <c r="C118" s="7">
        <v>223531.0</v>
      </c>
      <c r="D118" s="7" t="s">
        <v>65</v>
      </c>
      <c r="E118" s="6">
        <v>45413.0</v>
      </c>
      <c r="F118" s="79">
        <f t="shared" si="1"/>
        <v>9</v>
      </c>
      <c r="G118" s="6">
        <v>45505.0</v>
      </c>
      <c r="H118" s="79">
        <f t="shared" si="2"/>
        <v>6</v>
      </c>
      <c r="I118" s="7" t="s">
        <v>54</v>
      </c>
      <c r="J118" s="10"/>
      <c r="K118" s="10"/>
      <c r="L118" s="10"/>
      <c r="M118" s="10"/>
      <c r="N118" s="66" t="s">
        <v>18</v>
      </c>
      <c r="O118" s="10"/>
    </row>
    <row r="119">
      <c r="A119" s="6">
        <v>45705.0</v>
      </c>
      <c r="B119" s="10"/>
      <c r="C119" s="7">
        <v>238242.0</v>
      </c>
      <c r="D119" s="7" t="s">
        <v>65</v>
      </c>
      <c r="E119" s="6">
        <v>45352.0</v>
      </c>
      <c r="F119" s="79">
        <f t="shared" si="1"/>
        <v>11</v>
      </c>
      <c r="G119" s="6">
        <v>45663.0</v>
      </c>
      <c r="H119" s="79">
        <f t="shared" si="2"/>
        <v>1</v>
      </c>
      <c r="I119" s="7" t="s">
        <v>54</v>
      </c>
      <c r="J119" s="10"/>
      <c r="K119" s="10"/>
      <c r="L119" s="10"/>
      <c r="M119" s="10"/>
      <c r="N119" s="66" t="s">
        <v>18</v>
      </c>
      <c r="O119" s="10"/>
    </row>
    <row r="120">
      <c r="A120" s="6">
        <v>45705.0</v>
      </c>
      <c r="B120" s="10"/>
      <c r="C120" s="7">
        <v>242759.0</v>
      </c>
      <c r="D120" s="7" t="s">
        <v>65</v>
      </c>
      <c r="E120" s="6">
        <v>45627.0</v>
      </c>
      <c r="F120" s="79">
        <f t="shared" si="1"/>
        <v>2</v>
      </c>
      <c r="G120" s="6">
        <v>45700.0</v>
      </c>
      <c r="H120" s="79">
        <f t="shared" si="2"/>
        <v>0</v>
      </c>
      <c r="I120" s="7" t="s">
        <v>85</v>
      </c>
      <c r="J120" s="10"/>
      <c r="K120" s="10"/>
      <c r="L120" s="10"/>
      <c r="M120" s="10"/>
      <c r="N120" s="66" t="s">
        <v>18</v>
      </c>
      <c r="O120" s="10"/>
    </row>
    <row r="121">
      <c r="A121" s="6">
        <v>45705.0</v>
      </c>
      <c r="B121" s="10"/>
      <c r="C121" s="7">
        <v>220214.0</v>
      </c>
      <c r="D121" s="7" t="s">
        <v>64</v>
      </c>
      <c r="E121" s="6">
        <v>45261.0</v>
      </c>
      <c r="F121" s="79">
        <f t="shared" si="1"/>
        <v>14</v>
      </c>
      <c r="G121" s="6">
        <v>45663.0</v>
      </c>
      <c r="H121" s="79">
        <f t="shared" si="2"/>
        <v>1</v>
      </c>
      <c r="I121" s="7" t="s">
        <v>82</v>
      </c>
      <c r="J121" s="10"/>
      <c r="K121" s="10"/>
      <c r="L121" s="10"/>
      <c r="M121" s="10"/>
      <c r="N121" s="66" t="s">
        <v>18</v>
      </c>
      <c r="O121" s="10"/>
    </row>
    <row r="122">
      <c r="A122" s="6">
        <v>45705.0</v>
      </c>
      <c r="B122" s="10"/>
      <c r="C122" s="7">
        <v>190787.0</v>
      </c>
      <c r="D122" s="7" t="s">
        <v>64</v>
      </c>
      <c r="E122" s="9">
        <v>45200.0</v>
      </c>
      <c r="F122" s="79">
        <f t="shared" si="1"/>
        <v>16</v>
      </c>
      <c r="G122" s="9">
        <v>45238.0</v>
      </c>
      <c r="H122" s="79">
        <f t="shared" si="2"/>
        <v>15</v>
      </c>
      <c r="I122" s="7" t="s">
        <v>43</v>
      </c>
      <c r="J122" s="7" t="s">
        <v>7</v>
      </c>
      <c r="K122" s="7" t="s">
        <v>270</v>
      </c>
      <c r="L122" s="10"/>
      <c r="M122" s="10"/>
      <c r="N122" s="66" t="s">
        <v>18</v>
      </c>
      <c r="O122" s="10"/>
    </row>
    <row r="123">
      <c r="A123" s="6">
        <v>45705.0</v>
      </c>
      <c r="B123" s="10"/>
      <c r="C123" s="7">
        <v>231543.0</v>
      </c>
      <c r="D123" s="7" t="s">
        <v>64</v>
      </c>
      <c r="E123" s="6">
        <v>45566.0</v>
      </c>
      <c r="F123" s="79">
        <f t="shared" si="1"/>
        <v>4</v>
      </c>
      <c r="G123" s="9">
        <v>45583.0</v>
      </c>
      <c r="H123" s="79">
        <f t="shared" si="2"/>
        <v>4</v>
      </c>
      <c r="I123" s="7" t="s">
        <v>48</v>
      </c>
      <c r="J123" s="10"/>
      <c r="K123" s="10"/>
      <c r="L123" s="10"/>
      <c r="M123" s="10"/>
      <c r="N123" s="66" t="s">
        <v>18</v>
      </c>
      <c r="O123" s="10"/>
    </row>
    <row r="124">
      <c r="A124" s="6">
        <v>45705.0</v>
      </c>
      <c r="B124" s="10"/>
      <c r="C124" s="7">
        <v>237373.0</v>
      </c>
      <c r="D124" s="7" t="s">
        <v>64</v>
      </c>
      <c r="E124" s="6">
        <v>45627.0</v>
      </c>
      <c r="F124" s="79">
        <f t="shared" si="1"/>
        <v>2</v>
      </c>
      <c r="G124" s="6">
        <v>45691.0</v>
      </c>
      <c r="H124" s="79">
        <f t="shared" si="2"/>
        <v>0</v>
      </c>
      <c r="I124" s="7" t="s">
        <v>43</v>
      </c>
      <c r="J124" s="7" t="s">
        <v>7</v>
      </c>
      <c r="K124" s="7" t="s">
        <v>270</v>
      </c>
      <c r="L124" s="10"/>
      <c r="M124" s="10"/>
      <c r="N124" s="66" t="s">
        <v>18</v>
      </c>
      <c r="O124" s="10"/>
    </row>
    <row r="125">
      <c r="A125" s="6">
        <v>45705.0</v>
      </c>
      <c r="B125" s="10"/>
      <c r="C125" s="7">
        <v>223714.0</v>
      </c>
      <c r="D125" s="7" t="s">
        <v>75</v>
      </c>
      <c r="E125" s="6">
        <v>45444.0</v>
      </c>
      <c r="F125" s="79">
        <f t="shared" si="1"/>
        <v>8</v>
      </c>
      <c r="G125" s="9">
        <v>45506.0</v>
      </c>
      <c r="H125" s="79">
        <f t="shared" si="2"/>
        <v>6</v>
      </c>
      <c r="I125" s="7" t="s">
        <v>60</v>
      </c>
      <c r="J125" s="10"/>
      <c r="K125" s="10"/>
      <c r="L125" s="10"/>
      <c r="M125" s="10"/>
      <c r="N125" s="66" t="s">
        <v>18</v>
      </c>
      <c r="O125" s="10"/>
    </row>
    <row r="126">
      <c r="A126" s="6">
        <v>45705.0</v>
      </c>
      <c r="B126" s="10"/>
      <c r="C126" s="7">
        <v>212168.0</v>
      </c>
      <c r="D126" s="7" t="s">
        <v>75</v>
      </c>
      <c r="E126" s="6">
        <v>45352.0</v>
      </c>
      <c r="F126" s="79">
        <f t="shared" si="1"/>
        <v>11</v>
      </c>
      <c r="G126" s="6">
        <v>45408.0</v>
      </c>
      <c r="H126" s="79">
        <f t="shared" si="2"/>
        <v>9</v>
      </c>
      <c r="I126" s="7" t="s">
        <v>54</v>
      </c>
      <c r="J126" s="10"/>
      <c r="K126" s="10"/>
      <c r="L126" s="10"/>
      <c r="M126" s="10"/>
      <c r="N126" s="66" t="s">
        <v>18</v>
      </c>
      <c r="O126" s="10"/>
    </row>
    <row r="127">
      <c r="A127" s="6">
        <v>45705.0</v>
      </c>
      <c r="B127" s="10"/>
      <c r="C127" s="7">
        <v>236720.0</v>
      </c>
      <c r="D127" s="7" t="s">
        <v>75</v>
      </c>
      <c r="E127" s="6">
        <v>45261.0</v>
      </c>
      <c r="F127" s="79">
        <f t="shared" si="1"/>
        <v>14</v>
      </c>
      <c r="G127" s="9">
        <v>45636.0</v>
      </c>
      <c r="H127" s="79">
        <f t="shared" si="2"/>
        <v>2</v>
      </c>
      <c r="I127" s="7" t="s">
        <v>48</v>
      </c>
      <c r="J127" s="10"/>
      <c r="K127" s="10"/>
      <c r="L127" s="10"/>
      <c r="M127" s="10"/>
      <c r="N127" s="66" t="s">
        <v>18</v>
      </c>
      <c r="O127" s="10"/>
    </row>
    <row r="128">
      <c r="A128" s="6">
        <v>45705.0</v>
      </c>
      <c r="B128" s="10"/>
      <c r="C128" s="7">
        <v>233675.0</v>
      </c>
      <c r="D128" s="7" t="s">
        <v>75</v>
      </c>
      <c r="E128" s="6">
        <v>45444.0</v>
      </c>
      <c r="F128" s="79">
        <f t="shared" si="1"/>
        <v>8</v>
      </c>
      <c r="G128" s="6">
        <v>45603.0</v>
      </c>
      <c r="H128" s="79">
        <f t="shared" si="2"/>
        <v>3</v>
      </c>
      <c r="I128" s="7" t="s">
        <v>48</v>
      </c>
      <c r="J128" s="10"/>
      <c r="K128" s="10"/>
      <c r="L128" s="10"/>
      <c r="M128" s="10"/>
      <c r="N128" s="66" t="s">
        <v>18</v>
      </c>
      <c r="O128" s="10"/>
    </row>
    <row r="129">
      <c r="A129" s="6">
        <v>45705.0</v>
      </c>
      <c r="B129" s="10"/>
      <c r="C129" s="7">
        <v>242111.0</v>
      </c>
      <c r="D129" s="7" t="s">
        <v>75</v>
      </c>
      <c r="E129" s="6">
        <v>45658.0</v>
      </c>
      <c r="F129" s="79">
        <f t="shared" si="1"/>
        <v>1</v>
      </c>
      <c r="G129" s="6">
        <v>45694.0</v>
      </c>
      <c r="H129" s="79">
        <f t="shared" si="2"/>
        <v>0</v>
      </c>
      <c r="I129" s="7" t="s">
        <v>80</v>
      </c>
      <c r="J129" s="10"/>
      <c r="K129" s="10"/>
      <c r="L129" s="10"/>
      <c r="M129" s="10"/>
      <c r="N129" s="66" t="s">
        <v>18</v>
      </c>
      <c r="O129" s="10"/>
    </row>
    <row r="130">
      <c r="A130" s="6">
        <v>45705.0</v>
      </c>
      <c r="B130" s="10"/>
      <c r="C130" s="7">
        <v>144232.0</v>
      </c>
      <c r="D130" s="7" t="s">
        <v>75</v>
      </c>
      <c r="E130" s="6">
        <v>44805.0</v>
      </c>
      <c r="F130" s="79">
        <f t="shared" si="1"/>
        <v>29</v>
      </c>
      <c r="G130" s="6">
        <v>44805.0</v>
      </c>
      <c r="H130" s="79">
        <f t="shared" si="2"/>
        <v>29</v>
      </c>
      <c r="I130" s="7" t="s">
        <v>54</v>
      </c>
      <c r="J130" s="10"/>
      <c r="K130" s="10"/>
      <c r="L130" s="10"/>
      <c r="M130" s="10"/>
      <c r="N130" s="66" t="s">
        <v>18</v>
      </c>
      <c r="O130" s="10"/>
    </row>
    <row r="131">
      <c r="A131" s="6">
        <v>45705.0</v>
      </c>
      <c r="B131" s="10"/>
      <c r="C131" s="7">
        <v>197031.0</v>
      </c>
      <c r="D131" s="7" t="s">
        <v>75</v>
      </c>
      <c r="E131" s="6">
        <v>45261.0</v>
      </c>
      <c r="F131" s="79">
        <f t="shared" si="1"/>
        <v>14</v>
      </c>
      <c r="G131" s="9">
        <v>45294.0</v>
      </c>
      <c r="H131" s="79">
        <f t="shared" si="2"/>
        <v>13</v>
      </c>
      <c r="I131" s="7" t="s">
        <v>54</v>
      </c>
      <c r="J131" s="10"/>
      <c r="K131" s="10"/>
      <c r="L131" s="10"/>
      <c r="M131" s="10"/>
      <c r="N131" s="66" t="s">
        <v>18</v>
      </c>
      <c r="O131" s="10"/>
    </row>
    <row r="132">
      <c r="A132" s="6">
        <v>45705.0</v>
      </c>
      <c r="B132" s="10"/>
      <c r="C132" s="7">
        <v>232103.0</v>
      </c>
      <c r="D132" s="7" t="s">
        <v>75</v>
      </c>
      <c r="E132" s="6">
        <v>45047.0</v>
      </c>
      <c r="F132" s="79">
        <f t="shared" si="1"/>
        <v>21</v>
      </c>
      <c r="G132" s="9">
        <v>45589.0</v>
      </c>
      <c r="H132" s="79">
        <f t="shared" si="2"/>
        <v>3</v>
      </c>
      <c r="I132" s="7" t="s">
        <v>60</v>
      </c>
      <c r="J132" s="10"/>
      <c r="K132" s="10"/>
      <c r="L132" s="10"/>
      <c r="M132" s="10"/>
      <c r="N132" s="66" t="s">
        <v>18</v>
      </c>
      <c r="O132" s="10"/>
    </row>
    <row r="133">
      <c r="A133" s="6">
        <v>45705.0</v>
      </c>
      <c r="B133" s="10"/>
      <c r="C133" s="7">
        <v>169236.0</v>
      </c>
      <c r="D133" s="7" t="s">
        <v>75</v>
      </c>
      <c r="E133" s="6">
        <v>44927.0</v>
      </c>
      <c r="F133" s="79">
        <f t="shared" si="1"/>
        <v>25</v>
      </c>
      <c r="G133" s="6">
        <v>45044.0</v>
      </c>
      <c r="H133" s="79">
        <f t="shared" si="2"/>
        <v>21</v>
      </c>
      <c r="I133" s="7" t="s">
        <v>54</v>
      </c>
      <c r="J133" s="10"/>
      <c r="K133" s="10"/>
      <c r="L133" s="10"/>
      <c r="M133" s="10"/>
      <c r="N133" s="66" t="s">
        <v>18</v>
      </c>
      <c r="O133" s="10"/>
    </row>
    <row r="134">
      <c r="A134" s="6">
        <v>45705.0</v>
      </c>
      <c r="B134" s="10"/>
      <c r="C134" s="7">
        <v>194166.0</v>
      </c>
      <c r="D134" s="7" t="s">
        <v>75</v>
      </c>
      <c r="E134" s="6">
        <v>45139.0</v>
      </c>
      <c r="F134" s="79">
        <f t="shared" si="1"/>
        <v>18</v>
      </c>
      <c r="G134" s="9">
        <v>45257.0</v>
      </c>
      <c r="H134" s="79">
        <f t="shared" si="2"/>
        <v>14</v>
      </c>
      <c r="I134" s="7" t="s">
        <v>54</v>
      </c>
      <c r="J134" s="10"/>
      <c r="K134" s="10"/>
      <c r="L134" s="10"/>
      <c r="M134" s="10"/>
      <c r="N134" s="66" t="s">
        <v>18</v>
      </c>
      <c r="O134" s="10"/>
    </row>
    <row r="135">
      <c r="A135" s="6">
        <v>45705.0</v>
      </c>
      <c r="B135" s="10"/>
      <c r="C135" s="7">
        <v>209608.0</v>
      </c>
      <c r="D135" s="7" t="s">
        <v>75</v>
      </c>
      <c r="E135" s="6">
        <v>45383.0</v>
      </c>
      <c r="F135" s="79">
        <f t="shared" si="1"/>
        <v>10</v>
      </c>
      <c r="G135" s="6">
        <v>45390.0</v>
      </c>
      <c r="H135" s="79">
        <f t="shared" si="2"/>
        <v>10</v>
      </c>
      <c r="I135" s="7" t="s">
        <v>60</v>
      </c>
      <c r="J135" s="10"/>
      <c r="K135" s="10"/>
      <c r="L135" s="10"/>
      <c r="M135" s="10"/>
      <c r="N135" s="66" t="s">
        <v>18</v>
      </c>
      <c r="O135" s="10"/>
    </row>
    <row r="136">
      <c r="A136" s="6">
        <v>45705.0</v>
      </c>
      <c r="B136" s="10"/>
      <c r="C136" s="7">
        <v>222355.0</v>
      </c>
      <c r="D136" s="7" t="s">
        <v>75</v>
      </c>
      <c r="E136" s="6">
        <v>45444.0</v>
      </c>
      <c r="F136" s="79">
        <f t="shared" si="1"/>
        <v>8</v>
      </c>
      <c r="G136" s="6">
        <v>45495.0</v>
      </c>
      <c r="H136" s="79">
        <f t="shared" si="2"/>
        <v>6</v>
      </c>
      <c r="I136" s="7" t="s">
        <v>52</v>
      </c>
      <c r="J136" s="7" t="s">
        <v>7</v>
      </c>
      <c r="K136" s="7" t="s">
        <v>270</v>
      </c>
      <c r="L136" s="10"/>
      <c r="M136" s="10"/>
      <c r="N136" s="66" t="s">
        <v>18</v>
      </c>
      <c r="O136" s="10"/>
    </row>
    <row r="137">
      <c r="A137" s="6">
        <v>45705.0</v>
      </c>
      <c r="B137" s="10"/>
      <c r="C137" s="7">
        <v>227506.0</v>
      </c>
      <c r="D137" s="7" t="s">
        <v>75</v>
      </c>
      <c r="E137" s="6">
        <v>45536.0</v>
      </c>
      <c r="F137" s="79">
        <f t="shared" si="1"/>
        <v>5</v>
      </c>
      <c r="G137" s="6">
        <v>45545.0</v>
      </c>
      <c r="H137" s="79">
        <f t="shared" si="2"/>
        <v>5</v>
      </c>
      <c r="I137" s="7" t="s">
        <v>54</v>
      </c>
      <c r="J137" s="10"/>
      <c r="K137" s="10"/>
      <c r="L137" s="10"/>
      <c r="M137" s="10"/>
      <c r="N137" s="66" t="s">
        <v>18</v>
      </c>
      <c r="O137" s="10"/>
    </row>
    <row r="138">
      <c r="A138" s="6">
        <v>45705.0</v>
      </c>
      <c r="B138" s="10"/>
      <c r="C138" s="7">
        <v>232599.0</v>
      </c>
      <c r="D138" s="7" t="s">
        <v>75</v>
      </c>
      <c r="E138" s="6">
        <v>45536.0</v>
      </c>
      <c r="F138" s="79">
        <f t="shared" si="1"/>
        <v>5</v>
      </c>
      <c r="G138" s="9">
        <v>45593.0</v>
      </c>
      <c r="H138" s="79">
        <f t="shared" si="2"/>
        <v>3</v>
      </c>
      <c r="I138" s="7" t="s">
        <v>54</v>
      </c>
      <c r="J138" s="10"/>
      <c r="K138" s="10"/>
      <c r="L138" s="10"/>
      <c r="M138" s="10"/>
      <c r="N138" s="66" t="s">
        <v>18</v>
      </c>
      <c r="O138" s="10"/>
    </row>
    <row r="139">
      <c r="A139" s="6">
        <v>45705.0</v>
      </c>
      <c r="B139" s="10"/>
      <c r="C139" s="7">
        <v>204175.0</v>
      </c>
      <c r="D139" s="7" t="s">
        <v>75</v>
      </c>
      <c r="E139" s="6">
        <v>45231.0</v>
      </c>
      <c r="F139" s="79">
        <f t="shared" si="1"/>
        <v>15</v>
      </c>
      <c r="G139" s="6">
        <v>45349.0</v>
      </c>
      <c r="H139" s="79">
        <f t="shared" si="2"/>
        <v>11</v>
      </c>
      <c r="I139" s="7" t="s">
        <v>43</v>
      </c>
      <c r="J139" s="7">
        <v>313.0</v>
      </c>
      <c r="K139" s="102">
        <v>10000.0</v>
      </c>
      <c r="L139" s="10"/>
      <c r="M139" s="10"/>
      <c r="N139" s="66" t="s">
        <v>18</v>
      </c>
      <c r="O139" s="10"/>
    </row>
    <row r="140">
      <c r="A140" s="6">
        <v>45705.0</v>
      </c>
      <c r="B140" s="10"/>
      <c r="C140" s="7">
        <v>228314.0</v>
      </c>
      <c r="D140" s="7" t="s">
        <v>75</v>
      </c>
      <c r="E140" s="6">
        <v>45536.0</v>
      </c>
      <c r="F140" s="79">
        <f t="shared" si="1"/>
        <v>5</v>
      </c>
      <c r="G140" s="6">
        <v>45597.0</v>
      </c>
      <c r="H140" s="79">
        <f t="shared" si="2"/>
        <v>3</v>
      </c>
      <c r="I140" s="7" t="s">
        <v>60</v>
      </c>
      <c r="J140" s="10"/>
      <c r="K140" s="10"/>
      <c r="L140" s="10"/>
      <c r="M140" s="10"/>
      <c r="N140" s="66" t="s">
        <v>18</v>
      </c>
      <c r="O140" s="10"/>
    </row>
    <row r="141">
      <c r="A141" s="6">
        <v>45705.0</v>
      </c>
      <c r="B141" s="10"/>
      <c r="C141" s="7">
        <v>240491.0</v>
      </c>
      <c r="D141" s="7" t="s">
        <v>75</v>
      </c>
      <c r="E141" s="6">
        <v>45597.0</v>
      </c>
      <c r="F141" s="79">
        <f t="shared" si="1"/>
        <v>3</v>
      </c>
      <c r="G141" s="6">
        <v>45680.0</v>
      </c>
      <c r="H141" s="79">
        <f t="shared" si="2"/>
        <v>0</v>
      </c>
      <c r="I141" s="7" t="s">
        <v>85</v>
      </c>
      <c r="J141" s="10"/>
      <c r="K141" s="10"/>
      <c r="L141" s="10"/>
      <c r="M141" s="10"/>
      <c r="N141" s="66" t="s">
        <v>18</v>
      </c>
      <c r="O141" s="10"/>
    </row>
    <row r="142">
      <c r="A142" s="6">
        <v>45705.0</v>
      </c>
      <c r="B142" s="10"/>
      <c r="C142" s="7">
        <v>242834.0</v>
      </c>
      <c r="D142" s="7" t="s">
        <v>75</v>
      </c>
      <c r="E142" s="6">
        <v>45658.0</v>
      </c>
      <c r="F142" s="79">
        <f t="shared" si="1"/>
        <v>1</v>
      </c>
      <c r="G142" s="6">
        <v>45700.0</v>
      </c>
      <c r="H142" s="79">
        <f t="shared" si="2"/>
        <v>0</v>
      </c>
      <c r="I142" s="7" t="s">
        <v>43</v>
      </c>
      <c r="J142" s="7" t="s">
        <v>7</v>
      </c>
      <c r="K142" s="7" t="s">
        <v>270</v>
      </c>
      <c r="L142" s="10"/>
      <c r="M142" s="10"/>
      <c r="N142" s="66" t="s">
        <v>18</v>
      </c>
      <c r="O142" s="10"/>
    </row>
    <row r="143">
      <c r="A143" s="6">
        <v>45705.0</v>
      </c>
      <c r="B143" s="10"/>
      <c r="C143" s="7">
        <v>208897.0</v>
      </c>
      <c r="D143" s="7" t="s">
        <v>92</v>
      </c>
      <c r="E143" s="6">
        <v>45323.0</v>
      </c>
      <c r="F143" s="79">
        <f t="shared" si="1"/>
        <v>12</v>
      </c>
      <c r="G143" s="6">
        <v>45385.0</v>
      </c>
      <c r="H143" s="79">
        <f t="shared" si="2"/>
        <v>10</v>
      </c>
      <c r="I143" s="7" t="s">
        <v>52</v>
      </c>
      <c r="J143" s="7">
        <v>431.0</v>
      </c>
      <c r="K143" s="7" t="s">
        <v>270</v>
      </c>
      <c r="L143" s="10"/>
      <c r="M143" s="10"/>
      <c r="N143" s="66" t="s">
        <v>18</v>
      </c>
      <c r="O143" s="10"/>
    </row>
    <row r="144">
      <c r="A144" s="6">
        <v>45705.0</v>
      </c>
      <c r="B144" s="10"/>
      <c r="C144" s="7">
        <v>205254.0</v>
      </c>
      <c r="D144" s="7" t="s">
        <v>92</v>
      </c>
      <c r="E144" s="6">
        <v>45323.0</v>
      </c>
      <c r="F144" s="79">
        <f t="shared" si="1"/>
        <v>12</v>
      </c>
      <c r="G144" s="6">
        <v>45358.0</v>
      </c>
      <c r="H144" s="79">
        <f t="shared" si="2"/>
        <v>11</v>
      </c>
      <c r="I144" s="7" t="s">
        <v>60</v>
      </c>
      <c r="J144" s="10"/>
      <c r="K144" s="10"/>
      <c r="L144" s="10"/>
      <c r="M144" s="10"/>
      <c r="N144" s="66" t="s">
        <v>18</v>
      </c>
      <c r="O144" s="10"/>
    </row>
    <row r="145">
      <c r="A145" s="6">
        <v>45705.0</v>
      </c>
      <c r="B145" s="10"/>
      <c r="C145" s="7">
        <v>237556.0</v>
      </c>
      <c r="D145" s="7" t="s">
        <v>92</v>
      </c>
      <c r="E145" s="6">
        <v>45536.0</v>
      </c>
      <c r="F145" s="79">
        <f t="shared" si="1"/>
        <v>5</v>
      </c>
      <c r="G145" s="9">
        <v>45644.0</v>
      </c>
      <c r="H145" s="79">
        <f t="shared" si="2"/>
        <v>2</v>
      </c>
      <c r="I145" s="7" t="s">
        <v>60</v>
      </c>
      <c r="J145" s="10"/>
      <c r="K145" s="10"/>
      <c r="L145" s="10"/>
      <c r="M145" s="10"/>
      <c r="N145" s="66" t="s">
        <v>18</v>
      </c>
      <c r="O145" s="10"/>
    </row>
    <row r="146">
      <c r="A146" s="6">
        <v>45705.0</v>
      </c>
      <c r="B146" s="10"/>
      <c r="C146" s="7">
        <v>182304.0</v>
      </c>
      <c r="D146" s="7" t="s">
        <v>92</v>
      </c>
      <c r="E146" s="6">
        <v>45078.0</v>
      </c>
      <c r="F146" s="79">
        <f t="shared" si="1"/>
        <v>20</v>
      </c>
      <c r="G146" s="6">
        <v>45173.0</v>
      </c>
      <c r="H146" s="79">
        <f t="shared" si="2"/>
        <v>17</v>
      </c>
      <c r="I146" s="7" t="s">
        <v>54</v>
      </c>
      <c r="J146" s="10"/>
      <c r="K146" s="10"/>
      <c r="L146" s="10"/>
      <c r="M146" s="10"/>
      <c r="N146" s="66" t="s">
        <v>18</v>
      </c>
      <c r="O146" s="10"/>
    </row>
    <row r="147">
      <c r="A147" s="6">
        <v>45705.0</v>
      </c>
      <c r="B147" s="10"/>
      <c r="C147" s="7">
        <v>205954.0</v>
      </c>
      <c r="D147" s="7" t="s">
        <v>92</v>
      </c>
      <c r="E147" s="6">
        <v>45352.0</v>
      </c>
      <c r="F147" s="79">
        <f t="shared" si="1"/>
        <v>11</v>
      </c>
      <c r="G147" s="9">
        <v>45384.0</v>
      </c>
      <c r="H147" s="79">
        <f t="shared" si="2"/>
        <v>10</v>
      </c>
      <c r="I147" s="7" t="s">
        <v>54</v>
      </c>
      <c r="J147" s="10"/>
      <c r="K147" s="10"/>
      <c r="L147" s="10"/>
      <c r="M147" s="10"/>
      <c r="N147" s="66" t="s">
        <v>18</v>
      </c>
      <c r="O147" s="10"/>
    </row>
    <row r="148">
      <c r="A148" s="6">
        <v>45705.0</v>
      </c>
      <c r="B148" s="10"/>
      <c r="C148" s="7">
        <v>238390.0</v>
      </c>
      <c r="D148" s="7" t="s">
        <v>92</v>
      </c>
      <c r="E148" s="6">
        <v>45566.0</v>
      </c>
      <c r="F148" s="79">
        <f t="shared" si="1"/>
        <v>4</v>
      </c>
      <c r="G148" s="6">
        <v>45666.0</v>
      </c>
      <c r="H148" s="79">
        <f t="shared" si="2"/>
        <v>1</v>
      </c>
      <c r="I148" s="7" t="s">
        <v>54</v>
      </c>
      <c r="J148" s="10"/>
      <c r="K148" s="10"/>
      <c r="L148" s="10"/>
      <c r="M148" s="10"/>
      <c r="N148" s="66" t="s">
        <v>18</v>
      </c>
      <c r="O148" s="10"/>
    </row>
    <row r="149">
      <c r="A149" s="6">
        <v>45705.0</v>
      </c>
      <c r="B149" s="10"/>
      <c r="C149" s="7">
        <v>241879.0</v>
      </c>
      <c r="D149" s="7" t="s">
        <v>87</v>
      </c>
      <c r="E149" s="6">
        <v>45658.0</v>
      </c>
      <c r="F149" s="79">
        <f t="shared" si="1"/>
        <v>1</v>
      </c>
      <c r="G149" s="6">
        <v>45693.0</v>
      </c>
      <c r="H149" s="79">
        <f t="shared" si="2"/>
        <v>0</v>
      </c>
      <c r="I149" s="7" t="s">
        <v>82</v>
      </c>
      <c r="J149" s="10"/>
      <c r="K149" s="10"/>
      <c r="L149" s="10"/>
      <c r="M149" s="10"/>
      <c r="N149" s="66" t="s">
        <v>18</v>
      </c>
      <c r="O149" s="10"/>
    </row>
    <row r="150">
      <c r="A150" s="6">
        <v>45705.0</v>
      </c>
      <c r="B150" s="10"/>
      <c r="C150" s="7">
        <v>33095.0</v>
      </c>
      <c r="D150" s="7" t="s">
        <v>87</v>
      </c>
      <c r="E150" s="6">
        <v>43709.0</v>
      </c>
      <c r="F150" s="79">
        <f t="shared" si="1"/>
        <v>65</v>
      </c>
      <c r="G150" s="9">
        <v>43788.0</v>
      </c>
      <c r="H150" s="79">
        <f t="shared" si="2"/>
        <v>62</v>
      </c>
      <c r="I150" s="7" t="s">
        <v>48</v>
      </c>
      <c r="J150" s="10"/>
      <c r="K150" s="10"/>
      <c r="L150" s="10"/>
      <c r="M150" s="10"/>
      <c r="N150" s="66" t="s">
        <v>18</v>
      </c>
      <c r="O150" s="10"/>
    </row>
    <row r="151">
      <c r="A151" s="6">
        <v>45705.0</v>
      </c>
      <c r="B151" s="10"/>
      <c r="C151" s="7">
        <v>153969.0</v>
      </c>
      <c r="D151" s="7" t="s">
        <v>87</v>
      </c>
      <c r="E151" s="6">
        <v>44896.0</v>
      </c>
      <c r="F151" s="79">
        <f t="shared" si="1"/>
        <v>26</v>
      </c>
      <c r="G151" s="9">
        <v>44909.0</v>
      </c>
      <c r="H151" s="79">
        <f t="shared" si="2"/>
        <v>26</v>
      </c>
      <c r="I151" s="7" t="s">
        <v>48</v>
      </c>
      <c r="J151" s="10"/>
      <c r="K151" s="10"/>
      <c r="L151" s="10"/>
      <c r="M151" s="10"/>
      <c r="N151" s="66" t="s">
        <v>18</v>
      </c>
      <c r="O151" s="10"/>
    </row>
    <row r="152">
      <c r="A152" s="6">
        <v>45705.0</v>
      </c>
      <c r="B152" s="10"/>
      <c r="C152" s="7">
        <v>235403.0</v>
      </c>
      <c r="D152" s="7" t="s">
        <v>87</v>
      </c>
      <c r="E152" s="6">
        <v>45566.0</v>
      </c>
      <c r="F152" s="79">
        <f t="shared" si="1"/>
        <v>4</v>
      </c>
      <c r="G152" s="9">
        <v>45623.0</v>
      </c>
      <c r="H152" s="79">
        <f t="shared" si="2"/>
        <v>2</v>
      </c>
      <c r="I152" s="7" t="s">
        <v>60</v>
      </c>
      <c r="J152" s="10"/>
      <c r="K152" s="10"/>
      <c r="L152" s="10"/>
      <c r="M152" s="10"/>
      <c r="N152" s="66" t="s">
        <v>18</v>
      </c>
      <c r="O152" s="10"/>
    </row>
    <row r="153">
      <c r="A153" s="6">
        <v>45705.0</v>
      </c>
      <c r="B153" s="10"/>
      <c r="C153" s="7">
        <v>193461.0</v>
      </c>
      <c r="D153" s="7" t="s">
        <v>87</v>
      </c>
      <c r="E153" s="6">
        <v>45200.0</v>
      </c>
      <c r="F153" s="79">
        <f t="shared" si="1"/>
        <v>16</v>
      </c>
      <c r="G153" s="9">
        <v>45251.0</v>
      </c>
      <c r="H153" s="79">
        <f t="shared" si="2"/>
        <v>14</v>
      </c>
      <c r="I153" s="7" t="s">
        <v>60</v>
      </c>
      <c r="J153" s="10"/>
      <c r="K153" s="10"/>
      <c r="L153" s="10"/>
      <c r="M153" s="10"/>
      <c r="N153" s="66" t="s">
        <v>18</v>
      </c>
      <c r="O153" s="10"/>
    </row>
    <row r="154">
      <c r="A154" s="6">
        <v>45705.0</v>
      </c>
      <c r="B154" s="10"/>
      <c r="C154" s="7">
        <v>191043.0</v>
      </c>
      <c r="D154" s="7" t="s">
        <v>87</v>
      </c>
      <c r="E154" s="6">
        <v>45200.0</v>
      </c>
      <c r="F154" s="79">
        <f t="shared" si="1"/>
        <v>16</v>
      </c>
      <c r="G154" s="9">
        <v>45229.0</v>
      </c>
      <c r="H154" s="79">
        <f t="shared" si="2"/>
        <v>15</v>
      </c>
      <c r="I154" s="7" t="s">
        <v>54</v>
      </c>
      <c r="J154" s="10"/>
      <c r="K154" s="10"/>
      <c r="L154" s="10"/>
      <c r="M154" s="10"/>
      <c r="N154" s="66" t="s">
        <v>18</v>
      </c>
      <c r="O154" s="10"/>
    </row>
    <row r="155">
      <c r="A155" s="6">
        <v>45705.0</v>
      </c>
      <c r="B155" s="10"/>
      <c r="C155" s="7">
        <v>178477.0</v>
      </c>
      <c r="D155" s="7" t="s">
        <v>87</v>
      </c>
      <c r="E155" s="6">
        <v>45078.0</v>
      </c>
      <c r="F155" s="79">
        <f t="shared" si="1"/>
        <v>20</v>
      </c>
      <c r="G155" s="6">
        <v>45121.0</v>
      </c>
      <c r="H155" s="79">
        <f t="shared" si="2"/>
        <v>19</v>
      </c>
      <c r="I155" s="7" t="s">
        <v>54</v>
      </c>
      <c r="J155" s="10"/>
      <c r="K155" s="10"/>
      <c r="L155" s="10"/>
      <c r="M155" s="10"/>
      <c r="N155" s="66" t="s">
        <v>18</v>
      </c>
      <c r="O155" s="10"/>
    </row>
    <row r="156">
      <c r="A156" s="6">
        <v>45705.0</v>
      </c>
      <c r="B156" s="10"/>
      <c r="C156" s="7">
        <v>207246.0</v>
      </c>
      <c r="D156" s="7" t="s">
        <v>87</v>
      </c>
      <c r="E156" s="6">
        <v>45323.0</v>
      </c>
      <c r="F156" s="79">
        <f t="shared" si="1"/>
        <v>12</v>
      </c>
      <c r="G156" s="6">
        <v>45372.0</v>
      </c>
      <c r="H156" s="79">
        <f t="shared" si="2"/>
        <v>10</v>
      </c>
      <c r="I156" s="7" t="s">
        <v>82</v>
      </c>
      <c r="J156" s="10"/>
      <c r="K156" s="10"/>
      <c r="L156" s="10"/>
      <c r="M156" s="10"/>
      <c r="N156" s="66" t="s">
        <v>18</v>
      </c>
      <c r="O156" s="10"/>
    </row>
    <row r="157">
      <c r="A157" s="6">
        <v>45705.0</v>
      </c>
      <c r="B157" s="10"/>
      <c r="C157" s="7">
        <v>208496.0</v>
      </c>
      <c r="D157" s="7" t="s">
        <v>87</v>
      </c>
      <c r="E157" s="6">
        <v>45139.0</v>
      </c>
      <c r="F157" s="79">
        <f t="shared" si="1"/>
        <v>18</v>
      </c>
      <c r="G157" s="6">
        <v>45383.0</v>
      </c>
      <c r="H157" s="79">
        <f t="shared" si="2"/>
        <v>10</v>
      </c>
      <c r="I157" s="7" t="s">
        <v>54</v>
      </c>
      <c r="J157" s="10"/>
      <c r="K157" s="10"/>
      <c r="L157" s="10"/>
      <c r="M157" s="10"/>
      <c r="N157" s="66" t="s">
        <v>18</v>
      </c>
      <c r="O157" s="10"/>
    </row>
    <row r="158">
      <c r="A158" s="6">
        <v>45705.0</v>
      </c>
      <c r="B158" s="10"/>
      <c r="C158" s="7">
        <v>221229.0</v>
      </c>
      <c r="D158" s="7" t="s">
        <v>87</v>
      </c>
      <c r="E158" s="6">
        <v>45261.0</v>
      </c>
      <c r="F158" s="79">
        <f t="shared" si="1"/>
        <v>14</v>
      </c>
      <c r="G158" s="6">
        <v>45484.0</v>
      </c>
      <c r="H158" s="79">
        <f t="shared" si="2"/>
        <v>7</v>
      </c>
      <c r="I158" s="7" t="s">
        <v>60</v>
      </c>
      <c r="J158" s="10"/>
      <c r="K158" s="10"/>
      <c r="L158" s="10"/>
      <c r="M158" s="10"/>
      <c r="N158" s="66" t="s">
        <v>18</v>
      </c>
      <c r="O158" s="10"/>
    </row>
    <row r="159">
      <c r="A159" s="6">
        <v>45705.0</v>
      </c>
      <c r="B159" s="10"/>
      <c r="C159" s="7">
        <v>229748.0</v>
      </c>
      <c r="D159" s="7" t="s">
        <v>87</v>
      </c>
      <c r="E159" s="6">
        <v>45444.0</v>
      </c>
      <c r="F159" s="79">
        <f t="shared" si="1"/>
        <v>8</v>
      </c>
      <c r="G159" s="6">
        <v>45567.0</v>
      </c>
      <c r="H159" s="79">
        <f t="shared" si="2"/>
        <v>4</v>
      </c>
      <c r="I159" s="7" t="s">
        <v>54</v>
      </c>
      <c r="J159" s="10"/>
      <c r="K159" s="10"/>
      <c r="L159" s="10"/>
      <c r="M159" s="10"/>
      <c r="N159" s="66" t="s">
        <v>18</v>
      </c>
      <c r="O159" s="10"/>
    </row>
    <row r="160">
      <c r="A160" s="6">
        <v>45705.0</v>
      </c>
      <c r="B160" s="10"/>
      <c r="C160" s="7">
        <v>235382.0</v>
      </c>
      <c r="D160" s="7" t="s">
        <v>87</v>
      </c>
      <c r="E160" s="6">
        <v>45536.0</v>
      </c>
      <c r="F160" s="79">
        <f t="shared" si="1"/>
        <v>5</v>
      </c>
      <c r="G160" s="9">
        <v>45623.0</v>
      </c>
      <c r="H160" s="79">
        <f t="shared" si="2"/>
        <v>2</v>
      </c>
      <c r="I160" s="7" t="s">
        <v>60</v>
      </c>
      <c r="J160" s="10"/>
      <c r="K160" s="10"/>
      <c r="L160" s="10"/>
      <c r="M160" s="10"/>
      <c r="N160" s="66" t="s">
        <v>18</v>
      </c>
      <c r="O160" s="10"/>
    </row>
    <row r="161">
      <c r="A161" s="6">
        <v>45705.0</v>
      </c>
      <c r="B161" s="10"/>
      <c r="C161" s="7">
        <v>190466.0</v>
      </c>
      <c r="D161" s="7" t="s">
        <v>87</v>
      </c>
      <c r="E161" s="6">
        <v>45108.0</v>
      </c>
      <c r="F161" s="79">
        <f t="shared" si="1"/>
        <v>19</v>
      </c>
      <c r="G161" s="9">
        <v>45223.0</v>
      </c>
      <c r="H161" s="79">
        <f t="shared" si="2"/>
        <v>15</v>
      </c>
      <c r="I161" s="7" t="s">
        <v>54</v>
      </c>
      <c r="J161" s="10"/>
      <c r="K161" s="10"/>
      <c r="L161" s="10"/>
      <c r="M161" s="10"/>
      <c r="N161" s="66" t="s">
        <v>18</v>
      </c>
      <c r="O161" s="10"/>
    </row>
    <row r="162">
      <c r="A162" s="6">
        <v>45705.0</v>
      </c>
      <c r="B162" s="10"/>
      <c r="C162" s="7">
        <v>240029.0</v>
      </c>
      <c r="D162" s="7" t="s">
        <v>87</v>
      </c>
      <c r="E162" s="6">
        <v>45658.0</v>
      </c>
      <c r="F162" s="79">
        <f t="shared" si="1"/>
        <v>1</v>
      </c>
      <c r="G162" s="6">
        <v>45678.0</v>
      </c>
      <c r="H162" s="79">
        <f t="shared" si="2"/>
        <v>0</v>
      </c>
      <c r="I162" s="7" t="s">
        <v>52</v>
      </c>
      <c r="J162" s="7" t="s">
        <v>7</v>
      </c>
      <c r="K162" s="7" t="s">
        <v>270</v>
      </c>
      <c r="L162" s="10"/>
      <c r="M162" s="10"/>
      <c r="N162" s="66" t="s">
        <v>18</v>
      </c>
      <c r="O162" s="10"/>
    </row>
    <row r="163">
      <c r="A163" s="6">
        <v>45705.0</v>
      </c>
      <c r="B163" s="10"/>
      <c r="C163" s="7">
        <v>242750.0</v>
      </c>
      <c r="D163" s="7" t="s">
        <v>87</v>
      </c>
      <c r="E163" s="6">
        <v>45627.0</v>
      </c>
      <c r="F163" s="79">
        <f t="shared" si="1"/>
        <v>2</v>
      </c>
      <c r="G163" s="6">
        <v>45700.0</v>
      </c>
      <c r="H163" s="79">
        <f t="shared" si="2"/>
        <v>0</v>
      </c>
      <c r="I163" s="7" t="s">
        <v>54</v>
      </c>
      <c r="J163" s="10"/>
      <c r="K163" s="10"/>
      <c r="L163" s="10"/>
      <c r="M163" s="10"/>
      <c r="N163" s="66" t="s">
        <v>18</v>
      </c>
      <c r="O163" s="10"/>
    </row>
    <row r="164">
      <c r="A164" s="6">
        <v>45705.0</v>
      </c>
      <c r="B164" s="10"/>
      <c r="C164" s="7">
        <v>103312.0</v>
      </c>
      <c r="D164" s="7" t="s">
        <v>87</v>
      </c>
      <c r="E164" s="6">
        <v>44440.0</v>
      </c>
      <c r="F164" s="79">
        <f t="shared" si="1"/>
        <v>41</v>
      </c>
      <c r="G164" s="9">
        <v>44487.0</v>
      </c>
      <c r="H164" s="79">
        <f t="shared" si="2"/>
        <v>40</v>
      </c>
      <c r="I164" s="7" t="s">
        <v>60</v>
      </c>
      <c r="J164" s="10"/>
      <c r="K164" s="10"/>
      <c r="L164" s="10"/>
      <c r="M164" s="10"/>
      <c r="N164" s="66" t="s">
        <v>18</v>
      </c>
      <c r="O164" s="10"/>
    </row>
    <row r="165">
      <c r="A165" s="6">
        <v>45705.0</v>
      </c>
      <c r="B165" s="10"/>
      <c r="C165" s="7">
        <v>193031.0</v>
      </c>
      <c r="D165" s="7" t="s">
        <v>87</v>
      </c>
      <c r="E165" s="6">
        <v>45139.0</v>
      </c>
      <c r="F165" s="79">
        <f t="shared" si="1"/>
        <v>18</v>
      </c>
      <c r="G165" s="6">
        <v>45306.0</v>
      </c>
      <c r="H165" s="79">
        <f t="shared" si="2"/>
        <v>13</v>
      </c>
      <c r="I165" s="7" t="s">
        <v>48</v>
      </c>
      <c r="J165" s="10"/>
      <c r="K165" s="10"/>
      <c r="L165" s="10"/>
      <c r="M165" s="10"/>
      <c r="N165" s="66" t="s">
        <v>18</v>
      </c>
      <c r="O165" s="10"/>
    </row>
    <row r="166">
      <c r="A166" s="65">
        <v>45700.0</v>
      </c>
      <c r="B166" s="6">
        <v>45706.0</v>
      </c>
      <c r="C166" s="7">
        <v>227249.0</v>
      </c>
      <c r="D166" s="7" t="s">
        <v>87</v>
      </c>
      <c r="E166" s="6">
        <v>45474.0</v>
      </c>
      <c r="F166" s="79">
        <f t="shared" si="1"/>
        <v>7</v>
      </c>
      <c r="G166" s="6">
        <v>45544.0</v>
      </c>
      <c r="H166" s="79">
        <f t="shared" si="2"/>
        <v>5</v>
      </c>
      <c r="I166" s="7" t="s">
        <v>60</v>
      </c>
      <c r="J166" s="7">
        <v>106.0</v>
      </c>
      <c r="K166" s="121">
        <v>3500.0</v>
      </c>
      <c r="L166" s="7" t="s">
        <v>68</v>
      </c>
      <c r="M166" s="6">
        <v>45706.0</v>
      </c>
      <c r="N166" s="57" t="s">
        <v>16</v>
      </c>
      <c r="O166" s="10"/>
    </row>
    <row r="167">
      <c r="A167" s="6">
        <v>45705.0</v>
      </c>
      <c r="B167" s="10"/>
      <c r="C167" s="7">
        <v>239689.0</v>
      </c>
      <c r="D167" s="7" t="s">
        <v>87</v>
      </c>
      <c r="E167" s="6">
        <v>45566.0</v>
      </c>
      <c r="F167" s="79">
        <f t="shared" si="1"/>
        <v>4</v>
      </c>
      <c r="G167" s="6">
        <v>45673.0</v>
      </c>
      <c r="H167" s="79">
        <f t="shared" si="2"/>
        <v>1</v>
      </c>
      <c r="I167" s="7" t="s">
        <v>48</v>
      </c>
      <c r="J167" s="10"/>
      <c r="K167" s="10"/>
      <c r="L167" s="10"/>
      <c r="M167" s="10"/>
      <c r="N167" s="66" t="s">
        <v>18</v>
      </c>
      <c r="O167" s="10"/>
    </row>
    <row r="168">
      <c r="A168" s="6">
        <v>45705.0</v>
      </c>
      <c r="B168" s="10"/>
      <c r="C168" s="7">
        <v>37100.0</v>
      </c>
      <c r="D168" s="7" t="s">
        <v>93</v>
      </c>
      <c r="E168" s="6">
        <v>43831.0</v>
      </c>
      <c r="F168" s="79">
        <f t="shared" si="1"/>
        <v>61</v>
      </c>
      <c r="G168" s="6">
        <v>43847.0</v>
      </c>
      <c r="H168" s="79">
        <f t="shared" si="2"/>
        <v>61</v>
      </c>
      <c r="I168" s="7" t="s">
        <v>82</v>
      </c>
      <c r="J168" s="10"/>
      <c r="K168" s="10"/>
      <c r="L168" s="10"/>
      <c r="M168" s="10"/>
      <c r="N168" s="66" t="s">
        <v>18</v>
      </c>
      <c r="O168" s="10"/>
    </row>
    <row r="169">
      <c r="A169" s="6">
        <v>45705.0</v>
      </c>
      <c r="B169" s="10"/>
      <c r="C169" s="7">
        <v>159078.0</v>
      </c>
      <c r="D169" s="7" t="s">
        <v>93</v>
      </c>
      <c r="E169" s="6">
        <v>44593.0</v>
      </c>
      <c r="F169" s="79">
        <f t="shared" si="1"/>
        <v>36</v>
      </c>
      <c r="G169" s="6">
        <v>44959.0</v>
      </c>
      <c r="H169" s="79">
        <f t="shared" si="2"/>
        <v>24</v>
      </c>
      <c r="I169" s="7" t="s">
        <v>48</v>
      </c>
      <c r="J169" s="10"/>
      <c r="K169" s="10"/>
      <c r="L169" s="10"/>
      <c r="M169" s="10"/>
      <c r="N169" s="66" t="s">
        <v>18</v>
      </c>
      <c r="O169" s="10"/>
    </row>
    <row r="170">
      <c r="A170" s="6">
        <v>45705.0</v>
      </c>
      <c r="B170" s="10"/>
      <c r="C170" s="7">
        <v>237731.0</v>
      </c>
      <c r="D170" s="7" t="s">
        <v>93</v>
      </c>
      <c r="E170" s="6">
        <v>44986.0</v>
      </c>
      <c r="F170" s="79">
        <f t="shared" si="1"/>
        <v>23</v>
      </c>
      <c r="G170" s="6">
        <v>45663.0</v>
      </c>
      <c r="H170" s="79">
        <f t="shared" si="2"/>
        <v>1</v>
      </c>
      <c r="I170" s="7" t="s">
        <v>54</v>
      </c>
      <c r="J170" s="10"/>
      <c r="K170" s="10"/>
      <c r="L170" s="10"/>
      <c r="M170" s="10"/>
      <c r="N170" s="66" t="s">
        <v>18</v>
      </c>
      <c r="O170" s="10"/>
    </row>
    <row r="171">
      <c r="A171" s="6">
        <v>45705.0</v>
      </c>
      <c r="B171" s="10"/>
      <c r="C171" s="7">
        <v>184042.0</v>
      </c>
      <c r="D171" s="7" t="s">
        <v>93</v>
      </c>
      <c r="E171" s="6">
        <v>45139.0</v>
      </c>
      <c r="F171" s="79">
        <f t="shared" si="1"/>
        <v>18</v>
      </c>
      <c r="G171" s="6">
        <v>45168.0</v>
      </c>
      <c r="H171" s="79">
        <f t="shared" si="2"/>
        <v>17</v>
      </c>
      <c r="I171" s="7" t="s">
        <v>48</v>
      </c>
      <c r="J171" s="10"/>
      <c r="K171" s="10"/>
      <c r="L171" s="10"/>
      <c r="M171" s="10"/>
      <c r="N171" s="66" t="s">
        <v>18</v>
      </c>
      <c r="O171" s="10"/>
    </row>
    <row r="172">
      <c r="A172" s="6">
        <v>45705.0</v>
      </c>
      <c r="B172" s="10"/>
      <c r="C172" s="7">
        <v>197833.0</v>
      </c>
      <c r="D172" s="7" t="s">
        <v>93</v>
      </c>
      <c r="E172" s="6">
        <v>45261.0</v>
      </c>
      <c r="F172" s="79">
        <f t="shared" si="1"/>
        <v>14</v>
      </c>
      <c r="G172" s="6">
        <v>45306.0</v>
      </c>
      <c r="H172" s="79">
        <f t="shared" si="2"/>
        <v>13</v>
      </c>
      <c r="I172" s="7" t="s">
        <v>54</v>
      </c>
      <c r="J172" s="10"/>
      <c r="K172" s="10"/>
      <c r="L172" s="10"/>
      <c r="M172" s="10"/>
      <c r="N172" s="66" t="s">
        <v>18</v>
      </c>
      <c r="O172" s="10"/>
    </row>
    <row r="173">
      <c r="A173" s="6">
        <v>45705.0</v>
      </c>
      <c r="B173" s="10"/>
      <c r="C173" s="7">
        <v>213878.0</v>
      </c>
      <c r="D173" s="7" t="s">
        <v>93</v>
      </c>
      <c r="E173" s="6">
        <v>45413.0</v>
      </c>
      <c r="F173" s="79">
        <f t="shared" si="1"/>
        <v>9</v>
      </c>
      <c r="G173" s="6">
        <v>45425.0</v>
      </c>
      <c r="H173" s="79">
        <f t="shared" si="2"/>
        <v>9</v>
      </c>
      <c r="I173" s="7" t="s">
        <v>54</v>
      </c>
      <c r="J173" s="10"/>
      <c r="K173" s="10"/>
      <c r="L173" s="10"/>
      <c r="M173" s="10"/>
      <c r="N173" s="66" t="s">
        <v>18</v>
      </c>
      <c r="O173" s="10"/>
    </row>
    <row r="174">
      <c r="A174" s="6">
        <v>45705.0</v>
      </c>
      <c r="B174" s="10"/>
      <c r="C174" s="7">
        <v>229806.0</v>
      </c>
      <c r="D174" s="7" t="s">
        <v>93</v>
      </c>
      <c r="E174" s="6">
        <v>45231.0</v>
      </c>
      <c r="F174" s="79">
        <f t="shared" si="1"/>
        <v>15</v>
      </c>
      <c r="G174" s="6">
        <v>45567.0</v>
      </c>
      <c r="H174" s="79">
        <f t="shared" si="2"/>
        <v>4</v>
      </c>
      <c r="I174" s="7" t="s">
        <v>54</v>
      </c>
      <c r="J174" s="10"/>
      <c r="K174" s="10"/>
      <c r="L174" s="10"/>
      <c r="M174" s="10"/>
      <c r="N174" s="66" t="s">
        <v>18</v>
      </c>
      <c r="O174" s="10"/>
    </row>
    <row r="175">
      <c r="A175" s="6">
        <v>45705.0</v>
      </c>
      <c r="B175" s="10"/>
      <c r="C175" s="7">
        <v>183537.0</v>
      </c>
      <c r="D175" s="7" t="s">
        <v>93</v>
      </c>
      <c r="E175" s="6">
        <v>45474.0</v>
      </c>
      <c r="F175" s="79">
        <f t="shared" si="1"/>
        <v>7</v>
      </c>
      <c r="G175" s="6">
        <v>45519.0</v>
      </c>
      <c r="H175" s="79">
        <f t="shared" si="2"/>
        <v>6</v>
      </c>
      <c r="I175" s="7" t="s">
        <v>52</v>
      </c>
      <c r="J175" s="7" t="s">
        <v>7</v>
      </c>
      <c r="K175" s="7" t="s">
        <v>270</v>
      </c>
      <c r="L175" s="10"/>
      <c r="M175" s="10"/>
      <c r="N175" s="66" t="s">
        <v>18</v>
      </c>
      <c r="O175" s="10"/>
    </row>
    <row r="176">
      <c r="A176" s="6">
        <v>45705.0</v>
      </c>
      <c r="B176" s="10"/>
      <c r="C176" s="7">
        <v>233729.0</v>
      </c>
      <c r="D176" s="7" t="s">
        <v>93</v>
      </c>
      <c r="E176" s="6">
        <v>45566.0</v>
      </c>
      <c r="F176" s="79">
        <f t="shared" si="1"/>
        <v>4</v>
      </c>
      <c r="G176" s="9">
        <v>45625.0</v>
      </c>
      <c r="H176" s="79">
        <f t="shared" si="2"/>
        <v>2</v>
      </c>
      <c r="I176" s="7" t="s">
        <v>43</v>
      </c>
      <c r="J176" s="7" t="s">
        <v>7</v>
      </c>
      <c r="K176" s="7" t="s">
        <v>270</v>
      </c>
      <c r="L176" s="10"/>
      <c r="M176" s="10"/>
      <c r="N176" s="66" t="s">
        <v>18</v>
      </c>
      <c r="O176" s="10"/>
    </row>
    <row r="177">
      <c r="A177" s="6">
        <v>45705.0</v>
      </c>
      <c r="B177" s="6">
        <v>45706.0</v>
      </c>
      <c r="C177" s="7">
        <v>237942.0</v>
      </c>
      <c r="D177" s="7" t="s">
        <v>93</v>
      </c>
      <c r="E177" s="6">
        <v>45017.0</v>
      </c>
      <c r="F177" s="79">
        <f t="shared" si="1"/>
        <v>22</v>
      </c>
      <c r="G177" s="9">
        <v>45656.0</v>
      </c>
      <c r="H177" s="79">
        <f t="shared" si="2"/>
        <v>1</v>
      </c>
      <c r="I177" s="7" t="s">
        <v>85</v>
      </c>
      <c r="J177" s="7" t="s">
        <v>352</v>
      </c>
      <c r="K177" s="102">
        <v>13000.0</v>
      </c>
      <c r="L177" s="7" t="s">
        <v>68</v>
      </c>
      <c r="M177" s="6">
        <v>45706.0</v>
      </c>
      <c r="N177" s="57" t="s">
        <v>16</v>
      </c>
      <c r="O177" s="10"/>
    </row>
    <row r="178">
      <c r="A178" s="6">
        <v>45705.0</v>
      </c>
      <c r="B178" s="10"/>
      <c r="C178" s="7">
        <v>240421.0</v>
      </c>
      <c r="D178" s="7" t="s">
        <v>93</v>
      </c>
      <c r="E178" s="6">
        <v>45170.0</v>
      </c>
      <c r="F178" s="79">
        <f t="shared" si="1"/>
        <v>17</v>
      </c>
      <c r="G178" s="6">
        <v>45680.0</v>
      </c>
      <c r="H178" s="79">
        <f t="shared" si="2"/>
        <v>0</v>
      </c>
      <c r="I178" s="7" t="s">
        <v>60</v>
      </c>
      <c r="J178" s="10"/>
      <c r="K178" s="10"/>
      <c r="L178" s="10"/>
      <c r="M178" s="10"/>
      <c r="N178" s="66" t="s">
        <v>18</v>
      </c>
      <c r="O178" s="10"/>
    </row>
    <row r="179">
      <c r="A179" s="6">
        <v>45705.0</v>
      </c>
      <c r="B179" s="10"/>
      <c r="C179" s="7">
        <v>231883.0</v>
      </c>
      <c r="D179" s="7" t="s">
        <v>93</v>
      </c>
      <c r="E179" s="6">
        <v>45627.0</v>
      </c>
      <c r="F179" s="79">
        <f t="shared" si="1"/>
        <v>2</v>
      </c>
      <c r="G179" s="6">
        <v>45695.0</v>
      </c>
      <c r="H179" s="79">
        <f t="shared" si="2"/>
        <v>0</v>
      </c>
      <c r="I179" s="7" t="s">
        <v>85</v>
      </c>
      <c r="J179" s="10"/>
      <c r="K179" s="10"/>
      <c r="L179" s="10"/>
      <c r="M179" s="10"/>
      <c r="N179" s="66" t="s">
        <v>18</v>
      </c>
      <c r="O179" s="10"/>
    </row>
    <row r="180">
      <c r="A180" s="6">
        <v>45705.0</v>
      </c>
      <c r="B180" s="10"/>
      <c r="C180" s="7">
        <v>223239.0</v>
      </c>
      <c r="D180" s="7" t="s">
        <v>99</v>
      </c>
      <c r="E180" s="6">
        <v>45383.0</v>
      </c>
      <c r="F180" s="79">
        <f t="shared" si="1"/>
        <v>10</v>
      </c>
      <c r="G180" s="6">
        <v>45503.0</v>
      </c>
      <c r="H180" s="79">
        <f t="shared" si="2"/>
        <v>6</v>
      </c>
      <c r="I180" s="7" t="s">
        <v>60</v>
      </c>
      <c r="J180" s="10"/>
      <c r="K180" s="10"/>
      <c r="L180" s="10"/>
      <c r="M180" s="10"/>
      <c r="N180" s="66" t="s">
        <v>18</v>
      </c>
      <c r="O180" s="10"/>
    </row>
    <row r="181">
      <c r="A181" s="6">
        <v>45705.0</v>
      </c>
      <c r="B181" s="10"/>
      <c r="C181" s="7">
        <v>197050.0</v>
      </c>
      <c r="D181" s="7" t="s">
        <v>99</v>
      </c>
      <c r="E181" s="6">
        <v>45170.0</v>
      </c>
      <c r="F181" s="79">
        <f t="shared" si="1"/>
        <v>17</v>
      </c>
      <c r="G181" s="6">
        <v>45294.0</v>
      </c>
      <c r="H181" s="79">
        <f t="shared" si="2"/>
        <v>13</v>
      </c>
      <c r="I181" s="7" t="s">
        <v>60</v>
      </c>
      <c r="J181" s="10"/>
      <c r="K181" s="10"/>
      <c r="L181" s="10"/>
      <c r="M181" s="10"/>
      <c r="N181" s="66" t="s">
        <v>18</v>
      </c>
      <c r="O181" s="10"/>
    </row>
    <row r="182">
      <c r="A182" s="6">
        <v>45705.0</v>
      </c>
      <c r="B182" s="10"/>
      <c r="C182" s="7">
        <v>229257.0</v>
      </c>
      <c r="D182" s="7" t="s">
        <v>99</v>
      </c>
      <c r="E182" s="6">
        <v>45474.0</v>
      </c>
      <c r="F182" s="79">
        <f t="shared" si="1"/>
        <v>7</v>
      </c>
      <c r="G182" s="6">
        <v>45562.0</v>
      </c>
      <c r="H182" s="79">
        <f t="shared" si="2"/>
        <v>4</v>
      </c>
      <c r="I182" s="7" t="s">
        <v>85</v>
      </c>
      <c r="J182" s="10"/>
      <c r="K182" s="10"/>
      <c r="L182" s="10"/>
      <c r="M182" s="10"/>
      <c r="N182" s="66" t="s">
        <v>18</v>
      </c>
      <c r="O182" s="10"/>
    </row>
    <row r="183">
      <c r="A183" s="6">
        <v>45705.0</v>
      </c>
      <c r="B183" s="10"/>
      <c r="C183" s="7">
        <v>242584.0</v>
      </c>
      <c r="D183" s="7" t="s">
        <v>99</v>
      </c>
      <c r="E183" s="6">
        <v>45231.0</v>
      </c>
      <c r="F183" s="79">
        <f t="shared" si="1"/>
        <v>15</v>
      </c>
      <c r="G183" s="6">
        <v>45699.0</v>
      </c>
      <c r="H183" s="79">
        <f t="shared" si="2"/>
        <v>0</v>
      </c>
      <c r="I183" s="7" t="s">
        <v>60</v>
      </c>
      <c r="J183" s="10"/>
      <c r="K183" s="10"/>
      <c r="L183" s="10"/>
      <c r="M183" s="10"/>
      <c r="N183" s="66" t="s">
        <v>18</v>
      </c>
      <c r="O183" s="10"/>
    </row>
    <row r="184">
      <c r="A184" s="6">
        <v>45705.0</v>
      </c>
      <c r="B184" s="10"/>
      <c r="C184" s="7">
        <v>227435.0</v>
      </c>
      <c r="D184" s="7" t="s">
        <v>99</v>
      </c>
      <c r="E184" s="6">
        <v>45231.0</v>
      </c>
      <c r="F184" s="79">
        <f t="shared" si="1"/>
        <v>15</v>
      </c>
      <c r="G184" s="6">
        <v>45545.0</v>
      </c>
      <c r="H184" s="79">
        <f t="shared" si="2"/>
        <v>5</v>
      </c>
      <c r="I184" s="7" t="s">
        <v>82</v>
      </c>
      <c r="J184" s="10"/>
      <c r="K184" s="10"/>
      <c r="L184" s="10"/>
      <c r="M184" s="10"/>
      <c r="N184" s="66" t="s">
        <v>18</v>
      </c>
      <c r="O184" s="10"/>
    </row>
    <row r="185">
      <c r="A185" s="6">
        <v>45705.0</v>
      </c>
      <c r="B185" s="10"/>
      <c r="C185" s="7">
        <v>233026.0</v>
      </c>
      <c r="D185" s="7" t="s">
        <v>99</v>
      </c>
      <c r="E185" s="6">
        <v>45566.0</v>
      </c>
      <c r="F185" s="79">
        <f t="shared" si="1"/>
        <v>4</v>
      </c>
      <c r="G185" s="6">
        <v>45597.0</v>
      </c>
      <c r="H185" s="79">
        <f t="shared" si="2"/>
        <v>3</v>
      </c>
      <c r="I185" s="7" t="s">
        <v>54</v>
      </c>
      <c r="J185" s="10"/>
      <c r="K185" s="10"/>
      <c r="L185" s="10"/>
      <c r="M185" s="10"/>
      <c r="N185" s="66" t="s">
        <v>18</v>
      </c>
      <c r="O185" s="10"/>
    </row>
    <row r="186">
      <c r="A186" s="6">
        <v>45705.0</v>
      </c>
      <c r="B186" s="10"/>
      <c r="C186" s="7">
        <v>217211.0</v>
      </c>
      <c r="D186" s="7" t="s">
        <v>99</v>
      </c>
      <c r="E186" s="6">
        <v>45323.0</v>
      </c>
      <c r="F186" s="79">
        <f t="shared" si="1"/>
        <v>12</v>
      </c>
      <c r="G186" s="6">
        <v>45450.0</v>
      </c>
      <c r="H186" s="79">
        <f t="shared" si="2"/>
        <v>8</v>
      </c>
      <c r="I186" s="7" t="s">
        <v>54</v>
      </c>
      <c r="J186" s="10"/>
      <c r="K186" s="10"/>
      <c r="L186" s="10"/>
      <c r="M186" s="10"/>
      <c r="N186" s="66" t="s">
        <v>18</v>
      </c>
      <c r="O186" s="10"/>
    </row>
    <row r="187">
      <c r="A187" s="6">
        <v>45705.0</v>
      </c>
      <c r="B187" s="6">
        <v>45705.0</v>
      </c>
      <c r="C187" s="7">
        <v>215115.0</v>
      </c>
      <c r="D187" s="7" t="s">
        <v>99</v>
      </c>
      <c r="E187" s="6">
        <v>45352.0</v>
      </c>
      <c r="F187" s="79">
        <f t="shared" si="1"/>
        <v>11</v>
      </c>
      <c r="G187" s="6">
        <v>45432.0</v>
      </c>
      <c r="H187" s="79">
        <f t="shared" si="2"/>
        <v>8</v>
      </c>
      <c r="I187" s="7" t="s">
        <v>43</v>
      </c>
      <c r="J187" s="7">
        <v>302.0</v>
      </c>
      <c r="K187" s="102">
        <v>9000.0</v>
      </c>
      <c r="L187" s="7" t="s">
        <v>68</v>
      </c>
      <c r="M187" s="6">
        <v>45705.0</v>
      </c>
      <c r="N187" s="57" t="s">
        <v>16</v>
      </c>
      <c r="O187" s="10"/>
    </row>
    <row r="188">
      <c r="A188" s="6">
        <v>45705.0</v>
      </c>
      <c r="B188" s="10"/>
      <c r="C188" s="7">
        <v>180510.0</v>
      </c>
      <c r="D188" s="7" t="s">
        <v>99</v>
      </c>
      <c r="E188" s="6">
        <v>44927.0</v>
      </c>
      <c r="F188" s="79">
        <f t="shared" si="1"/>
        <v>25</v>
      </c>
      <c r="G188" s="6">
        <v>45139.0</v>
      </c>
      <c r="H188" s="79">
        <f t="shared" si="2"/>
        <v>18</v>
      </c>
      <c r="I188" s="7" t="s">
        <v>54</v>
      </c>
      <c r="J188" s="10"/>
      <c r="K188" s="10"/>
      <c r="L188" s="10"/>
      <c r="M188" s="10"/>
      <c r="N188" s="66" t="s">
        <v>18</v>
      </c>
      <c r="O188" s="10"/>
    </row>
    <row r="189">
      <c r="A189" s="6">
        <v>45705.0</v>
      </c>
      <c r="B189" s="10"/>
      <c r="C189" s="7">
        <v>235774.0</v>
      </c>
      <c r="D189" s="7" t="s">
        <v>99</v>
      </c>
      <c r="E189" s="6">
        <v>45566.0</v>
      </c>
      <c r="F189" s="79">
        <f t="shared" si="1"/>
        <v>4</v>
      </c>
      <c r="G189" s="9">
        <v>45625.0</v>
      </c>
      <c r="H189" s="79">
        <f t="shared" si="2"/>
        <v>2</v>
      </c>
      <c r="I189" s="7" t="s">
        <v>54</v>
      </c>
      <c r="J189" s="10"/>
      <c r="K189" s="10"/>
      <c r="L189" s="10"/>
      <c r="M189" s="10"/>
      <c r="N189" s="66" t="s">
        <v>18</v>
      </c>
      <c r="O189" s="10"/>
    </row>
    <row r="190">
      <c r="A190" s="6">
        <v>45705.0</v>
      </c>
      <c r="B190" s="10"/>
      <c r="C190" s="7">
        <v>237884.0</v>
      </c>
      <c r="D190" s="7" t="s">
        <v>99</v>
      </c>
      <c r="E190" s="6">
        <v>45536.0</v>
      </c>
      <c r="F190" s="79">
        <f t="shared" si="1"/>
        <v>5</v>
      </c>
      <c r="G190" s="9">
        <v>45654.0</v>
      </c>
      <c r="H190" s="79">
        <f t="shared" si="2"/>
        <v>1</v>
      </c>
      <c r="I190" s="7" t="s">
        <v>60</v>
      </c>
      <c r="J190" s="10"/>
      <c r="K190" s="10"/>
      <c r="L190" s="10"/>
      <c r="M190" s="10"/>
      <c r="N190" s="66" t="s">
        <v>18</v>
      </c>
      <c r="O190" s="10"/>
    </row>
    <row r="191">
      <c r="A191" s="6">
        <v>45705.0</v>
      </c>
      <c r="B191" s="10"/>
      <c r="C191" s="7">
        <v>179991.0</v>
      </c>
      <c r="D191" s="7" t="s">
        <v>99</v>
      </c>
      <c r="E191" s="6">
        <v>45078.0</v>
      </c>
      <c r="F191" s="79">
        <f t="shared" si="1"/>
        <v>20</v>
      </c>
      <c r="G191" s="6">
        <v>45133.0</v>
      </c>
      <c r="H191" s="79">
        <f t="shared" si="2"/>
        <v>18</v>
      </c>
      <c r="I191" s="7" t="s">
        <v>60</v>
      </c>
      <c r="J191" s="10"/>
      <c r="K191" s="10"/>
      <c r="L191" s="10"/>
      <c r="M191" s="10"/>
      <c r="N191" s="66" t="s">
        <v>18</v>
      </c>
      <c r="O191" s="10"/>
    </row>
    <row r="192">
      <c r="A192" s="6">
        <v>45705.0</v>
      </c>
      <c r="B192" s="10"/>
      <c r="C192" s="7">
        <v>210176.0</v>
      </c>
      <c r="D192" s="7" t="s">
        <v>99</v>
      </c>
      <c r="E192" s="6">
        <v>45292.0</v>
      </c>
      <c r="F192" s="79">
        <f t="shared" si="1"/>
        <v>13</v>
      </c>
      <c r="G192" s="6">
        <v>45393.0</v>
      </c>
      <c r="H192" s="79">
        <f t="shared" si="2"/>
        <v>10</v>
      </c>
      <c r="I192" s="7" t="s">
        <v>54</v>
      </c>
      <c r="J192" s="10"/>
      <c r="K192" s="10"/>
      <c r="L192" s="10"/>
      <c r="M192" s="10"/>
      <c r="N192" s="66" t="s">
        <v>18</v>
      </c>
      <c r="O192" s="10"/>
    </row>
    <row r="193">
      <c r="A193" s="6">
        <v>45705.0</v>
      </c>
      <c r="B193" s="10"/>
      <c r="C193" s="7">
        <v>226571.0</v>
      </c>
      <c r="D193" s="7" t="s">
        <v>99</v>
      </c>
      <c r="E193" s="6">
        <v>45536.0</v>
      </c>
      <c r="F193" s="79">
        <f t="shared" si="1"/>
        <v>5</v>
      </c>
      <c r="G193" s="6">
        <v>45534.0</v>
      </c>
      <c r="H193" s="79">
        <f t="shared" si="2"/>
        <v>5</v>
      </c>
      <c r="I193" s="7" t="s">
        <v>54</v>
      </c>
      <c r="J193" s="10"/>
      <c r="K193" s="10"/>
      <c r="L193" s="10"/>
      <c r="M193" s="10"/>
      <c r="N193" s="66" t="s">
        <v>18</v>
      </c>
      <c r="O193" s="10"/>
    </row>
    <row r="194">
      <c r="A194" s="6">
        <v>45705.0</v>
      </c>
      <c r="B194" s="10"/>
      <c r="C194" s="7">
        <v>234112.0</v>
      </c>
      <c r="D194" s="7" t="s">
        <v>99</v>
      </c>
      <c r="E194" s="6">
        <v>45566.0</v>
      </c>
      <c r="F194" s="79">
        <f t="shared" si="1"/>
        <v>4</v>
      </c>
      <c r="G194" s="9">
        <v>45608.0</v>
      </c>
      <c r="H194" s="79">
        <f t="shared" si="2"/>
        <v>3</v>
      </c>
      <c r="I194" s="7" t="s">
        <v>54</v>
      </c>
      <c r="J194" s="10"/>
      <c r="K194" s="10"/>
      <c r="L194" s="10"/>
      <c r="M194" s="10"/>
      <c r="N194" s="66" t="s">
        <v>18</v>
      </c>
      <c r="O194" s="10"/>
    </row>
    <row r="195">
      <c r="A195" s="6">
        <v>45705.0</v>
      </c>
      <c r="B195" s="10"/>
      <c r="C195" s="7">
        <v>237735.0</v>
      </c>
      <c r="D195" s="7" t="s">
        <v>99</v>
      </c>
      <c r="E195" s="6">
        <v>45566.0</v>
      </c>
      <c r="F195" s="79">
        <f t="shared" si="1"/>
        <v>4</v>
      </c>
      <c r="G195" s="9">
        <v>45651.0</v>
      </c>
      <c r="H195" s="79">
        <f t="shared" si="2"/>
        <v>1</v>
      </c>
      <c r="I195" s="7" t="s">
        <v>54</v>
      </c>
      <c r="J195" s="10"/>
      <c r="K195" s="10"/>
      <c r="L195" s="10"/>
      <c r="M195" s="10"/>
      <c r="N195" s="66" t="s">
        <v>18</v>
      </c>
      <c r="O195" s="10"/>
    </row>
    <row r="196">
      <c r="A196" s="6">
        <v>45705.0</v>
      </c>
      <c r="B196" s="10"/>
      <c r="C196" s="7">
        <v>240645.0</v>
      </c>
      <c r="D196" s="7" t="s">
        <v>99</v>
      </c>
      <c r="E196" s="6">
        <v>45658.0</v>
      </c>
      <c r="F196" s="79">
        <f t="shared" si="1"/>
        <v>1</v>
      </c>
      <c r="G196" s="6">
        <v>45681.0</v>
      </c>
      <c r="H196" s="79">
        <f t="shared" si="2"/>
        <v>0</v>
      </c>
      <c r="I196" s="7" t="s">
        <v>52</v>
      </c>
      <c r="J196" s="7" t="s">
        <v>7</v>
      </c>
      <c r="K196" s="7" t="s">
        <v>270</v>
      </c>
      <c r="L196" s="10"/>
      <c r="M196" s="10"/>
      <c r="N196" s="66" t="s">
        <v>18</v>
      </c>
      <c r="O196" s="10"/>
    </row>
    <row r="197">
      <c r="A197" s="65">
        <v>45694.0</v>
      </c>
      <c r="B197" s="6">
        <v>45706.0</v>
      </c>
      <c r="C197" s="7">
        <v>215542.0</v>
      </c>
      <c r="D197" s="7" t="s">
        <v>209</v>
      </c>
      <c r="E197" s="6">
        <v>45413.0</v>
      </c>
      <c r="F197" s="79">
        <f t="shared" si="1"/>
        <v>9</v>
      </c>
      <c r="G197" s="6">
        <v>45436.0</v>
      </c>
      <c r="H197" s="79">
        <f t="shared" si="2"/>
        <v>8</v>
      </c>
      <c r="I197" s="7" t="s">
        <v>54</v>
      </c>
      <c r="J197" s="7">
        <v>535.0</v>
      </c>
      <c r="K197" s="122">
        <v>6500.0</v>
      </c>
      <c r="L197" s="7" t="s">
        <v>68</v>
      </c>
      <c r="M197" s="6">
        <v>45701.0</v>
      </c>
      <c r="N197" s="57" t="s">
        <v>16</v>
      </c>
      <c r="O197" s="10"/>
    </row>
    <row r="198">
      <c r="A198" s="6">
        <v>45705.0</v>
      </c>
      <c r="B198" s="10"/>
      <c r="C198" s="7">
        <v>107317.0</v>
      </c>
      <c r="D198" s="7" t="s">
        <v>275</v>
      </c>
      <c r="E198" s="6">
        <v>44501.0</v>
      </c>
      <c r="F198" s="79">
        <f t="shared" si="1"/>
        <v>39</v>
      </c>
      <c r="G198" s="9">
        <v>44519.0</v>
      </c>
      <c r="H198" s="79">
        <f t="shared" si="2"/>
        <v>38</v>
      </c>
      <c r="I198" s="7" t="s">
        <v>48</v>
      </c>
      <c r="J198" s="10"/>
      <c r="K198" s="10"/>
      <c r="L198" s="10"/>
      <c r="M198" s="10"/>
      <c r="N198" s="66" t="s">
        <v>18</v>
      </c>
      <c r="O198" s="10"/>
    </row>
    <row r="199">
      <c r="A199" s="6">
        <v>45705.0</v>
      </c>
      <c r="B199" s="10"/>
      <c r="C199" s="7">
        <v>58402.0</v>
      </c>
      <c r="D199" s="7" t="s">
        <v>210</v>
      </c>
      <c r="E199" s="6">
        <v>44013.0</v>
      </c>
      <c r="F199" s="79">
        <f t="shared" si="1"/>
        <v>55</v>
      </c>
      <c r="G199" s="6">
        <v>44005.0</v>
      </c>
      <c r="H199" s="79">
        <f t="shared" si="2"/>
        <v>55</v>
      </c>
      <c r="I199" s="7" t="s">
        <v>43</v>
      </c>
      <c r="J199" s="7" t="s">
        <v>353</v>
      </c>
      <c r="K199" s="7" t="s">
        <v>270</v>
      </c>
      <c r="L199" s="10"/>
      <c r="M199" s="10"/>
      <c r="N199" s="66" t="s">
        <v>18</v>
      </c>
      <c r="O199" s="10"/>
    </row>
    <row r="200">
      <c r="A200" s="6">
        <v>45705.0</v>
      </c>
      <c r="B200" s="10"/>
      <c r="C200" s="7">
        <v>119767.0</v>
      </c>
      <c r="D200" s="7" t="s">
        <v>105</v>
      </c>
      <c r="E200" s="6">
        <v>44531.0</v>
      </c>
      <c r="F200" s="79">
        <f t="shared" si="1"/>
        <v>38</v>
      </c>
      <c r="G200" s="6">
        <v>44636.0</v>
      </c>
      <c r="H200" s="79">
        <f t="shared" si="2"/>
        <v>35</v>
      </c>
      <c r="I200" s="7" t="s">
        <v>54</v>
      </c>
      <c r="J200" s="10"/>
      <c r="K200" s="10"/>
      <c r="L200" s="10"/>
      <c r="M200" s="10"/>
      <c r="N200" s="66" t="s">
        <v>18</v>
      </c>
      <c r="O200" s="10"/>
    </row>
    <row r="201">
      <c r="A201" s="6">
        <v>45705.0</v>
      </c>
      <c r="B201" s="10"/>
      <c r="C201" s="7">
        <v>236324.0</v>
      </c>
      <c r="D201" s="7" t="s">
        <v>106</v>
      </c>
      <c r="E201" s="6">
        <v>45536.0</v>
      </c>
      <c r="F201" s="79">
        <f t="shared" si="1"/>
        <v>5</v>
      </c>
      <c r="G201" s="6">
        <v>45631.0</v>
      </c>
      <c r="H201" s="79">
        <f t="shared" si="2"/>
        <v>2</v>
      </c>
      <c r="I201" s="7" t="s">
        <v>60</v>
      </c>
      <c r="J201" s="10"/>
      <c r="K201" s="10"/>
      <c r="L201" s="10"/>
      <c r="M201" s="10"/>
      <c r="N201" s="66" t="s">
        <v>18</v>
      </c>
      <c r="O201" s="10"/>
    </row>
    <row r="202">
      <c r="A202" s="6">
        <v>45705.0</v>
      </c>
      <c r="B202" s="10"/>
      <c r="C202" s="7">
        <v>204583.0</v>
      </c>
      <c r="D202" s="7" t="s">
        <v>106</v>
      </c>
      <c r="E202" s="6">
        <v>45261.0</v>
      </c>
      <c r="F202" s="79">
        <f t="shared" si="1"/>
        <v>14</v>
      </c>
      <c r="G202" s="6">
        <v>45352.0</v>
      </c>
      <c r="H202" s="79">
        <f t="shared" si="2"/>
        <v>11</v>
      </c>
      <c r="I202" s="7" t="s">
        <v>54</v>
      </c>
      <c r="J202" s="10"/>
      <c r="K202" s="10"/>
      <c r="L202" s="10"/>
      <c r="M202" s="10"/>
      <c r="N202" s="66" t="s">
        <v>18</v>
      </c>
      <c r="O202" s="10"/>
    </row>
    <row r="203">
      <c r="A203" s="6">
        <v>45705.0</v>
      </c>
      <c r="B203" s="10"/>
      <c r="C203" s="7">
        <v>128007.0</v>
      </c>
      <c r="D203" s="7" t="s">
        <v>106</v>
      </c>
      <c r="E203" s="6">
        <v>44805.0</v>
      </c>
      <c r="F203" s="79">
        <f t="shared" si="1"/>
        <v>29</v>
      </c>
      <c r="G203" s="6">
        <v>44984.0</v>
      </c>
      <c r="H203" s="79">
        <f t="shared" si="2"/>
        <v>23</v>
      </c>
      <c r="I203" s="7" t="s">
        <v>66</v>
      </c>
      <c r="J203" s="10"/>
      <c r="K203" s="10"/>
      <c r="L203" s="10"/>
      <c r="M203" s="10"/>
      <c r="N203" s="66" t="s">
        <v>18</v>
      </c>
      <c r="O203" s="10"/>
    </row>
    <row r="204">
      <c r="A204" s="6">
        <v>45705.0</v>
      </c>
      <c r="B204" s="10"/>
      <c r="C204" s="7">
        <v>228499.0</v>
      </c>
      <c r="D204" s="7" t="s">
        <v>106</v>
      </c>
      <c r="E204" s="6">
        <v>45505.0</v>
      </c>
      <c r="F204" s="79">
        <f t="shared" si="1"/>
        <v>6</v>
      </c>
      <c r="G204" s="6">
        <v>45554.0</v>
      </c>
      <c r="H204" s="79">
        <f t="shared" si="2"/>
        <v>4</v>
      </c>
      <c r="I204" s="7" t="s">
        <v>60</v>
      </c>
      <c r="J204" s="10"/>
      <c r="K204" s="10"/>
      <c r="L204" s="10"/>
      <c r="M204" s="10"/>
      <c r="N204" s="66" t="s">
        <v>18</v>
      </c>
      <c r="O204" s="10"/>
    </row>
    <row r="205">
      <c r="A205" s="6">
        <v>45705.0</v>
      </c>
      <c r="B205" s="10"/>
      <c r="C205" s="7">
        <v>181777.0</v>
      </c>
      <c r="D205" s="7" t="s">
        <v>106</v>
      </c>
      <c r="E205" s="6">
        <v>45078.0</v>
      </c>
      <c r="F205" s="79">
        <f t="shared" si="1"/>
        <v>20</v>
      </c>
      <c r="G205" s="6">
        <v>45150.0</v>
      </c>
      <c r="H205" s="79">
        <f t="shared" si="2"/>
        <v>18</v>
      </c>
      <c r="I205" s="7" t="s">
        <v>60</v>
      </c>
      <c r="J205" s="10"/>
      <c r="K205" s="10"/>
      <c r="L205" s="10"/>
      <c r="M205" s="10"/>
      <c r="N205" s="66" t="s">
        <v>18</v>
      </c>
      <c r="O205" s="10"/>
    </row>
    <row r="206">
      <c r="A206" s="6">
        <v>45705.0</v>
      </c>
      <c r="B206" s="10"/>
      <c r="C206" s="7">
        <v>140173.0</v>
      </c>
      <c r="D206" s="7" t="s">
        <v>106</v>
      </c>
      <c r="E206" s="6">
        <v>44743.0</v>
      </c>
      <c r="F206" s="79">
        <f t="shared" si="1"/>
        <v>31</v>
      </c>
      <c r="G206" s="6">
        <v>44788.0</v>
      </c>
      <c r="H206" s="79">
        <f t="shared" si="2"/>
        <v>30</v>
      </c>
      <c r="I206" s="7" t="s">
        <v>85</v>
      </c>
      <c r="J206" s="10"/>
      <c r="K206" s="10"/>
      <c r="L206" s="10"/>
      <c r="M206" s="10"/>
      <c r="N206" s="66" t="s">
        <v>18</v>
      </c>
      <c r="O206" s="10"/>
    </row>
    <row r="207">
      <c r="A207" s="6">
        <v>45705.0</v>
      </c>
      <c r="B207" s="10"/>
      <c r="C207" s="7">
        <v>184126.0</v>
      </c>
      <c r="D207" s="7" t="s">
        <v>106</v>
      </c>
      <c r="E207" s="6">
        <v>44958.0</v>
      </c>
      <c r="F207" s="79">
        <f t="shared" si="1"/>
        <v>24</v>
      </c>
      <c r="G207" s="6">
        <v>45370.0</v>
      </c>
      <c r="H207" s="79">
        <f t="shared" si="2"/>
        <v>10</v>
      </c>
      <c r="I207" s="7" t="s">
        <v>48</v>
      </c>
      <c r="J207" s="10"/>
      <c r="K207" s="10"/>
      <c r="L207" s="10"/>
      <c r="M207" s="10"/>
      <c r="N207" s="66" t="s">
        <v>18</v>
      </c>
      <c r="O207" s="10"/>
    </row>
    <row r="208">
      <c r="A208" s="6">
        <v>45705.0</v>
      </c>
      <c r="B208" s="10"/>
      <c r="C208" s="7">
        <v>196307.0</v>
      </c>
      <c r="D208" s="7" t="s">
        <v>106</v>
      </c>
      <c r="E208" s="6">
        <v>45383.0</v>
      </c>
      <c r="F208" s="79">
        <f t="shared" si="1"/>
        <v>10</v>
      </c>
      <c r="G208" s="6">
        <v>45435.0</v>
      </c>
      <c r="H208" s="79">
        <f t="shared" si="2"/>
        <v>8</v>
      </c>
      <c r="I208" s="7" t="s">
        <v>54</v>
      </c>
      <c r="J208" s="10"/>
      <c r="K208" s="10"/>
      <c r="L208" s="10"/>
      <c r="M208" s="10"/>
      <c r="N208" s="66" t="s">
        <v>18</v>
      </c>
      <c r="O208" s="10"/>
    </row>
    <row r="209">
      <c r="A209" s="65">
        <v>45664.0</v>
      </c>
      <c r="B209" s="6">
        <v>45706.0</v>
      </c>
      <c r="C209" s="7">
        <v>226770.0</v>
      </c>
      <c r="D209" s="7" t="s">
        <v>106</v>
      </c>
      <c r="E209" s="6">
        <v>45505.0</v>
      </c>
      <c r="F209" s="79">
        <f t="shared" si="1"/>
        <v>6</v>
      </c>
      <c r="G209" s="6">
        <v>45538.0</v>
      </c>
      <c r="H209" s="79">
        <f t="shared" si="2"/>
        <v>5</v>
      </c>
      <c r="I209" s="7" t="s">
        <v>60</v>
      </c>
      <c r="J209" s="7" t="s">
        <v>7</v>
      </c>
      <c r="K209" s="7" t="s">
        <v>270</v>
      </c>
      <c r="L209" s="7" t="s">
        <v>68</v>
      </c>
      <c r="M209" s="6">
        <v>45706.0</v>
      </c>
      <c r="N209" s="57" t="s">
        <v>16</v>
      </c>
      <c r="O209" s="10"/>
    </row>
    <row r="210">
      <c r="A210" s="6">
        <v>45705.0</v>
      </c>
      <c r="B210" s="10"/>
      <c r="C210" s="7">
        <v>233587.0</v>
      </c>
      <c r="D210" s="7" t="s">
        <v>106</v>
      </c>
      <c r="E210" s="6">
        <v>45536.0</v>
      </c>
      <c r="F210" s="79">
        <f t="shared" si="1"/>
        <v>5</v>
      </c>
      <c r="G210" s="6">
        <v>45603.0</v>
      </c>
      <c r="H210" s="79">
        <f t="shared" si="2"/>
        <v>3</v>
      </c>
      <c r="I210" s="7" t="s">
        <v>54</v>
      </c>
      <c r="J210" s="10"/>
      <c r="K210" s="10"/>
      <c r="L210" s="10"/>
      <c r="M210" s="10"/>
      <c r="N210" s="66" t="s">
        <v>18</v>
      </c>
      <c r="O210" s="10"/>
    </row>
    <row r="211">
      <c r="A211" s="6">
        <v>45705.0</v>
      </c>
      <c r="B211" s="10"/>
      <c r="C211" s="7">
        <v>239419.0</v>
      </c>
      <c r="D211" s="7" t="s">
        <v>106</v>
      </c>
      <c r="E211" s="6">
        <v>45383.0</v>
      </c>
      <c r="F211" s="79">
        <f t="shared" si="1"/>
        <v>10</v>
      </c>
      <c r="G211" s="6">
        <v>45671.0</v>
      </c>
      <c r="H211" s="79">
        <f t="shared" si="2"/>
        <v>1</v>
      </c>
      <c r="I211" s="7" t="s">
        <v>60</v>
      </c>
      <c r="J211" s="10"/>
      <c r="K211" s="10"/>
      <c r="L211" s="10"/>
      <c r="M211" s="10"/>
      <c r="N211" s="66" t="s">
        <v>18</v>
      </c>
      <c r="O211" s="10"/>
    </row>
    <row r="212">
      <c r="A212" s="6">
        <v>45705.0</v>
      </c>
      <c r="B212" s="10"/>
      <c r="C212" s="7">
        <v>242383.0</v>
      </c>
      <c r="D212" s="7" t="s">
        <v>106</v>
      </c>
      <c r="E212" s="6">
        <v>45658.0</v>
      </c>
      <c r="F212" s="79">
        <f t="shared" si="1"/>
        <v>1</v>
      </c>
      <c r="G212" s="6">
        <v>45698.0</v>
      </c>
      <c r="H212" s="79">
        <f t="shared" si="2"/>
        <v>0</v>
      </c>
      <c r="I212" s="7" t="s">
        <v>54</v>
      </c>
      <c r="J212" s="10"/>
      <c r="K212" s="10"/>
      <c r="L212" s="10"/>
      <c r="M212" s="10"/>
      <c r="N212" s="66" t="s">
        <v>18</v>
      </c>
      <c r="O212" s="10"/>
    </row>
    <row r="213">
      <c r="A213" s="6">
        <v>45705.0</v>
      </c>
      <c r="B213" s="10"/>
      <c r="C213" s="7">
        <v>239185.0</v>
      </c>
      <c r="D213" s="7" t="s">
        <v>110</v>
      </c>
      <c r="E213" s="6">
        <v>45597.0</v>
      </c>
      <c r="F213" s="79">
        <f t="shared" si="1"/>
        <v>3</v>
      </c>
      <c r="G213" s="6">
        <v>45670.0</v>
      </c>
      <c r="H213" s="79">
        <f t="shared" si="2"/>
        <v>1</v>
      </c>
      <c r="I213" s="7" t="s">
        <v>60</v>
      </c>
      <c r="J213" s="10"/>
      <c r="K213" s="10"/>
      <c r="L213" s="10"/>
      <c r="M213" s="10"/>
      <c r="N213" s="66" t="s">
        <v>18</v>
      </c>
      <c r="O213" s="10"/>
    </row>
    <row r="214">
      <c r="A214" s="6">
        <v>45705.0</v>
      </c>
      <c r="B214" s="10"/>
      <c r="C214" s="7">
        <v>96164.0</v>
      </c>
      <c r="D214" s="7" t="s">
        <v>110</v>
      </c>
      <c r="E214" s="6">
        <v>44378.0</v>
      </c>
      <c r="F214" s="79">
        <f t="shared" si="1"/>
        <v>43</v>
      </c>
      <c r="G214" s="6">
        <v>44411.0</v>
      </c>
      <c r="H214" s="79">
        <f t="shared" si="2"/>
        <v>42</v>
      </c>
      <c r="I214" s="7" t="s">
        <v>54</v>
      </c>
      <c r="J214" s="10"/>
      <c r="K214" s="10"/>
      <c r="L214" s="10"/>
      <c r="M214" s="10"/>
      <c r="N214" s="66" t="s">
        <v>18</v>
      </c>
      <c r="O214" s="10"/>
    </row>
    <row r="215">
      <c r="A215" s="6">
        <v>45705.0</v>
      </c>
      <c r="B215" s="10"/>
      <c r="C215" s="7">
        <v>160134.0</v>
      </c>
      <c r="D215" s="7" t="s">
        <v>110</v>
      </c>
      <c r="E215" s="6">
        <v>44927.0</v>
      </c>
      <c r="F215" s="79">
        <f t="shared" si="1"/>
        <v>25</v>
      </c>
      <c r="G215" s="6">
        <v>44966.0</v>
      </c>
      <c r="H215" s="79">
        <f t="shared" si="2"/>
        <v>24</v>
      </c>
      <c r="I215" s="7" t="s">
        <v>54</v>
      </c>
      <c r="J215" s="10"/>
      <c r="K215" s="10"/>
      <c r="L215" s="10"/>
      <c r="M215" s="10"/>
      <c r="N215" s="66" t="s">
        <v>18</v>
      </c>
      <c r="O215" s="10"/>
    </row>
    <row r="216">
      <c r="A216" s="6">
        <v>45705.0</v>
      </c>
      <c r="B216" s="10"/>
      <c r="C216" s="7">
        <v>230656.0</v>
      </c>
      <c r="D216" s="7" t="s">
        <v>110</v>
      </c>
      <c r="E216" s="6">
        <v>45474.0</v>
      </c>
      <c r="F216" s="79">
        <f t="shared" si="1"/>
        <v>7</v>
      </c>
      <c r="G216" s="9">
        <v>45576.0</v>
      </c>
      <c r="H216" s="79">
        <f t="shared" si="2"/>
        <v>4</v>
      </c>
      <c r="I216" s="7" t="s">
        <v>54</v>
      </c>
      <c r="J216" s="10"/>
      <c r="K216" s="10"/>
      <c r="L216" s="10"/>
      <c r="M216" s="10"/>
      <c r="N216" s="66" t="s">
        <v>18</v>
      </c>
      <c r="O216" s="10"/>
    </row>
    <row r="217">
      <c r="A217" s="6">
        <v>45705.0</v>
      </c>
      <c r="B217" s="10"/>
      <c r="C217" s="7">
        <v>173583.0</v>
      </c>
      <c r="D217" s="7" t="s">
        <v>110</v>
      </c>
      <c r="E217" s="6">
        <v>45078.0</v>
      </c>
      <c r="F217" s="79">
        <f t="shared" si="1"/>
        <v>20</v>
      </c>
      <c r="G217" s="6">
        <v>45083.0</v>
      </c>
      <c r="H217" s="79">
        <f t="shared" si="2"/>
        <v>20</v>
      </c>
      <c r="I217" s="7" t="s">
        <v>52</v>
      </c>
      <c r="J217" s="7" t="s">
        <v>7</v>
      </c>
      <c r="K217" s="7" t="s">
        <v>270</v>
      </c>
      <c r="L217" s="10"/>
      <c r="M217" s="10"/>
      <c r="N217" s="66" t="s">
        <v>18</v>
      </c>
      <c r="O217" s="10"/>
    </row>
    <row r="218">
      <c r="A218" s="6">
        <v>45705.0</v>
      </c>
      <c r="B218" s="10"/>
      <c r="C218" s="7">
        <v>175182.0</v>
      </c>
      <c r="D218" s="7" t="s">
        <v>110</v>
      </c>
      <c r="E218" s="6">
        <v>45047.0</v>
      </c>
      <c r="F218" s="79">
        <f t="shared" si="1"/>
        <v>21</v>
      </c>
      <c r="G218" s="6">
        <v>45148.0</v>
      </c>
      <c r="H218" s="79">
        <f t="shared" si="2"/>
        <v>18</v>
      </c>
      <c r="I218" s="7" t="s">
        <v>48</v>
      </c>
      <c r="J218" s="10"/>
      <c r="K218" s="10"/>
      <c r="L218" s="10"/>
      <c r="M218" s="10"/>
      <c r="N218" s="66" t="s">
        <v>18</v>
      </c>
      <c r="O218" s="10"/>
    </row>
    <row r="219">
      <c r="A219" s="6">
        <v>45705.0</v>
      </c>
      <c r="B219" s="10"/>
      <c r="C219" s="7">
        <v>201635.0</v>
      </c>
      <c r="D219" s="7" t="s">
        <v>110</v>
      </c>
      <c r="E219" s="6">
        <v>45200.0</v>
      </c>
      <c r="F219" s="79">
        <f t="shared" si="1"/>
        <v>16</v>
      </c>
      <c r="G219" s="6">
        <v>45337.0</v>
      </c>
      <c r="H219" s="79">
        <f t="shared" si="2"/>
        <v>12</v>
      </c>
      <c r="I219" s="7" t="s">
        <v>48</v>
      </c>
      <c r="J219" s="10"/>
      <c r="K219" s="10"/>
      <c r="L219" s="10"/>
      <c r="M219" s="10"/>
      <c r="N219" s="66" t="s">
        <v>18</v>
      </c>
      <c r="O219" s="10"/>
    </row>
    <row r="220">
      <c r="A220" s="6">
        <v>45705.0</v>
      </c>
      <c r="B220" s="10"/>
      <c r="C220" s="7">
        <v>217728.0</v>
      </c>
      <c r="D220" s="7" t="s">
        <v>110</v>
      </c>
      <c r="E220" s="6">
        <v>45383.0</v>
      </c>
      <c r="F220" s="79">
        <f t="shared" si="1"/>
        <v>10</v>
      </c>
      <c r="G220" s="6">
        <v>45457.0</v>
      </c>
      <c r="H220" s="79">
        <f t="shared" si="2"/>
        <v>8</v>
      </c>
      <c r="I220" s="7" t="s">
        <v>60</v>
      </c>
      <c r="J220" s="10"/>
      <c r="K220" s="10"/>
      <c r="L220" s="10"/>
      <c r="M220" s="10"/>
      <c r="N220" s="66" t="s">
        <v>18</v>
      </c>
      <c r="O220" s="10"/>
    </row>
    <row r="221">
      <c r="A221" s="6">
        <v>45705.0</v>
      </c>
      <c r="B221" s="10"/>
      <c r="C221" s="7">
        <v>225817.0</v>
      </c>
      <c r="D221" s="7" t="s">
        <v>110</v>
      </c>
      <c r="E221" s="6">
        <v>45474.0</v>
      </c>
      <c r="F221" s="79">
        <f t="shared" si="1"/>
        <v>7</v>
      </c>
      <c r="G221" s="6">
        <v>45530.0</v>
      </c>
      <c r="H221" s="79">
        <f t="shared" si="2"/>
        <v>5</v>
      </c>
      <c r="I221" s="7" t="s">
        <v>54</v>
      </c>
      <c r="J221" s="10"/>
      <c r="K221" s="10"/>
      <c r="L221" s="10"/>
      <c r="M221" s="10"/>
      <c r="N221" s="66" t="s">
        <v>18</v>
      </c>
      <c r="O221" s="10"/>
    </row>
    <row r="222">
      <c r="A222" s="6">
        <v>45705.0</v>
      </c>
      <c r="B222" s="10"/>
      <c r="C222" s="7">
        <v>232723.0</v>
      </c>
      <c r="D222" s="7" t="s">
        <v>110</v>
      </c>
      <c r="E222" s="6">
        <v>45413.0</v>
      </c>
      <c r="F222" s="79">
        <f t="shared" si="1"/>
        <v>9</v>
      </c>
      <c r="G222" s="9">
        <v>45595.0</v>
      </c>
      <c r="H222" s="79">
        <f t="shared" si="2"/>
        <v>3</v>
      </c>
      <c r="I222" s="7" t="s">
        <v>60</v>
      </c>
      <c r="J222" s="10"/>
      <c r="K222" s="10"/>
      <c r="L222" s="10"/>
      <c r="M222" s="10"/>
      <c r="N222" s="66" t="s">
        <v>18</v>
      </c>
      <c r="O222" s="10"/>
    </row>
    <row r="223">
      <c r="A223" s="6">
        <v>45705.0</v>
      </c>
      <c r="B223" s="10"/>
      <c r="C223" s="7">
        <v>237307.0</v>
      </c>
      <c r="D223" s="7" t="s">
        <v>110</v>
      </c>
      <c r="E223" s="6">
        <v>45566.0</v>
      </c>
      <c r="F223" s="79">
        <f t="shared" si="1"/>
        <v>4</v>
      </c>
      <c r="G223" s="9">
        <v>45643.0</v>
      </c>
      <c r="H223" s="79">
        <f t="shared" si="2"/>
        <v>2</v>
      </c>
      <c r="I223" s="7" t="s">
        <v>54</v>
      </c>
      <c r="J223" s="10"/>
      <c r="K223" s="10"/>
      <c r="L223" s="10"/>
      <c r="M223" s="10"/>
      <c r="N223" s="66" t="s">
        <v>18</v>
      </c>
      <c r="O223" s="10"/>
    </row>
    <row r="224">
      <c r="A224" s="6">
        <v>45705.0</v>
      </c>
      <c r="B224" s="10"/>
      <c r="C224" s="7">
        <v>239258.0</v>
      </c>
      <c r="D224" s="7" t="s">
        <v>110</v>
      </c>
      <c r="E224" s="6">
        <v>45566.0</v>
      </c>
      <c r="F224" s="79">
        <f t="shared" si="1"/>
        <v>4</v>
      </c>
      <c r="G224" s="6">
        <v>45671.0</v>
      </c>
      <c r="H224" s="79">
        <f t="shared" si="2"/>
        <v>1</v>
      </c>
      <c r="I224" s="7" t="s">
        <v>60</v>
      </c>
      <c r="J224" s="10"/>
      <c r="K224" s="10"/>
      <c r="L224" s="10"/>
      <c r="M224" s="10"/>
      <c r="N224" s="66" t="s">
        <v>18</v>
      </c>
      <c r="O224" s="10"/>
    </row>
    <row r="225">
      <c r="A225" s="6">
        <v>45705.0</v>
      </c>
      <c r="B225" s="10"/>
      <c r="C225" s="7">
        <v>241996.0</v>
      </c>
      <c r="D225" s="7" t="s">
        <v>110</v>
      </c>
      <c r="E225" s="6">
        <v>45658.0</v>
      </c>
      <c r="F225" s="79">
        <f t="shared" si="1"/>
        <v>1</v>
      </c>
      <c r="G225" s="6">
        <v>45693.0</v>
      </c>
      <c r="H225" s="79">
        <f t="shared" si="2"/>
        <v>0</v>
      </c>
      <c r="I225" s="7" t="s">
        <v>54</v>
      </c>
      <c r="J225" s="10"/>
      <c r="K225" s="10"/>
      <c r="L225" s="10"/>
      <c r="M225" s="10"/>
      <c r="N225" s="66" t="s">
        <v>18</v>
      </c>
      <c r="O225" s="10"/>
    </row>
    <row r="226">
      <c r="A226" s="6">
        <v>45705.0</v>
      </c>
      <c r="B226" s="10"/>
      <c r="C226" s="7">
        <v>237083.0</v>
      </c>
      <c r="D226" s="7" t="s">
        <v>146</v>
      </c>
      <c r="E226" s="6">
        <v>45474.0</v>
      </c>
      <c r="F226" s="79">
        <f t="shared" si="1"/>
        <v>7</v>
      </c>
      <c r="G226" s="9">
        <v>45639.0</v>
      </c>
      <c r="H226" s="79">
        <f t="shared" si="2"/>
        <v>2</v>
      </c>
      <c r="I226" s="7" t="s">
        <v>60</v>
      </c>
      <c r="J226" s="10"/>
      <c r="K226" s="10"/>
      <c r="L226" s="10"/>
      <c r="M226" s="10"/>
      <c r="N226" s="66" t="s">
        <v>18</v>
      </c>
      <c r="O226" s="10"/>
    </row>
    <row r="227">
      <c r="A227" s="6">
        <v>45705.0</v>
      </c>
      <c r="B227" s="10"/>
      <c r="C227" s="7">
        <v>242746.0</v>
      </c>
      <c r="D227" s="7" t="s">
        <v>146</v>
      </c>
      <c r="E227" s="6">
        <v>45627.0</v>
      </c>
      <c r="F227" s="79">
        <f t="shared" si="1"/>
        <v>2</v>
      </c>
      <c r="G227" s="6">
        <v>45700.0</v>
      </c>
      <c r="H227" s="79">
        <f t="shared" si="2"/>
        <v>0</v>
      </c>
      <c r="I227" s="7" t="s">
        <v>54</v>
      </c>
      <c r="J227" s="10"/>
      <c r="K227" s="10"/>
      <c r="L227" s="10"/>
      <c r="M227" s="10"/>
      <c r="N227" s="66" t="s">
        <v>18</v>
      </c>
      <c r="O227" s="10"/>
    </row>
    <row r="228">
      <c r="A228" s="6">
        <v>45705.0</v>
      </c>
      <c r="B228" s="10"/>
      <c r="C228" s="7">
        <v>216616.0</v>
      </c>
      <c r="D228" s="7" t="s">
        <v>114</v>
      </c>
      <c r="E228" s="6">
        <v>45413.0</v>
      </c>
      <c r="F228" s="79">
        <f t="shared" si="1"/>
        <v>9</v>
      </c>
      <c r="G228" s="6">
        <v>45446.0</v>
      </c>
      <c r="H228" s="79">
        <f t="shared" si="2"/>
        <v>8</v>
      </c>
      <c r="I228" s="7" t="s">
        <v>60</v>
      </c>
      <c r="J228" s="10"/>
      <c r="K228" s="10"/>
      <c r="L228" s="10"/>
      <c r="M228" s="10"/>
      <c r="N228" s="66" t="s">
        <v>18</v>
      </c>
      <c r="O228" s="10"/>
    </row>
    <row r="229">
      <c r="A229" s="6">
        <v>45705.0</v>
      </c>
      <c r="B229" s="10"/>
      <c r="C229" s="7">
        <v>227273.0</v>
      </c>
      <c r="D229" s="7" t="s">
        <v>114</v>
      </c>
      <c r="E229" s="6">
        <v>45505.0</v>
      </c>
      <c r="F229" s="79">
        <f t="shared" si="1"/>
        <v>6</v>
      </c>
      <c r="G229" s="6">
        <v>45541.0</v>
      </c>
      <c r="H229" s="79">
        <f t="shared" si="2"/>
        <v>5</v>
      </c>
      <c r="I229" s="7" t="s">
        <v>60</v>
      </c>
      <c r="J229" s="10"/>
      <c r="K229" s="10"/>
      <c r="L229" s="10"/>
      <c r="M229" s="10"/>
      <c r="N229" s="66" t="s">
        <v>18</v>
      </c>
      <c r="O229" s="10"/>
    </row>
    <row r="230">
      <c r="A230" s="6">
        <v>45705.0</v>
      </c>
      <c r="B230" s="10"/>
      <c r="C230" s="7">
        <v>198772.0</v>
      </c>
      <c r="D230" s="7" t="s">
        <v>114</v>
      </c>
      <c r="E230" s="6">
        <v>45261.0</v>
      </c>
      <c r="F230" s="79">
        <f t="shared" si="1"/>
        <v>14</v>
      </c>
      <c r="G230" s="6">
        <v>45307.0</v>
      </c>
      <c r="H230" s="79">
        <f t="shared" si="2"/>
        <v>13</v>
      </c>
      <c r="I230" s="7" t="s">
        <v>60</v>
      </c>
      <c r="J230" s="10"/>
      <c r="K230" s="10"/>
      <c r="L230" s="10"/>
      <c r="M230" s="10"/>
      <c r="N230" s="66" t="s">
        <v>18</v>
      </c>
      <c r="O230" s="10"/>
    </row>
    <row r="231">
      <c r="A231" s="6">
        <v>45705.0</v>
      </c>
      <c r="B231" s="10"/>
      <c r="C231" s="7">
        <v>240461.0</v>
      </c>
      <c r="D231" s="7" t="s">
        <v>114</v>
      </c>
      <c r="E231" s="6">
        <v>45505.0</v>
      </c>
      <c r="F231" s="79">
        <f t="shared" si="1"/>
        <v>6</v>
      </c>
      <c r="G231" s="6">
        <v>45680.0</v>
      </c>
      <c r="H231" s="79">
        <f t="shared" si="2"/>
        <v>0</v>
      </c>
      <c r="I231" s="7" t="s">
        <v>54</v>
      </c>
      <c r="J231" s="10"/>
      <c r="K231" s="10"/>
      <c r="L231" s="10"/>
      <c r="M231" s="10"/>
      <c r="N231" s="66" t="s">
        <v>18</v>
      </c>
      <c r="O231" s="10"/>
    </row>
    <row r="232">
      <c r="A232" s="6">
        <v>45705.0</v>
      </c>
      <c r="B232" s="10"/>
      <c r="C232" s="7">
        <v>235096.0</v>
      </c>
      <c r="D232" s="7" t="s">
        <v>114</v>
      </c>
      <c r="E232" s="6">
        <v>45597.0</v>
      </c>
      <c r="F232" s="79">
        <f t="shared" si="1"/>
        <v>3</v>
      </c>
      <c r="G232" s="9">
        <v>45618.0</v>
      </c>
      <c r="H232" s="79">
        <f t="shared" si="2"/>
        <v>2</v>
      </c>
      <c r="I232" s="7" t="s">
        <v>54</v>
      </c>
      <c r="J232" s="10"/>
      <c r="K232" s="10"/>
      <c r="L232" s="10"/>
      <c r="M232" s="10"/>
      <c r="N232" s="66" t="s">
        <v>18</v>
      </c>
      <c r="O232" s="10"/>
    </row>
    <row r="233">
      <c r="A233" s="6">
        <v>45705.0</v>
      </c>
      <c r="B233" s="10"/>
      <c r="C233" s="7">
        <v>153002.0</v>
      </c>
      <c r="D233" s="7" t="s">
        <v>114</v>
      </c>
      <c r="E233" s="6">
        <v>44866.0</v>
      </c>
      <c r="F233" s="79">
        <f t="shared" si="1"/>
        <v>27</v>
      </c>
      <c r="G233" s="6">
        <v>44900.0</v>
      </c>
      <c r="H233" s="79">
        <f t="shared" si="2"/>
        <v>26</v>
      </c>
      <c r="I233" s="7" t="s">
        <v>60</v>
      </c>
      <c r="J233" s="10"/>
      <c r="K233" s="10"/>
      <c r="L233" s="10"/>
      <c r="M233" s="10"/>
      <c r="N233" s="66" t="s">
        <v>18</v>
      </c>
      <c r="O233" s="10"/>
    </row>
    <row r="234">
      <c r="A234" s="6">
        <v>45705.0</v>
      </c>
      <c r="B234" s="10"/>
      <c r="C234" s="7">
        <v>213643.0</v>
      </c>
      <c r="D234" s="7" t="s">
        <v>114</v>
      </c>
      <c r="E234" s="6">
        <v>45292.0</v>
      </c>
      <c r="F234" s="79">
        <f t="shared" si="1"/>
        <v>13</v>
      </c>
      <c r="G234" s="6">
        <v>45420.0</v>
      </c>
      <c r="H234" s="79">
        <f t="shared" si="2"/>
        <v>9</v>
      </c>
      <c r="I234" s="7" t="s">
        <v>54</v>
      </c>
      <c r="J234" s="10"/>
      <c r="K234" s="10"/>
      <c r="L234" s="10"/>
      <c r="M234" s="10"/>
      <c r="N234" s="66" t="s">
        <v>18</v>
      </c>
      <c r="O234" s="10"/>
    </row>
    <row r="235">
      <c r="A235" s="6">
        <v>45705.0</v>
      </c>
      <c r="B235" s="10"/>
      <c r="C235" s="7">
        <v>202916.0</v>
      </c>
      <c r="D235" s="7" t="s">
        <v>114</v>
      </c>
      <c r="E235" s="6">
        <v>45292.0</v>
      </c>
      <c r="F235" s="79">
        <f t="shared" si="1"/>
        <v>13</v>
      </c>
      <c r="G235" s="6">
        <v>45341.0</v>
      </c>
      <c r="H235" s="79">
        <f t="shared" si="2"/>
        <v>11</v>
      </c>
      <c r="I235" s="7" t="s">
        <v>54</v>
      </c>
      <c r="J235" s="10"/>
      <c r="K235" s="10"/>
      <c r="L235" s="10"/>
      <c r="M235" s="10"/>
      <c r="N235" s="66" t="s">
        <v>18</v>
      </c>
      <c r="O235" s="10"/>
    </row>
    <row r="236">
      <c r="A236" s="6">
        <v>45705.0</v>
      </c>
      <c r="B236" s="10"/>
      <c r="C236" s="7">
        <v>232267.0</v>
      </c>
      <c r="D236" s="7" t="s">
        <v>114</v>
      </c>
      <c r="E236" s="6">
        <v>45566.0</v>
      </c>
      <c r="F236" s="79">
        <f t="shared" si="1"/>
        <v>4</v>
      </c>
      <c r="G236" s="9">
        <v>45589.0</v>
      </c>
      <c r="H236" s="79">
        <f t="shared" si="2"/>
        <v>3</v>
      </c>
      <c r="I236" s="7" t="s">
        <v>60</v>
      </c>
      <c r="J236" s="10"/>
      <c r="K236" s="10"/>
      <c r="L236" s="10"/>
      <c r="M236" s="10"/>
      <c r="N236" s="66" t="s">
        <v>18</v>
      </c>
      <c r="O236" s="10"/>
    </row>
    <row r="237">
      <c r="A237" s="6">
        <v>45705.0</v>
      </c>
      <c r="B237" s="10"/>
      <c r="C237" s="7">
        <v>241029.0</v>
      </c>
      <c r="D237" s="7" t="s">
        <v>114</v>
      </c>
      <c r="E237" s="6">
        <v>45658.0</v>
      </c>
      <c r="F237" s="79">
        <f t="shared" si="1"/>
        <v>1</v>
      </c>
      <c r="G237" s="6">
        <v>45695.0</v>
      </c>
      <c r="H237" s="79">
        <f t="shared" si="2"/>
        <v>0</v>
      </c>
      <c r="I237" s="7" t="s">
        <v>43</v>
      </c>
      <c r="J237" s="7" t="s">
        <v>7</v>
      </c>
      <c r="K237" s="7" t="s">
        <v>270</v>
      </c>
      <c r="L237" s="10"/>
      <c r="M237" s="10"/>
      <c r="N237" s="66" t="s">
        <v>18</v>
      </c>
      <c r="O237" s="10"/>
    </row>
    <row r="238">
      <c r="A238" s="6">
        <v>45705.0</v>
      </c>
      <c r="B238" s="6">
        <v>45706.0</v>
      </c>
      <c r="C238" s="7">
        <v>217147.0</v>
      </c>
      <c r="D238" s="7" t="s">
        <v>117</v>
      </c>
      <c r="E238" s="6">
        <v>45444.0</v>
      </c>
      <c r="F238" s="79">
        <f t="shared" si="1"/>
        <v>8</v>
      </c>
      <c r="G238" s="6">
        <v>45468.0</v>
      </c>
      <c r="H238" s="79">
        <f t="shared" si="2"/>
        <v>7</v>
      </c>
      <c r="I238" s="7" t="s">
        <v>43</v>
      </c>
      <c r="J238" s="7">
        <v>340.0</v>
      </c>
      <c r="K238" s="102">
        <v>6000.0</v>
      </c>
      <c r="L238" s="7" t="s">
        <v>58</v>
      </c>
      <c r="M238" s="6">
        <v>45705.0</v>
      </c>
      <c r="N238" s="57" t="s">
        <v>21</v>
      </c>
      <c r="O238" s="7" t="s">
        <v>354</v>
      </c>
    </row>
    <row r="239">
      <c r="A239" s="65">
        <v>45694.0</v>
      </c>
      <c r="B239" s="6">
        <v>45706.0</v>
      </c>
      <c r="C239" s="7">
        <v>229810.0</v>
      </c>
      <c r="D239" s="7" t="s">
        <v>117</v>
      </c>
      <c r="E239" s="6">
        <v>45505.0</v>
      </c>
      <c r="F239" s="79">
        <f t="shared" si="1"/>
        <v>6</v>
      </c>
      <c r="G239" s="9">
        <v>45579.0</v>
      </c>
      <c r="H239" s="79">
        <f t="shared" si="2"/>
        <v>4</v>
      </c>
      <c r="I239" s="7" t="s">
        <v>85</v>
      </c>
      <c r="J239" s="7">
        <v>328.0</v>
      </c>
      <c r="K239" s="7" t="s">
        <v>270</v>
      </c>
      <c r="L239" s="7" t="s">
        <v>68</v>
      </c>
      <c r="M239" s="6">
        <v>45701.0</v>
      </c>
      <c r="N239" s="57" t="s">
        <v>16</v>
      </c>
      <c r="O239" s="10"/>
    </row>
    <row r="240">
      <c r="A240" s="6">
        <v>45705.0</v>
      </c>
      <c r="B240" s="10"/>
      <c r="C240" s="7">
        <v>143140.0</v>
      </c>
      <c r="D240" s="7" t="s">
        <v>117</v>
      </c>
      <c r="E240" s="6">
        <v>44743.0</v>
      </c>
      <c r="F240" s="79">
        <f t="shared" si="1"/>
        <v>31</v>
      </c>
      <c r="G240" s="6">
        <v>44809.0</v>
      </c>
      <c r="H240" s="79">
        <f t="shared" si="2"/>
        <v>29</v>
      </c>
      <c r="I240" s="7" t="s">
        <v>54</v>
      </c>
      <c r="J240" s="10"/>
      <c r="K240" s="10"/>
      <c r="L240" s="10"/>
      <c r="M240" s="10"/>
      <c r="N240" s="66" t="s">
        <v>18</v>
      </c>
      <c r="O240" s="10"/>
    </row>
    <row r="241">
      <c r="A241" s="6">
        <v>45705.0</v>
      </c>
      <c r="B241" s="10"/>
      <c r="C241" s="7">
        <v>204971.0</v>
      </c>
      <c r="D241" s="7" t="s">
        <v>117</v>
      </c>
      <c r="E241" s="6">
        <v>45108.0</v>
      </c>
      <c r="F241" s="79">
        <f t="shared" si="1"/>
        <v>19</v>
      </c>
      <c r="G241" s="6">
        <v>45356.0</v>
      </c>
      <c r="H241" s="79">
        <f t="shared" si="2"/>
        <v>11</v>
      </c>
      <c r="I241" s="7" t="s">
        <v>48</v>
      </c>
      <c r="J241" s="10"/>
      <c r="K241" s="10"/>
      <c r="L241" s="10"/>
      <c r="M241" s="10"/>
      <c r="N241" s="66" t="s">
        <v>18</v>
      </c>
      <c r="O241" s="10"/>
    </row>
    <row r="242">
      <c r="A242" s="6">
        <v>45705.0</v>
      </c>
      <c r="B242" s="10"/>
      <c r="C242" s="7">
        <v>188382.0</v>
      </c>
      <c r="D242" s="7" t="s">
        <v>117</v>
      </c>
      <c r="E242" s="6">
        <v>45108.0</v>
      </c>
      <c r="F242" s="79">
        <f t="shared" si="1"/>
        <v>19</v>
      </c>
      <c r="G242" s="6">
        <v>45204.0</v>
      </c>
      <c r="H242" s="79">
        <f t="shared" si="2"/>
        <v>16</v>
      </c>
      <c r="I242" s="7" t="s">
        <v>54</v>
      </c>
      <c r="J242" s="10"/>
      <c r="K242" s="10"/>
      <c r="L242" s="10"/>
      <c r="M242" s="10"/>
      <c r="N242" s="66" t="s">
        <v>18</v>
      </c>
      <c r="O242" s="10"/>
    </row>
    <row r="243">
      <c r="A243" s="6">
        <v>45705.0</v>
      </c>
      <c r="B243" s="10"/>
      <c r="C243" s="7">
        <v>205567.0</v>
      </c>
      <c r="D243" s="7" t="s">
        <v>117</v>
      </c>
      <c r="E243" s="6">
        <v>45323.0</v>
      </c>
      <c r="F243" s="79">
        <f t="shared" si="1"/>
        <v>12</v>
      </c>
      <c r="G243" s="6">
        <v>45362.0</v>
      </c>
      <c r="H243" s="79">
        <f t="shared" si="2"/>
        <v>11</v>
      </c>
      <c r="I243" s="7" t="s">
        <v>54</v>
      </c>
      <c r="J243" s="10"/>
      <c r="K243" s="10"/>
      <c r="L243" s="10"/>
      <c r="M243" s="10"/>
      <c r="N243" s="66" t="s">
        <v>18</v>
      </c>
      <c r="O243" s="10"/>
    </row>
    <row r="244">
      <c r="A244" s="6">
        <v>45705.0</v>
      </c>
      <c r="B244" s="10"/>
      <c r="C244" s="7">
        <v>220206.0</v>
      </c>
      <c r="D244" s="7" t="s">
        <v>117</v>
      </c>
      <c r="E244" s="6">
        <v>45383.0</v>
      </c>
      <c r="F244" s="79">
        <f t="shared" si="1"/>
        <v>10</v>
      </c>
      <c r="G244" s="6">
        <v>45476.0</v>
      </c>
      <c r="H244" s="79">
        <f t="shared" si="2"/>
        <v>7</v>
      </c>
      <c r="I244" s="7" t="s">
        <v>54</v>
      </c>
      <c r="J244" s="10"/>
      <c r="K244" s="10"/>
      <c r="L244" s="10"/>
      <c r="M244" s="10"/>
      <c r="N244" s="66" t="s">
        <v>18</v>
      </c>
      <c r="O244" s="10"/>
    </row>
    <row r="245">
      <c r="A245" s="6">
        <v>45705.0</v>
      </c>
      <c r="B245" s="10"/>
      <c r="C245" s="7">
        <v>223006.0</v>
      </c>
      <c r="D245" s="7" t="s">
        <v>117</v>
      </c>
      <c r="E245" s="6">
        <v>45474.0</v>
      </c>
      <c r="F245" s="79">
        <f t="shared" si="1"/>
        <v>7</v>
      </c>
      <c r="G245" s="6">
        <v>45506.0</v>
      </c>
      <c r="H245" s="79">
        <f t="shared" si="2"/>
        <v>6</v>
      </c>
      <c r="I245" s="7" t="s">
        <v>54</v>
      </c>
      <c r="J245" s="10"/>
      <c r="K245" s="10"/>
      <c r="L245" s="10"/>
      <c r="M245" s="10"/>
      <c r="N245" s="66" t="s">
        <v>18</v>
      </c>
      <c r="O245" s="10"/>
    </row>
    <row r="246">
      <c r="A246" s="6">
        <v>45705.0</v>
      </c>
      <c r="B246" s="10"/>
      <c r="C246" s="7">
        <v>226622.0</v>
      </c>
      <c r="D246" s="7" t="s">
        <v>117</v>
      </c>
      <c r="E246" s="6">
        <v>45505.0</v>
      </c>
      <c r="F246" s="79">
        <f t="shared" si="1"/>
        <v>6</v>
      </c>
      <c r="G246" s="6">
        <v>45534.0</v>
      </c>
      <c r="H246" s="79">
        <f t="shared" si="2"/>
        <v>5</v>
      </c>
      <c r="I246" s="7" t="s">
        <v>54</v>
      </c>
      <c r="J246" s="10"/>
      <c r="K246" s="10"/>
      <c r="L246" s="10"/>
      <c r="M246" s="10"/>
      <c r="N246" s="66" t="s">
        <v>18</v>
      </c>
      <c r="O246" s="10"/>
    </row>
    <row r="247">
      <c r="A247" s="6">
        <v>45705.0</v>
      </c>
      <c r="B247" s="10"/>
      <c r="C247" s="7">
        <v>228431.0</v>
      </c>
      <c r="D247" s="7" t="s">
        <v>117</v>
      </c>
      <c r="E247" s="6">
        <v>45444.0</v>
      </c>
      <c r="F247" s="79">
        <f t="shared" si="1"/>
        <v>8</v>
      </c>
      <c r="G247" s="6">
        <v>45561.0</v>
      </c>
      <c r="H247" s="79">
        <f t="shared" si="2"/>
        <v>4</v>
      </c>
      <c r="I247" s="7" t="s">
        <v>60</v>
      </c>
      <c r="J247" s="10"/>
      <c r="K247" s="10"/>
      <c r="L247" s="10"/>
      <c r="M247" s="10"/>
      <c r="N247" s="66" t="s">
        <v>18</v>
      </c>
      <c r="O247" s="10"/>
    </row>
    <row r="248">
      <c r="A248" s="6">
        <v>45705.0</v>
      </c>
      <c r="B248" s="10"/>
      <c r="C248" s="7">
        <v>232512.0</v>
      </c>
      <c r="D248" s="7" t="s">
        <v>117</v>
      </c>
      <c r="E248" s="6">
        <v>44287.0</v>
      </c>
      <c r="F248" s="79">
        <f t="shared" si="1"/>
        <v>46</v>
      </c>
      <c r="G248" s="9">
        <v>45594.0</v>
      </c>
      <c r="H248" s="79">
        <f t="shared" si="2"/>
        <v>3</v>
      </c>
      <c r="I248" s="7" t="s">
        <v>54</v>
      </c>
      <c r="J248" s="10"/>
      <c r="K248" s="10"/>
      <c r="L248" s="10"/>
      <c r="M248" s="10"/>
      <c r="N248" s="66" t="s">
        <v>18</v>
      </c>
      <c r="O248" s="10"/>
    </row>
    <row r="249">
      <c r="A249" s="6">
        <v>45705.0</v>
      </c>
      <c r="B249" s="10"/>
      <c r="C249" s="7">
        <v>220100.0</v>
      </c>
      <c r="D249" s="7" t="s">
        <v>117</v>
      </c>
      <c r="E249" s="6">
        <v>45567.0</v>
      </c>
      <c r="F249" s="79">
        <f t="shared" si="1"/>
        <v>4</v>
      </c>
      <c r="G249" s="6">
        <v>45630.0</v>
      </c>
      <c r="H249" s="79">
        <f t="shared" si="2"/>
        <v>2</v>
      </c>
      <c r="I249" s="7" t="s">
        <v>60</v>
      </c>
      <c r="J249" s="10"/>
      <c r="K249" s="10"/>
      <c r="L249" s="10"/>
      <c r="M249" s="10"/>
      <c r="N249" s="66" t="s">
        <v>18</v>
      </c>
      <c r="O249" s="10"/>
    </row>
    <row r="250">
      <c r="A250" s="6">
        <v>45705.0</v>
      </c>
      <c r="B250" s="10"/>
      <c r="C250" s="7">
        <v>239268.0</v>
      </c>
      <c r="D250" s="7" t="s">
        <v>117</v>
      </c>
      <c r="E250" s="6">
        <v>45597.0</v>
      </c>
      <c r="F250" s="79">
        <f t="shared" si="1"/>
        <v>3</v>
      </c>
      <c r="G250" s="6">
        <v>45670.0</v>
      </c>
      <c r="H250" s="79">
        <f t="shared" si="2"/>
        <v>1</v>
      </c>
      <c r="I250" s="7" t="s">
        <v>85</v>
      </c>
      <c r="J250" s="10"/>
      <c r="K250" s="10"/>
      <c r="L250" s="10"/>
      <c r="M250" s="10"/>
      <c r="N250" s="66" t="s">
        <v>18</v>
      </c>
      <c r="O250" s="10"/>
    </row>
    <row r="251">
      <c r="A251" s="6">
        <v>45705.0</v>
      </c>
      <c r="B251" s="10"/>
      <c r="C251" s="7">
        <v>240730.0</v>
      </c>
      <c r="D251" s="7" t="s">
        <v>117</v>
      </c>
      <c r="E251" s="6">
        <v>45658.0</v>
      </c>
      <c r="F251" s="79">
        <f t="shared" si="1"/>
        <v>1</v>
      </c>
      <c r="G251" s="6">
        <v>45691.0</v>
      </c>
      <c r="H251" s="79">
        <f t="shared" si="2"/>
        <v>0</v>
      </c>
      <c r="I251" s="7" t="s">
        <v>60</v>
      </c>
      <c r="J251" s="10"/>
      <c r="K251" s="10"/>
      <c r="L251" s="10"/>
      <c r="M251" s="10"/>
      <c r="N251" s="66" t="s">
        <v>18</v>
      </c>
      <c r="O251" s="10"/>
    </row>
    <row r="252">
      <c r="A252" s="6">
        <v>45705.0</v>
      </c>
      <c r="B252" s="10"/>
      <c r="C252" s="7">
        <v>194178.0</v>
      </c>
      <c r="D252" s="7" t="s">
        <v>149</v>
      </c>
      <c r="E252" s="6">
        <v>45200.0</v>
      </c>
      <c r="F252" s="79">
        <f t="shared" si="1"/>
        <v>16</v>
      </c>
      <c r="G252" s="9">
        <v>45259.0</v>
      </c>
      <c r="H252" s="79">
        <f t="shared" si="2"/>
        <v>14</v>
      </c>
      <c r="I252" s="7" t="s">
        <v>60</v>
      </c>
      <c r="J252" s="10"/>
      <c r="K252" s="10"/>
      <c r="L252" s="10"/>
      <c r="M252" s="10"/>
      <c r="N252" s="66" t="s">
        <v>18</v>
      </c>
      <c r="O252" s="10"/>
    </row>
    <row r="253">
      <c r="A253" s="6">
        <v>45705.0</v>
      </c>
      <c r="B253" s="10"/>
      <c r="C253" s="7">
        <v>182550.0</v>
      </c>
      <c r="D253" s="7" t="s">
        <v>149</v>
      </c>
      <c r="E253" s="6">
        <v>45108.0</v>
      </c>
      <c r="F253" s="79">
        <f t="shared" si="1"/>
        <v>19</v>
      </c>
      <c r="G253" s="6">
        <v>45159.0</v>
      </c>
      <c r="H253" s="79">
        <f t="shared" si="2"/>
        <v>17</v>
      </c>
      <c r="I253" s="7" t="s">
        <v>60</v>
      </c>
      <c r="J253" s="10"/>
      <c r="K253" s="10"/>
      <c r="L253" s="10"/>
      <c r="M253" s="10"/>
      <c r="N253" s="66" t="s">
        <v>18</v>
      </c>
      <c r="O253" s="10"/>
    </row>
    <row r="254">
      <c r="A254" s="6">
        <v>45705.0</v>
      </c>
      <c r="B254" s="10"/>
      <c r="C254" s="7">
        <v>233984.0</v>
      </c>
      <c r="D254" s="7" t="s">
        <v>149</v>
      </c>
      <c r="E254" s="6">
        <v>45536.0</v>
      </c>
      <c r="F254" s="79">
        <f t="shared" si="1"/>
        <v>5</v>
      </c>
      <c r="G254" s="9">
        <v>45608.0</v>
      </c>
      <c r="H254" s="79">
        <f t="shared" si="2"/>
        <v>3</v>
      </c>
      <c r="I254" s="7" t="s">
        <v>60</v>
      </c>
      <c r="J254" s="10"/>
      <c r="K254" s="10"/>
      <c r="L254" s="10"/>
      <c r="M254" s="10"/>
      <c r="N254" s="66" t="s">
        <v>18</v>
      </c>
      <c r="O254" s="10"/>
    </row>
    <row r="255">
      <c r="A255" s="6">
        <v>45705.0</v>
      </c>
      <c r="B255" s="10"/>
      <c r="C255" s="7">
        <v>236767.0</v>
      </c>
      <c r="D255" s="7" t="s">
        <v>149</v>
      </c>
      <c r="E255" s="6">
        <v>45627.0</v>
      </c>
      <c r="F255" s="79">
        <f t="shared" si="1"/>
        <v>2</v>
      </c>
      <c r="G255" s="9">
        <v>45636.0</v>
      </c>
      <c r="H255" s="79">
        <f t="shared" si="2"/>
        <v>2</v>
      </c>
      <c r="I255" s="7" t="s">
        <v>54</v>
      </c>
      <c r="J255" s="10"/>
      <c r="K255" s="10"/>
      <c r="L255" s="10"/>
      <c r="M255" s="10"/>
      <c r="N255" s="66" t="s">
        <v>18</v>
      </c>
      <c r="O255" s="10"/>
    </row>
    <row r="256">
      <c r="A256" s="6">
        <v>45705.0</v>
      </c>
      <c r="B256" s="10"/>
      <c r="C256" s="7">
        <v>241244.0</v>
      </c>
      <c r="D256" s="7" t="s">
        <v>149</v>
      </c>
      <c r="E256" s="6">
        <v>45597.0</v>
      </c>
      <c r="F256" s="79">
        <f t="shared" si="1"/>
        <v>3</v>
      </c>
      <c r="G256" s="6">
        <v>45687.0</v>
      </c>
      <c r="H256" s="79">
        <f t="shared" si="2"/>
        <v>0</v>
      </c>
      <c r="I256" s="7" t="s">
        <v>60</v>
      </c>
      <c r="J256" s="10"/>
      <c r="K256" s="10"/>
      <c r="L256" s="10"/>
      <c r="M256" s="10"/>
      <c r="N256" s="66" t="s">
        <v>18</v>
      </c>
      <c r="O256" s="10"/>
    </row>
    <row r="257">
      <c r="A257" s="6">
        <v>45705.0</v>
      </c>
      <c r="B257" s="10"/>
      <c r="C257" s="7">
        <v>90253.0</v>
      </c>
      <c r="D257" s="7" t="s">
        <v>124</v>
      </c>
      <c r="E257" s="6">
        <v>44256.0</v>
      </c>
      <c r="F257" s="79">
        <f t="shared" si="1"/>
        <v>47</v>
      </c>
      <c r="G257" s="6">
        <v>44355.0</v>
      </c>
      <c r="H257" s="79">
        <f t="shared" si="2"/>
        <v>44</v>
      </c>
      <c r="I257" s="7" t="s">
        <v>120</v>
      </c>
      <c r="J257" s="10"/>
      <c r="K257" s="10"/>
      <c r="L257" s="10"/>
      <c r="M257" s="10"/>
      <c r="N257" s="66" t="s">
        <v>18</v>
      </c>
      <c r="O257" s="10"/>
    </row>
    <row r="258">
      <c r="A258" s="6">
        <v>45705.0</v>
      </c>
      <c r="B258" s="10"/>
      <c r="C258" s="7">
        <v>73055.0</v>
      </c>
      <c r="D258" s="7" t="s">
        <v>65</v>
      </c>
      <c r="E258" s="6">
        <v>44044.0</v>
      </c>
      <c r="F258" s="79">
        <f t="shared" si="1"/>
        <v>54</v>
      </c>
      <c r="G258" s="6">
        <v>44201.0</v>
      </c>
      <c r="H258" s="79">
        <f t="shared" si="2"/>
        <v>49</v>
      </c>
      <c r="I258" s="7" t="s">
        <v>120</v>
      </c>
      <c r="J258" s="10"/>
      <c r="K258" s="10"/>
      <c r="L258" s="10"/>
      <c r="M258" s="10"/>
      <c r="N258" s="66" t="s">
        <v>18</v>
      </c>
      <c r="O258" s="10"/>
    </row>
    <row r="259">
      <c r="A259" s="6">
        <v>45705.0</v>
      </c>
      <c r="B259" s="93"/>
      <c r="C259" s="7">
        <v>4834.0</v>
      </c>
      <c r="D259" s="7" t="s">
        <v>64</v>
      </c>
      <c r="E259" s="6">
        <v>43194.0</v>
      </c>
      <c r="F259" s="79">
        <f t="shared" si="1"/>
        <v>82</v>
      </c>
      <c r="G259" s="6">
        <v>43300.0</v>
      </c>
      <c r="H259" s="79">
        <f t="shared" si="2"/>
        <v>78</v>
      </c>
      <c r="I259" s="7" t="s">
        <v>151</v>
      </c>
      <c r="J259" s="10"/>
      <c r="K259" s="10"/>
      <c r="L259" s="10"/>
      <c r="M259" s="10"/>
      <c r="N259" s="66" t="s">
        <v>18</v>
      </c>
      <c r="O259" s="10"/>
    </row>
    <row r="260">
      <c r="A260" s="6">
        <v>45705.0</v>
      </c>
      <c r="B260" s="10"/>
      <c r="C260" s="7">
        <v>5610.0</v>
      </c>
      <c r="D260" s="7" t="s">
        <v>42</v>
      </c>
      <c r="E260" s="6">
        <v>43194.0</v>
      </c>
      <c r="F260" s="79">
        <f t="shared" si="1"/>
        <v>82</v>
      </c>
      <c r="G260" s="6">
        <v>43412.0</v>
      </c>
      <c r="H260" s="79">
        <f t="shared" si="2"/>
        <v>75</v>
      </c>
      <c r="I260" s="7" t="s">
        <v>48</v>
      </c>
      <c r="J260" s="10"/>
      <c r="K260" s="10"/>
      <c r="L260" s="10"/>
      <c r="M260" s="10"/>
      <c r="N260" s="66" t="s">
        <v>18</v>
      </c>
      <c r="O260" s="10"/>
    </row>
    <row r="261">
      <c r="A261" s="6">
        <v>45705.0</v>
      </c>
      <c r="B261" s="10"/>
      <c r="C261" s="7">
        <v>10401.0</v>
      </c>
      <c r="D261" s="7" t="s">
        <v>62</v>
      </c>
      <c r="E261" s="6">
        <v>43344.0</v>
      </c>
      <c r="F261" s="79">
        <f t="shared" si="1"/>
        <v>77</v>
      </c>
      <c r="G261" s="6">
        <v>43539.0</v>
      </c>
      <c r="H261" s="79">
        <f t="shared" si="2"/>
        <v>71</v>
      </c>
      <c r="I261" s="7" t="s">
        <v>60</v>
      </c>
      <c r="J261" s="10"/>
      <c r="K261" s="10"/>
      <c r="L261" s="10"/>
      <c r="M261" s="10"/>
      <c r="N261" s="66" t="s">
        <v>18</v>
      </c>
      <c r="O261" s="10"/>
    </row>
    <row r="262">
      <c r="A262" s="6">
        <v>45705.0</v>
      </c>
      <c r="B262" s="10"/>
      <c r="C262" s="7">
        <v>1627.0</v>
      </c>
      <c r="D262" s="7" t="s">
        <v>93</v>
      </c>
      <c r="E262" s="6">
        <v>43466.0</v>
      </c>
      <c r="F262" s="79">
        <f t="shared" si="1"/>
        <v>73</v>
      </c>
      <c r="G262" s="6">
        <v>43494.0</v>
      </c>
      <c r="H262" s="79">
        <f t="shared" si="2"/>
        <v>72</v>
      </c>
      <c r="I262" s="7" t="s">
        <v>54</v>
      </c>
      <c r="J262" s="10"/>
      <c r="K262" s="10"/>
      <c r="L262" s="10"/>
      <c r="M262" s="10"/>
      <c r="N262" s="66" t="s">
        <v>18</v>
      </c>
      <c r="O262" s="10"/>
    </row>
    <row r="263">
      <c r="A263" s="6">
        <v>45705.0</v>
      </c>
      <c r="B263" s="10"/>
      <c r="C263" s="7">
        <v>6139.0</v>
      </c>
      <c r="D263" s="7" t="s">
        <v>93</v>
      </c>
      <c r="E263" s="6">
        <v>43239.0</v>
      </c>
      <c r="F263" s="79">
        <f t="shared" si="1"/>
        <v>80</v>
      </c>
      <c r="G263" s="6">
        <v>43531.0</v>
      </c>
      <c r="H263" s="79">
        <f t="shared" si="2"/>
        <v>71</v>
      </c>
      <c r="I263" s="7" t="s">
        <v>60</v>
      </c>
      <c r="J263" s="10"/>
      <c r="K263" s="10"/>
      <c r="L263" s="10"/>
      <c r="M263" s="10"/>
      <c r="N263" s="66" t="s">
        <v>18</v>
      </c>
      <c r="O263" s="10"/>
    </row>
    <row r="264">
      <c r="A264" s="6">
        <v>45705.0</v>
      </c>
      <c r="B264" s="10"/>
      <c r="C264" s="7">
        <v>10380.0</v>
      </c>
      <c r="D264" s="7" t="s">
        <v>110</v>
      </c>
      <c r="E264" s="6">
        <v>43488.0</v>
      </c>
      <c r="F264" s="79">
        <f t="shared" si="1"/>
        <v>72</v>
      </c>
      <c r="G264" s="6">
        <v>43538.0</v>
      </c>
      <c r="H264" s="79">
        <f t="shared" si="2"/>
        <v>71</v>
      </c>
      <c r="I264" s="7" t="s">
        <v>60</v>
      </c>
      <c r="J264" s="10"/>
      <c r="K264" s="10"/>
      <c r="L264" s="10"/>
      <c r="M264" s="10"/>
      <c r="N264" s="66" t="s">
        <v>18</v>
      </c>
      <c r="O264" s="10"/>
    </row>
    <row r="265">
      <c r="A265" s="6">
        <v>45705.0</v>
      </c>
      <c r="B265" s="10"/>
      <c r="C265" s="7">
        <v>14399.0</v>
      </c>
      <c r="D265" s="7" t="s">
        <v>87</v>
      </c>
      <c r="E265" s="6">
        <v>43580.0</v>
      </c>
      <c r="F265" s="79">
        <f t="shared" si="1"/>
        <v>69</v>
      </c>
      <c r="G265" s="6">
        <v>43650.0</v>
      </c>
      <c r="H265" s="79">
        <f t="shared" si="2"/>
        <v>67</v>
      </c>
      <c r="I265" s="7" t="s">
        <v>66</v>
      </c>
      <c r="J265" s="10"/>
      <c r="K265" s="10"/>
      <c r="L265" s="10"/>
      <c r="M265" s="10"/>
      <c r="N265" s="66" t="s">
        <v>18</v>
      </c>
      <c r="O265" s="10"/>
    </row>
    <row r="266">
      <c r="A266" s="6">
        <v>45705.0</v>
      </c>
      <c r="B266" s="93"/>
      <c r="C266" s="7">
        <v>7289.0</v>
      </c>
      <c r="D266" s="7" t="s">
        <v>152</v>
      </c>
      <c r="E266" s="6">
        <v>43279.0</v>
      </c>
      <c r="F266" s="79">
        <f t="shared" si="1"/>
        <v>79</v>
      </c>
      <c r="G266" s="6">
        <v>43413.0</v>
      </c>
      <c r="H266" s="79">
        <f t="shared" si="2"/>
        <v>75</v>
      </c>
      <c r="I266" s="7" t="s">
        <v>52</v>
      </c>
      <c r="J266" s="10"/>
      <c r="K266" s="10"/>
      <c r="L266" s="10"/>
      <c r="M266" s="10"/>
      <c r="N266" s="66" t="s">
        <v>18</v>
      </c>
      <c r="O266" s="10"/>
    </row>
    <row r="267">
      <c r="A267" s="6">
        <v>45705.0</v>
      </c>
      <c r="B267" s="10"/>
      <c r="C267" s="7">
        <v>6606.0</v>
      </c>
      <c r="D267" s="7" t="s">
        <v>152</v>
      </c>
      <c r="E267" s="6">
        <v>43313.0</v>
      </c>
      <c r="F267" s="79">
        <f t="shared" si="1"/>
        <v>78</v>
      </c>
      <c r="G267" s="6">
        <v>43377.0</v>
      </c>
      <c r="H267" s="79">
        <f t="shared" si="2"/>
        <v>76</v>
      </c>
      <c r="I267" s="7" t="s">
        <v>43</v>
      </c>
      <c r="J267" s="10"/>
      <c r="K267" s="10"/>
      <c r="L267" s="10"/>
      <c r="M267" s="10"/>
      <c r="N267" s="66" t="s">
        <v>18</v>
      </c>
      <c r="O267" s="10"/>
    </row>
    <row r="268">
      <c r="A268" s="6">
        <v>45705.0</v>
      </c>
      <c r="B268" s="10"/>
      <c r="C268" s="7">
        <v>235891.0</v>
      </c>
      <c r="D268" s="7" t="s">
        <v>75</v>
      </c>
      <c r="E268" s="6">
        <v>45597.0</v>
      </c>
      <c r="F268" s="79">
        <f t="shared" si="1"/>
        <v>3</v>
      </c>
      <c r="G268" s="9">
        <v>45625.0</v>
      </c>
      <c r="H268" s="79">
        <f t="shared" si="2"/>
        <v>2</v>
      </c>
      <c r="I268" s="7" t="s">
        <v>48</v>
      </c>
      <c r="J268" s="10"/>
      <c r="K268" s="10"/>
      <c r="L268" s="10"/>
      <c r="M268" s="10"/>
      <c r="N268" s="66" t="s">
        <v>18</v>
      </c>
      <c r="O268" s="10"/>
    </row>
    <row r="269">
      <c r="A269" s="6">
        <v>45705.0</v>
      </c>
      <c r="B269" s="10"/>
      <c r="C269" s="7">
        <v>224384.0</v>
      </c>
      <c r="D269" s="7" t="s">
        <v>75</v>
      </c>
      <c r="E269" s="6">
        <v>45474.0</v>
      </c>
      <c r="F269" s="79">
        <f t="shared" si="1"/>
        <v>7</v>
      </c>
      <c r="G269" s="6">
        <v>45513.0</v>
      </c>
      <c r="H269" s="79">
        <f t="shared" si="2"/>
        <v>6</v>
      </c>
      <c r="I269" s="7" t="s">
        <v>60</v>
      </c>
      <c r="J269" s="10"/>
      <c r="K269" s="10"/>
      <c r="L269" s="10"/>
      <c r="M269" s="10"/>
      <c r="N269" s="66" t="s">
        <v>18</v>
      </c>
      <c r="O269" s="10"/>
    </row>
    <row r="270">
      <c r="A270" s="6">
        <v>45705.0</v>
      </c>
      <c r="B270" s="10"/>
      <c r="C270" s="7">
        <v>157306.0</v>
      </c>
      <c r="D270" s="7" t="s">
        <v>42</v>
      </c>
      <c r="E270" s="6">
        <v>44896.0</v>
      </c>
      <c r="F270" s="79">
        <f t="shared" si="1"/>
        <v>26</v>
      </c>
      <c r="G270" s="6">
        <v>44944.0</v>
      </c>
      <c r="H270" s="79">
        <f t="shared" si="2"/>
        <v>25</v>
      </c>
      <c r="I270" s="7" t="s">
        <v>52</v>
      </c>
      <c r="J270" s="7" t="s">
        <v>7</v>
      </c>
      <c r="K270" s="7" t="s">
        <v>270</v>
      </c>
      <c r="L270" s="10"/>
      <c r="M270" s="10"/>
      <c r="N270" s="66" t="s">
        <v>18</v>
      </c>
      <c r="O270" s="10"/>
    </row>
    <row r="271">
      <c r="A271" s="6">
        <v>45705.0</v>
      </c>
      <c r="B271" s="10"/>
      <c r="C271" s="7">
        <v>220911.0</v>
      </c>
      <c r="D271" s="7" t="s">
        <v>42</v>
      </c>
      <c r="E271" s="6">
        <v>45444.0</v>
      </c>
      <c r="F271" s="79">
        <f t="shared" si="1"/>
        <v>8</v>
      </c>
      <c r="G271" s="6">
        <v>45482.0</v>
      </c>
      <c r="H271" s="79">
        <f t="shared" si="2"/>
        <v>7</v>
      </c>
      <c r="I271" s="7" t="s">
        <v>48</v>
      </c>
      <c r="J271" s="10"/>
      <c r="K271" s="10"/>
      <c r="L271" s="10"/>
      <c r="M271" s="10"/>
      <c r="N271" s="66" t="s">
        <v>18</v>
      </c>
      <c r="O271" s="10"/>
    </row>
    <row r="272">
      <c r="A272" s="6">
        <v>45705.0</v>
      </c>
      <c r="B272" s="6">
        <v>45705.0</v>
      </c>
      <c r="C272" s="7">
        <v>233989.0</v>
      </c>
      <c r="D272" s="7" t="s">
        <v>110</v>
      </c>
      <c r="E272" s="6">
        <v>45536.0</v>
      </c>
      <c r="F272" s="79">
        <f t="shared" si="1"/>
        <v>5</v>
      </c>
      <c r="G272" s="9">
        <v>45608.0</v>
      </c>
      <c r="H272" s="79">
        <f t="shared" si="2"/>
        <v>3</v>
      </c>
      <c r="I272" s="7" t="s">
        <v>43</v>
      </c>
      <c r="J272" s="7" t="s">
        <v>187</v>
      </c>
      <c r="K272" s="7" t="s">
        <v>270</v>
      </c>
      <c r="L272" s="123" t="s">
        <v>68</v>
      </c>
      <c r="M272" s="6">
        <v>45705.0</v>
      </c>
      <c r="N272" s="57" t="s">
        <v>16</v>
      </c>
      <c r="O272" s="10"/>
    </row>
    <row r="273">
      <c r="A273" s="6">
        <v>45705.0</v>
      </c>
      <c r="B273" s="10"/>
      <c r="C273" s="7">
        <v>127741.0</v>
      </c>
      <c r="D273" s="7" t="s">
        <v>110</v>
      </c>
      <c r="E273" s="6">
        <v>44652.0</v>
      </c>
      <c r="F273" s="79">
        <f t="shared" si="1"/>
        <v>34</v>
      </c>
      <c r="G273" s="6">
        <v>45056.0</v>
      </c>
      <c r="H273" s="79">
        <f t="shared" si="2"/>
        <v>21</v>
      </c>
      <c r="I273" s="7" t="s">
        <v>52</v>
      </c>
      <c r="J273" s="10"/>
      <c r="K273" s="10"/>
      <c r="L273" s="10"/>
      <c r="M273" s="10"/>
      <c r="N273" s="66" t="s">
        <v>18</v>
      </c>
      <c r="O273" s="10"/>
    </row>
    <row r="274">
      <c r="A274" s="6">
        <v>45705.0</v>
      </c>
      <c r="B274" s="10"/>
      <c r="C274" s="7">
        <v>236441.0</v>
      </c>
      <c r="D274" s="7" t="s">
        <v>110</v>
      </c>
      <c r="E274" s="6">
        <v>45597.0</v>
      </c>
      <c r="F274" s="79">
        <f t="shared" si="1"/>
        <v>3</v>
      </c>
      <c r="G274" s="6">
        <v>45632.0</v>
      </c>
      <c r="H274" s="79">
        <f t="shared" si="2"/>
        <v>2</v>
      </c>
      <c r="I274" s="7" t="s">
        <v>52</v>
      </c>
      <c r="J274" s="10"/>
      <c r="K274" s="10"/>
      <c r="L274" s="10"/>
      <c r="M274" s="10"/>
      <c r="N274" s="66" t="s">
        <v>18</v>
      </c>
      <c r="O274" s="10"/>
    </row>
    <row r="275">
      <c r="A275" s="65">
        <v>45666.0</v>
      </c>
      <c r="B275" s="10"/>
      <c r="C275" s="7">
        <v>212449.0</v>
      </c>
      <c r="D275" s="7" t="s">
        <v>62</v>
      </c>
      <c r="E275" s="6">
        <v>45352.0</v>
      </c>
      <c r="F275" s="79">
        <f t="shared" si="1"/>
        <v>11</v>
      </c>
      <c r="G275" s="6">
        <v>45411.0</v>
      </c>
      <c r="H275" s="79">
        <f t="shared" si="2"/>
        <v>9</v>
      </c>
      <c r="I275" s="7" t="s">
        <v>52</v>
      </c>
      <c r="J275" s="7" t="s">
        <v>186</v>
      </c>
      <c r="K275" s="102">
        <v>2000.0</v>
      </c>
      <c r="L275" s="10"/>
      <c r="M275" s="10"/>
      <c r="N275" s="57" t="s">
        <v>19</v>
      </c>
      <c r="O275" s="10"/>
    </row>
    <row r="276">
      <c r="A276" s="6">
        <v>45705.0</v>
      </c>
      <c r="B276" s="6">
        <v>45705.0</v>
      </c>
      <c r="C276" s="7">
        <v>218998.0</v>
      </c>
      <c r="D276" s="7" t="s">
        <v>99</v>
      </c>
      <c r="E276" s="6">
        <v>45352.0</v>
      </c>
      <c r="F276" s="79">
        <f t="shared" si="1"/>
        <v>11</v>
      </c>
      <c r="G276" s="6">
        <v>45470.0</v>
      </c>
      <c r="H276" s="79">
        <f t="shared" si="2"/>
        <v>7</v>
      </c>
      <c r="I276" s="7" t="s">
        <v>43</v>
      </c>
      <c r="J276" s="7" t="s">
        <v>187</v>
      </c>
      <c r="K276" s="7" t="s">
        <v>270</v>
      </c>
      <c r="L276" s="7" t="s">
        <v>46</v>
      </c>
      <c r="M276" s="6">
        <v>45705.0</v>
      </c>
      <c r="N276" s="57" t="s">
        <v>78</v>
      </c>
      <c r="O276" s="7" t="s">
        <v>355</v>
      </c>
    </row>
    <row r="277">
      <c r="A277" s="6">
        <v>45705.0</v>
      </c>
      <c r="B277" s="10"/>
      <c r="C277" s="7">
        <v>177150.0</v>
      </c>
      <c r="D277" s="7" t="s">
        <v>149</v>
      </c>
      <c r="E277" s="6">
        <v>45017.0</v>
      </c>
      <c r="F277" s="79">
        <f t="shared" si="1"/>
        <v>22</v>
      </c>
      <c r="G277" s="6">
        <v>45114.0</v>
      </c>
      <c r="H277" s="79">
        <f t="shared" si="2"/>
        <v>19</v>
      </c>
      <c r="I277" s="7" t="s">
        <v>52</v>
      </c>
      <c r="J277" s="10"/>
      <c r="K277" s="10"/>
      <c r="L277" s="10"/>
      <c r="M277" s="10"/>
      <c r="N277" s="66" t="s">
        <v>18</v>
      </c>
      <c r="O277" s="10"/>
    </row>
    <row r="278">
      <c r="A278" s="6">
        <v>45705.0</v>
      </c>
      <c r="B278" s="10"/>
      <c r="C278" s="7">
        <v>221945.0</v>
      </c>
      <c r="D278" s="7" t="s">
        <v>75</v>
      </c>
      <c r="E278" s="6">
        <v>45474.0</v>
      </c>
      <c r="F278" s="79">
        <f t="shared" si="1"/>
        <v>7</v>
      </c>
      <c r="G278" s="6">
        <v>45400.0</v>
      </c>
      <c r="H278" s="79">
        <f t="shared" si="2"/>
        <v>10</v>
      </c>
      <c r="I278" s="7" t="s">
        <v>52</v>
      </c>
      <c r="J278" s="10"/>
      <c r="K278" s="10"/>
      <c r="L278" s="10"/>
      <c r="M278" s="10"/>
      <c r="N278" s="66" t="s">
        <v>18</v>
      </c>
      <c r="O278" s="10"/>
    </row>
    <row r="279">
      <c r="A279" s="6">
        <v>45705.0</v>
      </c>
      <c r="B279" s="10"/>
      <c r="C279" s="7">
        <v>186936.0</v>
      </c>
      <c r="D279" s="7" t="s">
        <v>62</v>
      </c>
      <c r="E279" s="6">
        <v>45139.0</v>
      </c>
      <c r="F279" s="79">
        <f t="shared" si="1"/>
        <v>18</v>
      </c>
      <c r="G279" s="6">
        <v>45191.0</v>
      </c>
      <c r="H279" s="79">
        <f t="shared" si="2"/>
        <v>16</v>
      </c>
      <c r="I279" s="7" t="s">
        <v>52</v>
      </c>
      <c r="J279" s="10"/>
      <c r="K279" s="10"/>
      <c r="L279" s="10"/>
      <c r="M279" s="10"/>
      <c r="N279" s="66" t="s">
        <v>18</v>
      </c>
      <c r="O279" s="10"/>
    </row>
    <row r="280">
      <c r="A280" s="6">
        <v>45705.0</v>
      </c>
      <c r="B280" s="10"/>
      <c r="C280" s="7">
        <v>214494.0</v>
      </c>
      <c r="D280" s="7" t="s">
        <v>42</v>
      </c>
      <c r="E280" s="6">
        <v>45413.0</v>
      </c>
      <c r="F280" s="79">
        <f t="shared" si="1"/>
        <v>9</v>
      </c>
      <c r="G280" s="6">
        <v>45426.0</v>
      </c>
      <c r="H280" s="79">
        <f t="shared" si="2"/>
        <v>9</v>
      </c>
      <c r="I280" s="7" t="s">
        <v>52</v>
      </c>
      <c r="J280" s="10"/>
      <c r="K280" s="10"/>
      <c r="L280" s="10"/>
      <c r="M280" s="10"/>
      <c r="N280" s="66" t="s">
        <v>18</v>
      </c>
      <c r="O280" s="10"/>
    </row>
    <row r="281">
      <c r="A281" s="6">
        <v>45705.0</v>
      </c>
      <c r="B281" s="10"/>
      <c r="C281" s="7">
        <v>69294.0</v>
      </c>
      <c r="D281" s="7" t="s">
        <v>93</v>
      </c>
      <c r="E281" s="6">
        <v>44075.0</v>
      </c>
      <c r="F281" s="79">
        <f t="shared" si="1"/>
        <v>53</v>
      </c>
      <c r="G281" s="6">
        <v>44140.0</v>
      </c>
      <c r="H281" s="79">
        <f t="shared" si="2"/>
        <v>51</v>
      </c>
      <c r="I281" s="7" t="s">
        <v>48</v>
      </c>
      <c r="J281" s="10"/>
      <c r="K281" s="10"/>
      <c r="L281" s="10"/>
      <c r="M281" s="10"/>
      <c r="N281" s="66" t="s">
        <v>18</v>
      </c>
      <c r="O281" s="10"/>
    </row>
    <row r="282">
      <c r="A282" s="6">
        <v>45705.0</v>
      </c>
      <c r="B282" s="10"/>
      <c r="C282" s="7">
        <v>147557.0</v>
      </c>
      <c r="D282" s="7" t="s">
        <v>110</v>
      </c>
      <c r="E282" s="6">
        <v>44805.0</v>
      </c>
      <c r="F282" s="79">
        <f t="shared" si="1"/>
        <v>29</v>
      </c>
      <c r="G282" s="9">
        <v>44851.0</v>
      </c>
      <c r="H282" s="79">
        <f t="shared" si="2"/>
        <v>28</v>
      </c>
      <c r="I282" s="7" t="s">
        <v>48</v>
      </c>
      <c r="J282" s="10"/>
      <c r="K282" s="10"/>
      <c r="L282" s="10"/>
      <c r="M282" s="10"/>
      <c r="N282" s="66" t="s">
        <v>18</v>
      </c>
      <c r="O282" s="10"/>
    </row>
    <row r="283">
      <c r="A283" s="6">
        <v>45705.0</v>
      </c>
      <c r="B283" s="10"/>
      <c r="C283" s="7">
        <v>226566.0</v>
      </c>
      <c r="D283" s="7" t="s">
        <v>110</v>
      </c>
      <c r="E283" s="6">
        <v>45505.0</v>
      </c>
      <c r="F283" s="79">
        <f t="shared" si="1"/>
        <v>6</v>
      </c>
      <c r="G283" s="6">
        <v>45534.0</v>
      </c>
      <c r="H283" s="79">
        <f t="shared" si="2"/>
        <v>5</v>
      </c>
      <c r="I283" s="7" t="s">
        <v>52</v>
      </c>
      <c r="J283" s="10"/>
      <c r="K283" s="10"/>
      <c r="L283" s="10"/>
      <c r="M283" s="10"/>
      <c r="N283" s="66" t="s">
        <v>18</v>
      </c>
      <c r="O283" s="10"/>
    </row>
    <row r="284">
      <c r="A284" s="6">
        <v>45705.0</v>
      </c>
      <c r="B284" s="10"/>
      <c r="C284" s="7">
        <v>228568.0</v>
      </c>
      <c r="D284" s="7" t="s">
        <v>99</v>
      </c>
      <c r="E284" s="6">
        <v>45536.0</v>
      </c>
      <c r="F284" s="79">
        <f t="shared" si="1"/>
        <v>5</v>
      </c>
      <c r="G284" s="6">
        <v>45566.0</v>
      </c>
      <c r="H284" s="79">
        <f t="shared" si="2"/>
        <v>4</v>
      </c>
      <c r="I284" s="7" t="s">
        <v>52</v>
      </c>
      <c r="J284" s="10"/>
      <c r="K284" s="10"/>
      <c r="L284" s="10"/>
      <c r="M284" s="10"/>
      <c r="N284" s="66" t="s">
        <v>18</v>
      </c>
      <c r="O284" s="10"/>
    </row>
    <row r="285">
      <c r="A285" s="6">
        <v>45705.0</v>
      </c>
      <c r="B285" s="10"/>
      <c r="C285" s="7">
        <v>138413.0</v>
      </c>
      <c r="D285" s="7" t="s">
        <v>87</v>
      </c>
      <c r="E285" s="6">
        <v>44743.0</v>
      </c>
      <c r="F285" s="79">
        <f t="shared" si="1"/>
        <v>31</v>
      </c>
      <c r="G285" s="6">
        <v>44768.0</v>
      </c>
      <c r="H285" s="79">
        <f t="shared" si="2"/>
        <v>30</v>
      </c>
      <c r="I285" s="7" t="s">
        <v>48</v>
      </c>
      <c r="J285" s="10"/>
      <c r="K285" s="10"/>
      <c r="L285" s="10"/>
      <c r="M285" s="10"/>
      <c r="N285" s="66" t="s">
        <v>18</v>
      </c>
      <c r="O285" s="10"/>
    </row>
    <row r="286">
      <c r="A286" s="6">
        <v>45705.0</v>
      </c>
      <c r="B286" s="10"/>
      <c r="C286" s="7">
        <v>225441.0</v>
      </c>
      <c r="D286" s="7" t="s">
        <v>160</v>
      </c>
      <c r="E286" s="6">
        <v>45505.0</v>
      </c>
      <c r="F286" s="82">
        <f t="shared" si="1"/>
        <v>6</v>
      </c>
      <c r="G286" s="6">
        <v>45524.0</v>
      </c>
      <c r="H286" s="82">
        <f t="shared" si="2"/>
        <v>5</v>
      </c>
      <c r="I286" s="7" t="s">
        <v>48</v>
      </c>
      <c r="J286" s="10"/>
      <c r="K286" s="10"/>
      <c r="L286" s="10"/>
      <c r="M286" s="10"/>
      <c r="N286" s="66" t="s">
        <v>18</v>
      </c>
      <c r="O286" s="10"/>
    </row>
    <row r="287">
      <c r="A287" s="6">
        <v>45705.0</v>
      </c>
      <c r="B287" s="10"/>
      <c r="C287" s="7">
        <v>240721.0</v>
      </c>
      <c r="D287" s="7" t="s">
        <v>163</v>
      </c>
      <c r="E287" s="6">
        <v>45597.0</v>
      </c>
      <c r="F287" s="82">
        <f t="shared" si="1"/>
        <v>3</v>
      </c>
      <c r="G287" s="6">
        <v>45693.0</v>
      </c>
      <c r="H287" s="82">
        <f t="shared" si="2"/>
        <v>0</v>
      </c>
      <c r="I287" s="7" t="s">
        <v>43</v>
      </c>
      <c r="J287" s="7" t="s">
        <v>108</v>
      </c>
      <c r="K287" s="7" t="s">
        <v>270</v>
      </c>
      <c r="L287" s="10"/>
      <c r="M287" s="10"/>
      <c r="N287" s="66" t="s">
        <v>18</v>
      </c>
      <c r="O287" s="10"/>
    </row>
    <row r="288">
      <c r="A288" s="6">
        <v>45705.0</v>
      </c>
      <c r="B288" s="10"/>
      <c r="C288" s="7">
        <v>195025.0</v>
      </c>
      <c r="D288" s="7" t="s">
        <v>133</v>
      </c>
      <c r="E288" s="6">
        <v>45200.0</v>
      </c>
      <c r="F288" s="82">
        <f t="shared" si="1"/>
        <v>16</v>
      </c>
      <c r="G288" s="6">
        <v>45266.0</v>
      </c>
      <c r="H288" s="82">
        <f t="shared" si="2"/>
        <v>14</v>
      </c>
      <c r="I288" s="7" t="s">
        <v>85</v>
      </c>
      <c r="J288" s="10"/>
      <c r="K288" s="10"/>
      <c r="L288" s="10"/>
      <c r="M288" s="10"/>
      <c r="N288" s="66" t="s">
        <v>18</v>
      </c>
      <c r="O288" s="10"/>
    </row>
    <row r="289">
      <c r="A289" s="6">
        <v>45705.0</v>
      </c>
      <c r="B289" s="10"/>
      <c r="C289" s="7">
        <v>146862.0</v>
      </c>
      <c r="D289" s="7" t="s">
        <v>178</v>
      </c>
      <c r="E289" s="6">
        <v>44743.0</v>
      </c>
      <c r="F289" s="82">
        <f t="shared" si="1"/>
        <v>31</v>
      </c>
      <c r="G289" s="9">
        <v>44844.0</v>
      </c>
      <c r="H289" s="82">
        <f t="shared" si="2"/>
        <v>28</v>
      </c>
      <c r="I289" s="7" t="s">
        <v>48</v>
      </c>
      <c r="J289" s="10"/>
      <c r="K289" s="10"/>
      <c r="L289" s="10"/>
      <c r="M289" s="10"/>
      <c r="N289" s="66" t="s">
        <v>18</v>
      </c>
      <c r="O289" s="10"/>
    </row>
    <row r="290">
      <c r="A290" s="6">
        <v>45705.0</v>
      </c>
      <c r="B290" s="10"/>
      <c r="C290" s="7">
        <v>208524.0</v>
      </c>
      <c r="D290" s="7" t="s">
        <v>154</v>
      </c>
      <c r="E290" s="6">
        <v>45261.0</v>
      </c>
      <c r="F290" s="82">
        <f t="shared" si="1"/>
        <v>14</v>
      </c>
      <c r="G290" s="6">
        <v>45383.0</v>
      </c>
      <c r="H290" s="82">
        <f t="shared" si="2"/>
        <v>10</v>
      </c>
      <c r="I290" s="7" t="s">
        <v>54</v>
      </c>
      <c r="J290" s="10"/>
      <c r="K290" s="10"/>
      <c r="L290" s="10"/>
      <c r="M290" s="10"/>
      <c r="N290" s="66" t="s">
        <v>18</v>
      </c>
      <c r="O290" s="10"/>
    </row>
    <row r="291">
      <c r="A291" s="6">
        <v>45705.0</v>
      </c>
      <c r="B291" s="10"/>
      <c r="C291" s="7">
        <v>241369.0</v>
      </c>
      <c r="D291" s="7" t="s">
        <v>154</v>
      </c>
      <c r="E291" s="6">
        <v>45566.0</v>
      </c>
      <c r="F291" s="82">
        <f t="shared" si="1"/>
        <v>4</v>
      </c>
      <c r="G291" s="6">
        <v>45692.0</v>
      </c>
      <c r="H291" s="82">
        <f t="shared" si="2"/>
        <v>0</v>
      </c>
      <c r="I291" s="7" t="s">
        <v>60</v>
      </c>
      <c r="J291" s="10"/>
      <c r="K291" s="10"/>
      <c r="L291" s="10"/>
      <c r="M291" s="10"/>
      <c r="N291" s="66" t="s">
        <v>18</v>
      </c>
      <c r="O291" s="10"/>
    </row>
    <row r="292">
      <c r="A292" s="6">
        <v>45705.0</v>
      </c>
      <c r="B292" s="10"/>
      <c r="C292" s="7">
        <v>215693.0</v>
      </c>
      <c r="D292" s="7" t="s">
        <v>154</v>
      </c>
      <c r="E292" s="6">
        <v>45200.0</v>
      </c>
      <c r="F292" s="82">
        <f t="shared" si="1"/>
        <v>16</v>
      </c>
      <c r="G292" s="6">
        <v>45435.0</v>
      </c>
      <c r="H292" s="82">
        <f t="shared" si="2"/>
        <v>8</v>
      </c>
      <c r="I292" s="7" t="s">
        <v>85</v>
      </c>
      <c r="J292" s="10"/>
      <c r="K292" s="10"/>
      <c r="L292" s="10"/>
      <c r="M292" s="10"/>
      <c r="N292" s="66" t="s">
        <v>18</v>
      </c>
      <c r="O292" s="10"/>
    </row>
    <row r="293">
      <c r="A293" s="6">
        <v>45705.0</v>
      </c>
      <c r="B293" s="10"/>
      <c r="C293" s="7">
        <v>230692.0</v>
      </c>
      <c r="D293" s="7" t="s">
        <v>154</v>
      </c>
      <c r="E293" s="6">
        <v>45413.0</v>
      </c>
      <c r="F293" s="82">
        <f t="shared" si="1"/>
        <v>9</v>
      </c>
      <c r="G293" s="9">
        <v>45575.0</v>
      </c>
      <c r="H293" s="82">
        <f t="shared" si="2"/>
        <v>4</v>
      </c>
      <c r="I293" s="7" t="s">
        <v>54</v>
      </c>
      <c r="J293" s="10"/>
      <c r="K293" s="10"/>
      <c r="L293" s="10"/>
      <c r="M293" s="10"/>
      <c r="N293" s="66" t="s">
        <v>18</v>
      </c>
      <c r="O293" s="10"/>
    </row>
    <row r="294">
      <c r="A294" s="6">
        <v>45705.0</v>
      </c>
      <c r="B294" s="10"/>
      <c r="C294" s="7">
        <v>235860.0</v>
      </c>
      <c r="D294" s="7" t="s">
        <v>154</v>
      </c>
      <c r="E294" s="6">
        <v>45536.0</v>
      </c>
      <c r="F294" s="82">
        <f t="shared" si="1"/>
        <v>5</v>
      </c>
      <c r="G294" s="9">
        <v>45625.0</v>
      </c>
      <c r="H294" s="82">
        <f t="shared" si="2"/>
        <v>2</v>
      </c>
      <c r="I294" s="7" t="s">
        <v>60</v>
      </c>
      <c r="J294" s="10"/>
      <c r="K294" s="10"/>
      <c r="L294" s="10"/>
      <c r="M294" s="10"/>
      <c r="N294" s="66" t="s">
        <v>18</v>
      </c>
      <c r="O294" s="10"/>
    </row>
    <row r="295">
      <c r="A295" s="6">
        <v>45705.0</v>
      </c>
      <c r="B295" s="10"/>
      <c r="C295" s="7">
        <v>238555.0</v>
      </c>
      <c r="D295" s="7" t="s">
        <v>154</v>
      </c>
      <c r="E295" s="6">
        <v>45627.0</v>
      </c>
      <c r="F295" s="82">
        <f t="shared" si="1"/>
        <v>2</v>
      </c>
      <c r="G295" s="6">
        <v>45665.0</v>
      </c>
      <c r="H295" s="82">
        <f t="shared" si="2"/>
        <v>1</v>
      </c>
      <c r="I295" s="7" t="s">
        <v>60</v>
      </c>
      <c r="J295" s="10"/>
      <c r="K295" s="10"/>
      <c r="L295" s="10"/>
      <c r="M295" s="10"/>
      <c r="N295" s="66" t="s">
        <v>18</v>
      </c>
      <c r="O295" s="10"/>
    </row>
    <row r="296">
      <c r="A296" s="6">
        <v>45705.0</v>
      </c>
      <c r="B296" s="10"/>
      <c r="C296" s="7">
        <v>206253.0</v>
      </c>
      <c r="D296" s="7" t="s">
        <v>154</v>
      </c>
      <c r="E296" s="6">
        <v>45597.0</v>
      </c>
      <c r="F296" s="82">
        <f t="shared" si="1"/>
        <v>3</v>
      </c>
      <c r="G296" s="6">
        <v>45692.0</v>
      </c>
      <c r="H296" s="82">
        <f t="shared" si="2"/>
        <v>0</v>
      </c>
      <c r="I296" s="7" t="s">
        <v>60</v>
      </c>
      <c r="J296" s="10"/>
      <c r="K296" s="10"/>
      <c r="L296" s="10"/>
      <c r="M296" s="10"/>
      <c r="N296" s="66" t="s">
        <v>18</v>
      </c>
      <c r="O296" s="10"/>
    </row>
    <row r="297">
      <c r="A297" s="6">
        <v>45705.0</v>
      </c>
      <c r="B297" s="10"/>
      <c r="C297" s="7">
        <v>96404.0</v>
      </c>
      <c r="D297" s="7" t="s">
        <v>157</v>
      </c>
      <c r="E297" s="6">
        <v>43617.0</v>
      </c>
      <c r="F297" s="82">
        <f t="shared" si="1"/>
        <v>68</v>
      </c>
      <c r="G297" s="6">
        <v>44414.0</v>
      </c>
      <c r="H297" s="82">
        <f t="shared" si="2"/>
        <v>42</v>
      </c>
      <c r="I297" s="7" t="s">
        <v>136</v>
      </c>
      <c r="J297" s="10"/>
      <c r="K297" s="10"/>
      <c r="L297" s="10"/>
      <c r="M297" s="10"/>
      <c r="N297" s="66" t="s">
        <v>18</v>
      </c>
      <c r="O297" s="10"/>
    </row>
    <row r="298">
      <c r="A298" s="6">
        <v>45705.0</v>
      </c>
      <c r="B298" s="10"/>
      <c r="C298" s="7">
        <v>238470.0</v>
      </c>
      <c r="D298" s="7" t="s">
        <v>157</v>
      </c>
      <c r="E298" s="6">
        <v>45627.0</v>
      </c>
      <c r="F298" s="82">
        <f t="shared" si="1"/>
        <v>2</v>
      </c>
      <c r="G298" s="6">
        <v>45664.0</v>
      </c>
      <c r="H298" s="82">
        <f t="shared" si="2"/>
        <v>1</v>
      </c>
      <c r="I298" s="7" t="s">
        <v>43</v>
      </c>
      <c r="J298" s="7" t="s">
        <v>7</v>
      </c>
      <c r="K298" s="7" t="s">
        <v>270</v>
      </c>
      <c r="L298" s="10"/>
      <c r="M298" s="10"/>
      <c r="N298" s="66" t="s">
        <v>18</v>
      </c>
      <c r="O298" s="10"/>
    </row>
    <row r="299">
      <c r="A299" s="6">
        <v>45705.0</v>
      </c>
      <c r="B299" s="10"/>
      <c r="C299" s="7">
        <v>186964.0</v>
      </c>
      <c r="D299" s="7" t="s">
        <v>157</v>
      </c>
      <c r="E299" s="6">
        <v>45108.0</v>
      </c>
      <c r="F299" s="82">
        <f t="shared" si="1"/>
        <v>19</v>
      </c>
      <c r="G299" s="6">
        <v>45191.0</v>
      </c>
      <c r="H299" s="82">
        <f t="shared" si="2"/>
        <v>16</v>
      </c>
      <c r="I299" s="7" t="s">
        <v>43</v>
      </c>
      <c r="J299" s="7">
        <v>306.0</v>
      </c>
      <c r="K299" s="7" t="s">
        <v>270</v>
      </c>
      <c r="L299" s="10"/>
      <c r="M299" s="10"/>
      <c r="N299" s="66" t="s">
        <v>18</v>
      </c>
      <c r="O299" s="10"/>
    </row>
    <row r="300">
      <c r="A300" s="6">
        <v>45705.0</v>
      </c>
      <c r="B300" s="10"/>
      <c r="C300" s="7">
        <v>198144.0</v>
      </c>
      <c r="D300" s="7" t="s">
        <v>157</v>
      </c>
      <c r="E300" s="6">
        <v>45261.0</v>
      </c>
      <c r="F300" s="82">
        <f t="shared" si="1"/>
        <v>14</v>
      </c>
      <c r="G300" s="6">
        <v>45302.0</v>
      </c>
      <c r="H300" s="82">
        <f t="shared" si="2"/>
        <v>13</v>
      </c>
      <c r="I300" s="7" t="s">
        <v>60</v>
      </c>
      <c r="J300" s="10"/>
      <c r="K300" s="10"/>
      <c r="L300" s="10"/>
      <c r="M300" s="10"/>
      <c r="N300" s="66" t="s">
        <v>18</v>
      </c>
      <c r="O300" s="10"/>
    </row>
    <row r="301">
      <c r="A301" s="6">
        <v>45705.0</v>
      </c>
      <c r="B301" s="10"/>
      <c r="C301" s="7">
        <v>207362.0</v>
      </c>
      <c r="D301" s="7" t="s">
        <v>157</v>
      </c>
      <c r="E301" s="6">
        <v>44621.0</v>
      </c>
      <c r="F301" s="82">
        <f t="shared" si="1"/>
        <v>35</v>
      </c>
      <c r="G301" s="6">
        <v>45373.0</v>
      </c>
      <c r="H301" s="82">
        <f t="shared" si="2"/>
        <v>10</v>
      </c>
      <c r="I301" s="7" t="s">
        <v>136</v>
      </c>
      <c r="J301" s="10"/>
      <c r="K301" s="10"/>
      <c r="L301" s="10"/>
      <c r="M301" s="10"/>
      <c r="N301" s="66" t="s">
        <v>18</v>
      </c>
      <c r="O301" s="10"/>
    </row>
    <row r="302">
      <c r="A302" s="6">
        <v>45705.0</v>
      </c>
      <c r="B302" s="10"/>
      <c r="C302" s="7">
        <v>215403.0</v>
      </c>
      <c r="D302" s="7" t="s">
        <v>157</v>
      </c>
      <c r="E302" s="6">
        <v>45413.0</v>
      </c>
      <c r="F302" s="82">
        <f t="shared" si="1"/>
        <v>9</v>
      </c>
      <c r="G302" s="6">
        <v>45435.0</v>
      </c>
      <c r="H302" s="82">
        <f t="shared" si="2"/>
        <v>8</v>
      </c>
      <c r="I302" s="7" t="s">
        <v>136</v>
      </c>
      <c r="J302" s="10"/>
      <c r="K302" s="10"/>
      <c r="L302" s="10"/>
      <c r="M302" s="10"/>
      <c r="N302" s="66" t="s">
        <v>18</v>
      </c>
      <c r="O302" s="10"/>
    </row>
    <row r="303">
      <c r="A303" s="6">
        <v>45705.0</v>
      </c>
      <c r="B303" s="10"/>
      <c r="C303" s="7">
        <v>225158.0</v>
      </c>
      <c r="D303" s="7" t="s">
        <v>157</v>
      </c>
      <c r="E303" s="6">
        <v>45200.0</v>
      </c>
      <c r="F303" s="82">
        <f t="shared" si="1"/>
        <v>16</v>
      </c>
      <c r="G303" s="6">
        <v>45523.0</v>
      </c>
      <c r="H303" s="82">
        <f t="shared" si="2"/>
        <v>5</v>
      </c>
      <c r="I303" s="7" t="s">
        <v>54</v>
      </c>
      <c r="J303" s="10"/>
      <c r="K303" s="10"/>
      <c r="L303" s="10"/>
      <c r="M303" s="10"/>
      <c r="N303" s="66" t="s">
        <v>18</v>
      </c>
      <c r="O303" s="10"/>
    </row>
    <row r="304">
      <c r="A304" s="6">
        <v>45705.0</v>
      </c>
      <c r="B304" s="10"/>
      <c r="C304" s="7">
        <v>228737.0</v>
      </c>
      <c r="D304" s="7" t="s">
        <v>157</v>
      </c>
      <c r="E304" s="6">
        <v>45413.0</v>
      </c>
      <c r="F304" s="82">
        <f t="shared" si="1"/>
        <v>9</v>
      </c>
      <c r="G304" s="6">
        <v>45560.0</v>
      </c>
      <c r="H304" s="82">
        <f t="shared" si="2"/>
        <v>4</v>
      </c>
      <c r="I304" s="7" t="s">
        <v>54</v>
      </c>
      <c r="J304" s="10"/>
      <c r="K304" s="10"/>
      <c r="L304" s="10"/>
      <c r="M304" s="10"/>
      <c r="N304" s="66" t="s">
        <v>18</v>
      </c>
      <c r="O304" s="10"/>
    </row>
    <row r="305">
      <c r="A305" s="6">
        <v>45705.0</v>
      </c>
      <c r="B305" s="10"/>
      <c r="C305" s="7">
        <v>230771.0</v>
      </c>
      <c r="D305" s="7" t="s">
        <v>157</v>
      </c>
      <c r="E305" s="6">
        <v>45536.0</v>
      </c>
      <c r="F305" s="82">
        <f t="shared" si="1"/>
        <v>5</v>
      </c>
      <c r="G305" s="6">
        <v>45602.0</v>
      </c>
      <c r="H305" s="82">
        <f t="shared" si="2"/>
        <v>3</v>
      </c>
      <c r="I305" s="7" t="s">
        <v>54</v>
      </c>
      <c r="J305" s="10"/>
      <c r="K305" s="10"/>
      <c r="L305" s="10"/>
      <c r="M305" s="10"/>
      <c r="N305" s="66" t="s">
        <v>18</v>
      </c>
      <c r="O305" s="10"/>
    </row>
    <row r="306">
      <c r="A306" s="6">
        <v>45705.0</v>
      </c>
      <c r="B306" s="10"/>
      <c r="C306" s="7">
        <v>238182.0</v>
      </c>
      <c r="D306" s="7" t="s">
        <v>157</v>
      </c>
      <c r="E306" s="6">
        <v>45597.0</v>
      </c>
      <c r="F306" s="82">
        <f t="shared" si="1"/>
        <v>3</v>
      </c>
      <c r="G306" s="6">
        <v>45663.0</v>
      </c>
      <c r="H306" s="82">
        <f t="shared" si="2"/>
        <v>1</v>
      </c>
      <c r="I306" s="7" t="s">
        <v>54</v>
      </c>
      <c r="J306" s="10"/>
      <c r="K306" s="10"/>
      <c r="L306" s="10"/>
      <c r="M306" s="10"/>
      <c r="N306" s="66" t="s">
        <v>18</v>
      </c>
      <c r="O306" s="10"/>
    </row>
    <row r="307">
      <c r="A307" s="6">
        <v>45705.0</v>
      </c>
      <c r="B307" s="10"/>
      <c r="C307" s="7">
        <v>223856.0</v>
      </c>
      <c r="D307" s="7" t="s">
        <v>157</v>
      </c>
      <c r="E307" s="6">
        <v>45505.0</v>
      </c>
      <c r="F307" s="82">
        <f t="shared" si="1"/>
        <v>6</v>
      </c>
      <c r="G307" s="6">
        <v>45537.0</v>
      </c>
      <c r="H307" s="82">
        <f t="shared" si="2"/>
        <v>5</v>
      </c>
      <c r="I307" s="7" t="s">
        <v>52</v>
      </c>
      <c r="J307" s="10"/>
      <c r="K307" s="10"/>
      <c r="L307" s="10"/>
      <c r="M307" s="10"/>
      <c r="N307" s="66" t="s">
        <v>18</v>
      </c>
      <c r="O307" s="10"/>
    </row>
    <row r="308">
      <c r="A308" s="6">
        <v>45705.0</v>
      </c>
      <c r="B308" s="10"/>
      <c r="C308" s="7">
        <v>238219.0</v>
      </c>
      <c r="D308" s="7" t="s">
        <v>160</v>
      </c>
      <c r="E308" s="6">
        <v>45536.0</v>
      </c>
      <c r="F308" s="82">
        <f t="shared" si="1"/>
        <v>5</v>
      </c>
      <c r="G308" s="6">
        <v>45664.0</v>
      </c>
      <c r="H308" s="82">
        <f t="shared" si="2"/>
        <v>1</v>
      </c>
      <c r="I308" s="7" t="s">
        <v>85</v>
      </c>
      <c r="J308" s="10"/>
      <c r="K308" s="10"/>
      <c r="L308" s="10"/>
      <c r="M308" s="10"/>
      <c r="N308" s="66" t="s">
        <v>18</v>
      </c>
      <c r="O308" s="10"/>
    </row>
    <row r="309">
      <c r="A309" s="6">
        <v>45705.0</v>
      </c>
      <c r="B309" s="10"/>
      <c r="C309" s="7">
        <v>204926.0</v>
      </c>
      <c r="D309" s="7" t="s">
        <v>160</v>
      </c>
      <c r="E309" s="6">
        <v>45323.0</v>
      </c>
      <c r="F309" s="82">
        <f t="shared" si="1"/>
        <v>12</v>
      </c>
      <c r="G309" s="6">
        <v>45371.0</v>
      </c>
      <c r="H309" s="82">
        <f t="shared" si="2"/>
        <v>10</v>
      </c>
      <c r="I309" s="7" t="s">
        <v>60</v>
      </c>
      <c r="J309" s="10"/>
      <c r="K309" s="10"/>
      <c r="L309" s="10"/>
      <c r="M309" s="10"/>
      <c r="N309" s="66" t="s">
        <v>18</v>
      </c>
      <c r="O309" s="10"/>
    </row>
    <row r="310">
      <c r="A310" s="6">
        <v>45705.0</v>
      </c>
      <c r="B310" s="10"/>
      <c r="C310" s="7">
        <v>225410.0</v>
      </c>
      <c r="D310" s="7" t="s">
        <v>160</v>
      </c>
      <c r="E310" s="6">
        <v>45352.0</v>
      </c>
      <c r="F310" s="82">
        <f t="shared" si="1"/>
        <v>11</v>
      </c>
      <c r="G310" s="6">
        <v>45525.0</v>
      </c>
      <c r="H310" s="82">
        <f t="shared" si="2"/>
        <v>5</v>
      </c>
      <c r="I310" s="7" t="s">
        <v>60</v>
      </c>
      <c r="J310" s="10"/>
      <c r="K310" s="10"/>
      <c r="L310" s="10"/>
      <c r="M310" s="10"/>
      <c r="N310" s="66" t="s">
        <v>18</v>
      </c>
      <c r="O310" s="10"/>
    </row>
    <row r="311">
      <c r="A311" s="6">
        <v>45705.0</v>
      </c>
      <c r="B311" s="10"/>
      <c r="C311" s="7">
        <v>229171.0</v>
      </c>
      <c r="D311" s="7" t="s">
        <v>160</v>
      </c>
      <c r="E311" s="6">
        <v>45474.0</v>
      </c>
      <c r="F311" s="82">
        <f t="shared" si="1"/>
        <v>7</v>
      </c>
      <c r="G311" s="9">
        <v>45590.0</v>
      </c>
      <c r="H311" s="82">
        <f t="shared" si="2"/>
        <v>3</v>
      </c>
      <c r="I311" s="7" t="s">
        <v>52</v>
      </c>
      <c r="J311" s="10"/>
      <c r="K311" s="10"/>
      <c r="L311" s="10"/>
      <c r="M311" s="10"/>
      <c r="N311" s="66" t="s">
        <v>18</v>
      </c>
      <c r="O311" s="10"/>
    </row>
    <row r="312">
      <c r="A312" s="6">
        <v>45705.0</v>
      </c>
      <c r="B312" s="10"/>
      <c r="C312" s="7">
        <v>235991.0</v>
      </c>
      <c r="D312" s="7" t="s">
        <v>160</v>
      </c>
      <c r="E312" s="6">
        <v>45536.0</v>
      </c>
      <c r="F312" s="82">
        <f t="shared" si="1"/>
        <v>5</v>
      </c>
      <c r="G312" s="6">
        <v>45631.0</v>
      </c>
      <c r="H312" s="82">
        <f t="shared" si="2"/>
        <v>2</v>
      </c>
      <c r="I312" s="7" t="s">
        <v>60</v>
      </c>
      <c r="J312" s="10"/>
      <c r="K312" s="10"/>
      <c r="L312" s="10"/>
      <c r="M312" s="10"/>
      <c r="N312" s="66" t="s">
        <v>18</v>
      </c>
      <c r="O312" s="10"/>
    </row>
    <row r="313">
      <c r="A313" s="6">
        <v>45705.0</v>
      </c>
      <c r="B313" s="10"/>
      <c r="C313" s="7">
        <v>238311.0</v>
      </c>
      <c r="D313" s="7" t="s">
        <v>160</v>
      </c>
      <c r="E313" s="6">
        <v>45566.0</v>
      </c>
      <c r="F313" s="82">
        <f t="shared" si="1"/>
        <v>4</v>
      </c>
      <c r="G313" s="6">
        <v>45677.0</v>
      </c>
      <c r="H313" s="82">
        <f t="shared" si="2"/>
        <v>0</v>
      </c>
      <c r="I313" s="7" t="s">
        <v>48</v>
      </c>
      <c r="J313" s="10"/>
      <c r="K313" s="10"/>
      <c r="L313" s="10"/>
      <c r="M313" s="10"/>
      <c r="N313" s="66" t="s">
        <v>18</v>
      </c>
      <c r="O313" s="10"/>
    </row>
    <row r="314">
      <c r="A314" s="6">
        <v>45705.0</v>
      </c>
      <c r="B314" s="10"/>
      <c r="C314" s="7">
        <v>225112.0</v>
      </c>
      <c r="D314" s="7" t="s">
        <v>160</v>
      </c>
      <c r="E314" s="6">
        <v>45323.0</v>
      </c>
      <c r="F314" s="82">
        <f t="shared" si="1"/>
        <v>12</v>
      </c>
      <c r="G314" s="6">
        <v>45520.0</v>
      </c>
      <c r="H314" s="82">
        <f t="shared" si="2"/>
        <v>6</v>
      </c>
      <c r="I314" s="7" t="s">
        <v>54</v>
      </c>
      <c r="J314" s="10"/>
      <c r="K314" s="10"/>
      <c r="L314" s="10"/>
      <c r="M314" s="10"/>
      <c r="N314" s="66" t="s">
        <v>18</v>
      </c>
      <c r="O314" s="10"/>
    </row>
    <row r="315">
      <c r="A315" s="6">
        <v>45705.0</v>
      </c>
      <c r="B315" s="10"/>
      <c r="C315" s="7">
        <v>197064.0</v>
      </c>
      <c r="D315" s="7" t="s">
        <v>160</v>
      </c>
      <c r="E315" s="6">
        <v>44317.0</v>
      </c>
      <c r="F315" s="82">
        <f t="shared" si="1"/>
        <v>45</v>
      </c>
      <c r="G315" s="6">
        <v>45294.0</v>
      </c>
      <c r="H315" s="82">
        <f t="shared" si="2"/>
        <v>13</v>
      </c>
      <c r="I315" s="7" t="s">
        <v>136</v>
      </c>
      <c r="J315" s="10"/>
      <c r="K315" s="10"/>
      <c r="L315" s="10"/>
      <c r="M315" s="10"/>
      <c r="N315" s="66" t="s">
        <v>18</v>
      </c>
      <c r="O315" s="10"/>
    </row>
    <row r="316">
      <c r="A316" s="6">
        <v>45705.0</v>
      </c>
      <c r="B316" s="10"/>
      <c r="C316" s="7">
        <v>177193.0</v>
      </c>
      <c r="D316" s="7" t="s">
        <v>160</v>
      </c>
      <c r="E316" s="6">
        <v>45078.0</v>
      </c>
      <c r="F316" s="82">
        <f t="shared" si="1"/>
        <v>20</v>
      </c>
      <c r="G316" s="6">
        <v>45120.0</v>
      </c>
      <c r="H316" s="82">
        <f t="shared" si="2"/>
        <v>19</v>
      </c>
      <c r="I316" s="7" t="s">
        <v>136</v>
      </c>
      <c r="J316" s="10"/>
      <c r="K316" s="10"/>
      <c r="L316" s="10"/>
      <c r="M316" s="10"/>
      <c r="N316" s="66" t="s">
        <v>18</v>
      </c>
      <c r="O316" s="10"/>
    </row>
    <row r="317">
      <c r="A317" s="6">
        <v>45705.0</v>
      </c>
      <c r="B317" s="10"/>
      <c r="C317" s="7">
        <v>194994.0</v>
      </c>
      <c r="D317" s="7" t="s">
        <v>160</v>
      </c>
      <c r="E317" s="6">
        <v>45231.0</v>
      </c>
      <c r="F317" s="82">
        <f t="shared" si="1"/>
        <v>15</v>
      </c>
      <c r="G317" s="6">
        <v>45266.0</v>
      </c>
      <c r="H317" s="82">
        <f t="shared" si="2"/>
        <v>14</v>
      </c>
      <c r="I317" s="7" t="s">
        <v>54</v>
      </c>
      <c r="J317" s="10"/>
      <c r="K317" s="10"/>
      <c r="L317" s="10"/>
      <c r="M317" s="10"/>
      <c r="N317" s="66" t="s">
        <v>18</v>
      </c>
      <c r="O317" s="10"/>
    </row>
    <row r="318">
      <c r="A318" s="6">
        <v>45705.0</v>
      </c>
      <c r="B318" s="10"/>
      <c r="C318" s="7">
        <v>211904.0</v>
      </c>
      <c r="D318" s="7" t="s">
        <v>160</v>
      </c>
      <c r="E318" s="6">
        <v>45323.0</v>
      </c>
      <c r="F318" s="82">
        <f t="shared" si="1"/>
        <v>12</v>
      </c>
      <c r="G318" s="6">
        <v>45406.0</v>
      </c>
      <c r="H318" s="82">
        <f t="shared" si="2"/>
        <v>9</v>
      </c>
      <c r="I318" s="7" t="s">
        <v>54</v>
      </c>
      <c r="J318" s="10"/>
      <c r="K318" s="10"/>
      <c r="L318" s="10"/>
      <c r="M318" s="10"/>
      <c r="N318" s="66" t="s">
        <v>18</v>
      </c>
      <c r="O318" s="10"/>
    </row>
    <row r="319">
      <c r="A319" s="6">
        <v>45705.0</v>
      </c>
      <c r="B319" s="10"/>
      <c r="C319" s="7">
        <v>229154.0</v>
      </c>
      <c r="D319" s="7" t="s">
        <v>160</v>
      </c>
      <c r="E319" s="6">
        <v>45536.0</v>
      </c>
      <c r="F319" s="82">
        <f t="shared" si="1"/>
        <v>5</v>
      </c>
      <c r="G319" s="6">
        <v>45561.0</v>
      </c>
      <c r="H319" s="82">
        <f t="shared" si="2"/>
        <v>4</v>
      </c>
      <c r="I319" s="7" t="s">
        <v>54</v>
      </c>
      <c r="J319" s="10"/>
      <c r="K319" s="10"/>
      <c r="L319" s="10"/>
      <c r="M319" s="10"/>
      <c r="N319" s="66" t="s">
        <v>18</v>
      </c>
      <c r="O319" s="10"/>
    </row>
    <row r="320">
      <c r="A320" s="6">
        <v>45705.0</v>
      </c>
      <c r="B320" s="10"/>
      <c r="C320" s="7">
        <v>234628.0</v>
      </c>
      <c r="D320" s="7" t="s">
        <v>160</v>
      </c>
      <c r="E320" s="6">
        <v>45597.0</v>
      </c>
      <c r="F320" s="82">
        <f t="shared" si="1"/>
        <v>3</v>
      </c>
      <c r="G320" s="9">
        <v>45617.0</v>
      </c>
      <c r="H320" s="82">
        <f t="shared" si="2"/>
        <v>2</v>
      </c>
      <c r="I320" s="7" t="s">
        <v>54</v>
      </c>
      <c r="J320" s="10"/>
      <c r="K320" s="10"/>
      <c r="L320" s="10"/>
      <c r="M320" s="10"/>
      <c r="N320" s="66" t="s">
        <v>18</v>
      </c>
      <c r="O320" s="10"/>
    </row>
    <row r="321">
      <c r="A321" s="6">
        <v>45705.0</v>
      </c>
      <c r="B321" s="10"/>
      <c r="C321" s="7">
        <v>191288.0</v>
      </c>
      <c r="D321" s="7" t="s">
        <v>160</v>
      </c>
      <c r="E321" s="6">
        <v>45627.0</v>
      </c>
      <c r="F321" s="82">
        <f t="shared" si="1"/>
        <v>2</v>
      </c>
      <c r="G321" s="6">
        <v>45664.0</v>
      </c>
      <c r="H321" s="82">
        <f t="shared" si="2"/>
        <v>1</v>
      </c>
      <c r="I321" s="7" t="s">
        <v>54</v>
      </c>
      <c r="J321" s="10"/>
      <c r="K321" s="10"/>
      <c r="L321" s="10"/>
      <c r="M321" s="10"/>
      <c r="N321" s="66" t="s">
        <v>18</v>
      </c>
      <c r="O321" s="10"/>
    </row>
    <row r="322">
      <c r="A322" s="6">
        <v>45705.0</v>
      </c>
      <c r="B322" s="10"/>
      <c r="C322" s="7">
        <v>241442.0</v>
      </c>
      <c r="D322" s="7" t="s">
        <v>160</v>
      </c>
      <c r="E322" s="6">
        <v>45658.0</v>
      </c>
      <c r="F322" s="82">
        <f t="shared" si="1"/>
        <v>1</v>
      </c>
      <c r="G322" s="6">
        <v>45692.0</v>
      </c>
      <c r="H322" s="82">
        <f t="shared" si="2"/>
        <v>0</v>
      </c>
      <c r="I322" s="7" t="s">
        <v>60</v>
      </c>
      <c r="J322" s="10"/>
      <c r="K322" s="10"/>
      <c r="L322" s="10"/>
      <c r="M322" s="10"/>
      <c r="N322" s="66" t="s">
        <v>18</v>
      </c>
      <c r="O322" s="10"/>
    </row>
    <row r="323">
      <c r="A323" s="6">
        <v>45705.0</v>
      </c>
      <c r="B323" s="10"/>
      <c r="C323" s="7">
        <v>242447.0</v>
      </c>
      <c r="D323" s="7" t="s">
        <v>160</v>
      </c>
      <c r="E323" s="6">
        <v>45261.0</v>
      </c>
      <c r="F323" s="82">
        <f t="shared" si="1"/>
        <v>14</v>
      </c>
      <c r="G323" s="6">
        <v>45700.0</v>
      </c>
      <c r="H323" s="82">
        <f t="shared" si="2"/>
        <v>0</v>
      </c>
      <c r="I323" s="7" t="s">
        <v>54</v>
      </c>
      <c r="J323" s="10"/>
      <c r="K323" s="10"/>
      <c r="L323" s="10"/>
      <c r="M323" s="10"/>
      <c r="N323" s="66" t="s">
        <v>18</v>
      </c>
      <c r="O323" s="10"/>
    </row>
    <row r="324">
      <c r="A324" s="6">
        <v>45705.0</v>
      </c>
      <c r="B324" s="10"/>
      <c r="C324" s="7">
        <v>183539.0</v>
      </c>
      <c r="D324" s="7" t="s">
        <v>70</v>
      </c>
      <c r="E324" s="6">
        <v>44958.0</v>
      </c>
      <c r="F324" s="82">
        <f t="shared" si="1"/>
        <v>24</v>
      </c>
      <c r="G324" s="6">
        <v>45162.0</v>
      </c>
      <c r="H324" s="82">
        <f t="shared" si="2"/>
        <v>17</v>
      </c>
      <c r="I324" s="7" t="s">
        <v>60</v>
      </c>
      <c r="J324" s="10"/>
      <c r="K324" s="10"/>
      <c r="L324" s="10"/>
      <c r="M324" s="10"/>
      <c r="N324" s="66" t="s">
        <v>18</v>
      </c>
      <c r="O324" s="10"/>
    </row>
    <row r="325">
      <c r="A325" s="6">
        <v>45705.0</v>
      </c>
      <c r="B325" s="10"/>
      <c r="C325" s="7">
        <v>211617.0</v>
      </c>
      <c r="D325" s="7" t="s">
        <v>70</v>
      </c>
      <c r="E325" s="6">
        <v>45352.0</v>
      </c>
      <c r="F325" s="82">
        <f t="shared" si="1"/>
        <v>11</v>
      </c>
      <c r="G325" s="6">
        <v>45405.0</v>
      </c>
      <c r="H325" s="82">
        <f t="shared" si="2"/>
        <v>9</v>
      </c>
      <c r="I325" s="7" t="s">
        <v>85</v>
      </c>
      <c r="J325" s="10"/>
      <c r="K325" s="10"/>
      <c r="L325" s="10"/>
      <c r="M325" s="10"/>
      <c r="N325" s="66" t="s">
        <v>18</v>
      </c>
      <c r="O325" s="10"/>
    </row>
    <row r="326">
      <c r="A326" s="6">
        <v>45705.0</v>
      </c>
      <c r="B326" s="6">
        <v>45706.0</v>
      </c>
      <c r="C326" s="7">
        <v>220541.0</v>
      </c>
      <c r="D326" s="7" t="s">
        <v>70</v>
      </c>
      <c r="E326" s="6">
        <v>45444.0</v>
      </c>
      <c r="F326" s="82">
        <f t="shared" si="1"/>
        <v>8</v>
      </c>
      <c r="G326" s="6">
        <v>45478.0</v>
      </c>
      <c r="H326" s="82">
        <f t="shared" si="2"/>
        <v>7</v>
      </c>
      <c r="I326" s="7" t="s">
        <v>60</v>
      </c>
      <c r="J326" s="7">
        <v>106.0</v>
      </c>
      <c r="K326" s="102">
        <v>7400.0</v>
      </c>
      <c r="L326" s="7" t="s">
        <v>68</v>
      </c>
      <c r="M326" s="6">
        <v>45706.0</v>
      </c>
      <c r="N326" s="57" t="s">
        <v>21</v>
      </c>
      <c r="O326" s="10"/>
    </row>
    <row r="327">
      <c r="A327" s="6">
        <v>45705.0</v>
      </c>
      <c r="B327" s="10"/>
      <c r="C327" s="7">
        <v>227596.0</v>
      </c>
      <c r="D327" s="7" t="s">
        <v>70</v>
      </c>
      <c r="E327" s="6">
        <v>45505.0</v>
      </c>
      <c r="F327" s="82">
        <f t="shared" si="1"/>
        <v>6</v>
      </c>
      <c r="G327" s="6">
        <v>45546.0</v>
      </c>
      <c r="H327" s="82">
        <f t="shared" si="2"/>
        <v>5</v>
      </c>
      <c r="I327" s="7" t="s">
        <v>60</v>
      </c>
      <c r="J327" s="10"/>
      <c r="K327" s="10"/>
      <c r="L327" s="10"/>
      <c r="M327" s="10"/>
      <c r="N327" s="66" t="s">
        <v>18</v>
      </c>
      <c r="O327" s="10"/>
    </row>
    <row r="328">
      <c r="A328" s="6">
        <v>45705.0</v>
      </c>
      <c r="B328" s="10"/>
      <c r="C328" s="7">
        <v>203674.0</v>
      </c>
      <c r="D328" s="7" t="s">
        <v>70</v>
      </c>
      <c r="E328" s="6">
        <v>45108.0</v>
      </c>
      <c r="F328" s="82">
        <f t="shared" si="1"/>
        <v>19</v>
      </c>
      <c r="G328" s="6">
        <v>45345.0</v>
      </c>
      <c r="H328" s="82">
        <f t="shared" si="2"/>
        <v>11</v>
      </c>
      <c r="I328" s="7" t="s">
        <v>136</v>
      </c>
      <c r="J328" s="10"/>
      <c r="K328" s="10"/>
      <c r="L328" s="10"/>
      <c r="M328" s="10"/>
      <c r="N328" s="66" t="s">
        <v>18</v>
      </c>
      <c r="O328" s="10"/>
    </row>
    <row r="329">
      <c r="A329" s="6">
        <v>45705.0</v>
      </c>
      <c r="B329" s="10"/>
      <c r="C329" s="7">
        <v>185842.0</v>
      </c>
      <c r="D329" s="7" t="s">
        <v>70</v>
      </c>
      <c r="E329" s="6">
        <v>45139.0</v>
      </c>
      <c r="F329" s="82">
        <f t="shared" si="1"/>
        <v>18</v>
      </c>
      <c r="G329" s="6">
        <v>45182.0</v>
      </c>
      <c r="H329" s="82">
        <f t="shared" si="2"/>
        <v>17</v>
      </c>
      <c r="I329" s="7" t="s">
        <v>54</v>
      </c>
      <c r="J329" s="10"/>
      <c r="K329" s="10"/>
      <c r="L329" s="10"/>
      <c r="M329" s="10"/>
      <c r="N329" s="66" t="s">
        <v>18</v>
      </c>
      <c r="O329" s="10"/>
    </row>
    <row r="330">
      <c r="A330" s="6">
        <v>45705.0</v>
      </c>
      <c r="B330" s="10"/>
      <c r="C330" s="7">
        <v>203025.0</v>
      </c>
      <c r="D330" s="7" t="s">
        <v>70</v>
      </c>
      <c r="E330" s="6">
        <v>45323.0</v>
      </c>
      <c r="F330" s="82">
        <f t="shared" si="1"/>
        <v>12</v>
      </c>
      <c r="G330" s="6">
        <v>45341.0</v>
      </c>
      <c r="H330" s="82">
        <f t="shared" si="2"/>
        <v>11</v>
      </c>
      <c r="I330" s="7" t="s">
        <v>54</v>
      </c>
      <c r="J330" s="10"/>
      <c r="K330" s="10"/>
      <c r="L330" s="10"/>
      <c r="M330" s="10"/>
      <c r="N330" s="66" t="s">
        <v>18</v>
      </c>
      <c r="O330" s="10"/>
    </row>
    <row r="331">
      <c r="A331" s="6">
        <v>45705.0</v>
      </c>
      <c r="B331" s="10"/>
      <c r="C331" s="7">
        <v>209750.0</v>
      </c>
      <c r="D331" s="7" t="s">
        <v>70</v>
      </c>
      <c r="E331" s="6">
        <v>45231.0</v>
      </c>
      <c r="F331" s="82">
        <f t="shared" si="1"/>
        <v>15</v>
      </c>
      <c r="G331" s="6">
        <v>45393.0</v>
      </c>
      <c r="H331" s="82">
        <f t="shared" si="2"/>
        <v>10</v>
      </c>
      <c r="I331" s="7" t="s">
        <v>54</v>
      </c>
      <c r="J331" s="10"/>
      <c r="K331" s="10"/>
      <c r="L331" s="10"/>
      <c r="M331" s="10"/>
      <c r="N331" s="66" t="s">
        <v>18</v>
      </c>
      <c r="O331" s="10"/>
    </row>
    <row r="332">
      <c r="A332" s="6">
        <v>45705.0</v>
      </c>
      <c r="B332" s="10"/>
      <c r="C332" s="7">
        <v>218086.0</v>
      </c>
      <c r="D332" s="7" t="s">
        <v>70</v>
      </c>
      <c r="E332" s="6">
        <v>45444.0</v>
      </c>
      <c r="F332" s="82">
        <f t="shared" si="1"/>
        <v>8</v>
      </c>
      <c r="G332" s="6">
        <v>45463.0</v>
      </c>
      <c r="H332" s="82">
        <f t="shared" si="2"/>
        <v>7</v>
      </c>
      <c r="I332" s="7" t="s">
        <v>54</v>
      </c>
      <c r="J332" s="10"/>
      <c r="K332" s="10"/>
      <c r="L332" s="10"/>
      <c r="M332" s="10"/>
      <c r="N332" s="66" t="s">
        <v>18</v>
      </c>
      <c r="O332" s="10"/>
    </row>
    <row r="333">
      <c r="A333" s="6">
        <v>45705.0</v>
      </c>
      <c r="B333" s="10"/>
      <c r="C333" s="7">
        <v>212505.0</v>
      </c>
      <c r="D333" s="7" t="s">
        <v>70</v>
      </c>
      <c r="E333" s="6">
        <v>45474.0</v>
      </c>
      <c r="F333" s="82">
        <f t="shared" si="1"/>
        <v>7</v>
      </c>
      <c r="G333" s="9">
        <v>45576.0</v>
      </c>
      <c r="H333" s="82">
        <f t="shared" si="2"/>
        <v>4</v>
      </c>
      <c r="I333" s="7" t="s">
        <v>54</v>
      </c>
      <c r="J333" s="10"/>
      <c r="K333" s="10"/>
      <c r="L333" s="10"/>
      <c r="M333" s="10"/>
      <c r="N333" s="66" t="s">
        <v>18</v>
      </c>
      <c r="O333" s="10"/>
    </row>
    <row r="334">
      <c r="A334" s="6">
        <v>45705.0</v>
      </c>
      <c r="B334" s="10"/>
      <c r="C334" s="7">
        <v>238433.0</v>
      </c>
      <c r="D334" s="7" t="s">
        <v>70</v>
      </c>
      <c r="E334" s="6">
        <v>45627.0</v>
      </c>
      <c r="F334" s="82">
        <f t="shared" si="1"/>
        <v>2</v>
      </c>
      <c r="G334" s="6">
        <v>45664.0</v>
      </c>
      <c r="H334" s="82">
        <f t="shared" si="2"/>
        <v>1</v>
      </c>
      <c r="I334" s="7" t="s">
        <v>85</v>
      </c>
      <c r="J334" s="10"/>
      <c r="K334" s="10"/>
      <c r="L334" s="10"/>
      <c r="M334" s="10"/>
      <c r="N334" s="66" t="s">
        <v>18</v>
      </c>
      <c r="O334" s="10"/>
    </row>
    <row r="335">
      <c r="A335" s="6">
        <v>45705.0</v>
      </c>
      <c r="B335" s="10"/>
      <c r="C335" s="7">
        <v>242392.0</v>
      </c>
      <c r="D335" s="7" t="s">
        <v>70</v>
      </c>
      <c r="E335" s="6">
        <v>45597.0</v>
      </c>
      <c r="F335" s="82">
        <f t="shared" si="1"/>
        <v>3</v>
      </c>
      <c r="G335" s="6">
        <v>45698.0</v>
      </c>
      <c r="H335" s="82">
        <f t="shared" si="2"/>
        <v>0</v>
      </c>
      <c r="I335" s="7" t="s">
        <v>60</v>
      </c>
      <c r="J335" s="10"/>
      <c r="K335" s="10"/>
      <c r="L335" s="10"/>
      <c r="M335" s="10"/>
      <c r="N335" s="66" t="s">
        <v>18</v>
      </c>
      <c r="O335" s="10"/>
    </row>
    <row r="336">
      <c r="A336" s="6">
        <v>45705.0</v>
      </c>
      <c r="B336" s="10"/>
      <c r="C336" s="7">
        <v>212815.0</v>
      </c>
      <c r="D336" s="7" t="s">
        <v>161</v>
      </c>
      <c r="E336" s="6">
        <v>45352.0</v>
      </c>
      <c r="F336" s="82">
        <f t="shared" si="1"/>
        <v>11</v>
      </c>
      <c r="G336" s="6">
        <v>45418.0</v>
      </c>
      <c r="H336" s="82">
        <f t="shared" si="2"/>
        <v>9</v>
      </c>
      <c r="I336" s="7" t="s">
        <v>60</v>
      </c>
      <c r="J336" s="10"/>
      <c r="K336" s="10"/>
      <c r="L336" s="10"/>
      <c r="M336" s="10"/>
      <c r="N336" s="66" t="s">
        <v>18</v>
      </c>
      <c r="O336" s="10"/>
    </row>
    <row r="337">
      <c r="A337" s="6">
        <v>45705.0</v>
      </c>
      <c r="B337" s="10"/>
      <c r="C337" s="7">
        <v>228328.0</v>
      </c>
      <c r="D337" s="7" t="s">
        <v>161</v>
      </c>
      <c r="E337" s="6">
        <v>45536.0</v>
      </c>
      <c r="F337" s="82">
        <f t="shared" si="1"/>
        <v>5</v>
      </c>
      <c r="G337" s="6">
        <v>45560.0</v>
      </c>
      <c r="H337" s="82">
        <f t="shared" si="2"/>
        <v>4</v>
      </c>
      <c r="I337" s="7" t="s">
        <v>43</v>
      </c>
      <c r="J337" s="7" t="s">
        <v>91</v>
      </c>
      <c r="K337" s="7" t="s">
        <v>270</v>
      </c>
      <c r="L337" s="10"/>
      <c r="M337" s="10"/>
      <c r="N337" s="66" t="s">
        <v>18</v>
      </c>
      <c r="O337" s="10"/>
    </row>
    <row r="338">
      <c r="A338" s="6">
        <v>45705.0</v>
      </c>
      <c r="B338" s="10"/>
      <c r="C338" s="7">
        <v>230089.0</v>
      </c>
      <c r="D338" s="7" t="s">
        <v>161</v>
      </c>
      <c r="E338" s="6">
        <v>45413.0</v>
      </c>
      <c r="F338" s="82">
        <f t="shared" si="1"/>
        <v>9</v>
      </c>
      <c r="G338" s="6">
        <v>45569.0</v>
      </c>
      <c r="H338" s="82">
        <f t="shared" si="2"/>
        <v>4</v>
      </c>
      <c r="I338" s="7" t="s">
        <v>85</v>
      </c>
      <c r="J338" s="10"/>
      <c r="K338" s="10"/>
      <c r="L338" s="10"/>
      <c r="M338" s="10"/>
      <c r="N338" s="66" t="s">
        <v>18</v>
      </c>
      <c r="O338" s="10"/>
    </row>
    <row r="339">
      <c r="A339" s="6">
        <v>45705.0</v>
      </c>
      <c r="B339" s="10"/>
      <c r="C339" s="7">
        <v>213150.0</v>
      </c>
      <c r="D339" s="7" t="s">
        <v>161</v>
      </c>
      <c r="E339" s="6">
        <v>45444.0</v>
      </c>
      <c r="F339" s="82">
        <f t="shared" si="1"/>
        <v>8</v>
      </c>
      <c r="G339" s="6">
        <v>45497.0</v>
      </c>
      <c r="H339" s="82">
        <f t="shared" si="2"/>
        <v>6</v>
      </c>
      <c r="I339" s="7" t="s">
        <v>54</v>
      </c>
      <c r="J339" s="10"/>
      <c r="K339" s="10"/>
      <c r="L339" s="10"/>
      <c r="M339" s="10"/>
      <c r="N339" s="66" t="s">
        <v>18</v>
      </c>
      <c r="O339" s="10"/>
    </row>
    <row r="340">
      <c r="A340" s="6">
        <v>45705.0</v>
      </c>
      <c r="B340" s="10"/>
      <c r="C340" s="7">
        <v>234641.0</v>
      </c>
      <c r="D340" s="7" t="s">
        <v>161</v>
      </c>
      <c r="E340" s="6">
        <v>45536.0</v>
      </c>
      <c r="F340" s="82">
        <f t="shared" si="1"/>
        <v>5</v>
      </c>
      <c r="G340" s="9">
        <v>45617.0</v>
      </c>
      <c r="H340" s="82">
        <f t="shared" si="2"/>
        <v>2</v>
      </c>
      <c r="I340" s="7" t="s">
        <v>54</v>
      </c>
      <c r="J340" s="10"/>
      <c r="K340" s="10"/>
      <c r="L340" s="10"/>
      <c r="M340" s="10"/>
      <c r="N340" s="66" t="s">
        <v>18</v>
      </c>
      <c r="O340" s="10"/>
    </row>
    <row r="341">
      <c r="A341" s="6">
        <v>45705.0</v>
      </c>
      <c r="B341" s="10"/>
      <c r="C341" s="7">
        <v>239393.0</v>
      </c>
      <c r="D341" s="7" t="s">
        <v>161</v>
      </c>
      <c r="E341" s="6">
        <v>45658.0</v>
      </c>
      <c r="F341" s="82">
        <f t="shared" si="1"/>
        <v>1</v>
      </c>
      <c r="G341" s="6">
        <v>45688.0</v>
      </c>
      <c r="H341" s="82">
        <f t="shared" si="2"/>
        <v>0</v>
      </c>
      <c r="I341" s="7" t="s">
        <v>48</v>
      </c>
      <c r="J341" s="10"/>
      <c r="K341" s="10"/>
      <c r="L341" s="10"/>
      <c r="M341" s="10"/>
      <c r="N341" s="66" t="s">
        <v>18</v>
      </c>
      <c r="O341" s="10"/>
    </row>
    <row r="342">
      <c r="A342" s="65">
        <v>45702.0</v>
      </c>
      <c r="B342" s="6">
        <v>45706.0</v>
      </c>
      <c r="C342" s="7">
        <v>217981.0</v>
      </c>
      <c r="D342" s="7" t="s">
        <v>163</v>
      </c>
      <c r="E342" s="6">
        <v>45474.0</v>
      </c>
      <c r="F342" s="82">
        <f t="shared" si="1"/>
        <v>7</v>
      </c>
      <c r="G342" s="6">
        <v>45463.0</v>
      </c>
      <c r="H342" s="82">
        <f t="shared" si="2"/>
        <v>7</v>
      </c>
      <c r="I342" s="7" t="s">
        <v>60</v>
      </c>
      <c r="J342" s="7">
        <v>102.0</v>
      </c>
      <c r="K342" s="121">
        <v>15000.0</v>
      </c>
      <c r="L342" s="7" t="s">
        <v>46</v>
      </c>
      <c r="M342" s="6">
        <v>45702.0</v>
      </c>
      <c r="N342" s="57" t="s">
        <v>22</v>
      </c>
      <c r="O342" s="7" t="s">
        <v>356</v>
      </c>
    </row>
    <row r="343">
      <c r="A343" s="6">
        <v>45705.0</v>
      </c>
      <c r="B343" s="10"/>
      <c r="C343" s="7">
        <v>218913.0</v>
      </c>
      <c r="D343" s="7" t="s">
        <v>163</v>
      </c>
      <c r="E343" s="6">
        <v>45413.0</v>
      </c>
      <c r="F343" s="82">
        <f t="shared" si="1"/>
        <v>9</v>
      </c>
      <c r="G343" s="6">
        <v>45519.0</v>
      </c>
      <c r="H343" s="82">
        <f t="shared" si="2"/>
        <v>6</v>
      </c>
      <c r="I343" s="7" t="s">
        <v>60</v>
      </c>
      <c r="J343" s="10"/>
      <c r="K343" s="10"/>
      <c r="L343" s="10"/>
      <c r="M343" s="10"/>
      <c r="N343" s="66" t="s">
        <v>18</v>
      </c>
      <c r="O343" s="10"/>
    </row>
    <row r="344">
      <c r="A344" s="6">
        <v>45705.0</v>
      </c>
      <c r="B344" s="10"/>
      <c r="C344" s="7">
        <v>156431.0</v>
      </c>
      <c r="D344" s="7" t="s">
        <v>163</v>
      </c>
      <c r="E344" s="6">
        <v>44682.0</v>
      </c>
      <c r="F344" s="82">
        <f t="shared" si="1"/>
        <v>33</v>
      </c>
      <c r="G344" s="6">
        <v>45307.0</v>
      </c>
      <c r="H344" s="82">
        <f t="shared" si="2"/>
        <v>13</v>
      </c>
      <c r="I344" s="7" t="s">
        <v>60</v>
      </c>
      <c r="J344" s="10"/>
      <c r="K344" s="10"/>
      <c r="L344" s="10"/>
      <c r="M344" s="10"/>
      <c r="N344" s="66" t="s">
        <v>18</v>
      </c>
      <c r="O344" s="10"/>
    </row>
    <row r="345">
      <c r="A345" s="6">
        <v>45705.0</v>
      </c>
      <c r="B345" s="10"/>
      <c r="C345" s="7">
        <v>206203.0</v>
      </c>
      <c r="D345" s="7" t="s">
        <v>163</v>
      </c>
      <c r="E345" s="6">
        <v>45352.0</v>
      </c>
      <c r="F345" s="82">
        <f t="shared" si="1"/>
        <v>11</v>
      </c>
      <c r="G345" s="6">
        <v>45366.0</v>
      </c>
      <c r="H345" s="82">
        <f t="shared" si="2"/>
        <v>11</v>
      </c>
      <c r="I345" s="7" t="s">
        <v>48</v>
      </c>
      <c r="J345" s="10"/>
      <c r="K345" s="10"/>
      <c r="L345" s="10"/>
      <c r="M345" s="10"/>
      <c r="N345" s="66" t="s">
        <v>18</v>
      </c>
      <c r="O345" s="10"/>
    </row>
    <row r="346">
      <c r="A346" s="6">
        <v>45705.0</v>
      </c>
      <c r="B346" s="10"/>
      <c r="C346" s="7">
        <v>192923.0</v>
      </c>
      <c r="D346" s="7" t="s">
        <v>163</v>
      </c>
      <c r="E346" s="6">
        <v>45139.0</v>
      </c>
      <c r="F346" s="82">
        <f t="shared" si="1"/>
        <v>18</v>
      </c>
      <c r="G346" s="9">
        <v>45251.0</v>
      </c>
      <c r="H346" s="82">
        <f t="shared" si="2"/>
        <v>14</v>
      </c>
      <c r="I346" s="7" t="s">
        <v>48</v>
      </c>
      <c r="J346" s="10"/>
      <c r="K346" s="10"/>
      <c r="L346" s="10"/>
      <c r="M346" s="10"/>
      <c r="N346" s="66" t="s">
        <v>18</v>
      </c>
      <c r="O346" s="10"/>
    </row>
    <row r="347">
      <c r="A347" s="6">
        <v>45705.0</v>
      </c>
      <c r="B347" s="10"/>
      <c r="C347" s="7">
        <v>235321.0</v>
      </c>
      <c r="D347" s="7" t="s">
        <v>163</v>
      </c>
      <c r="E347" s="6">
        <v>45505.0</v>
      </c>
      <c r="F347" s="82">
        <f t="shared" si="1"/>
        <v>6</v>
      </c>
      <c r="G347" s="9">
        <v>45623.0</v>
      </c>
      <c r="H347" s="82">
        <f t="shared" si="2"/>
        <v>2</v>
      </c>
      <c r="I347" s="7" t="s">
        <v>85</v>
      </c>
      <c r="J347" s="10"/>
      <c r="K347" s="10"/>
      <c r="L347" s="10"/>
      <c r="M347" s="10"/>
      <c r="N347" s="66" t="s">
        <v>18</v>
      </c>
      <c r="O347" s="10"/>
    </row>
    <row r="348">
      <c r="A348" s="6">
        <v>45705.0</v>
      </c>
      <c r="B348" s="10"/>
      <c r="C348" s="7">
        <v>163337.0</v>
      </c>
      <c r="D348" s="7" t="s">
        <v>163</v>
      </c>
      <c r="E348" s="6">
        <v>44958.0</v>
      </c>
      <c r="F348" s="82">
        <f t="shared" si="1"/>
        <v>24</v>
      </c>
      <c r="G348" s="6">
        <v>44998.0</v>
      </c>
      <c r="H348" s="82">
        <f t="shared" si="2"/>
        <v>23</v>
      </c>
      <c r="I348" s="7" t="s">
        <v>54</v>
      </c>
      <c r="J348" s="10"/>
      <c r="K348" s="10"/>
      <c r="L348" s="10"/>
      <c r="M348" s="10"/>
      <c r="N348" s="66" t="s">
        <v>18</v>
      </c>
      <c r="O348" s="10"/>
    </row>
    <row r="349">
      <c r="A349" s="6">
        <v>45705.0</v>
      </c>
      <c r="B349" s="10"/>
      <c r="C349" s="7">
        <v>111593.0</v>
      </c>
      <c r="D349" s="7" t="s">
        <v>163</v>
      </c>
      <c r="E349" s="6">
        <v>44562.0</v>
      </c>
      <c r="F349" s="82">
        <f t="shared" si="1"/>
        <v>37</v>
      </c>
      <c r="G349" s="6">
        <v>44572.0</v>
      </c>
      <c r="H349" s="82">
        <f t="shared" si="2"/>
        <v>37</v>
      </c>
      <c r="I349" s="7" t="s">
        <v>54</v>
      </c>
      <c r="J349" s="10"/>
      <c r="K349" s="10"/>
      <c r="L349" s="10"/>
      <c r="M349" s="10"/>
      <c r="N349" s="66" t="s">
        <v>18</v>
      </c>
      <c r="O349" s="10"/>
    </row>
    <row r="350">
      <c r="A350" s="6">
        <v>45705.0</v>
      </c>
      <c r="B350" s="10"/>
      <c r="C350" s="7">
        <v>222582.0</v>
      </c>
      <c r="D350" s="7" t="s">
        <v>163</v>
      </c>
      <c r="E350" s="6">
        <v>45261.0</v>
      </c>
      <c r="F350" s="82">
        <f t="shared" si="1"/>
        <v>14</v>
      </c>
      <c r="G350" s="6">
        <v>45497.0</v>
      </c>
      <c r="H350" s="82">
        <f t="shared" si="2"/>
        <v>6</v>
      </c>
      <c r="I350" s="7" t="s">
        <v>54</v>
      </c>
      <c r="J350" s="10"/>
      <c r="K350" s="10"/>
      <c r="L350" s="10"/>
      <c r="M350" s="10"/>
      <c r="N350" s="66" t="s">
        <v>18</v>
      </c>
      <c r="O350" s="10"/>
    </row>
    <row r="351">
      <c r="A351" s="6">
        <v>45705.0</v>
      </c>
      <c r="B351" s="10"/>
      <c r="C351" s="7">
        <v>185526.0</v>
      </c>
      <c r="D351" s="7" t="s">
        <v>163</v>
      </c>
      <c r="E351" s="6">
        <v>45108.0</v>
      </c>
      <c r="F351" s="82">
        <f t="shared" si="1"/>
        <v>19</v>
      </c>
      <c r="G351" s="6">
        <v>45180.0</v>
      </c>
      <c r="H351" s="82">
        <f t="shared" si="2"/>
        <v>17</v>
      </c>
      <c r="I351" s="7" t="s">
        <v>54</v>
      </c>
      <c r="J351" s="10"/>
      <c r="K351" s="10"/>
      <c r="L351" s="10"/>
      <c r="M351" s="10"/>
      <c r="N351" s="66" t="s">
        <v>18</v>
      </c>
      <c r="O351" s="10"/>
    </row>
    <row r="352">
      <c r="A352" s="6">
        <v>45705.0</v>
      </c>
      <c r="B352" s="10"/>
      <c r="C352" s="7">
        <v>206769.0</v>
      </c>
      <c r="D352" s="7" t="s">
        <v>163</v>
      </c>
      <c r="E352" s="6">
        <v>45323.0</v>
      </c>
      <c r="F352" s="82">
        <f t="shared" si="1"/>
        <v>12</v>
      </c>
      <c r="G352" s="6">
        <v>45369.0</v>
      </c>
      <c r="H352" s="82">
        <f t="shared" si="2"/>
        <v>11</v>
      </c>
      <c r="I352" s="7" t="s">
        <v>54</v>
      </c>
      <c r="J352" s="10"/>
      <c r="K352" s="10"/>
      <c r="L352" s="10"/>
      <c r="M352" s="10"/>
      <c r="N352" s="66" t="s">
        <v>18</v>
      </c>
      <c r="O352" s="10"/>
    </row>
    <row r="353">
      <c r="A353" s="6">
        <v>45705.0</v>
      </c>
      <c r="B353" s="10"/>
      <c r="C353" s="7">
        <v>227792.0</v>
      </c>
      <c r="D353" s="7" t="s">
        <v>163</v>
      </c>
      <c r="E353" s="6">
        <v>45413.0</v>
      </c>
      <c r="F353" s="82">
        <f t="shared" si="1"/>
        <v>9</v>
      </c>
      <c r="G353" s="6">
        <v>45552.0</v>
      </c>
      <c r="H353" s="82">
        <f t="shared" si="2"/>
        <v>5</v>
      </c>
      <c r="I353" s="7" t="s">
        <v>54</v>
      </c>
      <c r="J353" s="10"/>
      <c r="K353" s="10"/>
      <c r="L353" s="10"/>
      <c r="M353" s="10"/>
      <c r="N353" s="66" t="s">
        <v>18</v>
      </c>
      <c r="O353" s="10"/>
    </row>
    <row r="354">
      <c r="A354" s="6">
        <v>45705.0</v>
      </c>
      <c r="B354" s="10"/>
      <c r="C354" s="7">
        <v>238804.0</v>
      </c>
      <c r="D354" s="7" t="s">
        <v>163</v>
      </c>
      <c r="E354" s="6">
        <v>45536.0</v>
      </c>
      <c r="F354" s="82">
        <f t="shared" si="1"/>
        <v>5</v>
      </c>
      <c r="G354" s="6">
        <v>45667.0</v>
      </c>
      <c r="H354" s="82">
        <f t="shared" si="2"/>
        <v>1</v>
      </c>
      <c r="I354" s="7" t="s">
        <v>54</v>
      </c>
      <c r="J354" s="10"/>
      <c r="K354" s="10"/>
      <c r="L354" s="10"/>
      <c r="M354" s="10"/>
      <c r="N354" s="66" t="s">
        <v>18</v>
      </c>
      <c r="O354" s="10"/>
    </row>
    <row r="355">
      <c r="A355" s="6">
        <v>45705.0</v>
      </c>
      <c r="B355" s="10"/>
      <c r="C355" s="7">
        <v>230612.0</v>
      </c>
      <c r="D355" s="7" t="s">
        <v>165</v>
      </c>
      <c r="E355" s="6">
        <v>45536.0</v>
      </c>
      <c r="F355" s="82">
        <f t="shared" si="1"/>
        <v>5</v>
      </c>
      <c r="G355" s="9">
        <v>45575.0</v>
      </c>
      <c r="H355" s="82">
        <f t="shared" si="2"/>
        <v>4</v>
      </c>
      <c r="I355" s="7" t="s">
        <v>85</v>
      </c>
      <c r="J355" s="10"/>
      <c r="K355" s="10"/>
      <c r="L355" s="10"/>
      <c r="M355" s="10"/>
      <c r="N355" s="66" t="s">
        <v>18</v>
      </c>
      <c r="O355" s="10"/>
    </row>
    <row r="356">
      <c r="A356" s="6">
        <v>45705.0</v>
      </c>
      <c r="B356" s="10"/>
      <c r="C356" s="7">
        <v>200359.0</v>
      </c>
      <c r="D356" s="7" t="s">
        <v>165</v>
      </c>
      <c r="E356" s="6">
        <v>45292.0</v>
      </c>
      <c r="F356" s="82">
        <f t="shared" si="1"/>
        <v>13</v>
      </c>
      <c r="G356" s="6">
        <v>45317.0</v>
      </c>
      <c r="H356" s="82">
        <f t="shared" si="2"/>
        <v>12</v>
      </c>
      <c r="I356" s="7" t="s">
        <v>60</v>
      </c>
      <c r="J356" s="10"/>
      <c r="K356" s="10"/>
      <c r="L356" s="10"/>
      <c r="M356" s="10"/>
      <c r="N356" s="66" t="s">
        <v>18</v>
      </c>
      <c r="O356" s="10"/>
    </row>
    <row r="357">
      <c r="A357" s="6">
        <v>45705.0</v>
      </c>
      <c r="B357" s="10"/>
      <c r="C357" s="7">
        <v>179841.0</v>
      </c>
      <c r="D357" s="7" t="s">
        <v>166</v>
      </c>
      <c r="E357" s="6">
        <v>45108.0</v>
      </c>
      <c r="F357" s="82">
        <f t="shared" si="1"/>
        <v>19</v>
      </c>
      <c r="G357" s="6">
        <v>45135.0</v>
      </c>
      <c r="H357" s="82">
        <f t="shared" si="2"/>
        <v>18</v>
      </c>
      <c r="I357" s="7" t="s">
        <v>60</v>
      </c>
      <c r="J357" s="10"/>
      <c r="K357" s="10"/>
      <c r="L357" s="10"/>
      <c r="M357" s="10"/>
      <c r="N357" s="66" t="s">
        <v>18</v>
      </c>
      <c r="O357" s="10"/>
    </row>
    <row r="358">
      <c r="A358" s="6">
        <v>45705.0</v>
      </c>
      <c r="B358" s="10"/>
      <c r="C358" s="7">
        <v>51721.0</v>
      </c>
      <c r="D358" s="7" t="s">
        <v>166</v>
      </c>
      <c r="E358" s="6">
        <v>43800.0</v>
      </c>
      <c r="F358" s="82">
        <f t="shared" si="1"/>
        <v>62</v>
      </c>
      <c r="G358" s="6">
        <v>43983.0</v>
      </c>
      <c r="H358" s="82">
        <f t="shared" si="2"/>
        <v>56</v>
      </c>
      <c r="I358" s="7" t="s">
        <v>48</v>
      </c>
      <c r="J358" s="10"/>
      <c r="K358" s="10"/>
      <c r="L358" s="10"/>
      <c r="M358" s="10"/>
      <c r="N358" s="66" t="s">
        <v>18</v>
      </c>
      <c r="O358" s="10"/>
    </row>
    <row r="359">
      <c r="A359" s="6">
        <v>45705.0</v>
      </c>
      <c r="B359" s="10"/>
      <c r="C359" s="7">
        <v>232993.0</v>
      </c>
      <c r="D359" s="7" t="s">
        <v>167</v>
      </c>
      <c r="E359" s="6">
        <v>45566.0</v>
      </c>
      <c r="F359" s="82">
        <f t="shared" si="1"/>
        <v>4</v>
      </c>
      <c r="G359" s="9">
        <v>45596.0</v>
      </c>
      <c r="H359" s="82">
        <f t="shared" si="2"/>
        <v>3</v>
      </c>
      <c r="I359" s="7" t="s">
        <v>54</v>
      </c>
      <c r="J359" s="10"/>
      <c r="K359" s="10"/>
      <c r="L359" s="10"/>
      <c r="M359" s="10"/>
      <c r="N359" s="66" t="s">
        <v>18</v>
      </c>
      <c r="O359" s="10"/>
    </row>
    <row r="360">
      <c r="A360" s="6">
        <v>45705.0</v>
      </c>
      <c r="B360" s="10"/>
      <c r="C360" s="7">
        <v>104196.0</v>
      </c>
      <c r="D360" s="7" t="s">
        <v>167</v>
      </c>
      <c r="E360" s="6">
        <v>44256.0</v>
      </c>
      <c r="F360" s="82">
        <f t="shared" si="1"/>
        <v>47</v>
      </c>
      <c r="G360" s="9">
        <v>44492.0</v>
      </c>
      <c r="H360" s="82">
        <f t="shared" si="2"/>
        <v>39</v>
      </c>
      <c r="I360" s="7" t="s">
        <v>60</v>
      </c>
      <c r="J360" s="10"/>
      <c r="K360" s="10"/>
      <c r="L360" s="10"/>
      <c r="M360" s="10"/>
      <c r="N360" s="66" t="s">
        <v>18</v>
      </c>
      <c r="O360" s="10"/>
    </row>
    <row r="361">
      <c r="A361" s="6">
        <v>45705.0</v>
      </c>
      <c r="B361" s="10"/>
      <c r="C361" s="7">
        <v>167823.0</v>
      </c>
      <c r="D361" s="7" t="s">
        <v>167</v>
      </c>
      <c r="E361" s="6">
        <v>44896.0</v>
      </c>
      <c r="F361" s="82">
        <f t="shared" si="1"/>
        <v>26</v>
      </c>
      <c r="G361" s="6">
        <v>45033.0</v>
      </c>
      <c r="H361" s="82">
        <f t="shared" si="2"/>
        <v>22</v>
      </c>
      <c r="I361" s="7" t="s">
        <v>43</v>
      </c>
      <c r="J361" s="7" t="s">
        <v>7</v>
      </c>
      <c r="K361" s="7" t="s">
        <v>270</v>
      </c>
      <c r="L361" s="10"/>
      <c r="M361" s="10"/>
      <c r="N361" s="66" t="s">
        <v>18</v>
      </c>
      <c r="O361" s="10"/>
    </row>
    <row r="362">
      <c r="A362" s="6">
        <v>45705.0</v>
      </c>
      <c r="B362" s="10"/>
      <c r="C362" s="7">
        <v>213261.0</v>
      </c>
      <c r="D362" s="7" t="s">
        <v>167</v>
      </c>
      <c r="E362" s="6">
        <v>45323.0</v>
      </c>
      <c r="F362" s="82">
        <f t="shared" si="1"/>
        <v>12</v>
      </c>
      <c r="G362" s="6">
        <v>45419.0</v>
      </c>
      <c r="H362" s="82">
        <f t="shared" si="2"/>
        <v>9</v>
      </c>
      <c r="I362" s="7" t="s">
        <v>357</v>
      </c>
      <c r="J362" s="10"/>
      <c r="K362" s="10"/>
      <c r="L362" s="10"/>
      <c r="M362" s="10"/>
      <c r="N362" s="66" t="s">
        <v>18</v>
      </c>
      <c r="O362" s="10"/>
    </row>
    <row r="363">
      <c r="A363" s="6">
        <v>45705.0</v>
      </c>
      <c r="B363" s="10"/>
      <c r="C363" s="7">
        <v>191110.0</v>
      </c>
      <c r="D363" s="7" t="s">
        <v>167</v>
      </c>
      <c r="E363" s="6">
        <v>45200.0</v>
      </c>
      <c r="F363" s="82">
        <f t="shared" si="1"/>
        <v>16</v>
      </c>
      <c r="G363" s="9">
        <v>45229.0</v>
      </c>
      <c r="H363" s="82">
        <f t="shared" si="2"/>
        <v>15</v>
      </c>
      <c r="I363" s="7" t="s">
        <v>54</v>
      </c>
      <c r="J363" s="10"/>
      <c r="K363" s="10"/>
      <c r="L363" s="10"/>
      <c r="M363" s="10"/>
      <c r="N363" s="66" t="s">
        <v>18</v>
      </c>
      <c r="O363" s="10"/>
    </row>
    <row r="364">
      <c r="A364" s="6">
        <v>45705.0</v>
      </c>
      <c r="B364" s="10"/>
      <c r="C364" s="7">
        <v>202049.0</v>
      </c>
      <c r="D364" s="7" t="s">
        <v>167</v>
      </c>
      <c r="E364" s="6">
        <v>45292.0</v>
      </c>
      <c r="F364" s="82">
        <f t="shared" si="1"/>
        <v>13</v>
      </c>
      <c r="G364" s="6">
        <v>45332.0</v>
      </c>
      <c r="H364" s="82">
        <f t="shared" si="2"/>
        <v>12</v>
      </c>
      <c r="I364" s="7" t="s">
        <v>54</v>
      </c>
      <c r="J364" s="10"/>
      <c r="K364" s="10"/>
      <c r="L364" s="10"/>
      <c r="M364" s="10"/>
      <c r="N364" s="66" t="s">
        <v>18</v>
      </c>
      <c r="O364" s="10"/>
    </row>
    <row r="365">
      <c r="A365" s="6">
        <v>45705.0</v>
      </c>
      <c r="B365" s="10"/>
      <c r="C365" s="7">
        <v>215579.0</v>
      </c>
      <c r="D365" s="7" t="s">
        <v>167</v>
      </c>
      <c r="E365" s="6">
        <v>45292.0</v>
      </c>
      <c r="F365" s="82">
        <f t="shared" si="1"/>
        <v>13</v>
      </c>
      <c r="G365" s="6">
        <v>45435.0</v>
      </c>
      <c r="H365" s="82">
        <f t="shared" si="2"/>
        <v>8</v>
      </c>
      <c r="I365" s="7" t="s">
        <v>54</v>
      </c>
      <c r="J365" s="10"/>
      <c r="K365" s="10"/>
      <c r="L365" s="10"/>
      <c r="M365" s="10"/>
      <c r="N365" s="66" t="s">
        <v>18</v>
      </c>
      <c r="O365" s="10"/>
    </row>
    <row r="366">
      <c r="A366" s="6">
        <v>45705.0</v>
      </c>
      <c r="B366" s="10"/>
      <c r="C366" s="7">
        <v>223566.0</v>
      </c>
      <c r="D366" s="7" t="s">
        <v>167</v>
      </c>
      <c r="E366" s="6">
        <v>45474.0</v>
      </c>
      <c r="F366" s="82">
        <f t="shared" si="1"/>
        <v>7</v>
      </c>
      <c r="G366" s="6">
        <v>45505.0</v>
      </c>
      <c r="H366" s="82">
        <f t="shared" si="2"/>
        <v>6</v>
      </c>
      <c r="I366" s="7" t="s">
        <v>54</v>
      </c>
      <c r="J366" s="10"/>
      <c r="K366" s="10"/>
      <c r="L366" s="10"/>
      <c r="M366" s="10"/>
      <c r="N366" s="66" t="s">
        <v>18</v>
      </c>
      <c r="O366" s="10"/>
    </row>
    <row r="367">
      <c r="A367" s="65">
        <v>45694.0</v>
      </c>
      <c r="B367" s="6">
        <v>45706.0</v>
      </c>
      <c r="C367" s="7">
        <v>225077.0</v>
      </c>
      <c r="D367" s="7" t="s">
        <v>167</v>
      </c>
      <c r="E367" s="6">
        <v>45474.0</v>
      </c>
      <c r="F367" s="82">
        <f t="shared" si="1"/>
        <v>7</v>
      </c>
      <c r="G367" s="6">
        <v>45519.0</v>
      </c>
      <c r="H367" s="82">
        <f t="shared" si="2"/>
        <v>6</v>
      </c>
      <c r="I367" s="7" t="s">
        <v>54</v>
      </c>
      <c r="J367" s="7">
        <v>510.0</v>
      </c>
      <c r="K367" s="7" t="s">
        <v>270</v>
      </c>
      <c r="L367" s="7" t="s">
        <v>68</v>
      </c>
      <c r="M367" s="6">
        <v>45706.0</v>
      </c>
      <c r="N367" s="57" t="s">
        <v>21</v>
      </c>
      <c r="O367" s="10"/>
    </row>
    <row r="368">
      <c r="A368" s="6">
        <v>45705.0</v>
      </c>
      <c r="B368" s="10"/>
      <c r="C368" s="7">
        <v>232038.0</v>
      </c>
      <c r="D368" s="7" t="s">
        <v>167</v>
      </c>
      <c r="E368" s="6">
        <v>45536.0</v>
      </c>
      <c r="F368" s="82">
        <f t="shared" si="1"/>
        <v>5</v>
      </c>
      <c r="G368" s="9">
        <v>45588.0</v>
      </c>
      <c r="H368" s="82">
        <f t="shared" si="2"/>
        <v>3</v>
      </c>
      <c r="I368" s="7" t="s">
        <v>54</v>
      </c>
      <c r="J368" s="10"/>
      <c r="K368" s="10"/>
      <c r="L368" s="10"/>
      <c r="M368" s="10"/>
      <c r="N368" s="66" t="s">
        <v>18</v>
      </c>
      <c r="O368" s="10"/>
    </row>
    <row r="369">
      <c r="A369" s="6">
        <v>45705.0</v>
      </c>
      <c r="B369" s="10"/>
      <c r="C369" s="7">
        <v>236565.0</v>
      </c>
      <c r="D369" s="7" t="s">
        <v>167</v>
      </c>
      <c r="E369" s="6">
        <v>45627.0</v>
      </c>
      <c r="F369" s="82">
        <f t="shared" si="1"/>
        <v>2</v>
      </c>
      <c r="G369" s="6">
        <v>45635.0</v>
      </c>
      <c r="H369" s="82">
        <f t="shared" si="2"/>
        <v>2</v>
      </c>
      <c r="I369" s="7" t="s">
        <v>43</v>
      </c>
      <c r="J369" s="7" t="s">
        <v>7</v>
      </c>
      <c r="K369" s="7" t="s">
        <v>270</v>
      </c>
      <c r="L369" s="10"/>
      <c r="M369" s="10"/>
      <c r="N369" s="66" t="s">
        <v>18</v>
      </c>
      <c r="O369" s="10"/>
    </row>
    <row r="370">
      <c r="A370" s="6">
        <v>45705.0</v>
      </c>
      <c r="B370" s="10"/>
      <c r="C370" s="7">
        <v>239404.0</v>
      </c>
      <c r="D370" s="7" t="s">
        <v>167</v>
      </c>
      <c r="E370" s="6">
        <v>45627.0</v>
      </c>
      <c r="F370" s="82">
        <f t="shared" si="1"/>
        <v>2</v>
      </c>
      <c r="G370" s="6">
        <v>45671.0</v>
      </c>
      <c r="H370" s="82">
        <f t="shared" si="2"/>
        <v>1</v>
      </c>
      <c r="I370" s="7" t="s">
        <v>54</v>
      </c>
      <c r="J370" s="10"/>
      <c r="K370" s="10"/>
      <c r="L370" s="10"/>
      <c r="M370" s="10"/>
      <c r="N370" s="66" t="s">
        <v>18</v>
      </c>
      <c r="O370" s="10"/>
    </row>
    <row r="371">
      <c r="A371" s="6">
        <v>45705.0</v>
      </c>
      <c r="B371" s="10"/>
      <c r="C371" s="7">
        <v>240616.0</v>
      </c>
      <c r="D371" s="7" t="s">
        <v>167</v>
      </c>
      <c r="E371" s="6">
        <v>45658.0</v>
      </c>
      <c r="F371" s="82">
        <f t="shared" si="1"/>
        <v>1</v>
      </c>
      <c r="G371" s="6">
        <v>45681.0</v>
      </c>
      <c r="H371" s="82">
        <f t="shared" si="2"/>
        <v>0</v>
      </c>
      <c r="I371" s="7" t="s">
        <v>60</v>
      </c>
      <c r="J371" s="10"/>
      <c r="K371" s="10"/>
      <c r="L371" s="10"/>
      <c r="M371" s="10"/>
      <c r="N371" s="66" t="s">
        <v>18</v>
      </c>
      <c r="O371" s="10"/>
    </row>
    <row r="372">
      <c r="A372" s="6">
        <v>45705.0</v>
      </c>
      <c r="B372" s="10"/>
      <c r="C372" s="7">
        <v>242842.0</v>
      </c>
      <c r="D372" s="7" t="s">
        <v>167</v>
      </c>
      <c r="E372" s="6">
        <v>45505.0</v>
      </c>
      <c r="F372" s="82">
        <f t="shared" si="1"/>
        <v>6</v>
      </c>
      <c r="G372" s="6">
        <v>45700.0</v>
      </c>
      <c r="H372" s="82">
        <f t="shared" si="2"/>
        <v>0</v>
      </c>
      <c r="I372" s="7" t="s">
        <v>60</v>
      </c>
      <c r="J372" s="10"/>
      <c r="K372" s="10"/>
      <c r="L372" s="10"/>
      <c r="M372" s="10"/>
      <c r="N372" s="66" t="s">
        <v>18</v>
      </c>
      <c r="O372" s="10"/>
    </row>
    <row r="373">
      <c r="A373" s="6">
        <v>45705.0</v>
      </c>
      <c r="B373" s="10"/>
      <c r="C373" s="7">
        <v>237997.0</v>
      </c>
      <c r="D373" s="7" t="s">
        <v>168</v>
      </c>
      <c r="E373" s="6">
        <v>45597.0</v>
      </c>
      <c r="F373" s="82">
        <f t="shared" si="1"/>
        <v>3</v>
      </c>
      <c r="G373" s="6">
        <v>45659.0</v>
      </c>
      <c r="H373" s="82">
        <f t="shared" si="2"/>
        <v>1</v>
      </c>
      <c r="I373" s="7" t="s">
        <v>113</v>
      </c>
      <c r="J373" s="10"/>
      <c r="K373" s="10"/>
      <c r="L373" s="10"/>
      <c r="M373" s="10"/>
      <c r="N373" s="66" t="s">
        <v>18</v>
      </c>
      <c r="O373" s="10"/>
    </row>
    <row r="374">
      <c r="A374" s="6"/>
      <c r="B374" s="10"/>
      <c r="C374" s="7">
        <v>205812.0</v>
      </c>
      <c r="D374" s="7" t="s">
        <v>167</v>
      </c>
      <c r="E374" s="6"/>
      <c r="F374" s="82"/>
      <c r="G374" s="6"/>
      <c r="H374" s="82"/>
      <c r="I374" s="7" t="s">
        <v>48</v>
      </c>
      <c r="J374" s="10"/>
      <c r="K374" s="10"/>
      <c r="L374" s="10"/>
      <c r="M374" s="10"/>
      <c r="N374" s="66" t="s">
        <v>18</v>
      </c>
      <c r="O374" s="10"/>
    </row>
    <row r="375">
      <c r="A375" s="6">
        <v>45705.0</v>
      </c>
      <c r="B375" s="10"/>
      <c r="C375" s="7">
        <v>184453.0</v>
      </c>
      <c r="D375" s="7" t="s">
        <v>168</v>
      </c>
      <c r="E375" s="6">
        <v>45078.0</v>
      </c>
      <c r="F375" s="82">
        <f t="shared" ref="F375:F705" si="3">DATEDIF(E375,TODAY(),"M")</f>
        <v>20</v>
      </c>
      <c r="G375" s="6">
        <v>45169.0</v>
      </c>
      <c r="H375" s="82">
        <f t="shared" ref="H375:H705" si="4">DATEDIF(G375,TODAY(),"M")</f>
        <v>17</v>
      </c>
      <c r="I375" s="7" t="s">
        <v>43</v>
      </c>
      <c r="J375" s="7">
        <v>308.0</v>
      </c>
      <c r="K375" s="102">
        <v>25000.0</v>
      </c>
      <c r="L375" s="10"/>
      <c r="M375" s="10"/>
      <c r="N375" s="66" t="s">
        <v>18</v>
      </c>
      <c r="O375" s="10"/>
    </row>
    <row r="376">
      <c r="A376" s="6">
        <v>45705.0</v>
      </c>
      <c r="B376" s="10"/>
      <c r="C376" s="7">
        <v>199711.0</v>
      </c>
      <c r="D376" s="7" t="s">
        <v>168</v>
      </c>
      <c r="E376" s="6">
        <v>45200.0</v>
      </c>
      <c r="F376" s="82">
        <f t="shared" si="3"/>
        <v>16</v>
      </c>
      <c r="G376" s="6">
        <v>45315.0</v>
      </c>
      <c r="H376" s="82">
        <f t="shared" si="4"/>
        <v>12</v>
      </c>
      <c r="I376" s="7" t="s">
        <v>52</v>
      </c>
      <c r="J376" s="10"/>
      <c r="K376" s="10"/>
      <c r="L376" s="10"/>
      <c r="M376" s="10"/>
      <c r="N376" s="66" t="s">
        <v>18</v>
      </c>
      <c r="O376" s="10"/>
    </row>
    <row r="377">
      <c r="A377" s="6">
        <v>45706.0</v>
      </c>
      <c r="B377" s="10"/>
      <c r="C377" s="7">
        <v>216954.0</v>
      </c>
      <c r="D377" s="7" t="s">
        <v>168</v>
      </c>
      <c r="E377" s="6">
        <v>45323.0</v>
      </c>
      <c r="F377" s="82">
        <f t="shared" si="3"/>
        <v>12</v>
      </c>
      <c r="G377" s="6">
        <v>45448.0</v>
      </c>
      <c r="H377" s="82">
        <f t="shared" si="4"/>
        <v>8</v>
      </c>
      <c r="I377" s="7" t="s">
        <v>60</v>
      </c>
      <c r="J377" s="10"/>
      <c r="K377" s="102">
        <v>6000.0</v>
      </c>
      <c r="L377" s="10"/>
      <c r="M377" s="10"/>
      <c r="N377" s="57" t="s">
        <v>19</v>
      </c>
      <c r="O377" s="10"/>
    </row>
    <row r="378">
      <c r="A378" s="6">
        <v>45705.0</v>
      </c>
      <c r="B378" s="10"/>
      <c r="C378" s="7">
        <v>218458.0</v>
      </c>
      <c r="D378" s="7" t="s">
        <v>168</v>
      </c>
      <c r="E378" s="6">
        <v>45352.0</v>
      </c>
      <c r="F378" s="82">
        <f t="shared" si="3"/>
        <v>11</v>
      </c>
      <c r="G378" s="6">
        <v>45462.0</v>
      </c>
      <c r="H378" s="82">
        <f t="shared" si="4"/>
        <v>7</v>
      </c>
      <c r="I378" s="7" t="s">
        <v>43</v>
      </c>
      <c r="J378" s="7" t="s">
        <v>116</v>
      </c>
      <c r="K378" s="7" t="s">
        <v>270</v>
      </c>
      <c r="L378" s="10"/>
      <c r="M378" s="10"/>
      <c r="N378" s="66" t="s">
        <v>18</v>
      </c>
      <c r="O378" s="10"/>
    </row>
    <row r="379">
      <c r="A379" s="6">
        <v>45705.0</v>
      </c>
      <c r="B379" s="10"/>
      <c r="C379" s="7">
        <v>221114.0</v>
      </c>
      <c r="D379" s="7" t="s">
        <v>168</v>
      </c>
      <c r="E379" s="6">
        <v>45444.0</v>
      </c>
      <c r="F379" s="82">
        <f t="shared" si="3"/>
        <v>8</v>
      </c>
      <c r="G379" s="6">
        <v>45483.0</v>
      </c>
      <c r="H379" s="82">
        <f t="shared" si="4"/>
        <v>7</v>
      </c>
      <c r="I379" s="7" t="s">
        <v>43</v>
      </c>
      <c r="J379" s="7">
        <v>312.0</v>
      </c>
      <c r="K379" s="102">
        <v>7000.0</v>
      </c>
      <c r="L379" s="10"/>
      <c r="M379" s="10"/>
      <c r="N379" s="66" t="s">
        <v>18</v>
      </c>
      <c r="O379" s="10"/>
    </row>
    <row r="380">
      <c r="A380" s="6">
        <v>45705.0</v>
      </c>
      <c r="B380" s="10"/>
      <c r="C380" s="7">
        <v>228100.0</v>
      </c>
      <c r="D380" s="7" t="s">
        <v>168</v>
      </c>
      <c r="E380" s="6">
        <v>45505.0</v>
      </c>
      <c r="F380" s="82">
        <f t="shared" si="3"/>
        <v>6</v>
      </c>
      <c r="G380" s="6">
        <v>45551.0</v>
      </c>
      <c r="H380" s="82">
        <f t="shared" si="4"/>
        <v>5</v>
      </c>
      <c r="I380" s="7" t="s">
        <v>52</v>
      </c>
      <c r="J380" s="10"/>
      <c r="K380" s="10"/>
      <c r="L380" s="10"/>
      <c r="M380" s="10"/>
      <c r="N380" s="66" t="s">
        <v>18</v>
      </c>
      <c r="O380" s="10"/>
    </row>
    <row r="381">
      <c r="A381" s="6">
        <v>45705.0</v>
      </c>
      <c r="B381" s="10"/>
      <c r="C381" s="7">
        <v>228316.0</v>
      </c>
      <c r="D381" s="7" t="s">
        <v>168</v>
      </c>
      <c r="E381" s="6">
        <v>45536.0</v>
      </c>
      <c r="F381" s="82">
        <f t="shared" si="3"/>
        <v>5</v>
      </c>
      <c r="G381" s="6">
        <v>45553.0</v>
      </c>
      <c r="H381" s="82">
        <f t="shared" si="4"/>
        <v>5</v>
      </c>
      <c r="I381" s="7" t="s">
        <v>43</v>
      </c>
      <c r="J381" s="7" t="s">
        <v>7</v>
      </c>
      <c r="K381" s="7" t="s">
        <v>270</v>
      </c>
      <c r="L381" s="10"/>
      <c r="M381" s="10"/>
      <c r="N381" s="66" t="s">
        <v>18</v>
      </c>
      <c r="O381" s="10"/>
    </row>
    <row r="382">
      <c r="A382" s="6">
        <v>45705.0</v>
      </c>
      <c r="B382" s="10"/>
      <c r="C382" s="7">
        <v>233549.0</v>
      </c>
      <c r="D382" s="7" t="s">
        <v>168</v>
      </c>
      <c r="E382" s="6">
        <v>45566.0</v>
      </c>
      <c r="F382" s="82">
        <f t="shared" si="3"/>
        <v>4</v>
      </c>
      <c r="G382" s="6">
        <v>45603.0</v>
      </c>
      <c r="H382" s="82">
        <f t="shared" si="4"/>
        <v>3</v>
      </c>
      <c r="I382" s="7" t="s">
        <v>60</v>
      </c>
      <c r="J382" s="10"/>
      <c r="K382" s="10"/>
      <c r="L382" s="10"/>
      <c r="M382" s="10"/>
      <c r="N382" s="66" t="s">
        <v>18</v>
      </c>
      <c r="O382" s="10"/>
    </row>
    <row r="383">
      <c r="A383" s="6">
        <v>45705.0</v>
      </c>
      <c r="B383" s="10"/>
      <c r="C383" s="7">
        <v>239222.0</v>
      </c>
      <c r="D383" s="7" t="s">
        <v>168</v>
      </c>
      <c r="E383" s="6">
        <v>45474.0</v>
      </c>
      <c r="F383" s="82">
        <f t="shared" si="3"/>
        <v>7</v>
      </c>
      <c r="G383" s="6">
        <v>45670.0</v>
      </c>
      <c r="H383" s="82">
        <f t="shared" si="4"/>
        <v>1</v>
      </c>
      <c r="I383" s="7" t="s">
        <v>60</v>
      </c>
      <c r="J383" s="10"/>
      <c r="K383" s="10"/>
      <c r="L383" s="10"/>
      <c r="M383" s="10"/>
      <c r="N383" s="66" t="s">
        <v>18</v>
      </c>
      <c r="O383" s="10"/>
    </row>
    <row r="384">
      <c r="A384" s="6">
        <v>45705.0</v>
      </c>
      <c r="B384" s="10"/>
      <c r="C384" s="7">
        <v>238042.0</v>
      </c>
      <c r="D384" s="7" t="s">
        <v>168</v>
      </c>
      <c r="E384" s="6">
        <v>45505.0</v>
      </c>
      <c r="F384" s="82">
        <f t="shared" si="3"/>
        <v>6</v>
      </c>
      <c r="G384" s="6">
        <v>45663.0</v>
      </c>
      <c r="H384" s="82">
        <f t="shared" si="4"/>
        <v>1</v>
      </c>
      <c r="I384" s="7" t="s">
        <v>48</v>
      </c>
      <c r="J384" s="10"/>
      <c r="K384" s="10"/>
      <c r="L384" s="10"/>
      <c r="M384" s="10"/>
      <c r="N384" s="66" t="s">
        <v>18</v>
      </c>
      <c r="O384" s="10"/>
    </row>
    <row r="385">
      <c r="A385" s="6">
        <v>45705.0</v>
      </c>
      <c r="B385" s="10"/>
      <c r="C385" s="7">
        <v>102281.0</v>
      </c>
      <c r="D385" s="7" t="s">
        <v>155</v>
      </c>
      <c r="E385" s="6">
        <v>44470.0</v>
      </c>
      <c r="F385" s="82">
        <f t="shared" si="3"/>
        <v>40</v>
      </c>
      <c r="G385" s="6">
        <v>44477.0</v>
      </c>
      <c r="H385" s="82">
        <f t="shared" si="4"/>
        <v>40</v>
      </c>
      <c r="I385" s="7" t="s">
        <v>82</v>
      </c>
      <c r="J385" s="10"/>
      <c r="K385" s="10"/>
      <c r="L385" s="10"/>
      <c r="M385" s="10"/>
      <c r="N385" s="66" t="s">
        <v>18</v>
      </c>
      <c r="O385" s="10"/>
    </row>
    <row r="386">
      <c r="A386" s="6">
        <v>45705.0</v>
      </c>
      <c r="B386" s="10"/>
      <c r="C386" s="7">
        <v>214577.0</v>
      </c>
      <c r="D386" s="7" t="s">
        <v>155</v>
      </c>
      <c r="E386" s="6">
        <v>45323.0</v>
      </c>
      <c r="F386" s="82">
        <f t="shared" si="3"/>
        <v>12</v>
      </c>
      <c r="G386" s="6">
        <v>45429.0</v>
      </c>
      <c r="H386" s="82">
        <f t="shared" si="4"/>
        <v>9</v>
      </c>
      <c r="I386" s="7" t="s">
        <v>54</v>
      </c>
      <c r="J386" s="10"/>
      <c r="K386" s="10"/>
      <c r="L386" s="10"/>
      <c r="M386" s="10"/>
      <c r="N386" s="66" t="s">
        <v>18</v>
      </c>
      <c r="O386" s="10"/>
    </row>
    <row r="387">
      <c r="A387" s="6">
        <v>45705.0</v>
      </c>
      <c r="B387" s="10"/>
      <c r="C387" s="7">
        <v>164226.0</v>
      </c>
      <c r="D387" s="7" t="s">
        <v>155</v>
      </c>
      <c r="E387" s="6">
        <v>44896.0</v>
      </c>
      <c r="F387" s="82">
        <f t="shared" si="3"/>
        <v>26</v>
      </c>
      <c r="G387" s="6">
        <v>45003.0</v>
      </c>
      <c r="H387" s="82">
        <f t="shared" si="4"/>
        <v>23</v>
      </c>
      <c r="I387" s="7" t="s">
        <v>136</v>
      </c>
      <c r="J387" s="10"/>
      <c r="K387" s="10"/>
      <c r="L387" s="10"/>
      <c r="M387" s="10"/>
      <c r="N387" s="66" t="s">
        <v>18</v>
      </c>
      <c r="O387" s="10"/>
    </row>
    <row r="388">
      <c r="A388" s="6">
        <v>45705.0</v>
      </c>
      <c r="B388" s="10"/>
      <c r="C388" s="7">
        <v>196832.0</v>
      </c>
      <c r="D388" s="7" t="s">
        <v>155</v>
      </c>
      <c r="E388" s="6">
        <v>45261.0</v>
      </c>
      <c r="F388" s="82">
        <f t="shared" si="3"/>
        <v>14</v>
      </c>
      <c r="G388" s="6">
        <v>45295.0</v>
      </c>
      <c r="H388" s="82">
        <f t="shared" si="4"/>
        <v>13</v>
      </c>
      <c r="I388" s="7" t="s">
        <v>136</v>
      </c>
      <c r="J388" s="10"/>
      <c r="K388" s="10"/>
      <c r="L388" s="10"/>
      <c r="M388" s="10"/>
      <c r="N388" s="66" t="s">
        <v>18</v>
      </c>
      <c r="O388" s="10"/>
    </row>
    <row r="389">
      <c r="A389" s="6">
        <v>45705.0</v>
      </c>
      <c r="B389" s="10"/>
      <c r="C389" s="7">
        <v>182889.0</v>
      </c>
      <c r="D389" s="7" t="s">
        <v>155</v>
      </c>
      <c r="E389" s="6">
        <v>45108.0</v>
      </c>
      <c r="F389" s="82">
        <f t="shared" si="3"/>
        <v>19</v>
      </c>
      <c r="G389" s="6">
        <v>45161.0</v>
      </c>
      <c r="H389" s="82">
        <f t="shared" si="4"/>
        <v>17</v>
      </c>
      <c r="I389" s="7" t="s">
        <v>136</v>
      </c>
      <c r="J389" s="10"/>
      <c r="K389" s="10"/>
      <c r="L389" s="10"/>
      <c r="M389" s="10"/>
      <c r="N389" s="66" t="s">
        <v>18</v>
      </c>
      <c r="O389" s="10"/>
    </row>
    <row r="390">
      <c r="A390" s="6">
        <v>45705.0</v>
      </c>
      <c r="B390" s="10"/>
      <c r="C390" s="7">
        <v>185747.0</v>
      </c>
      <c r="D390" s="7" t="s">
        <v>155</v>
      </c>
      <c r="E390" s="6">
        <v>45139.0</v>
      </c>
      <c r="F390" s="82">
        <f t="shared" si="3"/>
        <v>18</v>
      </c>
      <c r="G390" s="6">
        <v>45198.0</v>
      </c>
      <c r="H390" s="82">
        <f t="shared" si="4"/>
        <v>16</v>
      </c>
      <c r="I390" s="7" t="s">
        <v>136</v>
      </c>
      <c r="J390" s="10"/>
      <c r="K390" s="10"/>
      <c r="L390" s="10"/>
      <c r="M390" s="10"/>
      <c r="N390" s="66" t="s">
        <v>18</v>
      </c>
      <c r="O390" s="10"/>
    </row>
    <row r="391">
      <c r="A391" s="6">
        <v>45705.0</v>
      </c>
      <c r="B391" s="10"/>
      <c r="C391" s="7">
        <v>209987.0</v>
      </c>
      <c r="D391" s="7" t="s">
        <v>155</v>
      </c>
      <c r="E391" s="6">
        <v>45352.0</v>
      </c>
      <c r="F391" s="82">
        <f t="shared" si="3"/>
        <v>11</v>
      </c>
      <c r="G391" s="6">
        <v>45399.0</v>
      </c>
      <c r="H391" s="82">
        <f t="shared" si="4"/>
        <v>10</v>
      </c>
      <c r="I391" s="7" t="s">
        <v>54</v>
      </c>
      <c r="J391" s="10"/>
      <c r="K391" s="10"/>
      <c r="L391" s="10"/>
      <c r="M391" s="10"/>
      <c r="N391" s="66" t="s">
        <v>18</v>
      </c>
      <c r="O391" s="10"/>
    </row>
    <row r="392">
      <c r="A392" s="6">
        <v>45705.0</v>
      </c>
      <c r="B392" s="10"/>
      <c r="C392" s="7">
        <v>196663.0</v>
      </c>
      <c r="D392" s="7" t="s">
        <v>155</v>
      </c>
      <c r="E392" s="6">
        <v>45352.0</v>
      </c>
      <c r="F392" s="82">
        <f t="shared" si="3"/>
        <v>11</v>
      </c>
      <c r="G392" s="6">
        <v>45412.0</v>
      </c>
      <c r="H392" s="82">
        <f t="shared" si="4"/>
        <v>9</v>
      </c>
      <c r="I392" s="7" t="s">
        <v>54</v>
      </c>
      <c r="J392" s="10"/>
      <c r="K392" s="10"/>
      <c r="L392" s="10"/>
      <c r="M392" s="10"/>
      <c r="N392" s="66" t="s">
        <v>18</v>
      </c>
      <c r="O392" s="10"/>
    </row>
    <row r="393">
      <c r="A393" s="6">
        <v>45705.0</v>
      </c>
      <c r="B393" s="10"/>
      <c r="C393" s="7">
        <v>189493.0</v>
      </c>
      <c r="D393" s="7" t="s">
        <v>155</v>
      </c>
      <c r="E393" s="6">
        <v>45170.0</v>
      </c>
      <c r="F393" s="82">
        <f t="shared" si="3"/>
        <v>17</v>
      </c>
      <c r="G393" s="9">
        <v>45226.0</v>
      </c>
      <c r="H393" s="82">
        <f t="shared" si="4"/>
        <v>15</v>
      </c>
      <c r="I393" s="7" t="s">
        <v>136</v>
      </c>
      <c r="J393" s="10"/>
      <c r="K393" s="10"/>
      <c r="L393" s="10"/>
      <c r="M393" s="10"/>
      <c r="N393" s="66" t="s">
        <v>18</v>
      </c>
      <c r="O393" s="10"/>
    </row>
    <row r="394">
      <c r="A394" s="6">
        <v>45705.0</v>
      </c>
      <c r="B394" s="10"/>
      <c r="C394" s="7">
        <v>191880.0</v>
      </c>
      <c r="D394" s="7" t="s">
        <v>155</v>
      </c>
      <c r="E394" s="6">
        <v>45231.0</v>
      </c>
      <c r="F394" s="82">
        <f t="shared" si="3"/>
        <v>15</v>
      </c>
      <c r="G394" s="9">
        <v>45252.0</v>
      </c>
      <c r="H394" s="82">
        <f t="shared" si="4"/>
        <v>14</v>
      </c>
      <c r="I394" s="7" t="s">
        <v>60</v>
      </c>
      <c r="J394" s="10"/>
      <c r="K394" s="10"/>
      <c r="L394" s="10"/>
      <c r="M394" s="10"/>
      <c r="N394" s="66" t="s">
        <v>18</v>
      </c>
      <c r="O394" s="10"/>
    </row>
    <row r="395">
      <c r="A395" s="6">
        <v>45705.0</v>
      </c>
      <c r="B395" s="10"/>
      <c r="C395" s="7">
        <v>199490.0</v>
      </c>
      <c r="D395" s="7" t="s">
        <v>155</v>
      </c>
      <c r="E395" s="6">
        <v>45231.0</v>
      </c>
      <c r="F395" s="82">
        <f t="shared" si="3"/>
        <v>15</v>
      </c>
      <c r="G395" s="6">
        <v>45315.0</v>
      </c>
      <c r="H395" s="82">
        <f t="shared" si="4"/>
        <v>12</v>
      </c>
      <c r="I395" s="7" t="s">
        <v>60</v>
      </c>
      <c r="J395" s="10"/>
      <c r="K395" s="10"/>
      <c r="L395" s="10"/>
      <c r="M395" s="10"/>
      <c r="N395" s="66" t="s">
        <v>18</v>
      </c>
      <c r="O395" s="10"/>
    </row>
    <row r="396">
      <c r="A396" s="6">
        <v>45705.0</v>
      </c>
      <c r="B396" s="10"/>
      <c r="C396" s="7">
        <v>201867.0</v>
      </c>
      <c r="D396" s="7" t="s">
        <v>155</v>
      </c>
      <c r="E396" s="6">
        <v>45292.0</v>
      </c>
      <c r="F396" s="82">
        <f t="shared" si="3"/>
        <v>13</v>
      </c>
      <c r="G396" s="6">
        <v>45332.0</v>
      </c>
      <c r="H396" s="82">
        <f t="shared" si="4"/>
        <v>12</v>
      </c>
      <c r="I396" s="7" t="s">
        <v>136</v>
      </c>
      <c r="J396" s="10"/>
      <c r="K396" s="10"/>
      <c r="L396" s="10"/>
      <c r="M396" s="10"/>
      <c r="N396" s="66" t="s">
        <v>18</v>
      </c>
      <c r="O396" s="10"/>
    </row>
    <row r="397">
      <c r="A397" s="6">
        <v>45705.0</v>
      </c>
      <c r="B397" s="10"/>
      <c r="C397" s="7">
        <v>200937.0</v>
      </c>
      <c r="D397" s="7" t="s">
        <v>155</v>
      </c>
      <c r="E397" s="6">
        <v>45292.0</v>
      </c>
      <c r="F397" s="82">
        <f t="shared" si="3"/>
        <v>13</v>
      </c>
      <c r="G397" s="6">
        <v>45342.0</v>
      </c>
      <c r="H397" s="82">
        <f t="shared" si="4"/>
        <v>11</v>
      </c>
      <c r="I397" s="7" t="s">
        <v>66</v>
      </c>
      <c r="J397" s="10"/>
      <c r="K397" s="10"/>
      <c r="L397" s="10"/>
      <c r="M397" s="10"/>
      <c r="N397" s="66" t="s">
        <v>18</v>
      </c>
      <c r="O397" s="10"/>
    </row>
    <row r="398">
      <c r="A398" s="6">
        <v>45705.0</v>
      </c>
      <c r="B398" s="10"/>
      <c r="C398" s="7">
        <v>204465.0</v>
      </c>
      <c r="D398" s="7" t="s">
        <v>155</v>
      </c>
      <c r="E398" s="6">
        <v>45261.0</v>
      </c>
      <c r="F398" s="82">
        <f t="shared" si="3"/>
        <v>14</v>
      </c>
      <c r="G398" s="6">
        <v>45356.0</v>
      </c>
      <c r="H398" s="82">
        <f t="shared" si="4"/>
        <v>11</v>
      </c>
      <c r="I398" s="7" t="s">
        <v>60</v>
      </c>
      <c r="J398" s="10"/>
      <c r="K398" s="10"/>
      <c r="L398" s="10"/>
      <c r="M398" s="10"/>
      <c r="N398" s="66" t="s">
        <v>18</v>
      </c>
      <c r="O398" s="10"/>
    </row>
    <row r="399">
      <c r="A399" s="6">
        <v>45705.0</v>
      </c>
      <c r="B399" s="10"/>
      <c r="C399" s="7">
        <v>210962.0</v>
      </c>
      <c r="D399" s="7" t="s">
        <v>169</v>
      </c>
      <c r="E399" s="6">
        <v>45413.0</v>
      </c>
      <c r="F399" s="82">
        <f t="shared" si="3"/>
        <v>9</v>
      </c>
      <c r="G399" s="6">
        <v>45448.0</v>
      </c>
      <c r="H399" s="82">
        <f t="shared" si="4"/>
        <v>8</v>
      </c>
      <c r="I399" s="7" t="s">
        <v>60</v>
      </c>
      <c r="J399" s="10"/>
      <c r="K399" s="10"/>
      <c r="L399" s="10"/>
      <c r="M399" s="10"/>
      <c r="N399" s="66" t="s">
        <v>18</v>
      </c>
      <c r="O399" s="10"/>
    </row>
    <row r="400">
      <c r="A400" s="6">
        <v>45705.0</v>
      </c>
      <c r="B400" s="10"/>
      <c r="C400" s="7">
        <v>205897.0</v>
      </c>
      <c r="D400" s="7" t="s">
        <v>169</v>
      </c>
      <c r="E400" s="6">
        <v>45323.0</v>
      </c>
      <c r="F400" s="82">
        <f t="shared" si="3"/>
        <v>12</v>
      </c>
      <c r="G400" s="6">
        <v>45365.0</v>
      </c>
      <c r="H400" s="82">
        <f t="shared" si="4"/>
        <v>11</v>
      </c>
      <c r="I400" s="7" t="s">
        <v>54</v>
      </c>
      <c r="J400" s="10"/>
      <c r="K400" s="10"/>
      <c r="L400" s="10"/>
      <c r="M400" s="10"/>
      <c r="N400" s="66" t="s">
        <v>18</v>
      </c>
      <c r="O400" s="10"/>
    </row>
    <row r="401">
      <c r="A401" s="6">
        <v>45705.0</v>
      </c>
      <c r="B401" s="10"/>
      <c r="C401" s="7">
        <v>195768.0</v>
      </c>
      <c r="D401" s="7" t="s">
        <v>169</v>
      </c>
      <c r="E401" s="6">
        <v>45352.0</v>
      </c>
      <c r="F401" s="82">
        <f t="shared" si="3"/>
        <v>11</v>
      </c>
      <c r="G401" s="6">
        <v>45379.0</v>
      </c>
      <c r="H401" s="82">
        <f t="shared" si="4"/>
        <v>10</v>
      </c>
      <c r="I401" s="7" t="s">
        <v>60</v>
      </c>
      <c r="J401" s="10"/>
      <c r="K401" s="10"/>
      <c r="L401" s="10"/>
      <c r="M401" s="10"/>
      <c r="N401" s="66" t="s">
        <v>18</v>
      </c>
      <c r="O401" s="10"/>
    </row>
    <row r="402">
      <c r="A402" s="6">
        <v>45705.0</v>
      </c>
      <c r="B402" s="10"/>
      <c r="C402" s="7">
        <v>215200.0</v>
      </c>
      <c r="D402" s="7" t="s">
        <v>169</v>
      </c>
      <c r="E402" s="6">
        <v>45323.0</v>
      </c>
      <c r="F402" s="82">
        <f t="shared" si="3"/>
        <v>12</v>
      </c>
      <c r="G402" s="6">
        <v>45440.0</v>
      </c>
      <c r="H402" s="82">
        <f t="shared" si="4"/>
        <v>8</v>
      </c>
      <c r="I402" s="7" t="s">
        <v>60</v>
      </c>
      <c r="J402" s="10"/>
      <c r="K402" s="10"/>
      <c r="L402" s="10"/>
      <c r="M402" s="10"/>
      <c r="N402" s="66" t="s">
        <v>18</v>
      </c>
      <c r="O402" s="10"/>
    </row>
    <row r="403">
      <c r="A403" s="6">
        <v>45705.0</v>
      </c>
      <c r="B403" s="10"/>
      <c r="C403" s="7">
        <v>203697.0</v>
      </c>
      <c r="D403" s="7" t="s">
        <v>169</v>
      </c>
      <c r="E403" s="6">
        <v>45231.0</v>
      </c>
      <c r="F403" s="82">
        <f t="shared" si="3"/>
        <v>15</v>
      </c>
      <c r="G403" s="6">
        <v>45464.0</v>
      </c>
      <c r="H403" s="82">
        <f t="shared" si="4"/>
        <v>7</v>
      </c>
      <c r="I403" s="7" t="s">
        <v>52</v>
      </c>
      <c r="J403" s="10"/>
      <c r="K403" s="10"/>
      <c r="L403" s="10"/>
      <c r="M403" s="10"/>
      <c r="N403" s="66" t="s">
        <v>18</v>
      </c>
      <c r="O403" s="10"/>
    </row>
    <row r="404">
      <c r="A404" s="6">
        <v>45705.0</v>
      </c>
      <c r="B404" s="10"/>
      <c r="C404" s="7">
        <v>218829.0</v>
      </c>
      <c r="D404" s="7" t="s">
        <v>169</v>
      </c>
      <c r="E404" s="6">
        <v>45352.0</v>
      </c>
      <c r="F404" s="82">
        <f t="shared" si="3"/>
        <v>11</v>
      </c>
      <c r="G404" s="6">
        <v>45477.0</v>
      </c>
      <c r="H404" s="82">
        <f t="shared" si="4"/>
        <v>7</v>
      </c>
      <c r="I404" s="7" t="s">
        <v>54</v>
      </c>
      <c r="J404" s="10"/>
      <c r="K404" s="10"/>
      <c r="L404" s="10"/>
      <c r="M404" s="10"/>
      <c r="N404" s="66" t="s">
        <v>18</v>
      </c>
      <c r="O404" s="10"/>
    </row>
    <row r="405">
      <c r="A405" s="6">
        <v>45705.0</v>
      </c>
      <c r="B405" s="10"/>
      <c r="C405" s="7">
        <v>220274.0</v>
      </c>
      <c r="D405" s="7" t="s">
        <v>169</v>
      </c>
      <c r="E405" s="6">
        <v>45474.0</v>
      </c>
      <c r="F405" s="82">
        <f t="shared" si="3"/>
        <v>7</v>
      </c>
      <c r="G405" s="6">
        <v>45492.0</v>
      </c>
      <c r="H405" s="82">
        <f t="shared" si="4"/>
        <v>6</v>
      </c>
      <c r="I405" s="7" t="s">
        <v>54</v>
      </c>
      <c r="J405" s="10"/>
      <c r="K405" s="10"/>
      <c r="L405" s="10"/>
      <c r="M405" s="10"/>
      <c r="N405" s="66" t="s">
        <v>18</v>
      </c>
      <c r="O405" s="10"/>
    </row>
    <row r="406">
      <c r="A406" s="6">
        <v>45705.0</v>
      </c>
      <c r="B406" s="10"/>
      <c r="C406" s="7">
        <v>224681.0</v>
      </c>
      <c r="D406" s="7" t="s">
        <v>169</v>
      </c>
      <c r="E406" s="6">
        <v>45505.0</v>
      </c>
      <c r="F406" s="82">
        <f t="shared" si="3"/>
        <v>6</v>
      </c>
      <c r="G406" s="6">
        <v>45517.0</v>
      </c>
      <c r="H406" s="82">
        <f t="shared" si="4"/>
        <v>6</v>
      </c>
      <c r="I406" s="7" t="s">
        <v>54</v>
      </c>
      <c r="J406" s="10"/>
      <c r="K406" s="10"/>
      <c r="L406" s="10"/>
      <c r="M406" s="10"/>
      <c r="N406" s="66" t="s">
        <v>18</v>
      </c>
      <c r="O406" s="10"/>
    </row>
    <row r="407">
      <c r="A407" s="6">
        <v>45705.0</v>
      </c>
      <c r="B407" s="10"/>
      <c r="C407" s="7">
        <v>225979.0</v>
      </c>
      <c r="D407" s="7" t="s">
        <v>169</v>
      </c>
      <c r="E407" s="6">
        <v>45505.0</v>
      </c>
      <c r="F407" s="82">
        <f t="shared" si="3"/>
        <v>6</v>
      </c>
      <c r="G407" s="6">
        <v>45530.0</v>
      </c>
      <c r="H407" s="82">
        <f t="shared" si="4"/>
        <v>5</v>
      </c>
      <c r="I407" s="7" t="s">
        <v>54</v>
      </c>
      <c r="J407" s="10"/>
      <c r="K407" s="10"/>
      <c r="L407" s="10"/>
      <c r="M407" s="10"/>
      <c r="N407" s="66" t="s">
        <v>18</v>
      </c>
      <c r="O407" s="10"/>
    </row>
    <row r="408">
      <c r="A408" s="6">
        <v>45705.0</v>
      </c>
      <c r="B408" s="10"/>
      <c r="C408" s="7">
        <v>226912.0</v>
      </c>
      <c r="D408" s="7" t="s">
        <v>169</v>
      </c>
      <c r="E408" s="6">
        <v>45505.0</v>
      </c>
      <c r="F408" s="82">
        <f t="shared" si="3"/>
        <v>6</v>
      </c>
      <c r="G408" s="6">
        <v>45540.0</v>
      </c>
      <c r="H408" s="82">
        <f t="shared" si="4"/>
        <v>5</v>
      </c>
      <c r="I408" s="7" t="s">
        <v>60</v>
      </c>
      <c r="J408" s="10"/>
      <c r="K408" s="10"/>
      <c r="L408" s="10"/>
      <c r="M408" s="10"/>
      <c r="N408" s="66" t="s">
        <v>18</v>
      </c>
      <c r="O408" s="10"/>
    </row>
    <row r="409">
      <c r="A409" s="6">
        <v>45705.0</v>
      </c>
      <c r="B409" s="10"/>
      <c r="C409" s="7">
        <v>227297.0</v>
      </c>
      <c r="D409" s="7" t="s">
        <v>169</v>
      </c>
      <c r="E409" s="6">
        <v>45505.0</v>
      </c>
      <c r="F409" s="82">
        <f t="shared" si="3"/>
        <v>6</v>
      </c>
      <c r="G409" s="6">
        <v>45546.0</v>
      </c>
      <c r="H409" s="82">
        <f t="shared" si="4"/>
        <v>5</v>
      </c>
      <c r="I409" s="7" t="s">
        <v>52</v>
      </c>
      <c r="J409" s="10"/>
      <c r="K409" s="10"/>
      <c r="L409" s="10"/>
      <c r="M409" s="10"/>
      <c r="N409" s="66" t="s">
        <v>18</v>
      </c>
      <c r="O409" s="10"/>
    </row>
    <row r="410">
      <c r="A410" s="6">
        <v>45705.0</v>
      </c>
      <c r="B410" s="10"/>
      <c r="C410" s="7">
        <v>219740.0</v>
      </c>
      <c r="D410" s="7" t="s">
        <v>169</v>
      </c>
      <c r="E410" s="6">
        <v>45474.0</v>
      </c>
      <c r="F410" s="82">
        <f t="shared" si="3"/>
        <v>7</v>
      </c>
      <c r="G410" s="6">
        <v>45484.0</v>
      </c>
      <c r="H410" s="82">
        <f t="shared" si="4"/>
        <v>7</v>
      </c>
      <c r="I410" s="7" t="s">
        <v>54</v>
      </c>
      <c r="J410" s="10"/>
      <c r="K410" s="10"/>
      <c r="L410" s="10"/>
      <c r="M410" s="10"/>
      <c r="N410" s="66" t="s">
        <v>18</v>
      </c>
      <c r="O410" s="10"/>
    </row>
    <row r="411">
      <c r="A411" s="6">
        <v>45705.0</v>
      </c>
      <c r="B411" s="10"/>
      <c r="C411" s="7">
        <v>222963.0</v>
      </c>
      <c r="D411" s="7" t="s">
        <v>169</v>
      </c>
      <c r="E411" s="6">
        <v>45505.0</v>
      </c>
      <c r="F411" s="82">
        <f t="shared" si="3"/>
        <v>6</v>
      </c>
      <c r="G411" s="6">
        <v>45499.0</v>
      </c>
      <c r="H411" s="82">
        <f t="shared" si="4"/>
        <v>6</v>
      </c>
      <c r="I411" s="7" t="s">
        <v>48</v>
      </c>
      <c r="J411" s="10"/>
      <c r="K411" s="10"/>
      <c r="L411" s="10"/>
      <c r="M411" s="10"/>
      <c r="N411" s="66" t="s">
        <v>18</v>
      </c>
      <c r="O411" s="10"/>
    </row>
    <row r="412">
      <c r="A412" s="6">
        <v>45705.0</v>
      </c>
      <c r="B412" s="10"/>
      <c r="C412" s="7">
        <v>224047.0</v>
      </c>
      <c r="D412" s="7" t="s">
        <v>170</v>
      </c>
      <c r="E412" s="6">
        <v>45474.0</v>
      </c>
      <c r="F412" s="82">
        <f t="shared" si="3"/>
        <v>7</v>
      </c>
      <c r="G412" s="6">
        <v>45512.0</v>
      </c>
      <c r="H412" s="82">
        <f t="shared" si="4"/>
        <v>6</v>
      </c>
      <c r="I412" s="7" t="s">
        <v>52</v>
      </c>
      <c r="J412" s="10"/>
      <c r="K412" s="10"/>
      <c r="L412" s="10"/>
      <c r="M412" s="10"/>
      <c r="N412" s="66" t="s">
        <v>18</v>
      </c>
      <c r="O412" s="10"/>
    </row>
    <row r="413">
      <c r="A413" s="6">
        <v>45705.0</v>
      </c>
      <c r="B413" s="10"/>
      <c r="C413" s="7">
        <v>235172.0</v>
      </c>
      <c r="D413" s="7" t="s">
        <v>170</v>
      </c>
      <c r="E413" s="6">
        <v>45597.0</v>
      </c>
      <c r="F413" s="82">
        <f t="shared" si="3"/>
        <v>3</v>
      </c>
      <c r="G413" s="9">
        <v>45623.0</v>
      </c>
      <c r="H413" s="82">
        <f t="shared" si="4"/>
        <v>2</v>
      </c>
      <c r="I413" s="7" t="s">
        <v>54</v>
      </c>
      <c r="J413" s="10"/>
      <c r="K413" s="10"/>
      <c r="L413" s="10"/>
      <c r="M413" s="10"/>
      <c r="N413" s="66" t="s">
        <v>18</v>
      </c>
      <c r="O413" s="10"/>
    </row>
    <row r="414">
      <c r="A414" s="6">
        <v>45705.0</v>
      </c>
      <c r="B414" s="10"/>
      <c r="C414" s="7">
        <v>239291.0</v>
      </c>
      <c r="D414" s="7" t="s">
        <v>170</v>
      </c>
      <c r="E414" s="6">
        <v>45627.0</v>
      </c>
      <c r="F414" s="82">
        <f t="shared" si="3"/>
        <v>2</v>
      </c>
      <c r="G414" s="6">
        <v>45677.0</v>
      </c>
      <c r="H414" s="82">
        <f t="shared" si="4"/>
        <v>0</v>
      </c>
      <c r="I414" s="7" t="s">
        <v>54</v>
      </c>
      <c r="J414" s="10"/>
      <c r="K414" s="10"/>
      <c r="L414" s="10"/>
      <c r="M414" s="10"/>
      <c r="N414" s="66" t="s">
        <v>18</v>
      </c>
      <c r="O414" s="10"/>
    </row>
    <row r="415">
      <c r="A415" s="6">
        <v>45705.0</v>
      </c>
      <c r="B415" s="10"/>
      <c r="C415" s="7">
        <v>222933.0</v>
      </c>
      <c r="D415" s="7" t="s">
        <v>170</v>
      </c>
      <c r="E415" s="6">
        <v>45474.0</v>
      </c>
      <c r="F415" s="82">
        <f t="shared" si="3"/>
        <v>7</v>
      </c>
      <c r="G415" s="6">
        <v>45504.0</v>
      </c>
      <c r="H415" s="82">
        <f t="shared" si="4"/>
        <v>6</v>
      </c>
      <c r="I415" s="7" t="s">
        <v>60</v>
      </c>
      <c r="J415" s="10"/>
      <c r="K415" s="10"/>
      <c r="L415" s="10"/>
      <c r="M415" s="10"/>
      <c r="N415" s="66" t="s">
        <v>18</v>
      </c>
      <c r="O415" s="10"/>
    </row>
    <row r="416">
      <c r="A416" s="6">
        <v>45705.0</v>
      </c>
      <c r="B416" s="10"/>
      <c r="C416" s="7">
        <v>230243.0</v>
      </c>
      <c r="D416" s="7" t="s">
        <v>170</v>
      </c>
      <c r="E416" s="6">
        <v>45536.0</v>
      </c>
      <c r="F416" s="82">
        <f t="shared" si="3"/>
        <v>5</v>
      </c>
      <c r="G416" s="9">
        <v>45582.0</v>
      </c>
      <c r="H416" s="82">
        <f t="shared" si="4"/>
        <v>4</v>
      </c>
      <c r="I416" s="7" t="s">
        <v>60</v>
      </c>
      <c r="J416" s="10"/>
      <c r="K416" s="10"/>
      <c r="L416" s="10"/>
      <c r="M416" s="10"/>
      <c r="N416" s="66" t="s">
        <v>18</v>
      </c>
      <c r="O416" s="10"/>
    </row>
    <row r="417">
      <c r="A417" s="6">
        <v>45705.0</v>
      </c>
      <c r="B417" s="10"/>
      <c r="C417" s="7">
        <v>232368.0</v>
      </c>
      <c r="D417" s="7" t="s">
        <v>170</v>
      </c>
      <c r="E417" s="6">
        <v>45474.0</v>
      </c>
      <c r="F417" s="82">
        <f t="shared" si="3"/>
        <v>7</v>
      </c>
      <c r="G417" s="9">
        <v>45590.0</v>
      </c>
      <c r="H417" s="82">
        <f t="shared" si="4"/>
        <v>3</v>
      </c>
      <c r="I417" s="7" t="s">
        <v>54</v>
      </c>
      <c r="J417" s="10"/>
      <c r="K417" s="10"/>
      <c r="L417" s="10"/>
      <c r="M417" s="10"/>
      <c r="N417" s="66" t="s">
        <v>18</v>
      </c>
      <c r="O417" s="10"/>
    </row>
    <row r="418">
      <c r="A418" s="6">
        <v>45705.0</v>
      </c>
      <c r="B418" s="10"/>
      <c r="C418" s="7">
        <v>233119.0</v>
      </c>
      <c r="D418" s="7" t="s">
        <v>170</v>
      </c>
      <c r="E418" s="6">
        <v>45566.0</v>
      </c>
      <c r="F418" s="82">
        <f t="shared" si="3"/>
        <v>4</v>
      </c>
      <c r="G418" s="6">
        <v>45600.0</v>
      </c>
      <c r="H418" s="82">
        <f t="shared" si="4"/>
        <v>3</v>
      </c>
      <c r="I418" s="7" t="s">
        <v>82</v>
      </c>
      <c r="J418" s="10"/>
      <c r="K418" s="10"/>
      <c r="L418" s="10"/>
      <c r="M418" s="10"/>
      <c r="N418" s="66" t="s">
        <v>18</v>
      </c>
      <c r="O418" s="10"/>
    </row>
    <row r="419">
      <c r="A419" s="6">
        <v>45705.0</v>
      </c>
      <c r="B419" s="10"/>
      <c r="C419" s="7">
        <v>233815.0</v>
      </c>
      <c r="D419" s="7" t="s">
        <v>170</v>
      </c>
      <c r="E419" s="6">
        <v>45566.0</v>
      </c>
      <c r="F419" s="82">
        <f t="shared" si="3"/>
        <v>4</v>
      </c>
      <c r="G419" s="9">
        <v>45607.0</v>
      </c>
      <c r="H419" s="82">
        <f t="shared" si="4"/>
        <v>3</v>
      </c>
      <c r="I419" s="7" t="s">
        <v>60</v>
      </c>
      <c r="J419" s="10"/>
      <c r="K419" s="10"/>
      <c r="L419" s="10"/>
      <c r="M419" s="10"/>
      <c r="N419" s="66" t="s">
        <v>18</v>
      </c>
      <c r="O419" s="10"/>
    </row>
    <row r="420">
      <c r="A420" s="6">
        <v>45705.0</v>
      </c>
      <c r="B420" s="10"/>
      <c r="C420" s="7">
        <v>234445.0</v>
      </c>
      <c r="D420" s="7" t="s">
        <v>170</v>
      </c>
      <c r="E420" s="6">
        <v>45566.0</v>
      </c>
      <c r="F420" s="82">
        <f t="shared" si="3"/>
        <v>4</v>
      </c>
      <c r="G420" s="9">
        <v>45615.0</v>
      </c>
      <c r="H420" s="82">
        <f t="shared" si="4"/>
        <v>2</v>
      </c>
      <c r="I420" s="7" t="s">
        <v>54</v>
      </c>
      <c r="J420" s="10"/>
      <c r="K420" s="10"/>
      <c r="L420" s="10"/>
      <c r="M420" s="10"/>
      <c r="N420" s="66" t="s">
        <v>18</v>
      </c>
      <c r="O420" s="10"/>
    </row>
    <row r="421">
      <c r="A421" s="6">
        <v>45705.0</v>
      </c>
      <c r="B421" s="10"/>
      <c r="C421" s="7">
        <v>234637.0</v>
      </c>
      <c r="D421" s="7" t="s">
        <v>170</v>
      </c>
      <c r="E421" s="6">
        <v>45597.0</v>
      </c>
      <c r="F421" s="82">
        <f t="shared" si="3"/>
        <v>3</v>
      </c>
      <c r="G421" s="9">
        <v>45618.0</v>
      </c>
      <c r="H421" s="82">
        <f t="shared" si="4"/>
        <v>2</v>
      </c>
      <c r="I421" s="7" t="s">
        <v>60</v>
      </c>
      <c r="J421" s="10"/>
      <c r="K421" s="10"/>
      <c r="L421" s="10"/>
      <c r="M421" s="10"/>
      <c r="N421" s="66" t="s">
        <v>18</v>
      </c>
      <c r="O421" s="10"/>
    </row>
    <row r="422">
      <c r="A422" s="6">
        <v>45705.0</v>
      </c>
      <c r="B422" s="10"/>
      <c r="C422" s="7">
        <v>235543.0</v>
      </c>
      <c r="D422" s="7" t="s">
        <v>170</v>
      </c>
      <c r="E422" s="6">
        <v>45566.0</v>
      </c>
      <c r="F422" s="82">
        <f t="shared" si="3"/>
        <v>4</v>
      </c>
      <c r="G422" s="6">
        <v>45628.0</v>
      </c>
      <c r="H422" s="82">
        <f t="shared" si="4"/>
        <v>2</v>
      </c>
      <c r="I422" s="7" t="s">
        <v>82</v>
      </c>
      <c r="J422" s="10"/>
      <c r="K422" s="10"/>
      <c r="L422" s="10"/>
      <c r="M422" s="10"/>
      <c r="N422" s="66" t="s">
        <v>18</v>
      </c>
      <c r="O422" s="10"/>
    </row>
    <row r="423">
      <c r="A423" s="6">
        <v>45705.0</v>
      </c>
      <c r="B423" s="10"/>
      <c r="C423" s="7">
        <v>230433.0</v>
      </c>
      <c r="D423" s="7" t="s">
        <v>170</v>
      </c>
      <c r="E423" s="6">
        <v>45536.0</v>
      </c>
      <c r="F423" s="82">
        <f t="shared" si="3"/>
        <v>5</v>
      </c>
      <c r="G423" s="9">
        <v>45576.0</v>
      </c>
      <c r="H423" s="82">
        <f t="shared" si="4"/>
        <v>4</v>
      </c>
      <c r="I423" s="7" t="s">
        <v>52</v>
      </c>
      <c r="J423" s="10"/>
      <c r="K423" s="10"/>
      <c r="L423" s="10"/>
      <c r="M423" s="10"/>
      <c r="N423" s="66" t="s">
        <v>18</v>
      </c>
      <c r="O423" s="10"/>
    </row>
    <row r="424">
      <c r="A424" s="6">
        <v>45705.0</v>
      </c>
      <c r="B424" s="10"/>
      <c r="C424" s="7">
        <v>235940.0</v>
      </c>
      <c r="D424" s="7" t="s">
        <v>170</v>
      </c>
      <c r="E424" s="6">
        <v>45597.0</v>
      </c>
      <c r="F424" s="82">
        <f t="shared" si="3"/>
        <v>3</v>
      </c>
      <c r="G424" s="6">
        <v>45632.0</v>
      </c>
      <c r="H424" s="82">
        <f t="shared" si="4"/>
        <v>2</v>
      </c>
      <c r="I424" s="7" t="s">
        <v>54</v>
      </c>
      <c r="J424" s="10"/>
      <c r="K424" s="10"/>
      <c r="L424" s="10"/>
      <c r="M424" s="10"/>
      <c r="N424" s="66" t="s">
        <v>18</v>
      </c>
      <c r="O424" s="10"/>
    </row>
    <row r="425">
      <c r="A425" s="6">
        <v>45705.0</v>
      </c>
      <c r="B425" s="10"/>
      <c r="C425" s="7">
        <v>236000.0</v>
      </c>
      <c r="D425" s="7" t="s">
        <v>170</v>
      </c>
      <c r="E425" s="6">
        <v>45597.0</v>
      </c>
      <c r="F425" s="82">
        <f t="shared" si="3"/>
        <v>3</v>
      </c>
      <c r="G425" s="9">
        <v>45639.0</v>
      </c>
      <c r="H425" s="82">
        <f t="shared" si="4"/>
        <v>2</v>
      </c>
      <c r="I425" s="7" t="s">
        <v>60</v>
      </c>
      <c r="J425" s="10"/>
      <c r="K425" s="10"/>
      <c r="L425" s="10"/>
      <c r="M425" s="10"/>
      <c r="N425" s="66" t="s">
        <v>18</v>
      </c>
      <c r="O425" s="10"/>
    </row>
    <row r="426">
      <c r="A426" s="6">
        <v>45705.0</v>
      </c>
      <c r="B426" s="10"/>
      <c r="C426" s="7">
        <v>237611.0</v>
      </c>
      <c r="D426" s="7" t="s">
        <v>170</v>
      </c>
      <c r="E426" s="6">
        <v>45536.0</v>
      </c>
      <c r="F426" s="82">
        <f t="shared" si="3"/>
        <v>5</v>
      </c>
      <c r="G426" s="9">
        <v>45647.0</v>
      </c>
      <c r="H426" s="82">
        <f t="shared" si="4"/>
        <v>1</v>
      </c>
      <c r="I426" s="7" t="s">
        <v>60</v>
      </c>
      <c r="J426" s="10"/>
      <c r="K426" s="10"/>
      <c r="L426" s="10"/>
      <c r="M426" s="10"/>
      <c r="N426" s="66" t="s">
        <v>18</v>
      </c>
      <c r="O426" s="10"/>
    </row>
    <row r="427">
      <c r="A427" s="6">
        <v>45705.0</v>
      </c>
      <c r="B427" s="10"/>
      <c r="C427" s="7">
        <v>237985.0</v>
      </c>
      <c r="D427" s="7" t="s">
        <v>170</v>
      </c>
      <c r="E427" s="6">
        <v>44896.0</v>
      </c>
      <c r="F427" s="82">
        <f t="shared" si="3"/>
        <v>26</v>
      </c>
      <c r="G427" s="6">
        <v>45659.0</v>
      </c>
      <c r="H427" s="82">
        <f t="shared" si="4"/>
        <v>1</v>
      </c>
      <c r="I427" s="7" t="s">
        <v>136</v>
      </c>
      <c r="J427" s="10"/>
      <c r="K427" s="10"/>
      <c r="L427" s="10"/>
      <c r="M427" s="10"/>
      <c r="N427" s="66" t="s">
        <v>18</v>
      </c>
      <c r="O427" s="10"/>
    </row>
    <row r="428">
      <c r="A428" s="6">
        <v>45705.0</v>
      </c>
      <c r="B428" s="10"/>
      <c r="C428" s="7">
        <v>238560.0</v>
      </c>
      <c r="D428" s="7" t="s">
        <v>170</v>
      </c>
      <c r="E428" s="6">
        <v>45658.0</v>
      </c>
      <c r="F428" s="82">
        <f t="shared" si="3"/>
        <v>1</v>
      </c>
      <c r="G428" s="6">
        <v>45665.0</v>
      </c>
      <c r="H428" s="82">
        <f t="shared" si="4"/>
        <v>1</v>
      </c>
      <c r="I428" s="7" t="s">
        <v>60</v>
      </c>
      <c r="J428" s="10"/>
      <c r="K428" s="10"/>
      <c r="L428" s="10"/>
      <c r="M428" s="10"/>
      <c r="N428" s="66" t="s">
        <v>18</v>
      </c>
      <c r="O428" s="10"/>
    </row>
    <row r="429">
      <c r="A429" s="6">
        <v>45705.0</v>
      </c>
      <c r="B429" s="10"/>
      <c r="C429" s="7">
        <v>238610.0</v>
      </c>
      <c r="D429" s="7" t="s">
        <v>170</v>
      </c>
      <c r="E429" s="6">
        <v>45627.0</v>
      </c>
      <c r="F429" s="82">
        <f t="shared" si="3"/>
        <v>2</v>
      </c>
      <c r="G429" s="6">
        <v>45667.0</v>
      </c>
      <c r="H429" s="82">
        <f t="shared" si="4"/>
        <v>1</v>
      </c>
      <c r="I429" s="7" t="s">
        <v>54</v>
      </c>
      <c r="J429" s="10"/>
      <c r="K429" s="10"/>
      <c r="L429" s="10"/>
      <c r="M429" s="10"/>
      <c r="N429" s="66" t="s">
        <v>18</v>
      </c>
      <c r="O429" s="10"/>
    </row>
    <row r="430">
      <c r="A430" s="6">
        <v>45705.0</v>
      </c>
      <c r="B430" s="10"/>
      <c r="C430" s="7">
        <v>239388.0</v>
      </c>
      <c r="D430" s="7" t="s">
        <v>170</v>
      </c>
      <c r="E430" s="6">
        <v>45627.0</v>
      </c>
      <c r="F430" s="82">
        <f t="shared" si="3"/>
        <v>2</v>
      </c>
      <c r="G430" s="6">
        <v>45673.0</v>
      </c>
      <c r="H430" s="82">
        <f t="shared" si="4"/>
        <v>1</v>
      </c>
      <c r="I430" s="7" t="s">
        <v>43</v>
      </c>
      <c r="J430" s="7" t="s">
        <v>7</v>
      </c>
      <c r="K430" s="7" t="s">
        <v>270</v>
      </c>
      <c r="L430" s="10"/>
      <c r="M430" s="10"/>
      <c r="N430" s="66" t="s">
        <v>18</v>
      </c>
      <c r="O430" s="10"/>
    </row>
    <row r="431">
      <c r="A431" s="6">
        <v>45705.0</v>
      </c>
      <c r="B431" s="10"/>
      <c r="C431" s="7">
        <v>239602.0</v>
      </c>
      <c r="D431" s="7" t="s">
        <v>170</v>
      </c>
      <c r="E431" s="6">
        <v>45627.0</v>
      </c>
      <c r="F431" s="82">
        <f t="shared" si="3"/>
        <v>2</v>
      </c>
      <c r="G431" s="6">
        <v>45678.0</v>
      </c>
      <c r="H431" s="82">
        <f t="shared" si="4"/>
        <v>0</v>
      </c>
      <c r="I431" s="7" t="s">
        <v>54</v>
      </c>
      <c r="J431" s="10"/>
      <c r="K431" s="10"/>
      <c r="L431" s="10"/>
      <c r="M431" s="10"/>
      <c r="N431" s="66" t="s">
        <v>18</v>
      </c>
      <c r="O431" s="10"/>
    </row>
    <row r="432">
      <c r="A432" s="6">
        <v>45705.0</v>
      </c>
      <c r="B432" s="10"/>
      <c r="C432" s="7">
        <v>240084.0</v>
      </c>
      <c r="D432" s="7" t="s">
        <v>170</v>
      </c>
      <c r="E432" s="6">
        <v>45658.0</v>
      </c>
      <c r="F432" s="82">
        <f t="shared" si="3"/>
        <v>1</v>
      </c>
      <c r="G432" s="6">
        <v>45681.0</v>
      </c>
      <c r="H432" s="82">
        <f t="shared" si="4"/>
        <v>0</v>
      </c>
      <c r="I432" s="7" t="s">
        <v>82</v>
      </c>
      <c r="J432" s="10"/>
      <c r="K432" s="10"/>
      <c r="L432" s="10"/>
      <c r="M432" s="10"/>
      <c r="N432" s="66" t="s">
        <v>18</v>
      </c>
      <c r="O432" s="10"/>
    </row>
    <row r="433">
      <c r="A433" s="6">
        <v>45705.0</v>
      </c>
      <c r="B433" s="10"/>
      <c r="C433" s="7">
        <v>228715.0</v>
      </c>
      <c r="D433" s="7" t="s">
        <v>170</v>
      </c>
      <c r="E433" s="6">
        <v>45658.0</v>
      </c>
      <c r="F433" s="82">
        <f t="shared" si="3"/>
        <v>1</v>
      </c>
      <c r="G433" s="6">
        <v>45688.0</v>
      </c>
      <c r="H433" s="82">
        <f t="shared" si="4"/>
        <v>0</v>
      </c>
      <c r="I433" s="7" t="s">
        <v>54</v>
      </c>
      <c r="J433" s="10"/>
      <c r="K433" s="10"/>
      <c r="L433" s="10"/>
      <c r="M433" s="10"/>
      <c r="N433" s="66" t="s">
        <v>18</v>
      </c>
      <c r="O433" s="10"/>
    </row>
    <row r="434">
      <c r="A434" s="6">
        <v>45705.0</v>
      </c>
      <c r="B434" s="10"/>
      <c r="C434" s="7">
        <v>241204.0</v>
      </c>
      <c r="D434" s="7" t="s">
        <v>170</v>
      </c>
      <c r="E434" s="6">
        <v>45597.0</v>
      </c>
      <c r="F434" s="82">
        <f t="shared" si="3"/>
        <v>3</v>
      </c>
      <c r="G434" s="6">
        <v>45693.0</v>
      </c>
      <c r="H434" s="82">
        <f t="shared" si="4"/>
        <v>0</v>
      </c>
      <c r="I434" s="7" t="s">
        <v>60</v>
      </c>
      <c r="J434" s="10"/>
      <c r="K434" s="10"/>
      <c r="L434" s="10"/>
      <c r="M434" s="10"/>
      <c r="N434" s="66" t="s">
        <v>18</v>
      </c>
      <c r="O434" s="10"/>
    </row>
    <row r="435">
      <c r="A435" s="6">
        <v>45705.0</v>
      </c>
      <c r="B435" s="10"/>
      <c r="C435" s="7">
        <v>241282.0</v>
      </c>
      <c r="D435" s="7" t="s">
        <v>170</v>
      </c>
      <c r="E435" s="6">
        <v>45627.0</v>
      </c>
      <c r="F435" s="82">
        <f t="shared" si="3"/>
        <v>2</v>
      </c>
      <c r="G435" s="6">
        <v>45695.0</v>
      </c>
      <c r="H435" s="82">
        <f t="shared" si="4"/>
        <v>0</v>
      </c>
      <c r="I435" s="7" t="s">
        <v>54</v>
      </c>
      <c r="J435" s="10"/>
      <c r="K435" s="10"/>
      <c r="L435" s="10"/>
      <c r="M435" s="10"/>
      <c r="N435" s="66" t="s">
        <v>18</v>
      </c>
      <c r="O435" s="10"/>
    </row>
    <row r="436">
      <c r="A436" s="6">
        <v>45705.0</v>
      </c>
      <c r="B436" s="10"/>
      <c r="C436" s="7">
        <v>242740.0</v>
      </c>
      <c r="D436" s="7" t="s">
        <v>170</v>
      </c>
      <c r="E436" s="6">
        <v>45444.0</v>
      </c>
      <c r="F436" s="82">
        <f t="shared" si="3"/>
        <v>8</v>
      </c>
      <c r="G436" s="6">
        <v>45700.0</v>
      </c>
      <c r="H436" s="82">
        <f t="shared" si="4"/>
        <v>0</v>
      </c>
      <c r="I436" s="7" t="s">
        <v>60</v>
      </c>
      <c r="J436" s="10"/>
      <c r="K436" s="10"/>
      <c r="L436" s="10"/>
      <c r="M436" s="10"/>
      <c r="N436" s="66" t="s">
        <v>18</v>
      </c>
      <c r="O436" s="10"/>
    </row>
    <row r="437">
      <c r="A437" s="6">
        <v>45705.0</v>
      </c>
      <c r="B437" s="10"/>
      <c r="C437" s="7">
        <v>207467.0</v>
      </c>
      <c r="D437" s="7" t="s">
        <v>171</v>
      </c>
      <c r="E437" s="6">
        <v>45261.0</v>
      </c>
      <c r="F437" s="82">
        <f t="shared" si="3"/>
        <v>14</v>
      </c>
      <c r="G437" s="6">
        <v>45373.0</v>
      </c>
      <c r="H437" s="82">
        <f t="shared" si="4"/>
        <v>10</v>
      </c>
      <c r="I437" s="7" t="s">
        <v>85</v>
      </c>
      <c r="J437" s="10"/>
      <c r="K437" s="10"/>
      <c r="L437" s="10"/>
      <c r="M437" s="10"/>
      <c r="N437" s="66" t="s">
        <v>18</v>
      </c>
      <c r="O437" s="10"/>
    </row>
    <row r="438">
      <c r="A438" s="6">
        <v>45705.0</v>
      </c>
      <c r="B438" s="10"/>
      <c r="C438" s="7">
        <v>206666.0</v>
      </c>
      <c r="D438" s="7" t="s">
        <v>171</v>
      </c>
      <c r="E438" s="6">
        <v>45292.0</v>
      </c>
      <c r="F438" s="82">
        <f t="shared" si="3"/>
        <v>13</v>
      </c>
      <c r="G438" s="6">
        <v>45366.0</v>
      </c>
      <c r="H438" s="82">
        <f t="shared" si="4"/>
        <v>11</v>
      </c>
      <c r="I438" s="7" t="s">
        <v>136</v>
      </c>
      <c r="J438" s="10"/>
      <c r="K438" s="10"/>
      <c r="L438" s="10"/>
      <c r="M438" s="10"/>
      <c r="N438" s="66" t="s">
        <v>18</v>
      </c>
      <c r="O438" s="10"/>
    </row>
    <row r="439">
      <c r="A439" s="6">
        <v>45705.0</v>
      </c>
      <c r="B439" s="10"/>
      <c r="C439" s="7">
        <v>222306.0</v>
      </c>
      <c r="D439" s="7" t="s">
        <v>171</v>
      </c>
      <c r="E439" s="6">
        <v>45444.0</v>
      </c>
      <c r="F439" s="82">
        <f t="shared" si="3"/>
        <v>8</v>
      </c>
      <c r="G439" s="6">
        <v>45496.0</v>
      </c>
      <c r="H439" s="82">
        <f t="shared" si="4"/>
        <v>6</v>
      </c>
      <c r="I439" s="7" t="s">
        <v>54</v>
      </c>
      <c r="J439" s="10"/>
      <c r="K439" s="10"/>
      <c r="L439" s="10"/>
      <c r="M439" s="10"/>
      <c r="N439" s="66" t="s">
        <v>18</v>
      </c>
      <c r="O439" s="10"/>
    </row>
    <row r="440">
      <c r="A440" s="6">
        <v>45705.0</v>
      </c>
      <c r="B440" s="10"/>
      <c r="C440" s="7">
        <v>141740.0</v>
      </c>
      <c r="D440" s="7" t="s">
        <v>133</v>
      </c>
      <c r="E440" s="6">
        <v>44713.0</v>
      </c>
      <c r="F440" s="82">
        <f t="shared" si="3"/>
        <v>32</v>
      </c>
      <c r="G440" s="6">
        <v>44796.0</v>
      </c>
      <c r="H440" s="82">
        <f t="shared" si="4"/>
        <v>29</v>
      </c>
      <c r="I440" s="7" t="s">
        <v>136</v>
      </c>
      <c r="J440" s="10"/>
      <c r="K440" s="10"/>
      <c r="L440" s="10"/>
      <c r="M440" s="10"/>
      <c r="N440" s="66" t="s">
        <v>18</v>
      </c>
      <c r="O440" s="10"/>
    </row>
    <row r="441">
      <c r="A441" s="6">
        <v>45705.0</v>
      </c>
      <c r="B441" s="10"/>
      <c r="C441" s="7">
        <v>195709.0</v>
      </c>
      <c r="D441" s="7" t="s">
        <v>133</v>
      </c>
      <c r="E441" s="6">
        <v>45261.0</v>
      </c>
      <c r="F441" s="82">
        <f t="shared" si="3"/>
        <v>14</v>
      </c>
      <c r="G441" s="9">
        <v>45272.0</v>
      </c>
      <c r="H441" s="82">
        <f t="shared" si="4"/>
        <v>14</v>
      </c>
      <c r="I441" s="7" t="s">
        <v>60</v>
      </c>
      <c r="J441" s="10"/>
      <c r="K441" s="10"/>
      <c r="L441" s="10"/>
      <c r="M441" s="10"/>
      <c r="N441" s="66" t="s">
        <v>18</v>
      </c>
      <c r="O441" s="10"/>
    </row>
    <row r="442">
      <c r="A442" s="6">
        <v>45705.0</v>
      </c>
      <c r="B442" s="10"/>
      <c r="C442" s="7">
        <v>166493.0</v>
      </c>
      <c r="D442" s="7" t="s">
        <v>133</v>
      </c>
      <c r="E442" s="6">
        <v>44958.0</v>
      </c>
      <c r="F442" s="82">
        <f t="shared" si="3"/>
        <v>24</v>
      </c>
      <c r="G442" s="6">
        <v>45020.0</v>
      </c>
      <c r="H442" s="82">
        <f t="shared" si="4"/>
        <v>22</v>
      </c>
      <c r="I442" s="7" t="s">
        <v>54</v>
      </c>
      <c r="J442" s="10"/>
      <c r="K442" s="10"/>
      <c r="L442" s="10"/>
      <c r="M442" s="10"/>
      <c r="N442" s="66" t="s">
        <v>18</v>
      </c>
      <c r="O442" s="10"/>
    </row>
    <row r="443">
      <c r="A443" s="6">
        <v>45705.0</v>
      </c>
      <c r="B443" s="10"/>
      <c r="C443" s="7">
        <v>194982.0</v>
      </c>
      <c r="D443" s="7" t="s">
        <v>133</v>
      </c>
      <c r="E443" s="6">
        <v>45170.0</v>
      </c>
      <c r="F443" s="82">
        <f t="shared" si="3"/>
        <v>17</v>
      </c>
      <c r="G443" s="6">
        <v>45265.0</v>
      </c>
      <c r="H443" s="82">
        <f t="shared" si="4"/>
        <v>14</v>
      </c>
      <c r="I443" s="7" t="s">
        <v>136</v>
      </c>
      <c r="J443" s="10"/>
      <c r="K443" s="10"/>
      <c r="L443" s="10"/>
      <c r="M443" s="10"/>
      <c r="N443" s="66" t="s">
        <v>18</v>
      </c>
      <c r="O443" s="10"/>
    </row>
    <row r="444">
      <c r="A444" s="6">
        <v>45705.0</v>
      </c>
      <c r="B444" s="10"/>
      <c r="C444" s="7">
        <v>200353.0</v>
      </c>
      <c r="D444" s="7" t="s">
        <v>133</v>
      </c>
      <c r="E444" s="6">
        <v>45292.0</v>
      </c>
      <c r="F444" s="82">
        <f t="shared" si="3"/>
        <v>13</v>
      </c>
      <c r="G444" s="6">
        <v>45317.0</v>
      </c>
      <c r="H444" s="82">
        <f t="shared" si="4"/>
        <v>12</v>
      </c>
      <c r="I444" s="7" t="s">
        <v>136</v>
      </c>
      <c r="J444" s="10"/>
      <c r="K444" s="10"/>
      <c r="L444" s="10"/>
      <c r="M444" s="10"/>
      <c r="N444" s="66" t="s">
        <v>18</v>
      </c>
      <c r="O444" s="10"/>
    </row>
    <row r="445">
      <c r="A445" s="6">
        <v>45705.0</v>
      </c>
      <c r="B445" s="10"/>
      <c r="C445" s="7">
        <v>207555.0</v>
      </c>
      <c r="D445" s="7" t="s">
        <v>133</v>
      </c>
      <c r="E445" s="6">
        <v>45231.0</v>
      </c>
      <c r="F445" s="82">
        <f t="shared" si="3"/>
        <v>15</v>
      </c>
      <c r="G445" s="6">
        <v>45373.0</v>
      </c>
      <c r="H445" s="82">
        <f t="shared" si="4"/>
        <v>10</v>
      </c>
      <c r="I445" s="7" t="s">
        <v>60</v>
      </c>
      <c r="J445" s="10"/>
      <c r="K445" s="10"/>
      <c r="L445" s="10"/>
      <c r="M445" s="10"/>
      <c r="N445" s="66" t="s">
        <v>18</v>
      </c>
      <c r="O445" s="10"/>
    </row>
    <row r="446">
      <c r="A446" s="6">
        <v>45705.0</v>
      </c>
      <c r="B446" s="10"/>
      <c r="C446" s="7">
        <v>180841.0</v>
      </c>
      <c r="D446" s="7" t="s">
        <v>133</v>
      </c>
      <c r="E446" s="6">
        <v>45108.0</v>
      </c>
      <c r="F446" s="82">
        <f t="shared" si="3"/>
        <v>19</v>
      </c>
      <c r="G446" s="6">
        <v>45141.0</v>
      </c>
      <c r="H446" s="82">
        <f t="shared" si="4"/>
        <v>18</v>
      </c>
      <c r="I446" s="7" t="s">
        <v>54</v>
      </c>
      <c r="J446" s="10"/>
      <c r="K446" s="10"/>
      <c r="L446" s="10"/>
      <c r="M446" s="10"/>
      <c r="N446" s="66" t="s">
        <v>18</v>
      </c>
      <c r="O446" s="10"/>
    </row>
    <row r="447">
      <c r="A447" s="6">
        <v>45705.0</v>
      </c>
      <c r="B447" s="10"/>
      <c r="C447" s="7">
        <v>222251.0</v>
      </c>
      <c r="D447" s="7" t="s">
        <v>133</v>
      </c>
      <c r="E447" s="6">
        <v>45383.0</v>
      </c>
      <c r="F447" s="82">
        <f t="shared" si="3"/>
        <v>10</v>
      </c>
      <c r="G447" s="6">
        <v>45495.0</v>
      </c>
      <c r="H447" s="82">
        <f t="shared" si="4"/>
        <v>6</v>
      </c>
      <c r="I447" s="7" t="s">
        <v>54</v>
      </c>
      <c r="J447" s="10"/>
      <c r="K447" s="10"/>
      <c r="L447" s="10"/>
      <c r="M447" s="10"/>
      <c r="N447" s="66" t="s">
        <v>18</v>
      </c>
      <c r="O447" s="10"/>
    </row>
    <row r="448">
      <c r="A448" s="6">
        <v>45705.0</v>
      </c>
      <c r="B448" s="10"/>
      <c r="C448" s="7">
        <v>227329.0</v>
      </c>
      <c r="D448" s="7" t="s">
        <v>133</v>
      </c>
      <c r="E448" s="6">
        <v>45566.0</v>
      </c>
      <c r="F448" s="82">
        <f t="shared" si="3"/>
        <v>4</v>
      </c>
      <c r="G448" s="6">
        <v>45544.0</v>
      </c>
      <c r="H448" s="82">
        <f t="shared" si="4"/>
        <v>5</v>
      </c>
      <c r="I448" s="7" t="s">
        <v>60</v>
      </c>
      <c r="J448" s="10"/>
      <c r="K448" s="10"/>
      <c r="L448" s="10"/>
      <c r="M448" s="10"/>
      <c r="N448" s="66" t="s">
        <v>18</v>
      </c>
      <c r="O448" s="10"/>
    </row>
    <row r="449">
      <c r="A449" s="6">
        <v>45705.0</v>
      </c>
      <c r="B449" s="10"/>
      <c r="C449" s="7">
        <v>222024.0</v>
      </c>
      <c r="D449" s="7" t="s">
        <v>133</v>
      </c>
      <c r="E449" s="6">
        <v>45352.0</v>
      </c>
      <c r="F449" s="82">
        <f t="shared" si="3"/>
        <v>11</v>
      </c>
      <c r="G449" s="6">
        <v>45400.0</v>
      </c>
      <c r="H449" s="82">
        <f t="shared" si="4"/>
        <v>10</v>
      </c>
      <c r="I449" s="7" t="s">
        <v>54</v>
      </c>
      <c r="J449" s="10"/>
      <c r="K449" s="10"/>
      <c r="L449" s="10"/>
      <c r="M449" s="10"/>
      <c r="N449" s="66" t="s">
        <v>18</v>
      </c>
      <c r="O449" s="10"/>
    </row>
    <row r="450">
      <c r="A450" s="6">
        <v>45705.0</v>
      </c>
      <c r="B450" s="10"/>
      <c r="C450" s="7">
        <v>234338.0</v>
      </c>
      <c r="D450" s="7" t="s">
        <v>133</v>
      </c>
      <c r="E450" s="6">
        <v>45413.0</v>
      </c>
      <c r="F450" s="82">
        <f t="shared" si="3"/>
        <v>9</v>
      </c>
      <c r="G450" s="9">
        <v>45610.0</v>
      </c>
      <c r="H450" s="82">
        <f t="shared" si="4"/>
        <v>3</v>
      </c>
      <c r="I450" s="7" t="s">
        <v>54</v>
      </c>
      <c r="J450" s="10"/>
      <c r="K450" s="10"/>
      <c r="L450" s="10"/>
      <c r="M450" s="10"/>
      <c r="N450" s="66" t="s">
        <v>18</v>
      </c>
      <c r="O450" s="10"/>
    </row>
    <row r="451">
      <c r="A451" s="6">
        <v>45705.0</v>
      </c>
      <c r="B451" s="10"/>
      <c r="C451" s="7">
        <v>238305.0</v>
      </c>
      <c r="D451" s="7" t="s">
        <v>133</v>
      </c>
      <c r="E451" s="6">
        <v>45352.0</v>
      </c>
      <c r="F451" s="82">
        <f t="shared" si="3"/>
        <v>11</v>
      </c>
      <c r="G451" s="6">
        <v>45663.0</v>
      </c>
      <c r="H451" s="82">
        <f t="shared" si="4"/>
        <v>1</v>
      </c>
      <c r="I451" s="7" t="s">
        <v>54</v>
      </c>
      <c r="J451" s="10"/>
      <c r="K451" s="10"/>
      <c r="L451" s="10"/>
      <c r="M451" s="10"/>
      <c r="N451" s="66" t="s">
        <v>18</v>
      </c>
      <c r="O451" s="10"/>
    </row>
    <row r="452">
      <c r="A452" s="6">
        <v>45705.0</v>
      </c>
      <c r="B452" s="10"/>
      <c r="C452" s="7">
        <v>240695.0</v>
      </c>
      <c r="D452" s="7" t="s">
        <v>133</v>
      </c>
      <c r="E452" s="6">
        <v>45597.0</v>
      </c>
      <c r="F452" s="82">
        <f t="shared" si="3"/>
        <v>3</v>
      </c>
      <c r="G452" s="6">
        <v>45684.0</v>
      </c>
      <c r="H452" s="82">
        <f t="shared" si="4"/>
        <v>0</v>
      </c>
      <c r="I452" s="7" t="s">
        <v>85</v>
      </c>
      <c r="J452" s="10"/>
      <c r="K452" s="10"/>
      <c r="L452" s="10"/>
      <c r="M452" s="10"/>
      <c r="N452" s="66" t="s">
        <v>18</v>
      </c>
      <c r="O452" s="10"/>
    </row>
    <row r="453">
      <c r="A453" s="6">
        <v>45705.0</v>
      </c>
      <c r="B453" s="10"/>
      <c r="C453" s="7">
        <v>132593.0</v>
      </c>
      <c r="D453" s="7" t="s">
        <v>156</v>
      </c>
      <c r="E453" s="6">
        <v>44562.0</v>
      </c>
      <c r="F453" s="82">
        <f t="shared" si="3"/>
        <v>37</v>
      </c>
      <c r="G453" s="6">
        <v>44723.0</v>
      </c>
      <c r="H453" s="82">
        <f t="shared" si="4"/>
        <v>32</v>
      </c>
      <c r="I453" s="7" t="s">
        <v>48</v>
      </c>
      <c r="J453" s="10"/>
      <c r="K453" s="10"/>
      <c r="L453" s="10"/>
      <c r="M453" s="10"/>
      <c r="N453" s="66" t="s">
        <v>18</v>
      </c>
      <c r="O453" s="10"/>
    </row>
    <row r="454">
      <c r="A454" s="6">
        <v>45705.0</v>
      </c>
      <c r="B454" s="10"/>
      <c r="C454" s="7">
        <v>152962.0</v>
      </c>
      <c r="D454" s="7" t="s">
        <v>156</v>
      </c>
      <c r="E454" s="6">
        <v>44805.0</v>
      </c>
      <c r="F454" s="82">
        <f t="shared" si="3"/>
        <v>29</v>
      </c>
      <c r="G454" s="6">
        <v>44898.0</v>
      </c>
      <c r="H454" s="82">
        <f t="shared" si="4"/>
        <v>26</v>
      </c>
      <c r="I454" s="7" t="s">
        <v>129</v>
      </c>
      <c r="J454" s="10"/>
      <c r="K454" s="10"/>
      <c r="L454" s="10"/>
      <c r="M454" s="10"/>
      <c r="N454" s="66" t="s">
        <v>18</v>
      </c>
      <c r="O454" s="10"/>
    </row>
    <row r="455">
      <c r="A455" s="6">
        <v>45705.0</v>
      </c>
      <c r="B455" s="10"/>
      <c r="C455" s="7">
        <v>173277.0</v>
      </c>
      <c r="D455" s="7" t="s">
        <v>156</v>
      </c>
      <c r="E455" s="6">
        <v>44927.0</v>
      </c>
      <c r="F455" s="82">
        <f t="shared" si="3"/>
        <v>25</v>
      </c>
      <c r="G455" s="6">
        <v>45080.0</v>
      </c>
      <c r="H455" s="82">
        <f t="shared" si="4"/>
        <v>20</v>
      </c>
      <c r="I455" s="7" t="s">
        <v>136</v>
      </c>
      <c r="J455" s="10"/>
      <c r="K455" s="10"/>
      <c r="L455" s="10"/>
      <c r="M455" s="10"/>
      <c r="N455" s="66" t="s">
        <v>18</v>
      </c>
      <c r="O455" s="10"/>
    </row>
    <row r="456">
      <c r="A456" s="6">
        <v>45705.0</v>
      </c>
      <c r="B456" s="10"/>
      <c r="C456" s="7">
        <v>241921.0</v>
      </c>
      <c r="D456" s="7" t="s">
        <v>156</v>
      </c>
      <c r="E456" s="6">
        <v>45536.0</v>
      </c>
      <c r="F456" s="82">
        <f t="shared" si="3"/>
        <v>5</v>
      </c>
      <c r="G456" s="6">
        <v>45693.0</v>
      </c>
      <c r="H456" s="82">
        <f t="shared" si="4"/>
        <v>0</v>
      </c>
      <c r="I456" s="7" t="s">
        <v>54</v>
      </c>
      <c r="J456" s="10"/>
      <c r="K456" s="10"/>
      <c r="L456" s="10"/>
      <c r="M456" s="10"/>
      <c r="N456" s="66" t="s">
        <v>18</v>
      </c>
      <c r="O456" s="10"/>
    </row>
    <row r="457">
      <c r="A457" s="6">
        <v>45705.0</v>
      </c>
      <c r="B457" s="10"/>
      <c r="C457" s="7">
        <v>212630.0</v>
      </c>
      <c r="D457" s="7" t="s">
        <v>156</v>
      </c>
      <c r="E457" s="6">
        <v>45292.0</v>
      </c>
      <c r="F457" s="82">
        <f t="shared" si="3"/>
        <v>13</v>
      </c>
      <c r="G457" s="6">
        <v>45414.0</v>
      </c>
      <c r="H457" s="82">
        <f t="shared" si="4"/>
        <v>9</v>
      </c>
      <c r="I457" s="7" t="s">
        <v>60</v>
      </c>
      <c r="J457" s="10"/>
      <c r="K457" s="10"/>
      <c r="L457" s="10"/>
      <c r="M457" s="10"/>
      <c r="N457" s="66" t="s">
        <v>18</v>
      </c>
      <c r="O457" s="10"/>
    </row>
    <row r="458">
      <c r="A458" s="6">
        <v>45705.0</v>
      </c>
      <c r="B458" s="10"/>
      <c r="C458" s="7">
        <v>206824.0</v>
      </c>
      <c r="D458" s="7" t="s">
        <v>156</v>
      </c>
      <c r="E458" s="6">
        <v>45200.0</v>
      </c>
      <c r="F458" s="82">
        <f t="shared" si="3"/>
        <v>16</v>
      </c>
      <c r="G458" s="6">
        <v>45369.0</v>
      </c>
      <c r="H458" s="82">
        <f t="shared" si="4"/>
        <v>11</v>
      </c>
      <c r="I458" s="7" t="s">
        <v>54</v>
      </c>
      <c r="J458" s="10"/>
      <c r="K458" s="10"/>
      <c r="L458" s="10"/>
      <c r="M458" s="10"/>
      <c r="N458" s="66" t="s">
        <v>18</v>
      </c>
      <c r="O458" s="10"/>
    </row>
    <row r="459">
      <c r="A459" s="6">
        <v>45705.0</v>
      </c>
      <c r="B459" s="10"/>
      <c r="C459" s="7">
        <v>211689.0</v>
      </c>
      <c r="D459" s="7" t="s">
        <v>156</v>
      </c>
      <c r="E459" s="6">
        <v>44501.0</v>
      </c>
      <c r="F459" s="82">
        <f t="shared" si="3"/>
        <v>39</v>
      </c>
      <c r="G459" s="6">
        <v>45406.0</v>
      </c>
      <c r="H459" s="82">
        <f t="shared" si="4"/>
        <v>9</v>
      </c>
      <c r="I459" s="7" t="s">
        <v>136</v>
      </c>
      <c r="J459" s="10"/>
      <c r="K459" s="10"/>
      <c r="L459" s="10"/>
      <c r="M459" s="10"/>
      <c r="N459" s="66" t="s">
        <v>18</v>
      </c>
      <c r="O459" s="10"/>
    </row>
    <row r="460">
      <c r="A460" s="6">
        <v>45705.0</v>
      </c>
      <c r="B460" s="10"/>
      <c r="C460" s="7">
        <v>181362.0</v>
      </c>
      <c r="D460" s="7" t="s">
        <v>156</v>
      </c>
      <c r="E460" s="6">
        <v>45108.0</v>
      </c>
      <c r="F460" s="82">
        <f t="shared" si="3"/>
        <v>19</v>
      </c>
      <c r="G460" s="6">
        <v>45145.0</v>
      </c>
      <c r="H460" s="82">
        <f t="shared" si="4"/>
        <v>18</v>
      </c>
      <c r="I460" s="7" t="s">
        <v>136</v>
      </c>
      <c r="J460" s="10"/>
      <c r="K460" s="10"/>
      <c r="L460" s="10"/>
      <c r="M460" s="10"/>
      <c r="N460" s="66" t="s">
        <v>18</v>
      </c>
      <c r="O460" s="10"/>
    </row>
    <row r="461">
      <c r="A461" s="6">
        <v>45705.0</v>
      </c>
      <c r="B461" s="10"/>
      <c r="C461" s="7">
        <v>190763.0</v>
      </c>
      <c r="D461" s="7" t="s">
        <v>156</v>
      </c>
      <c r="E461" s="6">
        <v>45200.0</v>
      </c>
      <c r="F461" s="82">
        <f t="shared" si="3"/>
        <v>16</v>
      </c>
      <c r="G461" s="6">
        <v>45237.0</v>
      </c>
      <c r="H461" s="82">
        <f t="shared" si="4"/>
        <v>15</v>
      </c>
      <c r="I461" s="7" t="s">
        <v>48</v>
      </c>
      <c r="J461" s="10"/>
      <c r="K461" s="10"/>
      <c r="L461" s="10"/>
      <c r="M461" s="10"/>
      <c r="N461" s="66" t="s">
        <v>18</v>
      </c>
      <c r="O461" s="10"/>
    </row>
    <row r="462">
      <c r="A462" s="6">
        <v>45705.0</v>
      </c>
      <c r="B462" s="10"/>
      <c r="C462" s="7">
        <v>198776.0</v>
      </c>
      <c r="D462" s="7" t="s">
        <v>156</v>
      </c>
      <c r="E462" s="6">
        <v>45200.0</v>
      </c>
      <c r="F462" s="82">
        <f t="shared" si="3"/>
        <v>16</v>
      </c>
      <c r="G462" s="6">
        <v>45307.0</v>
      </c>
      <c r="H462" s="82">
        <f t="shared" si="4"/>
        <v>13</v>
      </c>
      <c r="I462" s="7" t="s">
        <v>54</v>
      </c>
      <c r="J462" s="10"/>
      <c r="K462" s="10"/>
      <c r="L462" s="10"/>
      <c r="M462" s="10"/>
      <c r="N462" s="66" t="s">
        <v>18</v>
      </c>
      <c r="O462" s="10"/>
    </row>
    <row r="463">
      <c r="A463" s="6">
        <v>45705.0</v>
      </c>
      <c r="B463" s="10"/>
      <c r="C463" s="7">
        <v>241759.0</v>
      </c>
      <c r="D463" s="7" t="s">
        <v>156</v>
      </c>
      <c r="E463" s="6">
        <v>45444.0</v>
      </c>
      <c r="F463" s="82">
        <f t="shared" si="3"/>
        <v>8</v>
      </c>
      <c r="G463" s="6">
        <v>45692.0</v>
      </c>
      <c r="H463" s="82">
        <f t="shared" si="4"/>
        <v>0</v>
      </c>
      <c r="I463" s="7" t="s">
        <v>54</v>
      </c>
      <c r="J463" s="10"/>
      <c r="K463" s="10"/>
      <c r="L463" s="10"/>
      <c r="M463" s="10"/>
      <c r="N463" s="66" t="s">
        <v>18</v>
      </c>
      <c r="O463" s="10"/>
    </row>
    <row r="464">
      <c r="A464" s="6">
        <v>45705.0</v>
      </c>
      <c r="B464" s="10"/>
      <c r="C464" s="7">
        <v>233871.0</v>
      </c>
      <c r="D464" s="7" t="s">
        <v>174</v>
      </c>
      <c r="E464" s="6">
        <v>45597.0</v>
      </c>
      <c r="F464" s="82">
        <f t="shared" si="3"/>
        <v>3</v>
      </c>
      <c r="G464" s="9">
        <v>45608.0</v>
      </c>
      <c r="H464" s="82">
        <f t="shared" si="4"/>
        <v>3</v>
      </c>
      <c r="I464" s="7" t="s">
        <v>54</v>
      </c>
      <c r="J464" s="10"/>
      <c r="K464" s="10"/>
      <c r="L464" s="10"/>
      <c r="M464" s="10"/>
      <c r="N464" s="66" t="s">
        <v>18</v>
      </c>
      <c r="O464" s="10"/>
    </row>
    <row r="465">
      <c r="A465" s="6">
        <v>45705.0</v>
      </c>
      <c r="B465" s="10"/>
      <c r="C465" s="7">
        <v>220131.0</v>
      </c>
      <c r="D465" s="7" t="s">
        <v>174</v>
      </c>
      <c r="E465" s="6">
        <v>45383.0</v>
      </c>
      <c r="F465" s="82">
        <f t="shared" si="3"/>
        <v>10</v>
      </c>
      <c r="G465" s="6">
        <v>45476.0</v>
      </c>
      <c r="H465" s="82">
        <f t="shared" si="4"/>
        <v>7</v>
      </c>
      <c r="I465" s="7" t="s">
        <v>54</v>
      </c>
      <c r="J465" s="10"/>
      <c r="K465" s="10"/>
      <c r="L465" s="10"/>
      <c r="M465" s="10"/>
      <c r="N465" s="66" t="s">
        <v>18</v>
      </c>
      <c r="O465" s="10"/>
    </row>
    <row r="466">
      <c r="A466" s="6">
        <v>45705.0</v>
      </c>
      <c r="B466" s="10"/>
      <c r="C466" s="7">
        <v>224485.0</v>
      </c>
      <c r="D466" s="7" t="s">
        <v>174</v>
      </c>
      <c r="E466" s="6">
        <v>45413.0</v>
      </c>
      <c r="F466" s="82">
        <f t="shared" si="3"/>
        <v>9</v>
      </c>
      <c r="G466" s="6">
        <v>45513.0</v>
      </c>
      <c r="H466" s="82">
        <f t="shared" si="4"/>
        <v>6</v>
      </c>
      <c r="I466" s="7" t="s">
        <v>54</v>
      </c>
      <c r="J466" s="10"/>
      <c r="K466" s="10"/>
      <c r="L466" s="10"/>
      <c r="M466" s="10"/>
      <c r="N466" s="66" t="s">
        <v>18</v>
      </c>
      <c r="O466" s="10"/>
    </row>
    <row r="467">
      <c r="A467" s="6">
        <v>45705.0</v>
      </c>
      <c r="B467" s="10"/>
      <c r="C467" s="7">
        <v>228245.0</v>
      </c>
      <c r="D467" s="7" t="s">
        <v>174</v>
      </c>
      <c r="E467" s="6">
        <v>44835.0</v>
      </c>
      <c r="F467" s="82">
        <f t="shared" si="3"/>
        <v>28</v>
      </c>
      <c r="G467" s="6">
        <v>45553.0</v>
      </c>
      <c r="H467" s="82">
        <f t="shared" si="4"/>
        <v>5</v>
      </c>
      <c r="I467" s="7" t="s">
        <v>60</v>
      </c>
      <c r="J467" s="10"/>
      <c r="K467" s="10"/>
      <c r="L467" s="10"/>
      <c r="M467" s="10"/>
      <c r="N467" s="66" t="s">
        <v>18</v>
      </c>
      <c r="O467" s="10"/>
    </row>
    <row r="468">
      <c r="A468" s="6">
        <v>45705.0</v>
      </c>
      <c r="B468" s="10"/>
      <c r="C468" s="7">
        <v>230849.0</v>
      </c>
      <c r="D468" s="7" t="s">
        <v>174</v>
      </c>
      <c r="E468" s="6">
        <v>44013.0</v>
      </c>
      <c r="F468" s="82">
        <f t="shared" si="3"/>
        <v>55</v>
      </c>
      <c r="G468" s="9">
        <v>45576.0</v>
      </c>
      <c r="H468" s="82">
        <f t="shared" si="4"/>
        <v>4</v>
      </c>
      <c r="I468" s="7" t="s">
        <v>136</v>
      </c>
      <c r="J468" s="10"/>
      <c r="K468" s="10"/>
      <c r="L468" s="10"/>
      <c r="M468" s="10"/>
      <c r="N468" s="66" t="s">
        <v>18</v>
      </c>
      <c r="O468" s="10"/>
    </row>
    <row r="469">
      <c r="A469" s="6">
        <v>45705.0</v>
      </c>
      <c r="B469" s="10"/>
      <c r="C469" s="7">
        <v>233078.0</v>
      </c>
      <c r="D469" s="7" t="s">
        <v>174</v>
      </c>
      <c r="E469" s="6">
        <v>45474.0</v>
      </c>
      <c r="F469" s="82">
        <f t="shared" si="3"/>
        <v>7</v>
      </c>
      <c r="G469" s="6">
        <v>45597.0</v>
      </c>
      <c r="H469" s="82">
        <f t="shared" si="4"/>
        <v>3</v>
      </c>
      <c r="I469" s="7" t="s">
        <v>54</v>
      </c>
      <c r="J469" s="10"/>
      <c r="K469" s="10"/>
      <c r="L469" s="10"/>
      <c r="M469" s="10"/>
      <c r="N469" s="66" t="s">
        <v>18</v>
      </c>
      <c r="O469" s="10"/>
    </row>
    <row r="470">
      <c r="A470" s="6">
        <v>45705.0</v>
      </c>
      <c r="B470" s="10"/>
      <c r="C470" s="7">
        <v>236013.0</v>
      </c>
      <c r="D470" s="7" t="s">
        <v>174</v>
      </c>
      <c r="E470" s="6">
        <v>45566.0</v>
      </c>
      <c r="F470" s="82">
        <f t="shared" si="3"/>
        <v>4</v>
      </c>
      <c r="G470" s="6">
        <v>45628.0</v>
      </c>
      <c r="H470" s="82">
        <f t="shared" si="4"/>
        <v>2</v>
      </c>
      <c r="I470" s="7" t="s">
        <v>54</v>
      </c>
      <c r="J470" s="10"/>
      <c r="K470" s="10"/>
      <c r="L470" s="10"/>
      <c r="M470" s="10"/>
      <c r="N470" s="66" t="s">
        <v>18</v>
      </c>
      <c r="O470" s="10"/>
    </row>
    <row r="471">
      <c r="A471" s="6">
        <v>45705.0</v>
      </c>
      <c r="B471" s="10"/>
      <c r="C471" s="7">
        <v>237926.0</v>
      </c>
      <c r="D471" s="7" t="s">
        <v>174</v>
      </c>
      <c r="E471" s="6">
        <v>45627.0</v>
      </c>
      <c r="F471" s="82">
        <f t="shared" si="3"/>
        <v>2</v>
      </c>
      <c r="G471" s="9">
        <v>45656.0</v>
      </c>
      <c r="H471" s="82">
        <f t="shared" si="4"/>
        <v>1</v>
      </c>
      <c r="I471" s="7" t="s">
        <v>43</v>
      </c>
      <c r="J471" s="7" t="s">
        <v>7</v>
      </c>
      <c r="K471" s="7" t="s">
        <v>270</v>
      </c>
      <c r="L471" s="10"/>
      <c r="M471" s="10"/>
      <c r="N471" s="66" t="s">
        <v>18</v>
      </c>
      <c r="O471" s="10"/>
    </row>
    <row r="472">
      <c r="A472" s="6">
        <v>45705.0</v>
      </c>
      <c r="B472" s="10"/>
      <c r="C472" s="7">
        <v>239509.0</v>
      </c>
      <c r="D472" s="7" t="s">
        <v>174</v>
      </c>
      <c r="E472" s="6">
        <v>45505.0</v>
      </c>
      <c r="F472" s="82">
        <f t="shared" si="3"/>
        <v>6</v>
      </c>
      <c r="G472" s="6">
        <v>45672.0</v>
      </c>
      <c r="H472" s="82">
        <f t="shared" si="4"/>
        <v>1</v>
      </c>
      <c r="I472" s="7" t="s">
        <v>60</v>
      </c>
      <c r="J472" s="10"/>
      <c r="K472" s="10"/>
      <c r="L472" s="10"/>
      <c r="M472" s="10"/>
      <c r="N472" s="66" t="s">
        <v>18</v>
      </c>
      <c r="O472" s="10"/>
    </row>
    <row r="473">
      <c r="A473" s="6">
        <v>45705.0</v>
      </c>
      <c r="B473" s="10"/>
      <c r="C473" s="7">
        <v>242062.0</v>
      </c>
      <c r="D473" s="7" t="s">
        <v>174</v>
      </c>
      <c r="E473" s="6">
        <v>45658.0</v>
      </c>
      <c r="F473" s="82">
        <f t="shared" si="3"/>
        <v>1</v>
      </c>
      <c r="G473" s="6">
        <v>45695.0</v>
      </c>
      <c r="H473" s="82">
        <f t="shared" si="4"/>
        <v>0</v>
      </c>
      <c r="I473" s="7" t="s">
        <v>60</v>
      </c>
      <c r="J473" s="10"/>
      <c r="K473" s="10"/>
      <c r="L473" s="10"/>
      <c r="M473" s="10"/>
      <c r="N473" s="66" t="s">
        <v>18</v>
      </c>
      <c r="O473" s="10"/>
    </row>
    <row r="474">
      <c r="A474" s="6">
        <v>45705.0</v>
      </c>
      <c r="B474" s="10"/>
      <c r="C474" s="7">
        <v>242684.0</v>
      </c>
      <c r="D474" s="7" t="s">
        <v>176</v>
      </c>
      <c r="E474" s="6">
        <v>45444.0</v>
      </c>
      <c r="F474" s="82">
        <f t="shared" si="3"/>
        <v>8</v>
      </c>
      <c r="G474" s="6">
        <v>45699.0</v>
      </c>
      <c r="H474" s="82">
        <f t="shared" si="4"/>
        <v>0</v>
      </c>
      <c r="I474" s="7" t="s">
        <v>60</v>
      </c>
      <c r="J474" s="10"/>
      <c r="K474" s="10"/>
      <c r="L474" s="10"/>
      <c r="M474" s="10"/>
      <c r="N474" s="66" t="s">
        <v>18</v>
      </c>
      <c r="O474" s="10"/>
    </row>
    <row r="475">
      <c r="A475" s="6">
        <v>45705.0</v>
      </c>
      <c r="B475" s="10"/>
      <c r="C475" s="7">
        <v>25801.0</v>
      </c>
      <c r="D475" s="7" t="s">
        <v>358</v>
      </c>
      <c r="E475" s="6">
        <v>43647.0</v>
      </c>
      <c r="F475" s="82">
        <f t="shared" si="3"/>
        <v>67</v>
      </c>
      <c r="G475" s="6">
        <v>43710.0</v>
      </c>
      <c r="H475" s="82">
        <f t="shared" si="4"/>
        <v>65</v>
      </c>
      <c r="I475" s="7" t="s">
        <v>43</v>
      </c>
      <c r="J475" s="7" t="s">
        <v>7</v>
      </c>
      <c r="K475" s="7" t="s">
        <v>270</v>
      </c>
      <c r="L475" s="10"/>
      <c r="M475" s="10"/>
      <c r="N475" s="66" t="s">
        <v>18</v>
      </c>
      <c r="O475" s="10"/>
    </row>
    <row r="476">
      <c r="A476" s="6">
        <v>45705.0</v>
      </c>
      <c r="B476" s="10"/>
      <c r="C476" s="7">
        <v>185138.0</v>
      </c>
      <c r="D476" s="7" t="s">
        <v>178</v>
      </c>
      <c r="E476" s="6">
        <v>45139.0</v>
      </c>
      <c r="F476" s="82">
        <f t="shared" si="3"/>
        <v>18</v>
      </c>
      <c r="G476" s="6">
        <v>45176.0</v>
      </c>
      <c r="H476" s="82">
        <f t="shared" si="4"/>
        <v>17</v>
      </c>
      <c r="I476" s="7" t="s">
        <v>60</v>
      </c>
      <c r="J476" s="10"/>
      <c r="K476" s="10"/>
      <c r="L476" s="10"/>
      <c r="M476" s="10"/>
      <c r="N476" s="66" t="s">
        <v>18</v>
      </c>
      <c r="O476" s="10"/>
    </row>
    <row r="477">
      <c r="A477" s="6">
        <v>45694.0</v>
      </c>
      <c r="B477" s="6"/>
      <c r="C477" s="7">
        <v>221583.0</v>
      </c>
      <c r="D477" s="7" t="s">
        <v>178</v>
      </c>
      <c r="E477" s="6">
        <v>45444.0</v>
      </c>
      <c r="F477" s="82">
        <f t="shared" si="3"/>
        <v>8</v>
      </c>
      <c r="G477" s="6">
        <v>45489.0</v>
      </c>
      <c r="H477" s="82">
        <f t="shared" si="4"/>
        <v>7</v>
      </c>
      <c r="I477" s="7" t="s">
        <v>48</v>
      </c>
      <c r="J477" s="10"/>
      <c r="K477" s="122">
        <v>13000.0</v>
      </c>
      <c r="L477" s="10"/>
      <c r="M477" s="10"/>
      <c r="N477" s="57" t="s">
        <v>18</v>
      </c>
      <c r="O477" s="7" t="s">
        <v>359</v>
      </c>
    </row>
    <row r="478">
      <c r="A478" s="6">
        <v>45705.0</v>
      </c>
      <c r="B478" s="10"/>
      <c r="C478" s="7">
        <v>221208.0</v>
      </c>
      <c r="D478" s="7" t="s">
        <v>178</v>
      </c>
      <c r="E478" s="6">
        <v>45413.0</v>
      </c>
      <c r="F478" s="82">
        <f t="shared" si="3"/>
        <v>9</v>
      </c>
      <c r="G478" s="6">
        <v>45485.0</v>
      </c>
      <c r="H478" s="82">
        <f t="shared" si="4"/>
        <v>7</v>
      </c>
      <c r="I478" s="7" t="s">
        <v>54</v>
      </c>
      <c r="J478" s="10"/>
      <c r="K478" s="10"/>
      <c r="L478" s="10"/>
      <c r="M478" s="10"/>
      <c r="N478" s="66" t="s">
        <v>18</v>
      </c>
      <c r="O478" s="10"/>
    </row>
    <row r="479">
      <c r="A479" s="6">
        <v>45705.0</v>
      </c>
      <c r="B479" s="10"/>
      <c r="C479" s="7">
        <v>184385.0</v>
      </c>
      <c r="D479" s="7" t="s">
        <v>178</v>
      </c>
      <c r="E479" s="6">
        <v>45170.0</v>
      </c>
      <c r="F479" s="82">
        <f t="shared" si="3"/>
        <v>17</v>
      </c>
      <c r="G479" s="6">
        <v>45169.0</v>
      </c>
      <c r="H479" s="82">
        <f t="shared" si="4"/>
        <v>17</v>
      </c>
      <c r="I479" s="7" t="s">
        <v>54</v>
      </c>
      <c r="J479" s="10"/>
      <c r="K479" s="10"/>
      <c r="L479" s="10"/>
      <c r="M479" s="10"/>
      <c r="N479" s="66" t="s">
        <v>18</v>
      </c>
      <c r="O479" s="10"/>
    </row>
    <row r="480">
      <c r="A480" s="6">
        <v>45705.0</v>
      </c>
      <c r="B480" s="10"/>
      <c r="C480" s="7">
        <v>213097.0</v>
      </c>
      <c r="D480" s="7" t="s">
        <v>178</v>
      </c>
      <c r="E480" s="6">
        <v>45383.0</v>
      </c>
      <c r="F480" s="82">
        <f t="shared" si="3"/>
        <v>10</v>
      </c>
      <c r="G480" s="6">
        <v>45415.0</v>
      </c>
      <c r="H480" s="82">
        <f t="shared" si="4"/>
        <v>9</v>
      </c>
      <c r="I480" s="7" t="s">
        <v>54</v>
      </c>
      <c r="J480" s="10"/>
      <c r="K480" s="10"/>
      <c r="L480" s="10"/>
      <c r="M480" s="10"/>
      <c r="N480" s="66" t="s">
        <v>18</v>
      </c>
      <c r="O480" s="10"/>
    </row>
    <row r="481">
      <c r="A481" s="6">
        <v>45705.0</v>
      </c>
      <c r="B481" s="10"/>
      <c r="C481" s="7">
        <v>230334.0</v>
      </c>
      <c r="D481" s="7" t="s">
        <v>178</v>
      </c>
      <c r="E481" s="6">
        <v>45536.0</v>
      </c>
      <c r="F481" s="82">
        <f t="shared" si="3"/>
        <v>5</v>
      </c>
      <c r="G481" s="6">
        <v>45573.0</v>
      </c>
      <c r="H481" s="82">
        <f t="shared" si="4"/>
        <v>4</v>
      </c>
      <c r="I481" s="7" t="s">
        <v>54</v>
      </c>
      <c r="J481" s="10"/>
      <c r="K481" s="10"/>
      <c r="L481" s="10"/>
      <c r="M481" s="10"/>
      <c r="N481" s="66" t="s">
        <v>18</v>
      </c>
      <c r="O481" s="10"/>
    </row>
    <row r="482">
      <c r="A482" s="6">
        <v>45705.0</v>
      </c>
      <c r="B482" s="10"/>
      <c r="C482" s="7">
        <v>241499.0</v>
      </c>
      <c r="D482" s="7" t="s">
        <v>178</v>
      </c>
      <c r="E482" s="6">
        <v>45658.0</v>
      </c>
      <c r="F482" s="82">
        <f t="shared" si="3"/>
        <v>1</v>
      </c>
      <c r="G482" s="6">
        <v>45688.0</v>
      </c>
      <c r="H482" s="82">
        <f t="shared" si="4"/>
        <v>0</v>
      </c>
      <c r="I482" s="7" t="s">
        <v>54</v>
      </c>
      <c r="J482" s="10"/>
      <c r="K482" s="10"/>
      <c r="L482" s="10"/>
      <c r="M482" s="10"/>
      <c r="N482" s="66" t="s">
        <v>18</v>
      </c>
      <c r="O482" s="10"/>
    </row>
    <row r="483">
      <c r="A483" s="6">
        <v>45705.0</v>
      </c>
      <c r="B483" s="10"/>
      <c r="C483" s="7">
        <v>130266.0</v>
      </c>
      <c r="D483" s="7" t="s">
        <v>180</v>
      </c>
      <c r="E483" s="6">
        <v>44621.0</v>
      </c>
      <c r="F483" s="82">
        <f t="shared" si="3"/>
        <v>35</v>
      </c>
      <c r="G483" s="6">
        <v>44709.0</v>
      </c>
      <c r="H483" s="82">
        <f t="shared" si="4"/>
        <v>32</v>
      </c>
      <c r="I483" s="7" t="s">
        <v>54</v>
      </c>
      <c r="J483" s="10"/>
      <c r="K483" s="10"/>
      <c r="L483" s="10"/>
      <c r="M483" s="10"/>
      <c r="N483" s="66" t="s">
        <v>18</v>
      </c>
      <c r="O483" s="10"/>
    </row>
    <row r="484">
      <c r="A484" s="6">
        <v>45705.0</v>
      </c>
      <c r="B484" s="10"/>
      <c r="C484" s="7">
        <v>231757.0</v>
      </c>
      <c r="D484" s="7" t="s">
        <v>180</v>
      </c>
      <c r="E484" s="6">
        <v>45413.0</v>
      </c>
      <c r="F484" s="82">
        <f t="shared" si="3"/>
        <v>9</v>
      </c>
      <c r="G484" s="9">
        <v>45587.0</v>
      </c>
      <c r="H484" s="82">
        <f t="shared" si="4"/>
        <v>3</v>
      </c>
      <c r="I484" s="7" t="s">
        <v>54</v>
      </c>
      <c r="J484" s="10"/>
      <c r="K484" s="10"/>
      <c r="L484" s="10"/>
      <c r="M484" s="10"/>
      <c r="N484" s="66" t="s">
        <v>18</v>
      </c>
      <c r="O484" s="10"/>
    </row>
    <row r="485">
      <c r="A485" s="6">
        <v>45705.0</v>
      </c>
      <c r="B485" s="10"/>
      <c r="C485" s="7">
        <v>155597.0</v>
      </c>
      <c r="D485" s="7" t="s">
        <v>181</v>
      </c>
      <c r="E485" s="6">
        <v>44774.0</v>
      </c>
      <c r="F485" s="82">
        <f t="shared" si="3"/>
        <v>30</v>
      </c>
      <c r="G485" s="6">
        <v>44935.0</v>
      </c>
      <c r="H485" s="82">
        <f t="shared" si="4"/>
        <v>25</v>
      </c>
      <c r="I485" s="7" t="s">
        <v>54</v>
      </c>
      <c r="J485" s="10"/>
      <c r="K485" s="10"/>
      <c r="L485" s="10"/>
      <c r="M485" s="10"/>
      <c r="N485" s="66" t="s">
        <v>18</v>
      </c>
      <c r="O485" s="10"/>
    </row>
    <row r="486">
      <c r="A486" s="6">
        <v>45705.0</v>
      </c>
      <c r="B486" s="10"/>
      <c r="C486" s="7">
        <v>224381.0</v>
      </c>
      <c r="D486" s="7" t="s">
        <v>182</v>
      </c>
      <c r="E486" s="6">
        <v>45566.0</v>
      </c>
      <c r="F486" s="82">
        <f t="shared" si="3"/>
        <v>4</v>
      </c>
      <c r="G486" s="9">
        <v>45575.0</v>
      </c>
      <c r="H486" s="82">
        <f t="shared" si="4"/>
        <v>4</v>
      </c>
      <c r="I486" s="7" t="s">
        <v>54</v>
      </c>
      <c r="J486" s="10"/>
      <c r="K486" s="10"/>
      <c r="L486" s="10"/>
      <c r="M486" s="10"/>
      <c r="N486" s="66" t="s">
        <v>18</v>
      </c>
      <c r="O486" s="10"/>
    </row>
    <row r="487">
      <c r="A487" s="6">
        <v>45705.0</v>
      </c>
      <c r="B487" s="10"/>
      <c r="C487" s="7">
        <v>206029.0</v>
      </c>
      <c r="D487" s="7" t="s">
        <v>184</v>
      </c>
      <c r="E487" s="6">
        <v>45323.0</v>
      </c>
      <c r="F487" s="82">
        <f t="shared" si="3"/>
        <v>12</v>
      </c>
      <c r="G487" s="6">
        <v>45432.0</v>
      </c>
      <c r="H487" s="82">
        <f t="shared" si="4"/>
        <v>8</v>
      </c>
      <c r="I487" s="7" t="s">
        <v>60</v>
      </c>
      <c r="J487" s="10"/>
      <c r="K487" s="10"/>
      <c r="L487" s="10"/>
      <c r="M487" s="10"/>
      <c r="N487" s="66" t="s">
        <v>18</v>
      </c>
      <c r="O487" s="10"/>
    </row>
    <row r="488">
      <c r="A488" s="6">
        <v>45705.0</v>
      </c>
      <c r="B488" s="10"/>
      <c r="C488" s="7">
        <v>239189.0</v>
      </c>
      <c r="D488" s="7" t="s">
        <v>184</v>
      </c>
      <c r="E488" s="6">
        <v>45566.0</v>
      </c>
      <c r="F488" s="82">
        <f t="shared" si="3"/>
        <v>4</v>
      </c>
      <c r="G488" s="6">
        <v>45671.0</v>
      </c>
      <c r="H488" s="82">
        <f t="shared" si="4"/>
        <v>1</v>
      </c>
      <c r="I488" s="7" t="s">
        <v>60</v>
      </c>
      <c r="J488" s="10"/>
      <c r="K488" s="10"/>
      <c r="L488" s="10"/>
      <c r="M488" s="10"/>
      <c r="N488" s="66" t="s">
        <v>18</v>
      </c>
      <c r="O488" s="10"/>
    </row>
    <row r="489">
      <c r="A489" s="6">
        <v>45705.0</v>
      </c>
      <c r="B489" s="10"/>
      <c r="C489" s="7">
        <v>202207.0</v>
      </c>
      <c r="D489" s="7" t="s">
        <v>184</v>
      </c>
      <c r="E489" s="6">
        <v>45323.0</v>
      </c>
      <c r="F489" s="82">
        <f t="shared" si="3"/>
        <v>12</v>
      </c>
      <c r="G489" s="6">
        <v>45338.0</v>
      </c>
      <c r="H489" s="82">
        <f t="shared" si="4"/>
        <v>12</v>
      </c>
      <c r="I489" s="7" t="s">
        <v>48</v>
      </c>
      <c r="J489" s="10"/>
      <c r="K489" s="10"/>
      <c r="L489" s="10"/>
      <c r="M489" s="10"/>
      <c r="N489" s="66" t="s">
        <v>18</v>
      </c>
      <c r="O489" s="10"/>
    </row>
    <row r="490">
      <c r="A490" s="6">
        <v>45705.0</v>
      </c>
      <c r="B490" s="10"/>
      <c r="C490" s="7">
        <v>208535.0</v>
      </c>
      <c r="D490" s="7" t="s">
        <v>184</v>
      </c>
      <c r="E490" s="6">
        <v>45261.0</v>
      </c>
      <c r="F490" s="82">
        <f t="shared" si="3"/>
        <v>14</v>
      </c>
      <c r="G490" s="6">
        <v>45387.0</v>
      </c>
      <c r="H490" s="82">
        <f t="shared" si="4"/>
        <v>10</v>
      </c>
      <c r="I490" s="7" t="s">
        <v>54</v>
      </c>
      <c r="J490" s="10"/>
      <c r="K490" s="10"/>
      <c r="L490" s="10"/>
      <c r="M490" s="10"/>
      <c r="N490" s="66" t="s">
        <v>18</v>
      </c>
      <c r="O490" s="10"/>
    </row>
    <row r="491">
      <c r="A491" s="6">
        <v>45705.0</v>
      </c>
      <c r="B491" s="10"/>
      <c r="C491" s="7">
        <v>220402.0</v>
      </c>
      <c r="D491" s="7" t="s">
        <v>184</v>
      </c>
      <c r="E491" s="6">
        <v>45444.0</v>
      </c>
      <c r="F491" s="82">
        <f t="shared" si="3"/>
        <v>8</v>
      </c>
      <c r="G491" s="6">
        <v>45478.0</v>
      </c>
      <c r="H491" s="82">
        <f t="shared" si="4"/>
        <v>7</v>
      </c>
      <c r="I491" s="7" t="s">
        <v>54</v>
      </c>
      <c r="J491" s="10"/>
      <c r="K491" s="10"/>
      <c r="L491" s="10"/>
      <c r="M491" s="10"/>
      <c r="N491" s="66" t="s">
        <v>18</v>
      </c>
      <c r="O491" s="10"/>
    </row>
    <row r="492">
      <c r="A492" s="6">
        <v>45705.0</v>
      </c>
      <c r="B492" s="10"/>
      <c r="C492" s="7">
        <v>228587.0</v>
      </c>
      <c r="D492" s="7" t="s">
        <v>184</v>
      </c>
      <c r="E492" s="6">
        <v>45444.0</v>
      </c>
      <c r="F492" s="82">
        <f t="shared" si="3"/>
        <v>8</v>
      </c>
      <c r="G492" s="6">
        <v>45559.0</v>
      </c>
      <c r="H492" s="82">
        <f t="shared" si="4"/>
        <v>4</v>
      </c>
      <c r="I492" s="7" t="s">
        <v>60</v>
      </c>
      <c r="J492" s="10"/>
      <c r="K492" s="10"/>
      <c r="L492" s="10"/>
      <c r="M492" s="10"/>
      <c r="N492" s="66" t="s">
        <v>18</v>
      </c>
      <c r="O492" s="10"/>
    </row>
    <row r="493">
      <c r="A493" s="6">
        <v>45705.0</v>
      </c>
      <c r="B493" s="10"/>
      <c r="C493" s="7">
        <v>231528.0</v>
      </c>
      <c r="D493" s="7" t="s">
        <v>184</v>
      </c>
      <c r="E493" s="6">
        <v>45505.0</v>
      </c>
      <c r="F493" s="82">
        <f t="shared" si="3"/>
        <v>6</v>
      </c>
      <c r="G493" s="9">
        <v>45583.0</v>
      </c>
      <c r="H493" s="82">
        <f t="shared" si="4"/>
        <v>4</v>
      </c>
      <c r="I493" s="7" t="s">
        <v>48</v>
      </c>
      <c r="J493" s="10"/>
      <c r="K493" s="10"/>
      <c r="L493" s="10"/>
      <c r="M493" s="10"/>
      <c r="N493" s="66" t="s">
        <v>18</v>
      </c>
      <c r="O493" s="10"/>
    </row>
    <row r="494">
      <c r="A494" s="6">
        <v>45705.0</v>
      </c>
      <c r="B494" s="10"/>
      <c r="C494" s="7">
        <v>235651.0</v>
      </c>
      <c r="D494" s="7" t="s">
        <v>184</v>
      </c>
      <c r="E494" s="6">
        <v>45474.0</v>
      </c>
      <c r="F494" s="82">
        <f t="shared" si="3"/>
        <v>7</v>
      </c>
      <c r="G494" s="9">
        <v>45636.0</v>
      </c>
      <c r="H494" s="82">
        <f t="shared" si="4"/>
        <v>2</v>
      </c>
      <c r="I494" s="7" t="s">
        <v>82</v>
      </c>
      <c r="J494" s="10"/>
      <c r="K494" s="10"/>
      <c r="L494" s="10"/>
      <c r="M494" s="10"/>
      <c r="N494" s="66" t="s">
        <v>18</v>
      </c>
      <c r="O494" s="10"/>
    </row>
    <row r="495">
      <c r="A495" s="6">
        <v>45705.0</v>
      </c>
      <c r="B495" s="10"/>
      <c r="C495" s="7">
        <v>237215.0</v>
      </c>
      <c r="D495" s="7" t="s">
        <v>184</v>
      </c>
      <c r="E495" s="6">
        <v>45566.0</v>
      </c>
      <c r="F495" s="82">
        <f t="shared" si="3"/>
        <v>4</v>
      </c>
      <c r="G495" s="9">
        <v>45651.0</v>
      </c>
      <c r="H495" s="82">
        <f t="shared" si="4"/>
        <v>1</v>
      </c>
      <c r="I495" s="7" t="s">
        <v>54</v>
      </c>
      <c r="J495" s="10"/>
      <c r="K495" s="10"/>
      <c r="L495" s="10"/>
      <c r="M495" s="10"/>
      <c r="N495" s="66" t="s">
        <v>18</v>
      </c>
      <c r="O495" s="10"/>
    </row>
    <row r="496">
      <c r="A496" s="6">
        <v>45705.0</v>
      </c>
      <c r="B496" s="10"/>
      <c r="C496" s="7">
        <v>238727.0</v>
      </c>
      <c r="D496" s="7" t="s">
        <v>184</v>
      </c>
      <c r="E496" s="6">
        <v>45566.0</v>
      </c>
      <c r="F496" s="82">
        <f t="shared" si="3"/>
        <v>4</v>
      </c>
      <c r="G496" s="6">
        <v>45672.0</v>
      </c>
      <c r="H496" s="82">
        <f t="shared" si="4"/>
        <v>1</v>
      </c>
      <c r="I496" s="7" t="s">
        <v>85</v>
      </c>
      <c r="J496" s="10"/>
      <c r="K496" s="10"/>
      <c r="L496" s="10"/>
      <c r="M496" s="10"/>
      <c r="N496" s="66" t="s">
        <v>18</v>
      </c>
      <c r="O496" s="10"/>
    </row>
    <row r="497">
      <c r="A497" s="6">
        <v>45705.0</v>
      </c>
      <c r="B497" s="10"/>
      <c r="C497" s="7">
        <v>241082.0</v>
      </c>
      <c r="D497" s="7" t="s">
        <v>184</v>
      </c>
      <c r="E497" s="6">
        <v>45658.0</v>
      </c>
      <c r="F497" s="82">
        <f t="shared" si="3"/>
        <v>1</v>
      </c>
      <c r="G497" s="6">
        <v>45687.0</v>
      </c>
      <c r="H497" s="82">
        <f t="shared" si="4"/>
        <v>0</v>
      </c>
      <c r="I497" s="7" t="s">
        <v>43</v>
      </c>
      <c r="J497" s="7" t="s">
        <v>7</v>
      </c>
      <c r="K497" s="7" t="s">
        <v>270</v>
      </c>
      <c r="L497" s="10"/>
      <c r="M497" s="10"/>
      <c r="N497" s="66" t="s">
        <v>18</v>
      </c>
      <c r="O497" s="10"/>
    </row>
    <row r="498">
      <c r="A498" s="6">
        <v>45705.0</v>
      </c>
      <c r="B498" s="10"/>
      <c r="C498" s="7">
        <v>217362.0</v>
      </c>
      <c r="D498" s="7" t="s">
        <v>184</v>
      </c>
      <c r="E498" s="6">
        <v>45658.0</v>
      </c>
      <c r="F498" s="82">
        <f t="shared" si="3"/>
        <v>1</v>
      </c>
      <c r="G498" s="6">
        <v>45700.0</v>
      </c>
      <c r="H498" s="82">
        <f t="shared" si="4"/>
        <v>0</v>
      </c>
      <c r="I498" s="7" t="s">
        <v>52</v>
      </c>
      <c r="J498" s="10"/>
      <c r="K498" s="10"/>
      <c r="L498" s="10"/>
      <c r="M498" s="10"/>
      <c r="N498" s="66" t="s">
        <v>18</v>
      </c>
      <c r="O498" s="10"/>
    </row>
    <row r="499">
      <c r="A499" s="6">
        <v>45705.0</v>
      </c>
      <c r="B499" s="10"/>
      <c r="C499" s="7">
        <v>6861.0</v>
      </c>
      <c r="D499" s="7">
        <v>76.0</v>
      </c>
      <c r="E499" s="7" t="s">
        <v>125</v>
      </c>
      <c r="F499" s="82" t="str">
        <f t="shared" si="3"/>
        <v>#VALUE!</v>
      </c>
      <c r="G499" s="7">
        <v>76.0</v>
      </c>
      <c r="H499" s="82">
        <f t="shared" si="4"/>
        <v>1499</v>
      </c>
      <c r="I499" s="7" t="s">
        <v>43</v>
      </c>
      <c r="J499" s="10"/>
      <c r="K499" s="10"/>
      <c r="L499" s="10"/>
      <c r="M499" s="10"/>
      <c r="N499" s="66" t="s">
        <v>18</v>
      </c>
      <c r="O499" s="10"/>
    </row>
    <row r="500">
      <c r="A500" s="6">
        <v>45705.0</v>
      </c>
      <c r="B500" s="10"/>
      <c r="C500" s="7">
        <v>198114.0</v>
      </c>
      <c r="D500" s="7">
        <v>0.0</v>
      </c>
      <c r="E500" s="7" t="s">
        <v>187</v>
      </c>
      <c r="F500" s="82" t="str">
        <f t="shared" si="3"/>
        <v>#VALUE!</v>
      </c>
      <c r="G500" s="7">
        <v>1.0</v>
      </c>
      <c r="H500" s="82">
        <f t="shared" si="4"/>
        <v>1501</v>
      </c>
      <c r="I500" s="7" t="s">
        <v>48</v>
      </c>
      <c r="J500" s="10"/>
      <c r="K500" s="10"/>
      <c r="L500" s="10"/>
      <c r="M500" s="10"/>
      <c r="N500" s="66" t="s">
        <v>18</v>
      </c>
      <c r="O500" s="10"/>
    </row>
    <row r="501">
      <c r="A501" s="6">
        <v>45705.0</v>
      </c>
      <c r="B501" s="10"/>
      <c r="C501" s="7">
        <v>210820.0</v>
      </c>
      <c r="D501" s="7">
        <v>9.0</v>
      </c>
      <c r="E501" s="7" t="s">
        <v>186</v>
      </c>
      <c r="F501" s="82" t="str">
        <f t="shared" si="3"/>
        <v>#VALUE!</v>
      </c>
      <c r="G501" s="7">
        <v>11.0</v>
      </c>
      <c r="H501" s="82">
        <f t="shared" si="4"/>
        <v>1501</v>
      </c>
      <c r="I501" s="7" t="s">
        <v>52</v>
      </c>
      <c r="J501" s="7">
        <v>436.0</v>
      </c>
      <c r="K501" s="10"/>
      <c r="L501" s="10"/>
      <c r="M501" s="10"/>
      <c r="N501" s="66" t="s">
        <v>18</v>
      </c>
      <c r="O501" s="10"/>
    </row>
    <row r="502">
      <c r="A502" s="6">
        <v>45705.0</v>
      </c>
      <c r="B502" s="10"/>
      <c r="C502" s="7">
        <v>220521.0</v>
      </c>
      <c r="D502" s="7">
        <v>7.0</v>
      </c>
      <c r="E502" s="7" t="s">
        <v>186</v>
      </c>
      <c r="F502" s="82" t="str">
        <f t="shared" si="3"/>
        <v>#VALUE!</v>
      </c>
      <c r="G502" s="7">
        <v>8.0</v>
      </c>
      <c r="H502" s="82">
        <f t="shared" si="4"/>
        <v>1501</v>
      </c>
      <c r="I502" s="7" t="s">
        <v>48</v>
      </c>
      <c r="J502" s="10"/>
      <c r="K502" s="10"/>
      <c r="L502" s="10"/>
      <c r="M502" s="10"/>
      <c r="N502" s="66" t="s">
        <v>18</v>
      </c>
      <c r="O502" s="10"/>
    </row>
    <row r="503">
      <c r="A503" s="6">
        <v>45705.0</v>
      </c>
      <c r="B503" s="10"/>
      <c r="C503" s="7">
        <v>238248.0</v>
      </c>
      <c r="D503" s="7">
        <v>1.0</v>
      </c>
      <c r="E503" s="7" t="s">
        <v>187</v>
      </c>
      <c r="F503" s="82" t="str">
        <f t="shared" si="3"/>
        <v>#VALUE!</v>
      </c>
      <c r="G503" s="7">
        <v>2.0</v>
      </c>
      <c r="H503" s="82">
        <f t="shared" si="4"/>
        <v>1501</v>
      </c>
      <c r="I503" s="7" t="s">
        <v>52</v>
      </c>
      <c r="J503" s="7">
        <v>436.0</v>
      </c>
      <c r="K503" s="10"/>
      <c r="L503" s="10"/>
      <c r="M503" s="10"/>
      <c r="N503" s="66" t="s">
        <v>18</v>
      </c>
      <c r="O503" s="10"/>
    </row>
    <row r="504">
      <c r="A504" s="6">
        <v>45705.0</v>
      </c>
      <c r="B504" s="10"/>
      <c r="C504" s="7">
        <v>215979.0</v>
      </c>
      <c r="D504" s="7">
        <v>8.0</v>
      </c>
      <c r="E504" s="7" t="s">
        <v>187</v>
      </c>
      <c r="F504" s="82" t="str">
        <f t="shared" si="3"/>
        <v>#VALUE!</v>
      </c>
      <c r="G504" s="7">
        <v>9.0</v>
      </c>
      <c r="H504" s="82">
        <f t="shared" si="4"/>
        <v>1501</v>
      </c>
      <c r="I504" s="7" t="s">
        <v>48</v>
      </c>
      <c r="J504" s="10"/>
      <c r="K504" s="10"/>
      <c r="L504" s="10"/>
      <c r="M504" s="10"/>
      <c r="N504" s="66" t="s">
        <v>18</v>
      </c>
      <c r="O504" s="10"/>
    </row>
    <row r="505">
      <c r="A505" s="6">
        <v>45705.0</v>
      </c>
      <c r="B505" s="10"/>
      <c r="C505" s="7">
        <v>237639.0</v>
      </c>
      <c r="D505" s="7">
        <v>1.0</v>
      </c>
      <c r="E505" s="7" t="s">
        <v>187</v>
      </c>
      <c r="F505" s="82" t="str">
        <f t="shared" si="3"/>
        <v>#VALUE!</v>
      </c>
      <c r="G505" s="7">
        <v>2.0</v>
      </c>
      <c r="H505" s="82">
        <f t="shared" si="4"/>
        <v>1501</v>
      </c>
      <c r="I505" s="7" t="s">
        <v>60</v>
      </c>
      <c r="J505" s="10"/>
      <c r="K505" s="10"/>
      <c r="L505" s="10"/>
      <c r="M505" s="10"/>
      <c r="N505" s="66" t="s">
        <v>18</v>
      </c>
      <c r="O505" s="10"/>
    </row>
    <row r="506">
      <c r="A506" s="6">
        <v>45705.0</v>
      </c>
      <c r="B506" s="10"/>
      <c r="C506" s="7">
        <v>77001.0</v>
      </c>
      <c r="D506" s="7">
        <v>47.0</v>
      </c>
      <c r="E506" s="7" t="s">
        <v>125</v>
      </c>
      <c r="F506" s="82" t="str">
        <f t="shared" si="3"/>
        <v>#VALUE!</v>
      </c>
      <c r="G506" s="7">
        <v>50.0</v>
      </c>
      <c r="H506" s="82">
        <f t="shared" si="4"/>
        <v>1500</v>
      </c>
      <c r="I506" s="7" t="s">
        <v>52</v>
      </c>
      <c r="J506" s="7" t="s">
        <v>360</v>
      </c>
      <c r="K506" s="10"/>
      <c r="L506" s="10"/>
      <c r="M506" s="10"/>
      <c r="N506" s="66" t="s">
        <v>18</v>
      </c>
      <c r="O506" s="10"/>
    </row>
    <row r="507">
      <c r="A507" s="6">
        <v>45705.0</v>
      </c>
      <c r="B507" s="10"/>
      <c r="C507" s="7">
        <v>175919.0</v>
      </c>
      <c r="D507" s="7">
        <v>19.0</v>
      </c>
      <c r="E507" s="7" t="s">
        <v>125</v>
      </c>
      <c r="F507" s="82" t="str">
        <f t="shared" si="3"/>
        <v>#VALUE!</v>
      </c>
      <c r="G507" s="7">
        <v>20.0</v>
      </c>
      <c r="H507" s="82">
        <f t="shared" si="4"/>
        <v>1500</v>
      </c>
      <c r="I507" s="7" t="s">
        <v>48</v>
      </c>
      <c r="J507" s="10"/>
      <c r="K507" s="10"/>
      <c r="L507" s="10"/>
      <c r="M507" s="10"/>
      <c r="N507" s="66" t="s">
        <v>18</v>
      </c>
      <c r="O507" s="10"/>
    </row>
    <row r="508">
      <c r="A508" s="6">
        <v>45705.0</v>
      </c>
      <c r="B508" s="10"/>
      <c r="C508" s="7">
        <v>196681.0</v>
      </c>
      <c r="D508" s="7">
        <v>13.0</v>
      </c>
      <c r="E508" s="7" t="s">
        <v>125</v>
      </c>
      <c r="F508" s="82" t="str">
        <f t="shared" si="3"/>
        <v>#VALUE!</v>
      </c>
      <c r="G508" s="7">
        <v>14.0</v>
      </c>
      <c r="H508" s="82">
        <f t="shared" si="4"/>
        <v>1501</v>
      </c>
      <c r="I508" s="7" t="s">
        <v>43</v>
      </c>
      <c r="J508" s="7" t="s">
        <v>7</v>
      </c>
      <c r="K508" s="7" t="s">
        <v>270</v>
      </c>
      <c r="L508" s="10"/>
      <c r="M508" s="10"/>
      <c r="N508" s="66" t="s">
        <v>18</v>
      </c>
      <c r="O508" s="10"/>
    </row>
    <row r="509">
      <c r="A509" s="6">
        <v>45705.0</v>
      </c>
      <c r="B509" s="6">
        <v>45705.0</v>
      </c>
      <c r="C509" s="7">
        <v>237442.0</v>
      </c>
      <c r="D509" s="7">
        <v>0.0</v>
      </c>
      <c r="E509" s="7" t="s">
        <v>125</v>
      </c>
      <c r="F509" s="82" t="str">
        <f t="shared" si="3"/>
        <v>#VALUE!</v>
      </c>
      <c r="G509" s="7">
        <v>12.0</v>
      </c>
      <c r="H509" s="82">
        <f t="shared" si="4"/>
        <v>1501</v>
      </c>
      <c r="I509" s="7" t="s">
        <v>43</v>
      </c>
      <c r="J509" s="7" t="s">
        <v>7</v>
      </c>
      <c r="K509" s="7" t="s">
        <v>270</v>
      </c>
      <c r="L509" s="7" t="s">
        <v>68</v>
      </c>
      <c r="M509" s="7" t="s">
        <v>361</v>
      </c>
      <c r="N509" s="57" t="s">
        <v>78</v>
      </c>
      <c r="O509" s="7" t="s">
        <v>362</v>
      </c>
    </row>
    <row r="510">
      <c r="A510" s="6">
        <v>45705.0</v>
      </c>
      <c r="B510" s="6">
        <v>45705.0</v>
      </c>
      <c r="C510" s="7">
        <v>220684.0</v>
      </c>
      <c r="D510" s="7">
        <v>6.0</v>
      </c>
      <c r="E510" s="7" t="s">
        <v>125</v>
      </c>
      <c r="F510" s="82" t="str">
        <f t="shared" si="3"/>
        <v>#VALUE!</v>
      </c>
      <c r="G510" s="7">
        <v>7.0</v>
      </c>
      <c r="H510" s="82">
        <f t="shared" si="4"/>
        <v>1501</v>
      </c>
      <c r="I510" s="7" t="s">
        <v>43</v>
      </c>
      <c r="J510" s="7" t="s">
        <v>7</v>
      </c>
      <c r="K510" s="102">
        <v>3000.0</v>
      </c>
      <c r="L510" s="7" t="s">
        <v>68</v>
      </c>
      <c r="M510" s="6">
        <v>45705.0</v>
      </c>
      <c r="N510" s="57" t="s">
        <v>16</v>
      </c>
      <c r="O510" s="10"/>
    </row>
    <row r="511">
      <c r="A511" s="6">
        <v>45705.0</v>
      </c>
      <c r="B511" s="10"/>
      <c r="C511" s="7">
        <v>63626.0</v>
      </c>
      <c r="D511" s="7" t="s">
        <v>120</v>
      </c>
      <c r="E511" s="6">
        <v>44013.0</v>
      </c>
      <c r="F511" s="82">
        <f t="shared" si="3"/>
        <v>55</v>
      </c>
      <c r="G511" s="6">
        <v>44079.0</v>
      </c>
      <c r="H511" s="82">
        <f t="shared" si="4"/>
        <v>53</v>
      </c>
      <c r="I511" s="7" t="s">
        <v>120</v>
      </c>
      <c r="J511" s="10"/>
      <c r="K511" s="10"/>
      <c r="L511" s="10"/>
      <c r="M511" s="10"/>
      <c r="N511" s="66" t="s">
        <v>18</v>
      </c>
      <c r="O511" s="10"/>
    </row>
    <row r="512">
      <c r="A512" s="6">
        <v>45705.0</v>
      </c>
      <c r="B512" s="10"/>
      <c r="C512" s="7">
        <v>5856.0</v>
      </c>
      <c r="D512" s="7" t="s">
        <v>152</v>
      </c>
      <c r="E512" s="6">
        <v>43346.0</v>
      </c>
      <c r="F512" s="82">
        <f t="shared" si="3"/>
        <v>77</v>
      </c>
      <c r="G512" s="6">
        <v>44716.0</v>
      </c>
      <c r="H512" s="82">
        <f t="shared" si="4"/>
        <v>32</v>
      </c>
      <c r="I512" s="7" t="s">
        <v>60</v>
      </c>
      <c r="J512" s="10"/>
      <c r="K512" s="10"/>
      <c r="L512" s="10"/>
      <c r="M512" s="10"/>
      <c r="N512" s="66" t="s">
        <v>18</v>
      </c>
      <c r="O512" s="10"/>
    </row>
    <row r="513">
      <c r="A513" s="6">
        <v>45705.0</v>
      </c>
      <c r="B513" s="10"/>
      <c r="C513" s="7">
        <v>7608.0</v>
      </c>
      <c r="D513" s="7" t="s">
        <v>152</v>
      </c>
      <c r="E513" s="6">
        <v>43374.0</v>
      </c>
      <c r="F513" s="82">
        <f t="shared" si="3"/>
        <v>76</v>
      </c>
      <c r="G513" s="9">
        <v>43454.0</v>
      </c>
      <c r="H513" s="82">
        <f t="shared" si="4"/>
        <v>73</v>
      </c>
      <c r="I513" s="7" t="s">
        <v>308</v>
      </c>
      <c r="J513" s="10"/>
      <c r="K513" s="10"/>
      <c r="L513" s="10"/>
      <c r="M513" s="10"/>
      <c r="N513" s="66" t="s">
        <v>18</v>
      </c>
      <c r="O513" s="10"/>
    </row>
    <row r="514">
      <c r="A514" s="6">
        <v>45705.0</v>
      </c>
      <c r="B514" s="10"/>
      <c r="C514" s="7">
        <v>12482.0</v>
      </c>
      <c r="D514" s="7" t="s">
        <v>152</v>
      </c>
      <c r="E514" s="6">
        <v>43525.0</v>
      </c>
      <c r="F514" s="82">
        <f t="shared" si="3"/>
        <v>71</v>
      </c>
      <c r="G514" s="6">
        <v>43600.0</v>
      </c>
      <c r="H514" s="82">
        <f t="shared" si="4"/>
        <v>69</v>
      </c>
      <c r="I514" s="7" t="s">
        <v>60</v>
      </c>
      <c r="J514" s="10"/>
      <c r="K514" s="10"/>
      <c r="L514" s="10"/>
      <c r="M514" s="10"/>
      <c r="N514" s="66" t="s">
        <v>18</v>
      </c>
      <c r="O514" s="10"/>
    </row>
    <row r="515">
      <c r="A515" s="6">
        <v>45705.0</v>
      </c>
      <c r="B515" s="10"/>
      <c r="C515" s="7">
        <v>12107.0</v>
      </c>
      <c r="D515" s="7" t="s">
        <v>152</v>
      </c>
      <c r="E515" s="6">
        <v>43491.0</v>
      </c>
      <c r="F515" s="82">
        <f t="shared" si="3"/>
        <v>72</v>
      </c>
      <c r="G515" s="6">
        <v>43615.0</v>
      </c>
      <c r="H515" s="82">
        <f t="shared" si="4"/>
        <v>68</v>
      </c>
      <c r="I515" s="7" t="s">
        <v>54</v>
      </c>
      <c r="J515" s="10"/>
      <c r="K515" s="10"/>
      <c r="L515" s="10"/>
      <c r="M515" s="10"/>
      <c r="N515" s="66" t="s">
        <v>18</v>
      </c>
      <c r="O515" s="10"/>
    </row>
    <row r="516">
      <c r="A516" s="6">
        <v>45705.0</v>
      </c>
      <c r="B516" s="10"/>
      <c r="C516" s="7">
        <v>12330.0</v>
      </c>
      <c r="D516" s="7" t="s">
        <v>152</v>
      </c>
      <c r="E516" s="6">
        <v>43582.0</v>
      </c>
      <c r="F516" s="82">
        <f t="shared" si="3"/>
        <v>69</v>
      </c>
      <c r="G516" s="6">
        <v>43602.0</v>
      </c>
      <c r="H516" s="82">
        <f t="shared" si="4"/>
        <v>69</v>
      </c>
      <c r="I516" s="7" t="s">
        <v>43</v>
      </c>
      <c r="J516" s="10"/>
      <c r="K516" s="10"/>
      <c r="L516" s="10"/>
      <c r="M516" s="10"/>
      <c r="N516" s="66" t="s">
        <v>18</v>
      </c>
      <c r="O516" s="10"/>
    </row>
    <row r="517">
      <c r="A517" s="6">
        <v>45705.0</v>
      </c>
      <c r="B517" s="10"/>
      <c r="C517" s="7">
        <v>5554.0</v>
      </c>
      <c r="D517" s="7" t="s">
        <v>152</v>
      </c>
      <c r="E517" s="6">
        <v>43263.0</v>
      </c>
      <c r="F517" s="82">
        <f t="shared" si="3"/>
        <v>80</v>
      </c>
      <c r="G517" s="6">
        <v>43336.0</v>
      </c>
      <c r="H517" s="82">
        <f t="shared" si="4"/>
        <v>77</v>
      </c>
      <c r="I517" s="7" t="s">
        <v>60</v>
      </c>
      <c r="J517" s="10"/>
      <c r="K517" s="10"/>
      <c r="L517" s="10"/>
      <c r="M517" s="10"/>
      <c r="N517" s="66" t="s">
        <v>18</v>
      </c>
      <c r="O517" s="10"/>
    </row>
    <row r="518">
      <c r="A518" s="6">
        <v>45705.0</v>
      </c>
      <c r="B518" s="10"/>
      <c r="C518" s="7">
        <v>222197.0</v>
      </c>
      <c r="D518" s="7" t="s">
        <v>154</v>
      </c>
      <c r="E518" s="6">
        <v>45413.0</v>
      </c>
      <c r="F518" s="82">
        <f t="shared" si="3"/>
        <v>9</v>
      </c>
      <c r="G518" s="6">
        <v>45492.0</v>
      </c>
      <c r="H518" s="82">
        <f t="shared" si="4"/>
        <v>6</v>
      </c>
      <c r="I518" s="7" t="s">
        <v>48</v>
      </c>
      <c r="J518" s="10"/>
      <c r="K518" s="10"/>
      <c r="L518" s="10"/>
      <c r="M518" s="10"/>
      <c r="N518" s="66" t="s">
        <v>18</v>
      </c>
      <c r="O518" s="10"/>
    </row>
    <row r="519">
      <c r="A519" s="6">
        <v>45705.0</v>
      </c>
      <c r="B519" s="10"/>
      <c r="C519" s="7">
        <v>237404.0</v>
      </c>
      <c r="D519" s="7" t="s">
        <v>154</v>
      </c>
      <c r="E519" s="6">
        <v>44593.0</v>
      </c>
      <c r="F519" s="82">
        <f t="shared" si="3"/>
        <v>36</v>
      </c>
      <c r="G519" s="9">
        <v>45643.0</v>
      </c>
      <c r="H519" s="82">
        <f t="shared" si="4"/>
        <v>2</v>
      </c>
      <c r="I519" s="7" t="s">
        <v>43</v>
      </c>
      <c r="J519" s="7">
        <v>301.0</v>
      </c>
      <c r="K519" s="7" t="s">
        <v>270</v>
      </c>
      <c r="L519" s="10"/>
      <c r="M519" s="10"/>
      <c r="N519" s="66" t="s">
        <v>18</v>
      </c>
      <c r="O519" s="10"/>
    </row>
    <row r="520">
      <c r="A520" s="6">
        <v>45705.0</v>
      </c>
      <c r="B520" s="10"/>
      <c r="C520" s="7">
        <v>239202.0</v>
      </c>
      <c r="D520" s="7" t="s">
        <v>159</v>
      </c>
      <c r="E520" s="6">
        <v>45597.0</v>
      </c>
      <c r="F520" s="82">
        <f t="shared" si="3"/>
        <v>3</v>
      </c>
      <c r="G520" s="6">
        <v>45677.0</v>
      </c>
      <c r="H520" s="82">
        <f t="shared" si="4"/>
        <v>0</v>
      </c>
      <c r="I520" s="7" t="s">
        <v>43</v>
      </c>
      <c r="J520" s="7" t="s">
        <v>233</v>
      </c>
      <c r="K520" s="7" t="s">
        <v>270</v>
      </c>
      <c r="L520" s="10"/>
      <c r="M520" s="10"/>
      <c r="N520" s="66" t="s">
        <v>18</v>
      </c>
      <c r="O520" s="10"/>
    </row>
    <row r="521">
      <c r="A521" s="6">
        <v>45705.0</v>
      </c>
      <c r="B521" s="10"/>
      <c r="C521" s="7">
        <v>181145.0</v>
      </c>
      <c r="D521" s="7" t="s">
        <v>157</v>
      </c>
      <c r="E521" s="6">
        <v>45078.0</v>
      </c>
      <c r="F521" s="82">
        <f t="shared" si="3"/>
        <v>20</v>
      </c>
      <c r="G521" s="6">
        <v>45145.0</v>
      </c>
      <c r="H521" s="82">
        <f t="shared" si="4"/>
        <v>18</v>
      </c>
      <c r="I521" s="7" t="s">
        <v>54</v>
      </c>
      <c r="J521" s="10"/>
      <c r="K521" s="10"/>
      <c r="L521" s="10"/>
      <c r="M521" s="10"/>
      <c r="N521" s="66" t="s">
        <v>18</v>
      </c>
      <c r="O521" s="10"/>
    </row>
    <row r="522">
      <c r="A522" s="6">
        <v>45705.0</v>
      </c>
      <c r="B522" s="10"/>
      <c r="C522" s="7">
        <v>224932.0</v>
      </c>
      <c r="D522" s="7" t="s">
        <v>157</v>
      </c>
      <c r="E522" s="6">
        <v>45413.0</v>
      </c>
      <c r="F522" s="82">
        <f t="shared" si="3"/>
        <v>9</v>
      </c>
      <c r="G522" s="6">
        <v>45523.0</v>
      </c>
      <c r="H522" s="82">
        <f t="shared" si="4"/>
        <v>5</v>
      </c>
      <c r="I522" s="7" t="s">
        <v>43</v>
      </c>
      <c r="J522" s="7" t="s">
        <v>7</v>
      </c>
      <c r="K522" s="7" t="s">
        <v>270</v>
      </c>
      <c r="L522" s="10"/>
      <c r="M522" s="10"/>
      <c r="N522" s="57" t="s">
        <v>24</v>
      </c>
      <c r="O522" s="10"/>
    </row>
    <row r="523">
      <c r="A523" s="6">
        <v>45705.0</v>
      </c>
      <c r="B523" s="10"/>
      <c r="C523" s="7">
        <v>237335.0</v>
      </c>
      <c r="D523" s="7" t="s">
        <v>157</v>
      </c>
      <c r="E523" s="6">
        <v>45474.0</v>
      </c>
      <c r="F523" s="82">
        <f t="shared" si="3"/>
        <v>7</v>
      </c>
      <c r="G523" s="9">
        <v>45643.0</v>
      </c>
      <c r="H523" s="82">
        <f t="shared" si="4"/>
        <v>2</v>
      </c>
      <c r="I523" s="7" t="s">
        <v>113</v>
      </c>
      <c r="J523" s="10"/>
      <c r="K523" s="10"/>
      <c r="L523" s="10"/>
      <c r="M523" s="10"/>
      <c r="N523" s="66" t="s">
        <v>18</v>
      </c>
      <c r="O523" s="10"/>
    </row>
    <row r="524">
      <c r="A524" s="6">
        <v>45705.0</v>
      </c>
      <c r="B524" s="10"/>
      <c r="C524" s="7">
        <v>215253.0</v>
      </c>
      <c r="D524" s="7" t="s">
        <v>157</v>
      </c>
      <c r="E524" s="6">
        <v>45413.0</v>
      </c>
      <c r="F524" s="82">
        <f t="shared" si="3"/>
        <v>9</v>
      </c>
      <c r="G524" s="6">
        <v>45434.0</v>
      </c>
      <c r="H524" s="82">
        <f t="shared" si="4"/>
        <v>8</v>
      </c>
      <c r="I524" s="7" t="s">
        <v>54</v>
      </c>
      <c r="J524" s="10"/>
      <c r="K524" s="10"/>
      <c r="L524" s="10"/>
      <c r="M524" s="10"/>
      <c r="N524" s="66" t="s">
        <v>18</v>
      </c>
      <c r="O524" s="10"/>
    </row>
    <row r="525">
      <c r="A525" s="6">
        <v>45705.0</v>
      </c>
      <c r="B525" s="6">
        <v>45705.0</v>
      </c>
      <c r="C525" s="7">
        <v>185162.0</v>
      </c>
      <c r="D525" s="7" t="s">
        <v>160</v>
      </c>
      <c r="E525" s="6">
        <v>45139.0</v>
      </c>
      <c r="F525" s="82">
        <f t="shared" si="3"/>
        <v>18</v>
      </c>
      <c r="G525" s="6">
        <v>45177.0</v>
      </c>
      <c r="H525" s="82">
        <f t="shared" si="4"/>
        <v>17</v>
      </c>
      <c r="I525" s="7" t="s">
        <v>43</v>
      </c>
      <c r="J525" s="7" t="s">
        <v>233</v>
      </c>
      <c r="K525" s="102">
        <v>13000.0</v>
      </c>
      <c r="L525" s="7" t="s">
        <v>58</v>
      </c>
      <c r="M525" s="10"/>
      <c r="N525" s="57" t="s">
        <v>22</v>
      </c>
      <c r="O525" s="10"/>
    </row>
    <row r="526">
      <c r="A526" s="6">
        <v>45705.0</v>
      </c>
      <c r="B526" s="10"/>
      <c r="C526" s="7">
        <v>189432.0</v>
      </c>
      <c r="D526" s="7" t="s">
        <v>160</v>
      </c>
      <c r="E526" s="6">
        <v>45170.0</v>
      </c>
      <c r="F526" s="82">
        <f t="shared" si="3"/>
        <v>17</v>
      </c>
      <c r="G526" s="9">
        <v>45219.0</v>
      </c>
      <c r="H526" s="82">
        <f t="shared" si="4"/>
        <v>15</v>
      </c>
      <c r="I526" s="7" t="s">
        <v>48</v>
      </c>
      <c r="J526" s="10"/>
      <c r="K526" s="10"/>
      <c r="L526" s="10"/>
      <c r="M526" s="10"/>
      <c r="N526" s="66" t="s">
        <v>18</v>
      </c>
      <c r="O526" s="10"/>
    </row>
    <row r="527">
      <c r="A527" s="6">
        <v>45705.0</v>
      </c>
      <c r="B527" s="10"/>
      <c r="C527" s="7">
        <v>204078.0</v>
      </c>
      <c r="D527" s="7" t="s">
        <v>160</v>
      </c>
      <c r="E527" s="6">
        <v>45292.0</v>
      </c>
      <c r="F527" s="82">
        <f t="shared" si="3"/>
        <v>13</v>
      </c>
      <c r="G527" s="6">
        <v>45355.0</v>
      </c>
      <c r="H527" s="82">
        <f t="shared" si="4"/>
        <v>11</v>
      </c>
      <c r="I527" s="7" t="s">
        <v>43</v>
      </c>
      <c r="J527" s="7">
        <v>314.0</v>
      </c>
      <c r="K527" s="102">
        <v>5000.0</v>
      </c>
      <c r="L527" s="10"/>
      <c r="M527" s="10"/>
      <c r="N527" s="66" t="s">
        <v>18</v>
      </c>
      <c r="O527" s="10"/>
    </row>
    <row r="528">
      <c r="A528" s="6">
        <v>45705.0</v>
      </c>
      <c r="B528" s="6">
        <v>45705.0</v>
      </c>
      <c r="C528" s="7">
        <v>131032.0</v>
      </c>
      <c r="D528" s="7" t="s">
        <v>160</v>
      </c>
      <c r="E528" s="6">
        <v>45383.0</v>
      </c>
      <c r="F528" s="82">
        <f t="shared" si="3"/>
        <v>10</v>
      </c>
      <c r="G528" s="6">
        <v>45471.0</v>
      </c>
      <c r="H528" s="82">
        <f t="shared" si="4"/>
        <v>7</v>
      </c>
      <c r="I528" s="7" t="s">
        <v>43</v>
      </c>
      <c r="J528" s="7" t="s">
        <v>7</v>
      </c>
      <c r="K528" s="7" t="s">
        <v>270</v>
      </c>
      <c r="L528" s="10"/>
      <c r="M528" s="10"/>
      <c r="N528" s="57" t="s">
        <v>24</v>
      </c>
      <c r="O528" s="10"/>
    </row>
    <row r="529">
      <c r="A529" s="6">
        <v>45705.0</v>
      </c>
      <c r="B529" s="6"/>
      <c r="C529" s="7">
        <v>227549.0</v>
      </c>
      <c r="D529" s="7" t="s">
        <v>160</v>
      </c>
      <c r="E529" s="6">
        <v>45474.0</v>
      </c>
      <c r="F529" s="82">
        <f t="shared" si="3"/>
        <v>7</v>
      </c>
      <c r="G529" s="6">
        <v>45545.0</v>
      </c>
      <c r="H529" s="82">
        <f t="shared" si="4"/>
        <v>5</v>
      </c>
      <c r="I529" s="7" t="s">
        <v>43</v>
      </c>
      <c r="J529" s="7">
        <v>314.0</v>
      </c>
      <c r="K529" s="7" t="s">
        <v>270</v>
      </c>
      <c r="L529" s="10"/>
      <c r="M529" s="10"/>
      <c r="N529" s="66" t="s">
        <v>18</v>
      </c>
      <c r="O529" s="10"/>
    </row>
    <row r="530">
      <c r="A530" s="6">
        <v>45705.0</v>
      </c>
      <c r="B530" s="6">
        <v>45705.0</v>
      </c>
      <c r="C530" s="7">
        <v>230302.0</v>
      </c>
      <c r="D530" s="7" t="s">
        <v>160</v>
      </c>
      <c r="E530" s="6">
        <v>45536.0</v>
      </c>
      <c r="F530" s="82">
        <f t="shared" si="3"/>
        <v>5</v>
      </c>
      <c r="G530" s="6">
        <v>45574.0</v>
      </c>
      <c r="H530" s="82">
        <f t="shared" si="4"/>
        <v>4</v>
      </c>
      <c r="I530" s="7" t="s">
        <v>43</v>
      </c>
      <c r="J530" s="7" t="s">
        <v>7</v>
      </c>
      <c r="K530" s="7" t="s">
        <v>270</v>
      </c>
      <c r="L530" s="10"/>
      <c r="M530" s="10"/>
      <c r="N530" s="57" t="s">
        <v>23</v>
      </c>
      <c r="O530" s="10"/>
    </row>
    <row r="531">
      <c r="A531" s="6">
        <v>45705.0</v>
      </c>
      <c r="B531" s="10"/>
      <c r="C531" s="7">
        <v>146129.0</v>
      </c>
      <c r="D531" s="7" t="s">
        <v>70</v>
      </c>
      <c r="E531" s="6">
        <v>44835.0</v>
      </c>
      <c r="F531" s="82">
        <f t="shared" si="3"/>
        <v>28</v>
      </c>
      <c r="G531" s="6">
        <v>44838.0</v>
      </c>
      <c r="H531" s="82">
        <f t="shared" si="4"/>
        <v>28</v>
      </c>
      <c r="I531" s="7" t="s">
        <v>60</v>
      </c>
      <c r="J531" s="10"/>
      <c r="K531" s="10"/>
      <c r="L531" s="10"/>
      <c r="M531" s="10"/>
      <c r="N531" s="66" t="s">
        <v>18</v>
      </c>
      <c r="O531" s="10"/>
    </row>
    <row r="532">
      <c r="A532" s="6">
        <v>45705.0</v>
      </c>
      <c r="B532" s="10"/>
      <c r="C532" s="7">
        <v>192666.0</v>
      </c>
      <c r="D532" s="7" t="s">
        <v>70</v>
      </c>
      <c r="E532" s="6">
        <v>45078.0</v>
      </c>
      <c r="F532" s="82">
        <f t="shared" si="3"/>
        <v>20</v>
      </c>
      <c r="G532" s="9">
        <v>45259.0</v>
      </c>
      <c r="H532" s="82">
        <f t="shared" si="4"/>
        <v>14</v>
      </c>
      <c r="I532" s="7" t="s">
        <v>60</v>
      </c>
      <c r="J532" s="10"/>
      <c r="K532" s="10"/>
      <c r="L532" s="10"/>
      <c r="M532" s="10"/>
      <c r="N532" s="66" t="s">
        <v>18</v>
      </c>
      <c r="O532" s="10"/>
    </row>
    <row r="533">
      <c r="A533" s="6">
        <v>45705.0</v>
      </c>
      <c r="B533" s="10"/>
      <c r="C533" s="7">
        <v>209581.0</v>
      </c>
      <c r="D533" s="7" t="s">
        <v>70</v>
      </c>
      <c r="E533" s="6">
        <v>45261.0</v>
      </c>
      <c r="F533" s="82">
        <f t="shared" si="3"/>
        <v>14</v>
      </c>
      <c r="G533" s="6">
        <v>45393.0</v>
      </c>
      <c r="H533" s="82">
        <f t="shared" si="4"/>
        <v>10</v>
      </c>
      <c r="I533" s="7" t="s">
        <v>48</v>
      </c>
      <c r="J533" s="10"/>
      <c r="K533" s="10"/>
      <c r="L533" s="10"/>
      <c r="M533" s="10"/>
      <c r="N533" s="66" t="s">
        <v>18</v>
      </c>
      <c r="O533" s="10"/>
    </row>
    <row r="534">
      <c r="A534" s="6">
        <v>45705.0</v>
      </c>
      <c r="B534" s="10"/>
      <c r="C534" s="7">
        <v>207153.0</v>
      </c>
      <c r="D534" s="7" t="s">
        <v>70</v>
      </c>
      <c r="E534" s="6">
        <v>45292.0</v>
      </c>
      <c r="F534" s="82">
        <f t="shared" si="3"/>
        <v>13</v>
      </c>
      <c r="G534" s="6">
        <v>45371.0</v>
      </c>
      <c r="H534" s="82">
        <f t="shared" si="4"/>
        <v>10</v>
      </c>
      <c r="I534" s="7" t="s">
        <v>85</v>
      </c>
      <c r="J534" s="10"/>
      <c r="K534" s="10"/>
      <c r="L534" s="10"/>
      <c r="M534" s="10"/>
      <c r="N534" s="66" t="s">
        <v>18</v>
      </c>
      <c r="O534" s="10"/>
    </row>
    <row r="535">
      <c r="A535" s="6">
        <v>45705.0</v>
      </c>
      <c r="B535" s="10"/>
      <c r="C535" s="7">
        <v>206169.0</v>
      </c>
      <c r="D535" s="7" t="s">
        <v>70</v>
      </c>
      <c r="E535" s="6">
        <v>45323.0</v>
      </c>
      <c r="F535" s="82">
        <f t="shared" si="3"/>
        <v>12</v>
      </c>
      <c r="G535" s="6">
        <v>45364.0</v>
      </c>
      <c r="H535" s="82">
        <f t="shared" si="4"/>
        <v>11</v>
      </c>
      <c r="I535" s="7" t="s">
        <v>54</v>
      </c>
      <c r="J535" s="10"/>
      <c r="K535" s="10"/>
      <c r="L535" s="10"/>
      <c r="M535" s="10"/>
      <c r="N535" s="66" t="s">
        <v>18</v>
      </c>
      <c r="O535" s="10"/>
    </row>
    <row r="536">
      <c r="A536" s="6">
        <v>45705.0</v>
      </c>
      <c r="B536" s="10"/>
      <c r="C536" s="7">
        <v>213405.0</v>
      </c>
      <c r="D536" s="7" t="s">
        <v>70</v>
      </c>
      <c r="E536" s="6">
        <v>45383.0</v>
      </c>
      <c r="F536" s="82">
        <f t="shared" si="3"/>
        <v>10</v>
      </c>
      <c r="G536" s="6">
        <v>45426.0</v>
      </c>
      <c r="H536" s="82">
        <f t="shared" si="4"/>
        <v>9</v>
      </c>
      <c r="I536" s="7" t="s">
        <v>60</v>
      </c>
      <c r="J536" s="10"/>
      <c r="K536" s="10"/>
      <c r="L536" s="10"/>
      <c r="M536" s="10"/>
      <c r="N536" s="66" t="s">
        <v>18</v>
      </c>
      <c r="O536" s="10"/>
    </row>
    <row r="537">
      <c r="A537" s="6">
        <v>45705.0</v>
      </c>
      <c r="B537" s="10"/>
      <c r="C537" s="7">
        <v>213240.0</v>
      </c>
      <c r="D537" s="7" t="s">
        <v>190</v>
      </c>
      <c r="E537" s="6">
        <v>45413.0</v>
      </c>
      <c r="F537" s="82">
        <f t="shared" si="3"/>
        <v>9</v>
      </c>
      <c r="G537" s="6">
        <v>45436.0</v>
      </c>
      <c r="H537" s="82">
        <f t="shared" si="4"/>
        <v>8</v>
      </c>
      <c r="I537" s="7" t="s">
        <v>43</v>
      </c>
      <c r="J537" s="7" t="s">
        <v>116</v>
      </c>
      <c r="K537" s="7" t="s">
        <v>270</v>
      </c>
      <c r="L537" s="10"/>
      <c r="M537" s="10"/>
      <c r="N537" s="66" t="s">
        <v>18</v>
      </c>
      <c r="O537" s="10"/>
    </row>
    <row r="538">
      <c r="A538" s="6">
        <v>45705.0</v>
      </c>
      <c r="B538" s="10"/>
      <c r="C538" s="7">
        <v>233054.0</v>
      </c>
      <c r="D538" s="7" t="s">
        <v>190</v>
      </c>
      <c r="E538" s="6">
        <v>45383.0</v>
      </c>
      <c r="F538" s="82">
        <f t="shared" si="3"/>
        <v>10</v>
      </c>
      <c r="G538" s="9">
        <v>45608.0</v>
      </c>
      <c r="H538" s="82">
        <f t="shared" si="4"/>
        <v>3</v>
      </c>
      <c r="I538" s="7" t="s">
        <v>48</v>
      </c>
      <c r="J538" s="10"/>
      <c r="K538" s="10"/>
      <c r="L538" s="10"/>
      <c r="M538" s="10"/>
      <c r="N538" s="66" t="s">
        <v>18</v>
      </c>
      <c r="O538" s="10"/>
    </row>
    <row r="539">
      <c r="A539" s="6">
        <v>45705.0</v>
      </c>
      <c r="B539" s="10"/>
      <c r="C539" s="7">
        <v>209436.0</v>
      </c>
      <c r="D539" s="7" t="s">
        <v>163</v>
      </c>
      <c r="E539" s="6">
        <v>45352.0</v>
      </c>
      <c r="F539" s="82">
        <f t="shared" si="3"/>
        <v>11</v>
      </c>
      <c r="G539" s="6">
        <v>45390.0</v>
      </c>
      <c r="H539" s="82">
        <f t="shared" si="4"/>
        <v>10</v>
      </c>
      <c r="I539" s="7" t="s">
        <v>85</v>
      </c>
      <c r="J539" s="10"/>
      <c r="K539" s="10"/>
      <c r="L539" s="10"/>
      <c r="M539" s="10"/>
      <c r="N539" s="66" t="s">
        <v>18</v>
      </c>
      <c r="O539" s="10"/>
    </row>
    <row r="540">
      <c r="A540" s="6">
        <v>45705.0</v>
      </c>
      <c r="B540" s="10"/>
      <c r="C540" s="7">
        <v>179712.0</v>
      </c>
      <c r="D540" s="7" t="s">
        <v>163</v>
      </c>
      <c r="E540" s="6">
        <v>45108.0</v>
      </c>
      <c r="F540" s="82">
        <f t="shared" si="3"/>
        <v>19</v>
      </c>
      <c r="G540" s="6">
        <v>45131.0</v>
      </c>
      <c r="H540" s="82">
        <f t="shared" si="4"/>
        <v>18</v>
      </c>
      <c r="I540" s="7" t="s">
        <v>54</v>
      </c>
      <c r="J540" s="10"/>
      <c r="K540" s="10"/>
      <c r="L540" s="10"/>
      <c r="M540" s="10"/>
      <c r="N540" s="66" t="s">
        <v>18</v>
      </c>
      <c r="O540" s="10"/>
    </row>
    <row r="541">
      <c r="A541" s="6">
        <v>45705.0</v>
      </c>
      <c r="B541" s="10"/>
      <c r="C541" s="7">
        <v>191407.0</v>
      </c>
      <c r="D541" s="7" t="s">
        <v>163</v>
      </c>
      <c r="E541" s="6">
        <v>45017.0</v>
      </c>
      <c r="F541" s="82">
        <f t="shared" si="3"/>
        <v>22</v>
      </c>
      <c r="G541" s="6">
        <v>45233.0</v>
      </c>
      <c r="H541" s="82">
        <f t="shared" si="4"/>
        <v>15</v>
      </c>
      <c r="I541" s="7" t="s">
        <v>82</v>
      </c>
      <c r="J541" s="10"/>
      <c r="K541" s="10"/>
      <c r="L541" s="10"/>
      <c r="M541" s="10"/>
      <c r="N541" s="66" t="s">
        <v>18</v>
      </c>
      <c r="O541" s="10"/>
    </row>
    <row r="542">
      <c r="A542" s="6">
        <v>45705.0</v>
      </c>
      <c r="B542" s="10"/>
      <c r="C542" s="7">
        <v>200446.0</v>
      </c>
      <c r="D542" s="7" t="s">
        <v>163</v>
      </c>
      <c r="E542" s="6">
        <v>45261.0</v>
      </c>
      <c r="F542" s="82">
        <f t="shared" si="3"/>
        <v>14</v>
      </c>
      <c r="G542" s="6">
        <v>45323.0</v>
      </c>
      <c r="H542" s="82">
        <f t="shared" si="4"/>
        <v>12</v>
      </c>
      <c r="I542" s="7" t="s">
        <v>52</v>
      </c>
      <c r="J542" s="7">
        <v>404.0</v>
      </c>
      <c r="K542" s="7" t="s">
        <v>270</v>
      </c>
      <c r="L542" s="10"/>
      <c r="M542" s="10"/>
      <c r="N542" s="66" t="s">
        <v>18</v>
      </c>
      <c r="O542" s="10"/>
    </row>
    <row r="543">
      <c r="A543" s="6">
        <v>45705.0</v>
      </c>
      <c r="B543" s="6">
        <v>45706.0</v>
      </c>
      <c r="C543" s="7">
        <v>236612.0</v>
      </c>
      <c r="D543" s="7" t="s">
        <v>163</v>
      </c>
      <c r="E543" s="6">
        <v>45231.0</v>
      </c>
      <c r="F543" s="82">
        <f t="shared" si="3"/>
        <v>15</v>
      </c>
      <c r="G543" s="6">
        <v>45635.0</v>
      </c>
      <c r="H543" s="82">
        <f t="shared" si="4"/>
        <v>2</v>
      </c>
      <c r="I543" s="7" t="s">
        <v>85</v>
      </c>
      <c r="J543" s="7">
        <v>301.0</v>
      </c>
      <c r="K543" s="123" t="s">
        <v>270</v>
      </c>
      <c r="L543" s="7" t="s">
        <v>68</v>
      </c>
      <c r="M543" s="6">
        <v>45706.0</v>
      </c>
      <c r="N543" s="57" t="s">
        <v>21</v>
      </c>
      <c r="O543" s="7"/>
    </row>
    <row r="544">
      <c r="A544" s="6">
        <v>45705.0</v>
      </c>
      <c r="B544" s="10"/>
      <c r="C544" s="7">
        <v>216423.0</v>
      </c>
      <c r="D544" s="7" t="s">
        <v>167</v>
      </c>
      <c r="E544" s="6">
        <v>45413.0</v>
      </c>
      <c r="F544" s="82">
        <f t="shared" si="3"/>
        <v>9</v>
      </c>
      <c r="G544" s="6">
        <v>45442.0</v>
      </c>
      <c r="H544" s="82">
        <f t="shared" si="4"/>
        <v>8</v>
      </c>
      <c r="I544" s="7" t="s">
        <v>43</v>
      </c>
      <c r="J544" s="7">
        <v>308.0</v>
      </c>
      <c r="K544" s="7" t="s">
        <v>270</v>
      </c>
      <c r="L544" s="10"/>
      <c r="M544" s="10"/>
      <c r="N544" s="66" t="s">
        <v>18</v>
      </c>
      <c r="O544" s="10"/>
    </row>
    <row r="545">
      <c r="A545" s="6">
        <v>45705.0</v>
      </c>
      <c r="B545" s="10"/>
      <c r="C545" s="7">
        <v>176345.0</v>
      </c>
      <c r="D545" s="7" t="s">
        <v>167</v>
      </c>
      <c r="E545" s="6">
        <v>45078.0</v>
      </c>
      <c r="F545" s="82">
        <f t="shared" si="3"/>
        <v>20</v>
      </c>
      <c r="G545" s="6">
        <v>45104.0</v>
      </c>
      <c r="H545" s="82">
        <f t="shared" si="4"/>
        <v>19</v>
      </c>
      <c r="I545" s="7" t="s">
        <v>48</v>
      </c>
      <c r="J545" s="10"/>
      <c r="K545" s="10"/>
      <c r="L545" s="10"/>
      <c r="M545" s="10"/>
      <c r="N545" s="66" t="s">
        <v>18</v>
      </c>
      <c r="O545" s="10"/>
    </row>
    <row r="546">
      <c r="A546" s="6">
        <v>45705.0</v>
      </c>
      <c r="B546" s="10"/>
      <c r="C546" s="7">
        <v>208888.0</v>
      </c>
      <c r="D546" s="7" t="s">
        <v>167</v>
      </c>
      <c r="E546" s="6">
        <v>45352.0</v>
      </c>
      <c r="F546" s="82">
        <f t="shared" si="3"/>
        <v>11</v>
      </c>
      <c r="G546" s="6">
        <v>45387.0</v>
      </c>
      <c r="H546" s="82">
        <f t="shared" si="4"/>
        <v>10</v>
      </c>
      <c r="I546" s="7" t="s">
        <v>43</v>
      </c>
      <c r="J546" s="7">
        <v>314.0</v>
      </c>
      <c r="K546" s="102">
        <v>8000.0</v>
      </c>
      <c r="L546" s="10"/>
      <c r="M546" s="10"/>
      <c r="N546" s="66" t="s">
        <v>18</v>
      </c>
      <c r="O546" s="10"/>
    </row>
    <row r="547">
      <c r="A547" s="6">
        <v>45705.0</v>
      </c>
      <c r="B547" s="10"/>
      <c r="C547" s="7">
        <v>225203.0</v>
      </c>
      <c r="D547" s="7" t="s">
        <v>167</v>
      </c>
      <c r="E547" s="6">
        <v>45383.0</v>
      </c>
      <c r="F547" s="82">
        <f t="shared" si="3"/>
        <v>10</v>
      </c>
      <c r="G547" s="6">
        <v>45520.0</v>
      </c>
      <c r="H547" s="82">
        <f t="shared" si="4"/>
        <v>6</v>
      </c>
      <c r="I547" s="7" t="s">
        <v>43</v>
      </c>
      <c r="J547" s="7">
        <v>314.0</v>
      </c>
      <c r="K547" s="7" t="s">
        <v>270</v>
      </c>
      <c r="L547" s="10"/>
      <c r="M547" s="10"/>
      <c r="N547" s="66" t="s">
        <v>18</v>
      </c>
      <c r="O547" s="10"/>
    </row>
    <row r="548">
      <c r="A548" s="6">
        <v>45705.0</v>
      </c>
      <c r="B548" s="10"/>
      <c r="C548" s="7">
        <v>212803.0</v>
      </c>
      <c r="D548" s="7" t="s">
        <v>167</v>
      </c>
      <c r="E548" s="6">
        <v>45352.0</v>
      </c>
      <c r="F548" s="82">
        <f t="shared" si="3"/>
        <v>11</v>
      </c>
      <c r="G548" s="6">
        <v>45415.0</v>
      </c>
      <c r="H548" s="82">
        <f t="shared" si="4"/>
        <v>9</v>
      </c>
      <c r="I548" s="7" t="s">
        <v>43</v>
      </c>
      <c r="J548" s="7">
        <v>360.0</v>
      </c>
      <c r="K548" s="7" t="s">
        <v>270</v>
      </c>
      <c r="L548" s="10"/>
      <c r="M548" s="10"/>
      <c r="N548" s="66" t="s">
        <v>18</v>
      </c>
      <c r="O548" s="10"/>
    </row>
    <row r="549">
      <c r="A549" s="6">
        <v>45705.0</v>
      </c>
      <c r="B549" s="10"/>
      <c r="C549" s="7">
        <v>234614.0</v>
      </c>
      <c r="D549" s="7" t="s">
        <v>167</v>
      </c>
      <c r="E549" s="6">
        <v>45505.0</v>
      </c>
      <c r="F549" s="82">
        <f t="shared" si="3"/>
        <v>6</v>
      </c>
      <c r="G549" s="9">
        <v>45615.0</v>
      </c>
      <c r="H549" s="82">
        <f t="shared" si="4"/>
        <v>2</v>
      </c>
      <c r="I549" s="7" t="s">
        <v>43</v>
      </c>
      <c r="J549" s="7">
        <v>314.0</v>
      </c>
      <c r="K549" s="7" t="s">
        <v>270</v>
      </c>
      <c r="L549" s="10"/>
      <c r="M549" s="10"/>
      <c r="N549" s="66" t="s">
        <v>18</v>
      </c>
      <c r="O549" s="10"/>
    </row>
    <row r="550">
      <c r="A550" s="6">
        <v>45705.0</v>
      </c>
      <c r="B550" s="6">
        <v>45705.0</v>
      </c>
      <c r="C550" s="7">
        <v>215827.0</v>
      </c>
      <c r="D550" s="7" t="s">
        <v>167</v>
      </c>
      <c r="E550" s="6">
        <v>45413.0</v>
      </c>
      <c r="F550" s="82">
        <f t="shared" si="3"/>
        <v>9</v>
      </c>
      <c r="G550" s="6">
        <v>45436.0</v>
      </c>
      <c r="H550" s="82">
        <f t="shared" si="4"/>
        <v>8</v>
      </c>
      <c r="I550" s="7" t="s">
        <v>43</v>
      </c>
      <c r="J550" s="7" t="s">
        <v>108</v>
      </c>
      <c r="K550" s="102">
        <v>9000.0</v>
      </c>
      <c r="L550" s="7" t="s">
        <v>46</v>
      </c>
      <c r="M550" s="10"/>
      <c r="N550" s="57" t="s">
        <v>22</v>
      </c>
      <c r="O550" s="7" t="s">
        <v>356</v>
      </c>
    </row>
    <row r="551">
      <c r="A551" s="6">
        <v>45705.0</v>
      </c>
      <c r="B551" s="10"/>
      <c r="C551" s="7">
        <v>231563.0</v>
      </c>
      <c r="D551" s="7" t="s">
        <v>167</v>
      </c>
      <c r="E551" s="6">
        <v>45566.0</v>
      </c>
      <c r="F551" s="82">
        <f t="shared" si="3"/>
        <v>4</v>
      </c>
      <c r="G551" s="9">
        <v>45583.0</v>
      </c>
      <c r="H551" s="82">
        <f t="shared" si="4"/>
        <v>4</v>
      </c>
      <c r="I551" s="7" t="s">
        <v>43</v>
      </c>
      <c r="J551" s="7">
        <v>308.0</v>
      </c>
      <c r="K551" s="7" t="s">
        <v>270</v>
      </c>
      <c r="L551" s="10"/>
      <c r="M551" s="10"/>
      <c r="N551" s="66" t="s">
        <v>18</v>
      </c>
      <c r="O551" s="10"/>
    </row>
    <row r="552">
      <c r="A552" s="6">
        <v>45705.0</v>
      </c>
      <c r="B552" s="6">
        <v>45705.0</v>
      </c>
      <c r="C552" s="7">
        <v>211249.0</v>
      </c>
      <c r="D552" s="7" t="s">
        <v>155</v>
      </c>
      <c r="E552" s="6">
        <v>45323.0</v>
      </c>
      <c r="F552" s="82">
        <f t="shared" si="3"/>
        <v>12</v>
      </c>
      <c r="G552" s="6">
        <v>45373.0</v>
      </c>
      <c r="H552" s="82">
        <f t="shared" si="4"/>
        <v>10</v>
      </c>
      <c r="I552" s="7" t="s">
        <v>43</v>
      </c>
      <c r="J552" s="7">
        <v>302.0</v>
      </c>
      <c r="K552" s="7" t="s">
        <v>270</v>
      </c>
      <c r="L552" s="7" t="s">
        <v>68</v>
      </c>
      <c r="M552" s="6">
        <v>45705.0</v>
      </c>
      <c r="N552" s="57" t="s">
        <v>16</v>
      </c>
      <c r="O552" s="10"/>
    </row>
    <row r="553">
      <c r="A553" s="6">
        <v>45705.0</v>
      </c>
      <c r="B553" s="10"/>
      <c r="C553" s="7">
        <v>154158.0</v>
      </c>
      <c r="D553" s="7" t="s">
        <v>155</v>
      </c>
      <c r="E553" s="6">
        <v>44835.0</v>
      </c>
      <c r="F553" s="82">
        <f t="shared" si="3"/>
        <v>28</v>
      </c>
      <c r="G553" s="9">
        <v>44914.0</v>
      </c>
      <c r="H553" s="82">
        <f t="shared" si="4"/>
        <v>25</v>
      </c>
      <c r="I553" s="7" t="s">
        <v>43</v>
      </c>
      <c r="J553" s="7">
        <v>336.0</v>
      </c>
      <c r="K553" s="102">
        <v>1500.0</v>
      </c>
      <c r="L553" s="10"/>
      <c r="M553" s="10"/>
      <c r="N553" s="66" t="s">
        <v>18</v>
      </c>
      <c r="O553" s="10"/>
    </row>
    <row r="554">
      <c r="A554" s="6">
        <v>45705.0</v>
      </c>
      <c r="B554" s="10"/>
      <c r="C554" s="7">
        <v>183929.0</v>
      </c>
      <c r="D554" s="7" t="s">
        <v>155</v>
      </c>
      <c r="E554" s="6">
        <v>45139.0</v>
      </c>
      <c r="F554" s="82">
        <f t="shared" si="3"/>
        <v>18</v>
      </c>
      <c r="G554" s="6">
        <v>45182.0</v>
      </c>
      <c r="H554" s="82">
        <f t="shared" si="4"/>
        <v>17</v>
      </c>
      <c r="I554" s="7" t="s">
        <v>43</v>
      </c>
      <c r="J554" s="7">
        <v>318.0</v>
      </c>
      <c r="K554" s="7" t="s">
        <v>270</v>
      </c>
      <c r="L554" s="10"/>
      <c r="M554" s="10"/>
      <c r="N554" s="66" t="s">
        <v>18</v>
      </c>
      <c r="O554" s="10"/>
    </row>
    <row r="555">
      <c r="A555" s="6">
        <v>45705.0</v>
      </c>
      <c r="B555" s="10"/>
      <c r="C555" s="7">
        <v>181722.0</v>
      </c>
      <c r="D555" s="7" t="s">
        <v>155</v>
      </c>
      <c r="E555" s="6">
        <v>45139.0</v>
      </c>
      <c r="F555" s="82">
        <f t="shared" si="3"/>
        <v>18</v>
      </c>
      <c r="G555" s="6">
        <v>45162.0</v>
      </c>
      <c r="H555" s="82">
        <f t="shared" si="4"/>
        <v>17</v>
      </c>
      <c r="I555" s="7" t="s">
        <v>52</v>
      </c>
      <c r="J555" s="7">
        <v>404.0</v>
      </c>
      <c r="K555" s="102">
        <v>15000.0</v>
      </c>
      <c r="L555" s="10"/>
      <c r="M555" s="10"/>
      <c r="N555" s="66" t="s">
        <v>18</v>
      </c>
      <c r="O555" s="10"/>
    </row>
    <row r="556">
      <c r="A556" s="6">
        <v>45705.0</v>
      </c>
      <c r="B556" s="10"/>
      <c r="C556" s="7">
        <v>195921.0</v>
      </c>
      <c r="D556" s="7" t="s">
        <v>155</v>
      </c>
      <c r="E556" s="6">
        <v>45261.0</v>
      </c>
      <c r="F556" s="82">
        <f t="shared" si="3"/>
        <v>14</v>
      </c>
      <c r="G556" s="9">
        <v>45278.0</v>
      </c>
      <c r="H556" s="82">
        <f t="shared" si="4"/>
        <v>14</v>
      </c>
      <c r="I556" s="7" t="s">
        <v>52</v>
      </c>
      <c r="J556" s="7">
        <v>404.0</v>
      </c>
      <c r="K556" s="7" t="s">
        <v>270</v>
      </c>
      <c r="L556" s="10"/>
      <c r="M556" s="10"/>
      <c r="N556" s="66" t="s">
        <v>18</v>
      </c>
      <c r="O556" s="10"/>
    </row>
    <row r="557">
      <c r="A557" s="6">
        <v>45705.0</v>
      </c>
      <c r="B557" s="10"/>
      <c r="C557" s="7">
        <v>201715.0</v>
      </c>
      <c r="D557" s="7" t="s">
        <v>155</v>
      </c>
      <c r="E557" s="6">
        <v>45323.0</v>
      </c>
      <c r="F557" s="82">
        <f t="shared" si="3"/>
        <v>12</v>
      </c>
      <c r="G557" s="6">
        <v>45329.0</v>
      </c>
      <c r="H557" s="82">
        <f t="shared" si="4"/>
        <v>12</v>
      </c>
      <c r="I557" s="7" t="s">
        <v>85</v>
      </c>
      <c r="J557" s="10"/>
      <c r="K557" s="10"/>
      <c r="L557" s="10"/>
      <c r="M557" s="10"/>
      <c r="N557" s="66" t="s">
        <v>18</v>
      </c>
      <c r="O557" s="10"/>
    </row>
    <row r="558">
      <c r="A558" s="6">
        <v>45705.0</v>
      </c>
      <c r="B558" s="6">
        <v>45700.0</v>
      </c>
      <c r="C558" s="7">
        <v>217581.0</v>
      </c>
      <c r="D558" s="7" t="s">
        <v>155</v>
      </c>
      <c r="E558" s="6">
        <v>45413.0</v>
      </c>
      <c r="F558" s="82">
        <f t="shared" si="3"/>
        <v>9</v>
      </c>
      <c r="G558" s="6">
        <v>45455.0</v>
      </c>
      <c r="H558" s="82">
        <f t="shared" si="4"/>
        <v>8</v>
      </c>
      <c r="I558" s="7" t="s">
        <v>43</v>
      </c>
      <c r="J558" s="7">
        <v>308.0</v>
      </c>
      <c r="K558" s="102">
        <v>10000.0</v>
      </c>
      <c r="L558" s="7" t="s">
        <v>58</v>
      </c>
      <c r="M558" s="6">
        <v>45700.0</v>
      </c>
      <c r="N558" s="66" t="s">
        <v>18</v>
      </c>
      <c r="O558" s="10"/>
    </row>
    <row r="559">
      <c r="A559" s="6">
        <v>45705.0</v>
      </c>
      <c r="B559" s="10"/>
      <c r="C559" s="7">
        <v>225629.0</v>
      </c>
      <c r="D559" s="7" t="s">
        <v>155</v>
      </c>
      <c r="E559" s="6">
        <v>44866.0</v>
      </c>
      <c r="F559" s="82">
        <f t="shared" si="3"/>
        <v>27</v>
      </c>
      <c r="G559" s="6">
        <v>45526.0</v>
      </c>
      <c r="H559" s="82">
        <f t="shared" si="4"/>
        <v>5</v>
      </c>
      <c r="I559" s="7" t="s">
        <v>52</v>
      </c>
      <c r="J559" s="7">
        <v>404.0</v>
      </c>
      <c r="K559" s="10"/>
      <c r="L559" s="10"/>
      <c r="M559" s="10"/>
      <c r="N559" s="66" t="s">
        <v>18</v>
      </c>
      <c r="O559" s="10"/>
    </row>
    <row r="560">
      <c r="A560" s="6">
        <v>45705.0</v>
      </c>
      <c r="B560" s="10"/>
      <c r="C560" s="7">
        <v>226556.0</v>
      </c>
      <c r="D560" s="7" t="s">
        <v>155</v>
      </c>
      <c r="E560" s="6">
        <v>45474.0</v>
      </c>
      <c r="F560" s="82">
        <f t="shared" si="3"/>
        <v>7</v>
      </c>
      <c r="G560" s="6">
        <v>45534.0</v>
      </c>
      <c r="H560" s="82">
        <f t="shared" si="4"/>
        <v>5</v>
      </c>
      <c r="I560" s="7" t="s">
        <v>43</v>
      </c>
      <c r="J560" s="7">
        <v>308.0</v>
      </c>
      <c r="K560" s="7" t="s">
        <v>270</v>
      </c>
      <c r="L560" s="10"/>
      <c r="M560" s="10"/>
      <c r="N560" s="66" t="s">
        <v>18</v>
      </c>
      <c r="O560" s="10"/>
    </row>
    <row r="561">
      <c r="A561" s="6">
        <v>45705.0</v>
      </c>
      <c r="B561" s="10"/>
      <c r="C561" s="7">
        <v>191723.0</v>
      </c>
      <c r="D561" s="7" t="s">
        <v>155</v>
      </c>
      <c r="E561" s="6">
        <v>45292.0</v>
      </c>
      <c r="F561" s="82">
        <f t="shared" si="3"/>
        <v>13</v>
      </c>
      <c r="G561" s="6">
        <v>45350.0</v>
      </c>
      <c r="H561" s="82">
        <f t="shared" si="4"/>
        <v>11</v>
      </c>
      <c r="I561" s="7" t="s">
        <v>60</v>
      </c>
      <c r="J561" s="10"/>
      <c r="K561" s="10"/>
      <c r="L561" s="10"/>
      <c r="M561" s="10"/>
      <c r="N561" s="66" t="s">
        <v>18</v>
      </c>
      <c r="O561" s="10"/>
    </row>
    <row r="562">
      <c r="A562" s="6">
        <v>45705.0</v>
      </c>
      <c r="B562" s="10"/>
      <c r="C562" s="7">
        <v>222979.0</v>
      </c>
      <c r="D562" s="7" t="s">
        <v>155</v>
      </c>
      <c r="E562" s="6">
        <v>45444.0</v>
      </c>
      <c r="F562" s="82">
        <f t="shared" si="3"/>
        <v>8</v>
      </c>
      <c r="G562" s="9">
        <v>45579.0</v>
      </c>
      <c r="H562" s="82">
        <f t="shared" si="4"/>
        <v>4</v>
      </c>
      <c r="I562" s="7" t="s">
        <v>43</v>
      </c>
      <c r="J562" s="7" t="s">
        <v>233</v>
      </c>
      <c r="K562" s="7" t="s">
        <v>270</v>
      </c>
      <c r="L562" s="10"/>
      <c r="M562" s="10"/>
      <c r="N562" s="66" t="s">
        <v>18</v>
      </c>
      <c r="O562" s="10"/>
    </row>
    <row r="563">
      <c r="A563" s="6">
        <v>45705.0</v>
      </c>
      <c r="B563" s="10"/>
      <c r="C563" s="7">
        <v>217123.0</v>
      </c>
      <c r="D563" s="7" t="s">
        <v>155</v>
      </c>
      <c r="E563" s="6">
        <v>45413.0</v>
      </c>
      <c r="F563" s="82">
        <f t="shared" si="3"/>
        <v>9</v>
      </c>
      <c r="G563" s="6">
        <v>45455.0</v>
      </c>
      <c r="H563" s="82">
        <f t="shared" si="4"/>
        <v>8</v>
      </c>
      <c r="I563" s="7" t="s">
        <v>43</v>
      </c>
      <c r="J563" s="7">
        <v>301.0</v>
      </c>
      <c r="K563" s="7" t="s">
        <v>270</v>
      </c>
      <c r="L563" s="10"/>
      <c r="M563" s="10"/>
      <c r="N563" s="66" t="s">
        <v>18</v>
      </c>
      <c r="O563" s="10"/>
    </row>
    <row r="564">
      <c r="A564" s="6">
        <v>45705.0</v>
      </c>
      <c r="B564" s="10"/>
      <c r="C564" s="7">
        <v>212901.0</v>
      </c>
      <c r="D564" s="7" t="s">
        <v>155</v>
      </c>
      <c r="E564" s="6">
        <v>45323.0</v>
      </c>
      <c r="F564" s="82">
        <f t="shared" si="3"/>
        <v>12</v>
      </c>
      <c r="G564" s="6">
        <v>45415.0</v>
      </c>
      <c r="H564" s="82">
        <f t="shared" si="4"/>
        <v>9</v>
      </c>
      <c r="I564" s="7" t="s">
        <v>54</v>
      </c>
      <c r="J564" s="10"/>
      <c r="K564" s="10"/>
      <c r="L564" s="10"/>
      <c r="M564" s="10"/>
      <c r="N564" s="66" t="s">
        <v>18</v>
      </c>
      <c r="O564" s="10"/>
    </row>
    <row r="565">
      <c r="A565" s="6">
        <v>45705.0</v>
      </c>
      <c r="B565" s="6">
        <v>45705.0</v>
      </c>
      <c r="C565" s="7">
        <v>228367.0</v>
      </c>
      <c r="D565" s="7" t="s">
        <v>155</v>
      </c>
      <c r="E565" s="6">
        <v>45505.0</v>
      </c>
      <c r="F565" s="82">
        <f t="shared" si="3"/>
        <v>6</v>
      </c>
      <c r="G565" s="6">
        <v>45555.0</v>
      </c>
      <c r="H565" s="82">
        <f t="shared" si="4"/>
        <v>4</v>
      </c>
      <c r="I565" s="7" t="s">
        <v>43</v>
      </c>
      <c r="J565" s="7">
        <v>302.0</v>
      </c>
      <c r="K565" s="7" t="s">
        <v>270</v>
      </c>
      <c r="L565" s="7" t="s">
        <v>68</v>
      </c>
      <c r="M565" s="6">
        <v>45705.0</v>
      </c>
      <c r="N565" s="57" t="s">
        <v>16</v>
      </c>
      <c r="O565" s="10"/>
    </row>
    <row r="566">
      <c r="A566" s="6">
        <v>45705.0</v>
      </c>
      <c r="B566" s="10"/>
      <c r="C566" s="7">
        <v>223246.0</v>
      </c>
      <c r="D566" s="7" t="s">
        <v>155</v>
      </c>
      <c r="E566" s="6">
        <v>45444.0</v>
      </c>
      <c r="F566" s="82">
        <f t="shared" si="3"/>
        <v>8</v>
      </c>
      <c r="G566" s="6">
        <v>45503.0</v>
      </c>
      <c r="H566" s="82">
        <f t="shared" si="4"/>
        <v>6</v>
      </c>
      <c r="I566" s="7" t="s">
        <v>82</v>
      </c>
      <c r="J566" s="10"/>
      <c r="K566" s="10"/>
      <c r="L566" s="10"/>
      <c r="M566" s="10"/>
      <c r="N566" s="66" t="s">
        <v>18</v>
      </c>
      <c r="O566" s="10"/>
    </row>
    <row r="567">
      <c r="A567" s="6">
        <v>45705.0</v>
      </c>
      <c r="B567" s="10"/>
      <c r="C567" s="7">
        <v>220894.0</v>
      </c>
      <c r="D567" s="7" t="s">
        <v>155</v>
      </c>
      <c r="E567" s="6">
        <v>45474.0</v>
      </c>
      <c r="F567" s="82">
        <f t="shared" si="3"/>
        <v>7</v>
      </c>
      <c r="G567" s="6">
        <v>45499.0</v>
      </c>
      <c r="H567" s="82">
        <f t="shared" si="4"/>
        <v>6</v>
      </c>
      <c r="I567" s="7" t="s">
        <v>43</v>
      </c>
      <c r="J567" s="7">
        <v>328.0</v>
      </c>
      <c r="K567" s="7" t="s">
        <v>270</v>
      </c>
      <c r="L567" s="10"/>
      <c r="M567" s="10"/>
      <c r="N567" s="66" t="s">
        <v>18</v>
      </c>
      <c r="O567" s="10"/>
    </row>
    <row r="568">
      <c r="A568" s="65">
        <v>45702.0</v>
      </c>
      <c r="B568" s="6">
        <v>45706.0</v>
      </c>
      <c r="C568" s="7">
        <v>198080.0</v>
      </c>
      <c r="D568" s="7" t="s">
        <v>155</v>
      </c>
      <c r="E568" s="6">
        <v>45231.0</v>
      </c>
      <c r="F568" s="82">
        <f t="shared" si="3"/>
        <v>15</v>
      </c>
      <c r="G568" s="6">
        <v>45301.0</v>
      </c>
      <c r="H568" s="82">
        <f t="shared" si="4"/>
        <v>13</v>
      </c>
      <c r="I568" s="7" t="s">
        <v>66</v>
      </c>
      <c r="J568" s="7">
        <v>608.0</v>
      </c>
      <c r="K568" s="102">
        <v>5000.0</v>
      </c>
      <c r="L568" s="7" t="s">
        <v>68</v>
      </c>
      <c r="M568" s="6">
        <v>45706.0</v>
      </c>
      <c r="N568" s="57" t="s">
        <v>16</v>
      </c>
      <c r="O568" s="10"/>
    </row>
    <row r="569">
      <c r="A569" s="6">
        <v>45705.0</v>
      </c>
      <c r="B569" s="10"/>
      <c r="C569" s="7">
        <v>221839.0</v>
      </c>
      <c r="D569" s="7" t="s">
        <v>155</v>
      </c>
      <c r="E569" s="6">
        <v>45383.0</v>
      </c>
      <c r="F569" s="82">
        <f t="shared" si="3"/>
        <v>10</v>
      </c>
      <c r="G569" s="6">
        <v>45603.0</v>
      </c>
      <c r="H569" s="82">
        <f t="shared" si="4"/>
        <v>3</v>
      </c>
      <c r="I569" s="7" t="s">
        <v>43</v>
      </c>
      <c r="J569" s="7" t="s">
        <v>233</v>
      </c>
      <c r="K569" s="7" t="s">
        <v>270</v>
      </c>
      <c r="L569" s="10"/>
      <c r="M569" s="10"/>
      <c r="N569" s="66" t="s">
        <v>18</v>
      </c>
      <c r="O569" s="10"/>
    </row>
    <row r="570">
      <c r="A570" s="6">
        <v>45705.0</v>
      </c>
      <c r="B570" s="10"/>
      <c r="C570" s="7">
        <v>227799.0</v>
      </c>
      <c r="D570" s="7" t="s">
        <v>155</v>
      </c>
      <c r="E570" s="6">
        <v>45383.0</v>
      </c>
      <c r="F570" s="82">
        <f t="shared" si="3"/>
        <v>10</v>
      </c>
      <c r="G570" s="6">
        <v>45548.0</v>
      </c>
      <c r="H570" s="82">
        <f t="shared" si="4"/>
        <v>5</v>
      </c>
      <c r="I570" s="7" t="s">
        <v>60</v>
      </c>
      <c r="J570" s="10"/>
      <c r="K570" s="10"/>
      <c r="L570" s="10"/>
      <c r="M570" s="10"/>
      <c r="N570" s="66" t="s">
        <v>18</v>
      </c>
      <c r="O570" s="10"/>
    </row>
    <row r="571">
      <c r="A571" s="6">
        <v>45705.0</v>
      </c>
      <c r="B571" s="10"/>
      <c r="C571" s="7">
        <v>220621.0</v>
      </c>
      <c r="D571" s="7" t="s">
        <v>155</v>
      </c>
      <c r="E571" s="6">
        <v>45444.0</v>
      </c>
      <c r="F571" s="82">
        <f t="shared" si="3"/>
        <v>8</v>
      </c>
      <c r="G571" s="6">
        <v>45482.0</v>
      </c>
      <c r="H571" s="82">
        <f t="shared" si="4"/>
        <v>7</v>
      </c>
      <c r="I571" s="7" t="s">
        <v>60</v>
      </c>
      <c r="J571" s="10"/>
      <c r="K571" s="10"/>
      <c r="L571" s="10"/>
      <c r="M571" s="10"/>
      <c r="N571" s="66" t="s">
        <v>18</v>
      </c>
      <c r="O571" s="10"/>
    </row>
    <row r="572">
      <c r="A572" s="6">
        <v>45705.0</v>
      </c>
      <c r="B572" s="10"/>
      <c r="C572" s="7">
        <v>203952.0</v>
      </c>
      <c r="D572" s="7" t="s">
        <v>155</v>
      </c>
      <c r="E572" s="6">
        <v>45352.0</v>
      </c>
      <c r="F572" s="82">
        <f t="shared" si="3"/>
        <v>11</v>
      </c>
      <c r="G572" s="6">
        <v>45412.0</v>
      </c>
      <c r="H572" s="82">
        <f t="shared" si="4"/>
        <v>9</v>
      </c>
      <c r="I572" s="7" t="s">
        <v>43</v>
      </c>
      <c r="J572" s="7">
        <v>310.0</v>
      </c>
      <c r="K572" s="7" t="s">
        <v>270</v>
      </c>
      <c r="L572" s="10"/>
      <c r="M572" s="10"/>
      <c r="N572" s="66" t="s">
        <v>18</v>
      </c>
      <c r="O572" s="10"/>
    </row>
    <row r="573">
      <c r="A573" s="6">
        <v>45705.0</v>
      </c>
      <c r="B573" s="10"/>
      <c r="C573" s="7">
        <v>235766.0</v>
      </c>
      <c r="D573" s="7" t="s">
        <v>155</v>
      </c>
      <c r="E573" s="6">
        <v>45536.0</v>
      </c>
      <c r="F573" s="82">
        <f t="shared" si="3"/>
        <v>5</v>
      </c>
      <c r="G573" s="6">
        <v>45629.0</v>
      </c>
      <c r="H573" s="82">
        <f t="shared" si="4"/>
        <v>2</v>
      </c>
      <c r="I573" s="7" t="s">
        <v>85</v>
      </c>
      <c r="J573" s="10"/>
      <c r="K573" s="10"/>
      <c r="L573" s="10"/>
      <c r="M573" s="10"/>
      <c r="N573" s="66" t="s">
        <v>18</v>
      </c>
      <c r="O573" s="10"/>
    </row>
    <row r="574">
      <c r="A574" s="6">
        <v>45705.0</v>
      </c>
      <c r="B574" s="10"/>
      <c r="C574" s="7">
        <v>222265.0</v>
      </c>
      <c r="D574" s="7" t="s">
        <v>155</v>
      </c>
      <c r="E574" s="6">
        <v>45444.0</v>
      </c>
      <c r="F574" s="82">
        <f t="shared" si="3"/>
        <v>8</v>
      </c>
      <c r="G574" s="6">
        <v>45499.0</v>
      </c>
      <c r="H574" s="82">
        <f t="shared" si="4"/>
        <v>6</v>
      </c>
      <c r="I574" s="7" t="s">
        <v>54</v>
      </c>
      <c r="J574" s="10"/>
      <c r="K574" s="10"/>
      <c r="L574" s="10"/>
      <c r="M574" s="10"/>
      <c r="N574" s="66" t="s">
        <v>18</v>
      </c>
      <c r="O574" s="10"/>
    </row>
    <row r="575">
      <c r="A575" s="6">
        <v>45705.0</v>
      </c>
      <c r="B575" s="10"/>
      <c r="C575" s="7">
        <v>180709.0</v>
      </c>
      <c r="D575" s="7" t="s">
        <v>155</v>
      </c>
      <c r="E575" s="6">
        <v>44986.0</v>
      </c>
      <c r="F575" s="82">
        <f t="shared" si="3"/>
        <v>23</v>
      </c>
      <c r="G575" s="9">
        <v>45253.0</v>
      </c>
      <c r="H575" s="82">
        <f t="shared" si="4"/>
        <v>14</v>
      </c>
      <c r="I575" s="7" t="s">
        <v>136</v>
      </c>
      <c r="J575" s="10"/>
      <c r="K575" s="10"/>
      <c r="L575" s="10"/>
      <c r="M575" s="10"/>
      <c r="N575" s="66" t="s">
        <v>18</v>
      </c>
      <c r="O575" s="10"/>
    </row>
    <row r="576">
      <c r="A576" s="6">
        <v>45705.0</v>
      </c>
      <c r="B576" s="10"/>
      <c r="C576" s="7">
        <v>216575.0</v>
      </c>
      <c r="D576" s="7" t="s">
        <v>171</v>
      </c>
      <c r="E576" s="6">
        <v>45352.0</v>
      </c>
      <c r="F576" s="82">
        <f t="shared" si="3"/>
        <v>11</v>
      </c>
      <c r="G576" s="6">
        <v>45447.0</v>
      </c>
      <c r="H576" s="82">
        <f t="shared" si="4"/>
        <v>8</v>
      </c>
      <c r="I576" s="7" t="s">
        <v>113</v>
      </c>
      <c r="J576" s="10"/>
      <c r="K576" s="10"/>
      <c r="L576" s="10"/>
      <c r="M576" s="10"/>
      <c r="N576" s="66" t="s">
        <v>18</v>
      </c>
      <c r="O576" s="10"/>
    </row>
    <row r="577">
      <c r="A577" s="6">
        <v>45700.0</v>
      </c>
      <c r="B577" s="6">
        <v>45706.0</v>
      </c>
      <c r="C577" s="7">
        <v>220453.0</v>
      </c>
      <c r="D577" s="7" t="s">
        <v>171</v>
      </c>
      <c r="E577" s="6">
        <v>45323.0</v>
      </c>
      <c r="F577" s="82">
        <f t="shared" si="3"/>
        <v>12</v>
      </c>
      <c r="G577" s="6">
        <v>45478.0</v>
      </c>
      <c r="H577" s="82">
        <f t="shared" si="4"/>
        <v>7</v>
      </c>
      <c r="I577" s="7" t="s">
        <v>60</v>
      </c>
      <c r="J577" s="7">
        <v>139.0</v>
      </c>
      <c r="K577" s="7" t="s">
        <v>270</v>
      </c>
      <c r="L577" s="7" t="s">
        <v>68</v>
      </c>
      <c r="M577" s="6">
        <v>45706.0</v>
      </c>
      <c r="N577" s="57" t="s">
        <v>16</v>
      </c>
      <c r="O577" s="10"/>
    </row>
    <row r="578">
      <c r="A578" s="6">
        <v>45705.0</v>
      </c>
      <c r="B578" s="10"/>
      <c r="C578" s="7">
        <v>181789.0</v>
      </c>
      <c r="D578" s="7" t="s">
        <v>133</v>
      </c>
      <c r="E578" s="6">
        <v>44805.0</v>
      </c>
      <c r="F578" s="82">
        <f t="shared" si="3"/>
        <v>29</v>
      </c>
      <c r="G578" s="6">
        <v>45148.0</v>
      </c>
      <c r="H578" s="82">
        <f t="shared" si="4"/>
        <v>18</v>
      </c>
      <c r="I578" s="7" t="s">
        <v>85</v>
      </c>
      <c r="J578" s="10"/>
      <c r="K578" s="10"/>
      <c r="L578" s="10"/>
      <c r="M578" s="10"/>
      <c r="N578" s="66" t="s">
        <v>18</v>
      </c>
      <c r="O578" s="10"/>
    </row>
    <row r="579">
      <c r="A579" s="6">
        <v>45705.0</v>
      </c>
      <c r="B579" s="10"/>
      <c r="C579" s="7">
        <v>196811.0</v>
      </c>
      <c r="D579" s="7" t="s">
        <v>133</v>
      </c>
      <c r="E579" s="6">
        <v>45231.0</v>
      </c>
      <c r="F579" s="82">
        <f t="shared" si="3"/>
        <v>15</v>
      </c>
      <c r="G579" s="9">
        <v>45288.0</v>
      </c>
      <c r="H579" s="82">
        <f t="shared" si="4"/>
        <v>13</v>
      </c>
      <c r="I579" s="7" t="s">
        <v>60</v>
      </c>
      <c r="J579" s="10"/>
      <c r="K579" s="10"/>
      <c r="L579" s="10"/>
      <c r="M579" s="10"/>
      <c r="N579" s="66" t="s">
        <v>18</v>
      </c>
      <c r="O579" s="10"/>
    </row>
    <row r="580">
      <c r="A580" s="6">
        <v>45705.0</v>
      </c>
      <c r="B580" s="10"/>
      <c r="C580" s="7">
        <v>205621.0</v>
      </c>
      <c r="D580" s="7" t="s">
        <v>133</v>
      </c>
      <c r="E580" s="6">
        <v>45352.0</v>
      </c>
      <c r="F580" s="82">
        <f t="shared" si="3"/>
        <v>11</v>
      </c>
      <c r="G580" s="6">
        <v>45359.0</v>
      </c>
      <c r="H580" s="82">
        <f t="shared" si="4"/>
        <v>11</v>
      </c>
      <c r="I580" s="7" t="s">
        <v>60</v>
      </c>
      <c r="J580" s="10"/>
      <c r="K580" s="10"/>
      <c r="L580" s="10"/>
      <c r="M580" s="10"/>
      <c r="N580" s="66" t="s">
        <v>18</v>
      </c>
      <c r="O580" s="10"/>
    </row>
    <row r="581">
      <c r="A581" s="6">
        <v>45705.0</v>
      </c>
      <c r="B581" s="10"/>
      <c r="C581" s="7">
        <v>216319.0</v>
      </c>
      <c r="D581" s="7" t="s">
        <v>133</v>
      </c>
      <c r="E581" s="6">
        <v>45413.0</v>
      </c>
      <c r="F581" s="82">
        <f t="shared" si="3"/>
        <v>9</v>
      </c>
      <c r="G581" s="6">
        <v>45441.0</v>
      </c>
      <c r="H581" s="82">
        <f t="shared" si="4"/>
        <v>8</v>
      </c>
      <c r="I581" s="7" t="s">
        <v>60</v>
      </c>
      <c r="J581" s="10"/>
      <c r="K581" s="10"/>
      <c r="L581" s="10"/>
      <c r="M581" s="10"/>
      <c r="N581" s="66" t="s">
        <v>18</v>
      </c>
      <c r="O581" s="10"/>
    </row>
    <row r="582">
      <c r="A582" s="6">
        <v>45705.0</v>
      </c>
      <c r="B582" s="10"/>
      <c r="C582" s="7">
        <v>224361.0</v>
      </c>
      <c r="D582" s="7" t="s">
        <v>133</v>
      </c>
      <c r="E582" s="6">
        <v>45383.0</v>
      </c>
      <c r="F582" s="82">
        <f t="shared" si="3"/>
        <v>10</v>
      </c>
      <c r="G582" s="6">
        <v>45512.0</v>
      </c>
      <c r="H582" s="82">
        <f t="shared" si="4"/>
        <v>6</v>
      </c>
      <c r="I582" s="7" t="s">
        <v>85</v>
      </c>
      <c r="J582" s="10"/>
      <c r="K582" s="10"/>
      <c r="L582" s="10"/>
      <c r="M582" s="10"/>
      <c r="N582" s="66" t="s">
        <v>18</v>
      </c>
      <c r="O582" s="10"/>
    </row>
    <row r="583">
      <c r="A583" s="6">
        <v>45705.0</v>
      </c>
      <c r="B583" s="10"/>
      <c r="C583" s="7">
        <v>138102.0</v>
      </c>
      <c r="D583" s="7" t="s">
        <v>156</v>
      </c>
      <c r="E583" s="6">
        <v>44743.0</v>
      </c>
      <c r="F583" s="82">
        <f t="shared" si="3"/>
        <v>31</v>
      </c>
      <c r="G583" s="6">
        <v>44765.0</v>
      </c>
      <c r="H583" s="82">
        <f t="shared" si="4"/>
        <v>30</v>
      </c>
      <c r="I583" s="7" t="s">
        <v>48</v>
      </c>
      <c r="J583" s="10"/>
      <c r="K583" s="10"/>
      <c r="L583" s="10"/>
      <c r="M583" s="10"/>
      <c r="N583" s="66" t="s">
        <v>18</v>
      </c>
      <c r="O583" s="10"/>
    </row>
    <row r="584">
      <c r="A584" s="6">
        <v>45705.0</v>
      </c>
      <c r="B584" s="10"/>
      <c r="C584" s="7">
        <v>182317.0</v>
      </c>
      <c r="D584" s="7" t="s">
        <v>156</v>
      </c>
      <c r="E584" s="6">
        <v>44986.0</v>
      </c>
      <c r="F584" s="82">
        <f t="shared" si="3"/>
        <v>23</v>
      </c>
      <c r="G584" s="6">
        <v>45153.0</v>
      </c>
      <c r="H584" s="82">
        <f t="shared" si="4"/>
        <v>18</v>
      </c>
      <c r="I584" s="7" t="s">
        <v>48</v>
      </c>
      <c r="J584" s="10"/>
      <c r="K584" s="10"/>
      <c r="L584" s="10"/>
      <c r="M584" s="10"/>
      <c r="N584" s="66" t="s">
        <v>18</v>
      </c>
      <c r="O584" s="10"/>
    </row>
    <row r="585">
      <c r="A585" s="6">
        <v>45705.0</v>
      </c>
      <c r="B585" s="10"/>
      <c r="C585" s="7">
        <v>200233.0</v>
      </c>
      <c r="D585" s="7" t="s">
        <v>156</v>
      </c>
      <c r="E585" s="6">
        <v>45200.0</v>
      </c>
      <c r="F585" s="82">
        <f t="shared" si="3"/>
        <v>16</v>
      </c>
      <c r="G585" s="6">
        <v>45317.0</v>
      </c>
      <c r="H585" s="82">
        <f t="shared" si="4"/>
        <v>12</v>
      </c>
      <c r="I585" s="7" t="s">
        <v>48</v>
      </c>
      <c r="J585" s="10"/>
      <c r="K585" s="10"/>
      <c r="L585" s="10"/>
      <c r="M585" s="10"/>
      <c r="N585" s="66" t="s">
        <v>18</v>
      </c>
      <c r="O585" s="10"/>
    </row>
    <row r="586">
      <c r="A586" s="6">
        <v>45705.0</v>
      </c>
      <c r="B586" s="10"/>
      <c r="C586" s="7">
        <v>178384.0</v>
      </c>
      <c r="D586" s="7" t="s">
        <v>156</v>
      </c>
      <c r="E586" s="6">
        <v>45108.0</v>
      </c>
      <c r="F586" s="82">
        <f t="shared" si="3"/>
        <v>19</v>
      </c>
      <c r="G586" s="6">
        <v>45124.0</v>
      </c>
      <c r="H586" s="82">
        <f t="shared" si="4"/>
        <v>19</v>
      </c>
      <c r="I586" s="7" t="s">
        <v>48</v>
      </c>
      <c r="J586" s="10"/>
      <c r="K586" s="10"/>
      <c r="L586" s="10"/>
      <c r="M586" s="10"/>
      <c r="N586" s="66" t="s">
        <v>18</v>
      </c>
      <c r="O586" s="10"/>
    </row>
    <row r="587">
      <c r="A587" s="6">
        <v>45705.0</v>
      </c>
      <c r="B587" s="10"/>
      <c r="C587" s="7">
        <v>230397.0</v>
      </c>
      <c r="D587" s="7" t="s">
        <v>156</v>
      </c>
      <c r="E587" s="6">
        <v>45444.0</v>
      </c>
      <c r="F587" s="82">
        <f t="shared" si="3"/>
        <v>8</v>
      </c>
      <c r="G587" s="6">
        <v>45573.0</v>
      </c>
      <c r="H587" s="82">
        <f t="shared" si="4"/>
        <v>4</v>
      </c>
      <c r="I587" s="7" t="s">
        <v>85</v>
      </c>
      <c r="J587" s="10"/>
      <c r="K587" s="10"/>
      <c r="L587" s="10"/>
      <c r="M587" s="10"/>
      <c r="N587" s="66" t="s">
        <v>18</v>
      </c>
      <c r="O587" s="10"/>
    </row>
    <row r="588">
      <c r="A588" s="6">
        <v>45705.0</v>
      </c>
      <c r="B588" s="10"/>
      <c r="C588" s="7">
        <v>222858.0</v>
      </c>
      <c r="D588" s="7" t="s">
        <v>156</v>
      </c>
      <c r="E588" s="6">
        <v>45383.0</v>
      </c>
      <c r="F588" s="82">
        <f t="shared" si="3"/>
        <v>10</v>
      </c>
      <c r="G588" s="6">
        <v>45499.0</v>
      </c>
      <c r="H588" s="82">
        <f t="shared" si="4"/>
        <v>6</v>
      </c>
      <c r="I588" s="7" t="s">
        <v>60</v>
      </c>
      <c r="J588" s="10"/>
      <c r="K588" s="10"/>
      <c r="L588" s="10"/>
      <c r="M588" s="10"/>
      <c r="N588" s="66" t="s">
        <v>18</v>
      </c>
      <c r="O588" s="10"/>
    </row>
    <row r="589">
      <c r="A589" s="6">
        <v>45705.0</v>
      </c>
      <c r="B589" s="10"/>
      <c r="C589" s="7">
        <v>205108.0</v>
      </c>
      <c r="D589" s="7" t="s">
        <v>156</v>
      </c>
      <c r="E589" s="6">
        <v>44501.0</v>
      </c>
      <c r="F589" s="82">
        <f t="shared" si="3"/>
        <v>39</v>
      </c>
      <c r="G589" s="6">
        <v>45357.0</v>
      </c>
      <c r="H589" s="82">
        <f t="shared" si="4"/>
        <v>11</v>
      </c>
      <c r="I589" s="7" t="s">
        <v>80</v>
      </c>
      <c r="J589" s="10"/>
      <c r="K589" s="10"/>
      <c r="L589" s="10"/>
      <c r="M589" s="10"/>
      <c r="N589" s="66" t="s">
        <v>18</v>
      </c>
      <c r="O589" s="10"/>
    </row>
    <row r="590">
      <c r="A590" s="6">
        <v>45705.0</v>
      </c>
      <c r="B590" s="10"/>
      <c r="C590" s="7">
        <v>211130.0</v>
      </c>
      <c r="D590" s="7" t="s">
        <v>156</v>
      </c>
      <c r="E590" s="6">
        <v>45352.0</v>
      </c>
      <c r="F590" s="82">
        <f t="shared" si="3"/>
        <v>11</v>
      </c>
      <c r="G590" s="6">
        <v>45400.0</v>
      </c>
      <c r="H590" s="82">
        <f t="shared" si="4"/>
        <v>10</v>
      </c>
      <c r="I590" s="7" t="s">
        <v>43</v>
      </c>
      <c r="J590" s="7">
        <v>328.0</v>
      </c>
      <c r="K590" s="7" t="s">
        <v>270</v>
      </c>
      <c r="L590" s="10"/>
      <c r="M590" s="10"/>
      <c r="N590" s="66" t="s">
        <v>18</v>
      </c>
      <c r="O590" s="10"/>
    </row>
    <row r="591">
      <c r="A591" s="6">
        <v>45705.0</v>
      </c>
      <c r="B591" s="10"/>
      <c r="C591" s="7">
        <v>223916.0</v>
      </c>
      <c r="D591" s="7" t="s">
        <v>177</v>
      </c>
      <c r="E591" s="6">
        <v>45383.0</v>
      </c>
      <c r="F591" s="82">
        <f t="shared" si="3"/>
        <v>10</v>
      </c>
      <c r="G591" s="6">
        <v>45517.0</v>
      </c>
      <c r="H591" s="82">
        <f t="shared" si="4"/>
        <v>6</v>
      </c>
      <c r="I591" s="7" t="s">
        <v>60</v>
      </c>
      <c r="J591" s="10"/>
      <c r="K591" s="10"/>
      <c r="L591" s="10"/>
      <c r="M591" s="10"/>
      <c r="N591" s="66" t="s">
        <v>18</v>
      </c>
      <c r="O591" s="10"/>
    </row>
    <row r="592">
      <c r="A592" s="6">
        <v>45705.0</v>
      </c>
      <c r="B592" s="10"/>
      <c r="C592" s="7">
        <v>211064.0</v>
      </c>
      <c r="D592" s="7" t="s">
        <v>180</v>
      </c>
      <c r="E592" s="6">
        <v>45352.0</v>
      </c>
      <c r="F592" s="82">
        <f t="shared" si="3"/>
        <v>11</v>
      </c>
      <c r="G592" s="9">
        <v>45373.0</v>
      </c>
      <c r="H592" s="82">
        <f t="shared" si="4"/>
        <v>10</v>
      </c>
      <c r="I592" s="7" t="s">
        <v>52</v>
      </c>
      <c r="J592" s="7">
        <v>404.0</v>
      </c>
      <c r="K592" s="102">
        <v>17500.0</v>
      </c>
      <c r="L592" s="10"/>
      <c r="M592" s="10"/>
      <c r="N592" s="66" t="s">
        <v>18</v>
      </c>
      <c r="O592" s="10"/>
    </row>
    <row r="593">
      <c r="A593" s="6">
        <v>45705.0</v>
      </c>
      <c r="B593" s="10"/>
      <c r="C593" s="7">
        <v>140048.0</v>
      </c>
      <c r="D593" s="7" t="s">
        <v>178</v>
      </c>
      <c r="E593" s="6">
        <v>44713.0</v>
      </c>
      <c r="F593" s="82">
        <f t="shared" si="3"/>
        <v>32</v>
      </c>
      <c r="G593" s="9">
        <v>44782.0</v>
      </c>
      <c r="H593" s="82">
        <f t="shared" si="4"/>
        <v>30</v>
      </c>
      <c r="I593" s="7" t="s">
        <v>48</v>
      </c>
      <c r="J593" s="10"/>
      <c r="K593" s="10"/>
      <c r="L593" s="10"/>
      <c r="M593" s="10"/>
      <c r="N593" s="66" t="s">
        <v>18</v>
      </c>
      <c r="O593" s="10"/>
    </row>
    <row r="594">
      <c r="A594" s="6">
        <v>45705.0</v>
      </c>
      <c r="B594" s="10"/>
      <c r="C594" s="7">
        <v>189728.0</v>
      </c>
      <c r="D594" s="7" t="s">
        <v>178</v>
      </c>
      <c r="E594" s="6">
        <v>45170.0</v>
      </c>
      <c r="F594" s="82">
        <f t="shared" si="3"/>
        <v>17</v>
      </c>
      <c r="G594" s="9">
        <v>45217.0</v>
      </c>
      <c r="H594" s="82">
        <f t="shared" si="4"/>
        <v>16</v>
      </c>
      <c r="I594" s="7" t="s">
        <v>52</v>
      </c>
      <c r="J594" s="7">
        <v>404.0</v>
      </c>
      <c r="K594" s="7" t="s">
        <v>270</v>
      </c>
      <c r="L594" s="10"/>
      <c r="M594" s="10"/>
      <c r="N594" s="66" t="s">
        <v>18</v>
      </c>
      <c r="O594" s="10"/>
    </row>
    <row r="595">
      <c r="A595" s="6">
        <v>45705.0</v>
      </c>
      <c r="B595" s="6">
        <v>45706.0</v>
      </c>
      <c r="C595" s="7">
        <v>217012.0</v>
      </c>
      <c r="D595" s="7" t="s">
        <v>178</v>
      </c>
      <c r="E595" s="6">
        <v>45413.0</v>
      </c>
      <c r="F595" s="82">
        <f t="shared" si="3"/>
        <v>9</v>
      </c>
      <c r="G595" s="9">
        <v>45448.0</v>
      </c>
      <c r="H595" s="82">
        <f t="shared" si="4"/>
        <v>8</v>
      </c>
      <c r="I595" s="7" t="s">
        <v>43</v>
      </c>
      <c r="J595" s="7">
        <v>307.0</v>
      </c>
      <c r="K595" s="102">
        <v>6000.0</v>
      </c>
      <c r="L595" s="7" t="s">
        <v>68</v>
      </c>
      <c r="M595" s="6">
        <v>45706.0</v>
      </c>
      <c r="N595" s="57" t="s">
        <v>16</v>
      </c>
      <c r="O595" s="7" t="s">
        <v>363</v>
      </c>
    </row>
    <row r="596">
      <c r="A596" s="65">
        <v>45694.0</v>
      </c>
      <c r="B596" s="6">
        <v>45705.0</v>
      </c>
      <c r="C596" s="7">
        <v>226708.0</v>
      </c>
      <c r="D596" s="7" t="s">
        <v>178</v>
      </c>
      <c r="E596" s="6">
        <v>45444.0</v>
      </c>
      <c r="F596" s="82">
        <f t="shared" si="3"/>
        <v>8</v>
      </c>
      <c r="G596" s="9">
        <v>45546.0</v>
      </c>
      <c r="H596" s="82">
        <f t="shared" si="4"/>
        <v>5</v>
      </c>
      <c r="I596" s="7" t="s">
        <v>193</v>
      </c>
      <c r="J596" s="7">
        <v>701.0</v>
      </c>
      <c r="K596" s="7" t="s">
        <v>270</v>
      </c>
      <c r="L596" s="7" t="s">
        <v>68</v>
      </c>
      <c r="M596" s="6">
        <v>45705.0</v>
      </c>
      <c r="N596" s="57" t="s">
        <v>16</v>
      </c>
      <c r="O596" s="10"/>
    </row>
    <row r="597">
      <c r="A597" s="6">
        <v>45705.0</v>
      </c>
      <c r="B597" s="10"/>
      <c r="C597" s="7">
        <v>214150.0</v>
      </c>
      <c r="D597" s="7" t="s">
        <v>184</v>
      </c>
      <c r="E597" s="6">
        <v>45413.0</v>
      </c>
      <c r="F597" s="82">
        <f t="shared" si="3"/>
        <v>9</v>
      </c>
      <c r="G597" s="9">
        <v>45427.0</v>
      </c>
      <c r="H597" s="82">
        <f t="shared" si="4"/>
        <v>9</v>
      </c>
      <c r="I597" s="7" t="s">
        <v>82</v>
      </c>
      <c r="J597" s="10"/>
      <c r="K597" s="10"/>
      <c r="L597" s="10"/>
      <c r="M597" s="10"/>
      <c r="N597" s="66" t="s">
        <v>18</v>
      </c>
      <c r="O597" s="10"/>
    </row>
    <row r="598">
      <c r="A598" s="6">
        <v>45705.0</v>
      </c>
      <c r="B598" s="10"/>
      <c r="C598" s="7">
        <v>216149.0</v>
      </c>
      <c r="D598" s="7" t="s">
        <v>184</v>
      </c>
      <c r="E598" s="6">
        <v>45413.0</v>
      </c>
      <c r="F598" s="82">
        <f t="shared" si="3"/>
        <v>9</v>
      </c>
      <c r="G598" s="9">
        <v>45450.0</v>
      </c>
      <c r="H598" s="82">
        <f t="shared" si="4"/>
        <v>8</v>
      </c>
      <c r="I598" s="7" t="s">
        <v>50</v>
      </c>
      <c r="J598" s="10"/>
      <c r="K598" s="10"/>
      <c r="L598" s="10"/>
      <c r="M598" s="10"/>
      <c r="N598" s="66" t="s">
        <v>18</v>
      </c>
      <c r="O598" s="10"/>
    </row>
    <row r="599">
      <c r="A599" s="6">
        <v>45705.0</v>
      </c>
      <c r="B599" s="10"/>
      <c r="C599" s="7">
        <v>228739.0</v>
      </c>
      <c r="D599" s="7" t="s">
        <v>184</v>
      </c>
      <c r="E599" s="6">
        <v>45444.0</v>
      </c>
      <c r="F599" s="82">
        <f t="shared" si="3"/>
        <v>8</v>
      </c>
      <c r="G599" s="9">
        <v>45568.0</v>
      </c>
      <c r="H599" s="82">
        <f t="shared" si="4"/>
        <v>4</v>
      </c>
      <c r="I599" s="7" t="s">
        <v>48</v>
      </c>
      <c r="J599" s="10"/>
      <c r="K599" s="10"/>
      <c r="L599" s="10"/>
      <c r="M599" s="10"/>
      <c r="N599" s="66" t="s">
        <v>18</v>
      </c>
      <c r="O599" s="10"/>
    </row>
    <row r="600">
      <c r="A600" s="6">
        <v>45705.0</v>
      </c>
      <c r="B600" s="10"/>
      <c r="C600" s="7">
        <v>226170.0</v>
      </c>
      <c r="D600" s="7" t="s">
        <v>184</v>
      </c>
      <c r="E600" s="6">
        <v>45505.0</v>
      </c>
      <c r="F600" s="82">
        <f t="shared" si="3"/>
        <v>6</v>
      </c>
      <c r="G600" s="9">
        <v>45532.0</v>
      </c>
      <c r="H600" s="82">
        <f t="shared" si="4"/>
        <v>5</v>
      </c>
      <c r="I600" s="7" t="s">
        <v>43</v>
      </c>
      <c r="J600" s="7" t="s">
        <v>233</v>
      </c>
      <c r="K600" s="7" t="s">
        <v>270</v>
      </c>
      <c r="L600" s="10"/>
      <c r="M600" s="10"/>
      <c r="N600" s="66" t="s">
        <v>18</v>
      </c>
      <c r="O600" s="10"/>
    </row>
    <row r="601">
      <c r="A601" s="6">
        <v>45705.0</v>
      </c>
      <c r="B601" s="10"/>
      <c r="C601" s="7">
        <v>235518.0</v>
      </c>
      <c r="D601" s="7" t="s">
        <v>184</v>
      </c>
      <c r="E601" s="6">
        <v>45566.0</v>
      </c>
      <c r="F601" s="82">
        <f t="shared" si="3"/>
        <v>4</v>
      </c>
      <c r="G601" s="9">
        <v>45624.0</v>
      </c>
      <c r="H601" s="82">
        <f t="shared" si="4"/>
        <v>2</v>
      </c>
      <c r="I601" s="7" t="s">
        <v>43</v>
      </c>
      <c r="J601" s="7" t="s">
        <v>116</v>
      </c>
      <c r="K601" s="7" t="s">
        <v>270</v>
      </c>
      <c r="L601" s="10"/>
      <c r="M601" s="10"/>
      <c r="N601" s="66" t="s">
        <v>18</v>
      </c>
      <c r="O601" s="10"/>
    </row>
    <row r="602">
      <c r="A602" s="6">
        <v>45705.0</v>
      </c>
      <c r="B602" s="10"/>
      <c r="C602" s="7">
        <v>220783.0</v>
      </c>
      <c r="D602" s="7" t="s">
        <v>184</v>
      </c>
      <c r="E602" s="6">
        <v>45474.0</v>
      </c>
      <c r="F602" s="82">
        <f t="shared" si="3"/>
        <v>7</v>
      </c>
      <c r="G602" s="9">
        <v>45485.0</v>
      </c>
      <c r="H602" s="82">
        <f t="shared" si="4"/>
        <v>7</v>
      </c>
      <c r="I602" s="7" t="s">
        <v>60</v>
      </c>
      <c r="J602" s="10"/>
      <c r="K602" s="10"/>
      <c r="L602" s="10"/>
      <c r="M602" s="10"/>
      <c r="N602" s="66" t="s">
        <v>18</v>
      </c>
      <c r="O602" s="10"/>
    </row>
    <row r="603">
      <c r="A603" s="6">
        <v>45705.0</v>
      </c>
      <c r="B603" s="10"/>
      <c r="C603" s="7">
        <v>87332.0</v>
      </c>
      <c r="D603" s="7" t="s">
        <v>196</v>
      </c>
      <c r="E603" s="6">
        <v>44256.0</v>
      </c>
      <c r="F603" s="82">
        <f t="shared" si="3"/>
        <v>47</v>
      </c>
      <c r="G603" s="9">
        <v>44329.0</v>
      </c>
      <c r="H603" s="82">
        <f t="shared" si="4"/>
        <v>45</v>
      </c>
      <c r="I603" s="7" t="s">
        <v>120</v>
      </c>
      <c r="J603" s="10"/>
      <c r="K603" s="10"/>
      <c r="L603" s="10"/>
      <c r="M603" s="10"/>
      <c r="N603" s="66" t="s">
        <v>18</v>
      </c>
      <c r="O603" s="10"/>
    </row>
    <row r="604">
      <c r="A604" s="6">
        <v>45705.0</v>
      </c>
      <c r="B604" s="10"/>
      <c r="C604" s="7">
        <v>121585.0</v>
      </c>
      <c r="D604" s="7" t="s">
        <v>196</v>
      </c>
      <c r="E604" s="6">
        <v>44593.0</v>
      </c>
      <c r="F604" s="82">
        <f t="shared" si="3"/>
        <v>36</v>
      </c>
      <c r="G604" s="9">
        <v>44649.0</v>
      </c>
      <c r="H604" s="82">
        <f t="shared" si="4"/>
        <v>34</v>
      </c>
      <c r="I604" s="7" t="s">
        <v>120</v>
      </c>
      <c r="J604" s="10"/>
      <c r="K604" s="10"/>
      <c r="L604" s="10"/>
      <c r="M604" s="10"/>
      <c r="N604" s="66" t="s">
        <v>18</v>
      </c>
      <c r="O604" s="10"/>
    </row>
    <row r="605">
      <c r="A605" s="6">
        <v>45705.0</v>
      </c>
      <c r="B605" s="6">
        <v>45705.0</v>
      </c>
      <c r="C605" s="7">
        <v>8572.0</v>
      </c>
      <c r="D605" s="7" t="s">
        <v>196</v>
      </c>
      <c r="E605" s="9">
        <v>43432.0</v>
      </c>
      <c r="F605" s="82">
        <f t="shared" si="3"/>
        <v>74</v>
      </c>
      <c r="G605" s="9">
        <v>43480.0</v>
      </c>
      <c r="H605" s="82">
        <f t="shared" si="4"/>
        <v>73</v>
      </c>
      <c r="I605" s="7" t="s">
        <v>120</v>
      </c>
      <c r="J605" s="10"/>
      <c r="K605" s="102">
        <v>15000.0</v>
      </c>
      <c r="L605" s="7" t="s">
        <v>58</v>
      </c>
      <c r="M605" s="6">
        <v>45705.0</v>
      </c>
      <c r="N605" s="57" t="s">
        <v>21</v>
      </c>
      <c r="O605" s="10"/>
    </row>
    <row r="606">
      <c r="A606" s="6">
        <v>45705.0</v>
      </c>
      <c r="B606" s="10"/>
      <c r="C606" s="7">
        <v>161085.0</v>
      </c>
      <c r="D606" s="7" t="s">
        <v>196</v>
      </c>
      <c r="E606" s="6">
        <v>44562.0</v>
      </c>
      <c r="F606" s="82">
        <f t="shared" si="3"/>
        <v>37</v>
      </c>
      <c r="G606" s="9">
        <v>44974.0</v>
      </c>
      <c r="H606" s="82">
        <f t="shared" si="4"/>
        <v>24</v>
      </c>
      <c r="I606" s="7" t="s">
        <v>82</v>
      </c>
      <c r="J606" s="10"/>
      <c r="K606" s="10"/>
      <c r="L606" s="10"/>
      <c r="M606" s="10"/>
      <c r="N606" s="66" t="s">
        <v>18</v>
      </c>
      <c r="O606" s="10"/>
    </row>
    <row r="607">
      <c r="A607" s="6">
        <v>45705.0</v>
      </c>
      <c r="B607" s="10"/>
      <c r="C607" s="7">
        <v>183674.0</v>
      </c>
      <c r="D607" s="7" t="s">
        <v>196</v>
      </c>
      <c r="E607" s="6">
        <v>45017.0</v>
      </c>
      <c r="F607" s="82">
        <f t="shared" si="3"/>
        <v>22</v>
      </c>
      <c r="G607" s="9">
        <v>45168.0</v>
      </c>
      <c r="H607" s="82">
        <f t="shared" si="4"/>
        <v>17</v>
      </c>
      <c r="I607" s="7" t="s">
        <v>43</v>
      </c>
      <c r="J607" s="7">
        <v>318.0</v>
      </c>
      <c r="K607" s="7" t="s">
        <v>270</v>
      </c>
      <c r="L607" s="10"/>
      <c r="M607" s="10"/>
      <c r="N607" s="66" t="s">
        <v>18</v>
      </c>
      <c r="O607" s="10"/>
    </row>
    <row r="608">
      <c r="A608" s="6">
        <v>45705.0</v>
      </c>
      <c r="B608" s="10"/>
      <c r="C608" s="7">
        <v>179920.0</v>
      </c>
      <c r="D608" s="7" t="s">
        <v>196</v>
      </c>
      <c r="E608" s="6">
        <v>44927.0</v>
      </c>
      <c r="F608" s="82">
        <f t="shared" si="3"/>
        <v>25</v>
      </c>
      <c r="G608" s="9">
        <v>45132.0</v>
      </c>
      <c r="H608" s="82">
        <f t="shared" si="4"/>
        <v>18</v>
      </c>
      <c r="I608" s="7" t="s">
        <v>85</v>
      </c>
      <c r="J608" s="10"/>
      <c r="K608" s="10"/>
      <c r="L608" s="10"/>
      <c r="M608" s="10"/>
      <c r="N608" s="66" t="s">
        <v>18</v>
      </c>
      <c r="O608" s="10"/>
    </row>
    <row r="609">
      <c r="A609" s="6">
        <v>45705.0</v>
      </c>
      <c r="B609" s="6">
        <v>45705.0</v>
      </c>
      <c r="C609" s="7">
        <v>231127.0</v>
      </c>
      <c r="D609" s="7" t="s">
        <v>196</v>
      </c>
      <c r="E609" s="6">
        <v>45323.0</v>
      </c>
      <c r="F609" s="82">
        <f t="shared" si="3"/>
        <v>12</v>
      </c>
      <c r="G609" s="9">
        <v>45582.0</v>
      </c>
      <c r="H609" s="82">
        <f t="shared" si="4"/>
        <v>4</v>
      </c>
      <c r="I609" s="7" t="s">
        <v>43</v>
      </c>
      <c r="J609" s="7" t="s">
        <v>7</v>
      </c>
      <c r="K609" s="7" t="s">
        <v>270</v>
      </c>
      <c r="L609" s="10"/>
      <c r="M609" s="10"/>
      <c r="N609" s="57" t="s">
        <v>24</v>
      </c>
      <c r="O609" s="10"/>
    </row>
    <row r="610">
      <c r="A610" s="6">
        <v>45705.0</v>
      </c>
      <c r="B610" s="10"/>
      <c r="C610" s="7">
        <v>229751.0</v>
      </c>
      <c r="D610" s="7" t="s">
        <v>196</v>
      </c>
      <c r="E610" s="6">
        <v>45352.0</v>
      </c>
      <c r="F610" s="82">
        <f t="shared" si="3"/>
        <v>11</v>
      </c>
      <c r="G610" s="9">
        <v>45574.0</v>
      </c>
      <c r="H610" s="82">
        <f t="shared" si="4"/>
        <v>4</v>
      </c>
      <c r="I610" s="7" t="s">
        <v>48</v>
      </c>
      <c r="J610" s="10"/>
      <c r="K610" s="10"/>
      <c r="L610" s="10"/>
      <c r="M610" s="10"/>
      <c r="N610" s="66" t="s">
        <v>18</v>
      </c>
      <c r="O610" s="10"/>
    </row>
    <row r="611">
      <c r="A611" s="6">
        <v>45705.0</v>
      </c>
      <c r="B611" s="10"/>
      <c r="C611" s="7">
        <v>121190.0</v>
      </c>
      <c r="D611" s="7" t="s">
        <v>196</v>
      </c>
      <c r="E611" s="6">
        <v>44166.0</v>
      </c>
      <c r="F611" s="82">
        <f t="shared" si="3"/>
        <v>50</v>
      </c>
      <c r="G611" s="9">
        <v>44655.0</v>
      </c>
      <c r="H611" s="82">
        <f t="shared" si="4"/>
        <v>34</v>
      </c>
      <c r="I611" s="7" t="s">
        <v>120</v>
      </c>
      <c r="J611" s="10"/>
      <c r="K611" s="10"/>
      <c r="L611" s="10"/>
      <c r="M611" s="10"/>
      <c r="N611" s="66" t="s">
        <v>18</v>
      </c>
      <c r="O611" s="10"/>
    </row>
    <row r="612">
      <c r="A612" s="10"/>
      <c r="B612" s="10"/>
      <c r="C612" s="10"/>
      <c r="D612" s="7"/>
      <c r="E612" s="10"/>
      <c r="F612" s="82">
        <f t="shared" si="3"/>
        <v>1501</v>
      </c>
      <c r="G612" s="10"/>
      <c r="H612" s="82">
        <f t="shared" si="4"/>
        <v>1501</v>
      </c>
      <c r="I612" s="7"/>
      <c r="J612" s="10"/>
      <c r="K612" s="10"/>
      <c r="L612" s="10"/>
      <c r="M612" s="10"/>
      <c r="N612" s="10"/>
      <c r="O612" s="10"/>
    </row>
    <row r="613">
      <c r="A613" s="10"/>
      <c r="B613" s="10"/>
      <c r="C613" s="10"/>
      <c r="D613" s="7"/>
      <c r="E613" s="10"/>
      <c r="F613" s="82">
        <f t="shared" si="3"/>
        <v>1501</v>
      </c>
      <c r="G613" s="10"/>
      <c r="H613" s="82">
        <f t="shared" si="4"/>
        <v>1501</v>
      </c>
      <c r="I613" s="7"/>
      <c r="J613" s="10"/>
      <c r="K613" s="10"/>
      <c r="L613" s="10"/>
      <c r="M613" s="10"/>
      <c r="N613" s="10"/>
      <c r="O613" s="10"/>
    </row>
    <row r="614">
      <c r="A614" s="10"/>
      <c r="B614" s="10"/>
      <c r="C614" s="10"/>
      <c r="D614" s="7"/>
      <c r="E614" s="10"/>
      <c r="F614" s="82">
        <f t="shared" si="3"/>
        <v>1501</v>
      </c>
      <c r="G614" s="10"/>
      <c r="H614" s="82">
        <f t="shared" si="4"/>
        <v>1501</v>
      </c>
      <c r="I614" s="7"/>
      <c r="J614" s="10"/>
      <c r="K614" s="10"/>
      <c r="L614" s="10"/>
      <c r="M614" s="10"/>
      <c r="N614" s="10"/>
      <c r="O614" s="10"/>
    </row>
    <row r="615">
      <c r="A615" s="10"/>
      <c r="B615" s="10"/>
      <c r="C615" s="10"/>
      <c r="D615" s="7"/>
      <c r="E615" s="10"/>
      <c r="F615" s="82">
        <f t="shared" si="3"/>
        <v>1501</v>
      </c>
      <c r="G615" s="10"/>
      <c r="H615" s="82">
        <f t="shared" si="4"/>
        <v>1501</v>
      </c>
      <c r="I615" s="7"/>
      <c r="J615" s="10"/>
      <c r="K615" s="10"/>
      <c r="L615" s="10"/>
      <c r="M615" s="10"/>
      <c r="N615" s="10"/>
      <c r="O615" s="10"/>
    </row>
    <row r="616">
      <c r="A616" s="10"/>
      <c r="B616" s="10"/>
      <c r="C616" s="10"/>
      <c r="D616" s="7"/>
      <c r="E616" s="10"/>
      <c r="F616" s="82">
        <f t="shared" si="3"/>
        <v>1501</v>
      </c>
      <c r="G616" s="10"/>
      <c r="H616" s="82">
        <f t="shared" si="4"/>
        <v>1501</v>
      </c>
      <c r="I616" s="7"/>
      <c r="J616" s="10"/>
      <c r="K616" s="10"/>
      <c r="L616" s="10"/>
      <c r="M616" s="10"/>
      <c r="N616" s="10"/>
      <c r="O616" s="10"/>
    </row>
    <row r="617">
      <c r="A617" s="10"/>
      <c r="B617" s="10"/>
      <c r="C617" s="10"/>
      <c r="D617" s="7"/>
      <c r="E617" s="10"/>
      <c r="F617" s="82">
        <f t="shared" si="3"/>
        <v>1501</v>
      </c>
      <c r="G617" s="10"/>
      <c r="H617" s="82">
        <f t="shared" si="4"/>
        <v>1501</v>
      </c>
      <c r="I617" s="7"/>
      <c r="J617" s="10"/>
      <c r="K617" s="10"/>
      <c r="L617" s="10"/>
      <c r="M617" s="10"/>
      <c r="N617" s="10"/>
      <c r="O617" s="10"/>
    </row>
    <row r="618">
      <c r="A618" s="10"/>
      <c r="B618" s="10"/>
      <c r="C618" s="10"/>
      <c r="D618" s="7"/>
      <c r="E618" s="10"/>
      <c r="F618" s="82">
        <f t="shared" si="3"/>
        <v>1501</v>
      </c>
      <c r="G618" s="10"/>
      <c r="H618" s="82">
        <f t="shared" si="4"/>
        <v>1501</v>
      </c>
      <c r="I618" s="7"/>
      <c r="J618" s="10"/>
      <c r="K618" s="10"/>
      <c r="L618" s="10"/>
      <c r="M618" s="10"/>
      <c r="N618" s="10"/>
      <c r="O618" s="10"/>
    </row>
    <row r="619">
      <c r="A619" s="10"/>
      <c r="B619" s="10"/>
      <c r="C619" s="10"/>
      <c r="D619" s="7"/>
      <c r="E619" s="10"/>
      <c r="F619" s="82">
        <f t="shared" si="3"/>
        <v>1501</v>
      </c>
      <c r="G619" s="10"/>
      <c r="H619" s="82">
        <f t="shared" si="4"/>
        <v>1501</v>
      </c>
      <c r="I619" s="7"/>
      <c r="J619" s="10"/>
      <c r="K619" s="10"/>
      <c r="L619" s="10"/>
      <c r="M619" s="10"/>
      <c r="N619" s="10"/>
      <c r="O619" s="10"/>
    </row>
    <row r="620">
      <c r="A620" s="10"/>
      <c r="B620" s="10"/>
      <c r="C620" s="10"/>
      <c r="D620" s="7"/>
      <c r="E620" s="10"/>
      <c r="F620" s="82">
        <f t="shared" si="3"/>
        <v>1501</v>
      </c>
      <c r="G620" s="10"/>
      <c r="H620" s="82">
        <f t="shared" si="4"/>
        <v>1501</v>
      </c>
      <c r="I620" s="7"/>
      <c r="J620" s="10"/>
      <c r="K620" s="10"/>
      <c r="L620" s="10"/>
      <c r="M620" s="10"/>
      <c r="N620" s="10"/>
      <c r="O620" s="10"/>
    </row>
    <row r="621">
      <c r="A621" s="10"/>
      <c r="B621" s="10"/>
      <c r="C621" s="10"/>
      <c r="D621" s="7"/>
      <c r="E621" s="10"/>
      <c r="F621" s="82">
        <f t="shared" si="3"/>
        <v>1501</v>
      </c>
      <c r="G621" s="10"/>
      <c r="H621" s="82">
        <f t="shared" si="4"/>
        <v>1501</v>
      </c>
      <c r="I621" s="7"/>
      <c r="J621" s="10"/>
      <c r="K621" s="10"/>
      <c r="L621" s="10"/>
      <c r="M621" s="10"/>
      <c r="N621" s="10"/>
      <c r="O621" s="10"/>
    </row>
    <row r="622">
      <c r="A622" s="10"/>
      <c r="B622" s="10"/>
      <c r="C622" s="10"/>
      <c r="D622" s="7"/>
      <c r="E622" s="10"/>
      <c r="F622" s="82">
        <f t="shared" si="3"/>
        <v>1501</v>
      </c>
      <c r="G622" s="10"/>
      <c r="H622" s="82">
        <f t="shared" si="4"/>
        <v>1501</v>
      </c>
      <c r="I622" s="7"/>
      <c r="J622" s="10"/>
      <c r="K622" s="10"/>
      <c r="L622" s="10"/>
      <c r="M622" s="10"/>
      <c r="N622" s="10"/>
      <c r="O622" s="10"/>
    </row>
    <row r="623">
      <c r="A623" s="10"/>
      <c r="B623" s="10"/>
      <c r="C623" s="10"/>
      <c r="D623" s="7"/>
      <c r="E623" s="10"/>
      <c r="F623" s="82">
        <f t="shared" si="3"/>
        <v>1501</v>
      </c>
      <c r="G623" s="10"/>
      <c r="H623" s="82">
        <f t="shared" si="4"/>
        <v>1501</v>
      </c>
      <c r="I623" s="7"/>
      <c r="J623" s="10"/>
      <c r="K623" s="10"/>
      <c r="L623" s="10"/>
      <c r="M623" s="10"/>
      <c r="N623" s="10"/>
      <c r="O623" s="10"/>
    </row>
    <row r="624">
      <c r="A624" s="10"/>
      <c r="B624" s="10"/>
      <c r="C624" s="10"/>
      <c r="D624" s="7"/>
      <c r="E624" s="10"/>
      <c r="F624" s="82">
        <f t="shared" si="3"/>
        <v>1501</v>
      </c>
      <c r="G624" s="10"/>
      <c r="H624" s="82">
        <f t="shared" si="4"/>
        <v>1501</v>
      </c>
      <c r="I624" s="7"/>
      <c r="J624" s="10"/>
      <c r="K624" s="10"/>
      <c r="L624" s="10"/>
      <c r="M624" s="10"/>
      <c r="N624" s="10"/>
      <c r="O624" s="10"/>
    </row>
    <row r="625">
      <c r="A625" s="10"/>
      <c r="B625" s="10"/>
      <c r="C625" s="10"/>
      <c r="D625" s="7"/>
      <c r="E625" s="10"/>
      <c r="F625" s="82">
        <f t="shared" si="3"/>
        <v>1501</v>
      </c>
      <c r="G625" s="10"/>
      <c r="H625" s="82">
        <f t="shared" si="4"/>
        <v>1501</v>
      </c>
      <c r="I625" s="7"/>
      <c r="J625" s="10"/>
      <c r="K625" s="10"/>
      <c r="L625" s="10"/>
      <c r="M625" s="10"/>
      <c r="N625" s="10"/>
      <c r="O625" s="10"/>
    </row>
    <row r="626">
      <c r="A626" s="10"/>
      <c r="B626" s="10"/>
      <c r="C626" s="10"/>
      <c r="D626" s="7"/>
      <c r="E626" s="10"/>
      <c r="F626" s="82">
        <f t="shared" si="3"/>
        <v>1501</v>
      </c>
      <c r="G626" s="10"/>
      <c r="H626" s="82">
        <f t="shared" si="4"/>
        <v>1501</v>
      </c>
      <c r="I626" s="7"/>
      <c r="J626" s="10"/>
      <c r="K626" s="10"/>
      <c r="L626" s="10"/>
      <c r="M626" s="10"/>
      <c r="N626" s="10"/>
      <c r="O626" s="10"/>
    </row>
    <row r="627">
      <c r="A627" s="10"/>
      <c r="B627" s="10"/>
      <c r="C627" s="10"/>
      <c r="D627" s="7"/>
      <c r="E627" s="10"/>
      <c r="F627" s="82">
        <f t="shared" si="3"/>
        <v>1501</v>
      </c>
      <c r="G627" s="10"/>
      <c r="H627" s="82">
        <f t="shared" si="4"/>
        <v>1501</v>
      </c>
      <c r="I627" s="7"/>
      <c r="J627" s="10"/>
      <c r="K627" s="10"/>
      <c r="L627" s="10"/>
      <c r="M627" s="10"/>
      <c r="N627" s="10"/>
      <c r="O627" s="10"/>
    </row>
    <row r="628">
      <c r="A628" s="10"/>
      <c r="B628" s="10"/>
      <c r="C628" s="10"/>
      <c r="D628" s="7"/>
      <c r="E628" s="10"/>
      <c r="F628" s="82">
        <f t="shared" si="3"/>
        <v>1501</v>
      </c>
      <c r="G628" s="10"/>
      <c r="H628" s="82">
        <f t="shared" si="4"/>
        <v>1501</v>
      </c>
      <c r="I628" s="7"/>
      <c r="J628" s="10"/>
      <c r="K628" s="10"/>
      <c r="L628" s="10"/>
      <c r="M628" s="10"/>
      <c r="N628" s="10"/>
      <c r="O628" s="10"/>
    </row>
    <row r="629">
      <c r="A629" s="10"/>
      <c r="B629" s="10"/>
      <c r="C629" s="10"/>
      <c r="D629" s="7"/>
      <c r="E629" s="10"/>
      <c r="F629" s="82">
        <f t="shared" si="3"/>
        <v>1501</v>
      </c>
      <c r="G629" s="10"/>
      <c r="H629" s="82">
        <f t="shared" si="4"/>
        <v>1501</v>
      </c>
      <c r="I629" s="7"/>
      <c r="J629" s="10"/>
      <c r="K629" s="10"/>
      <c r="L629" s="10"/>
      <c r="M629" s="10"/>
      <c r="N629" s="10"/>
      <c r="O629" s="10"/>
    </row>
    <row r="630">
      <c r="A630" s="10"/>
      <c r="B630" s="10"/>
      <c r="C630" s="10"/>
      <c r="D630" s="7"/>
      <c r="E630" s="10"/>
      <c r="F630" s="82">
        <f t="shared" si="3"/>
        <v>1501</v>
      </c>
      <c r="G630" s="10"/>
      <c r="H630" s="82">
        <f t="shared" si="4"/>
        <v>1501</v>
      </c>
      <c r="I630" s="7"/>
      <c r="J630" s="10"/>
      <c r="K630" s="10"/>
      <c r="L630" s="10"/>
      <c r="M630" s="10"/>
      <c r="N630" s="10"/>
      <c r="O630" s="10"/>
    </row>
    <row r="631">
      <c r="A631" s="10"/>
      <c r="B631" s="10"/>
      <c r="C631" s="10"/>
      <c r="D631" s="7"/>
      <c r="E631" s="10"/>
      <c r="F631" s="82">
        <f t="shared" si="3"/>
        <v>1501</v>
      </c>
      <c r="G631" s="10"/>
      <c r="H631" s="82">
        <f t="shared" si="4"/>
        <v>1501</v>
      </c>
      <c r="I631" s="7"/>
      <c r="J631" s="10"/>
      <c r="K631" s="10"/>
      <c r="L631" s="10"/>
      <c r="M631" s="10"/>
      <c r="N631" s="10"/>
      <c r="O631" s="10"/>
    </row>
    <row r="632">
      <c r="A632" s="10"/>
      <c r="B632" s="10"/>
      <c r="C632" s="10"/>
      <c r="D632" s="7"/>
      <c r="E632" s="10"/>
      <c r="F632" s="82">
        <f t="shared" si="3"/>
        <v>1501</v>
      </c>
      <c r="G632" s="10"/>
      <c r="H632" s="82">
        <f t="shared" si="4"/>
        <v>1501</v>
      </c>
      <c r="I632" s="7"/>
      <c r="J632" s="10"/>
      <c r="K632" s="10"/>
      <c r="L632" s="10"/>
      <c r="M632" s="10"/>
      <c r="N632" s="10"/>
      <c r="O632" s="10"/>
    </row>
    <row r="633">
      <c r="A633" s="10"/>
      <c r="B633" s="10"/>
      <c r="C633" s="10"/>
      <c r="D633" s="7"/>
      <c r="E633" s="10"/>
      <c r="F633" s="82">
        <f t="shared" si="3"/>
        <v>1501</v>
      </c>
      <c r="G633" s="10"/>
      <c r="H633" s="82">
        <f t="shared" si="4"/>
        <v>1501</v>
      </c>
      <c r="I633" s="7"/>
      <c r="J633" s="10"/>
      <c r="K633" s="10"/>
      <c r="L633" s="10"/>
      <c r="M633" s="10"/>
      <c r="N633" s="10"/>
      <c r="O633" s="10"/>
    </row>
    <row r="634">
      <c r="A634" s="10"/>
      <c r="B634" s="10"/>
      <c r="C634" s="10"/>
      <c r="D634" s="7"/>
      <c r="E634" s="10"/>
      <c r="F634" s="82">
        <f t="shared" si="3"/>
        <v>1501</v>
      </c>
      <c r="G634" s="10"/>
      <c r="H634" s="82">
        <f t="shared" si="4"/>
        <v>1501</v>
      </c>
      <c r="I634" s="7"/>
      <c r="J634" s="10"/>
      <c r="K634" s="10"/>
      <c r="L634" s="10"/>
      <c r="M634" s="10"/>
      <c r="N634" s="10"/>
      <c r="O634" s="10"/>
    </row>
    <row r="635">
      <c r="A635" s="10"/>
      <c r="B635" s="10"/>
      <c r="C635" s="10"/>
      <c r="D635" s="7"/>
      <c r="E635" s="10"/>
      <c r="F635" s="82">
        <f t="shared" si="3"/>
        <v>1501</v>
      </c>
      <c r="G635" s="10"/>
      <c r="H635" s="82">
        <f t="shared" si="4"/>
        <v>1501</v>
      </c>
      <c r="I635" s="7"/>
      <c r="J635" s="10"/>
      <c r="K635" s="10"/>
      <c r="L635" s="10"/>
      <c r="M635" s="10"/>
      <c r="N635" s="10"/>
      <c r="O635" s="10"/>
    </row>
    <row r="636">
      <c r="A636" s="10"/>
      <c r="B636" s="10"/>
      <c r="C636" s="10"/>
      <c r="D636" s="7"/>
      <c r="E636" s="10"/>
      <c r="F636" s="82">
        <f t="shared" si="3"/>
        <v>1501</v>
      </c>
      <c r="G636" s="10"/>
      <c r="H636" s="82">
        <f t="shared" si="4"/>
        <v>1501</v>
      </c>
      <c r="I636" s="7"/>
      <c r="J636" s="10"/>
      <c r="K636" s="10"/>
      <c r="L636" s="10"/>
      <c r="M636" s="10"/>
      <c r="N636" s="10"/>
      <c r="O636" s="10"/>
    </row>
    <row r="637">
      <c r="A637" s="10"/>
      <c r="B637" s="10"/>
      <c r="C637" s="10"/>
      <c r="D637" s="7"/>
      <c r="E637" s="10"/>
      <c r="F637" s="82">
        <f t="shared" si="3"/>
        <v>1501</v>
      </c>
      <c r="G637" s="10"/>
      <c r="H637" s="82">
        <f t="shared" si="4"/>
        <v>1501</v>
      </c>
      <c r="I637" s="7"/>
      <c r="J637" s="10"/>
      <c r="K637" s="10"/>
      <c r="L637" s="10"/>
      <c r="M637" s="10"/>
      <c r="N637" s="10"/>
      <c r="O637" s="10"/>
    </row>
    <row r="638">
      <c r="A638" s="10"/>
      <c r="B638" s="10"/>
      <c r="C638" s="10"/>
      <c r="D638" s="7"/>
      <c r="E638" s="10"/>
      <c r="F638" s="82">
        <f t="shared" si="3"/>
        <v>1501</v>
      </c>
      <c r="G638" s="10"/>
      <c r="H638" s="82">
        <f t="shared" si="4"/>
        <v>1501</v>
      </c>
      <c r="I638" s="7"/>
      <c r="J638" s="10"/>
      <c r="K638" s="10"/>
      <c r="L638" s="10"/>
      <c r="M638" s="10"/>
      <c r="N638" s="10"/>
      <c r="O638" s="10"/>
    </row>
    <row r="639">
      <c r="A639" s="10"/>
      <c r="B639" s="10"/>
      <c r="C639" s="10"/>
      <c r="D639" s="7"/>
      <c r="E639" s="10"/>
      <c r="F639" s="82">
        <f t="shared" si="3"/>
        <v>1501</v>
      </c>
      <c r="G639" s="10"/>
      <c r="H639" s="82">
        <f t="shared" si="4"/>
        <v>1501</v>
      </c>
      <c r="I639" s="7"/>
      <c r="J639" s="10"/>
      <c r="K639" s="10"/>
      <c r="L639" s="10"/>
      <c r="M639" s="10"/>
      <c r="N639" s="10"/>
      <c r="O639" s="10"/>
    </row>
    <row r="640">
      <c r="A640" s="10"/>
      <c r="B640" s="10"/>
      <c r="C640" s="10"/>
      <c r="D640" s="7"/>
      <c r="E640" s="10"/>
      <c r="F640" s="82">
        <f t="shared" si="3"/>
        <v>1501</v>
      </c>
      <c r="G640" s="10"/>
      <c r="H640" s="82">
        <f t="shared" si="4"/>
        <v>1501</v>
      </c>
      <c r="I640" s="7"/>
      <c r="J640" s="10"/>
      <c r="K640" s="10"/>
      <c r="L640" s="10"/>
      <c r="M640" s="10"/>
      <c r="N640" s="10"/>
      <c r="O640" s="10"/>
    </row>
    <row r="641">
      <c r="A641" s="10"/>
      <c r="B641" s="10"/>
      <c r="C641" s="10"/>
      <c r="D641" s="7"/>
      <c r="E641" s="10"/>
      <c r="F641" s="82">
        <f t="shared" si="3"/>
        <v>1501</v>
      </c>
      <c r="G641" s="10"/>
      <c r="H641" s="82">
        <f t="shared" si="4"/>
        <v>1501</v>
      </c>
      <c r="I641" s="7"/>
      <c r="J641" s="10"/>
      <c r="K641" s="10"/>
      <c r="L641" s="10"/>
      <c r="M641" s="10"/>
      <c r="N641" s="10"/>
      <c r="O641" s="10"/>
    </row>
    <row r="642">
      <c r="A642" s="10"/>
      <c r="B642" s="10"/>
      <c r="C642" s="10"/>
      <c r="D642" s="7"/>
      <c r="E642" s="10"/>
      <c r="F642" s="82">
        <f t="shared" si="3"/>
        <v>1501</v>
      </c>
      <c r="G642" s="10"/>
      <c r="H642" s="82">
        <f t="shared" si="4"/>
        <v>1501</v>
      </c>
      <c r="I642" s="7"/>
      <c r="J642" s="10"/>
      <c r="K642" s="10"/>
      <c r="L642" s="10"/>
      <c r="M642" s="10"/>
      <c r="N642" s="10"/>
      <c r="O642" s="10"/>
    </row>
    <row r="643">
      <c r="A643" s="10"/>
      <c r="B643" s="10"/>
      <c r="C643" s="10"/>
      <c r="D643" s="7"/>
      <c r="E643" s="10"/>
      <c r="F643" s="82">
        <f t="shared" si="3"/>
        <v>1501</v>
      </c>
      <c r="G643" s="10"/>
      <c r="H643" s="82">
        <f t="shared" si="4"/>
        <v>1501</v>
      </c>
      <c r="I643" s="7"/>
      <c r="J643" s="10"/>
      <c r="K643" s="10"/>
      <c r="L643" s="10"/>
      <c r="M643" s="10"/>
      <c r="N643" s="10"/>
      <c r="O643" s="10"/>
    </row>
    <row r="644">
      <c r="A644" s="10"/>
      <c r="B644" s="10"/>
      <c r="C644" s="10"/>
      <c r="D644" s="7"/>
      <c r="E644" s="10"/>
      <c r="F644" s="82">
        <f t="shared" si="3"/>
        <v>1501</v>
      </c>
      <c r="G644" s="10"/>
      <c r="H644" s="82">
        <f t="shared" si="4"/>
        <v>1501</v>
      </c>
      <c r="I644" s="7"/>
      <c r="J644" s="10"/>
      <c r="K644" s="10"/>
      <c r="L644" s="10"/>
      <c r="M644" s="10"/>
      <c r="N644" s="10"/>
      <c r="O644" s="10"/>
    </row>
    <row r="645">
      <c r="A645" s="10"/>
      <c r="B645" s="10"/>
      <c r="C645" s="10"/>
      <c r="D645" s="7"/>
      <c r="E645" s="10"/>
      <c r="F645" s="82">
        <f t="shared" si="3"/>
        <v>1501</v>
      </c>
      <c r="G645" s="10"/>
      <c r="H645" s="82">
        <f t="shared" si="4"/>
        <v>1501</v>
      </c>
      <c r="I645" s="7"/>
      <c r="J645" s="10"/>
      <c r="K645" s="10"/>
      <c r="L645" s="10"/>
      <c r="M645" s="10"/>
      <c r="N645" s="10"/>
      <c r="O645" s="10"/>
    </row>
    <row r="646">
      <c r="A646" s="10"/>
      <c r="B646" s="10"/>
      <c r="C646" s="10"/>
      <c r="D646" s="7"/>
      <c r="E646" s="10"/>
      <c r="F646" s="82">
        <f t="shared" si="3"/>
        <v>1501</v>
      </c>
      <c r="G646" s="10"/>
      <c r="H646" s="82">
        <f t="shared" si="4"/>
        <v>1501</v>
      </c>
      <c r="I646" s="7"/>
      <c r="J646" s="10"/>
      <c r="K646" s="10"/>
      <c r="L646" s="10"/>
      <c r="M646" s="10"/>
      <c r="N646" s="10"/>
      <c r="O646" s="10"/>
    </row>
    <row r="647">
      <c r="A647" s="10"/>
      <c r="B647" s="10"/>
      <c r="C647" s="10"/>
      <c r="D647" s="7"/>
      <c r="E647" s="10"/>
      <c r="F647" s="82">
        <f t="shared" si="3"/>
        <v>1501</v>
      </c>
      <c r="G647" s="10"/>
      <c r="H647" s="82">
        <f t="shared" si="4"/>
        <v>1501</v>
      </c>
      <c r="I647" s="7"/>
      <c r="J647" s="10"/>
      <c r="K647" s="10"/>
      <c r="L647" s="10"/>
      <c r="M647" s="10"/>
      <c r="N647" s="10"/>
      <c r="O647" s="10"/>
    </row>
    <row r="648">
      <c r="A648" s="10"/>
      <c r="B648" s="10"/>
      <c r="C648" s="10"/>
      <c r="D648" s="7"/>
      <c r="E648" s="10"/>
      <c r="F648" s="82">
        <f t="shared" si="3"/>
        <v>1501</v>
      </c>
      <c r="G648" s="10"/>
      <c r="H648" s="82">
        <f t="shared" si="4"/>
        <v>1501</v>
      </c>
      <c r="I648" s="7"/>
      <c r="J648" s="10"/>
      <c r="K648" s="10"/>
      <c r="L648" s="10"/>
      <c r="M648" s="10"/>
      <c r="N648" s="10"/>
      <c r="O648" s="10"/>
    </row>
    <row r="649">
      <c r="A649" s="10"/>
      <c r="B649" s="10"/>
      <c r="C649" s="10"/>
      <c r="D649" s="7"/>
      <c r="E649" s="10"/>
      <c r="F649" s="82">
        <f t="shared" si="3"/>
        <v>1501</v>
      </c>
      <c r="G649" s="10"/>
      <c r="H649" s="82">
        <f t="shared" si="4"/>
        <v>1501</v>
      </c>
      <c r="I649" s="7"/>
      <c r="J649" s="10"/>
      <c r="K649" s="10"/>
      <c r="L649" s="10"/>
      <c r="M649" s="10"/>
      <c r="N649" s="10"/>
      <c r="O649" s="10"/>
    </row>
    <row r="650">
      <c r="A650" s="10"/>
      <c r="B650" s="10"/>
      <c r="C650" s="10"/>
      <c r="D650" s="7"/>
      <c r="E650" s="10"/>
      <c r="F650" s="82">
        <f t="shared" si="3"/>
        <v>1501</v>
      </c>
      <c r="G650" s="10"/>
      <c r="H650" s="82">
        <f t="shared" si="4"/>
        <v>1501</v>
      </c>
      <c r="I650" s="7"/>
      <c r="J650" s="10"/>
      <c r="K650" s="10"/>
      <c r="L650" s="10"/>
      <c r="M650" s="10"/>
      <c r="N650" s="10"/>
      <c r="O650" s="10"/>
    </row>
    <row r="651">
      <c r="A651" s="10"/>
      <c r="B651" s="10"/>
      <c r="C651" s="10"/>
      <c r="D651" s="7"/>
      <c r="E651" s="10"/>
      <c r="F651" s="82">
        <f t="shared" si="3"/>
        <v>1501</v>
      </c>
      <c r="G651" s="10"/>
      <c r="H651" s="82">
        <f t="shared" si="4"/>
        <v>1501</v>
      </c>
      <c r="I651" s="7"/>
      <c r="J651" s="10"/>
      <c r="K651" s="10"/>
      <c r="L651" s="10"/>
      <c r="M651" s="10"/>
      <c r="N651" s="10"/>
      <c r="O651" s="10"/>
    </row>
    <row r="652">
      <c r="A652" s="10"/>
      <c r="B652" s="10"/>
      <c r="C652" s="10"/>
      <c r="D652" s="7"/>
      <c r="E652" s="10"/>
      <c r="F652" s="82">
        <f t="shared" si="3"/>
        <v>1501</v>
      </c>
      <c r="G652" s="10"/>
      <c r="H652" s="82">
        <f t="shared" si="4"/>
        <v>1501</v>
      </c>
      <c r="I652" s="7"/>
      <c r="J652" s="10"/>
      <c r="K652" s="10"/>
      <c r="L652" s="10"/>
      <c r="M652" s="10"/>
      <c r="N652" s="10"/>
      <c r="O652" s="10"/>
    </row>
    <row r="653">
      <c r="A653" s="10"/>
      <c r="B653" s="10"/>
      <c r="C653" s="10"/>
      <c r="D653" s="7"/>
      <c r="E653" s="10"/>
      <c r="F653" s="82">
        <f t="shared" si="3"/>
        <v>1501</v>
      </c>
      <c r="G653" s="10"/>
      <c r="H653" s="82">
        <f t="shared" si="4"/>
        <v>1501</v>
      </c>
      <c r="I653" s="7"/>
      <c r="J653" s="10"/>
      <c r="K653" s="10"/>
      <c r="L653" s="10"/>
      <c r="M653" s="10"/>
      <c r="N653" s="10"/>
      <c r="O653" s="10"/>
    </row>
    <row r="654">
      <c r="A654" s="10"/>
      <c r="B654" s="10"/>
      <c r="C654" s="10"/>
      <c r="D654" s="7"/>
      <c r="E654" s="10"/>
      <c r="F654" s="82">
        <f t="shared" si="3"/>
        <v>1501</v>
      </c>
      <c r="G654" s="10"/>
      <c r="H654" s="82">
        <f t="shared" si="4"/>
        <v>1501</v>
      </c>
      <c r="I654" s="7"/>
      <c r="J654" s="10"/>
      <c r="K654" s="10"/>
      <c r="L654" s="10"/>
      <c r="M654" s="10"/>
      <c r="N654" s="10"/>
      <c r="O654" s="10"/>
    </row>
    <row r="655">
      <c r="A655" s="10"/>
      <c r="B655" s="10"/>
      <c r="C655" s="10"/>
      <c r="D655" s="7"/>
      <c r="E655" s="10"/>
      <c r="F655" s="82">
        <f t="shared" si="3"/>
        <v>1501</v>
      </c>
      <c r="G655" s="10"/>
      <c r="H655" s="82">
        <f t="shared" si="4"/>
        <v>1501</v>
      </c>
      <c r="I655" s="7"/>
      <c r="J655" s="10"/>
      <c r="K655" s="10"/>
      <c r="L655" s="10"/>
      <c r="M655" s="10"/>
      <c r="N655" s="10"/>
      <c r="O655" s="10"/>
    </row>
    <row r="656">
      <c r="A656" s="10"/>
      <c r="B656" s="10"/>
      <c r="C656" s="10"/>
      <c r="D656" s="7"/>
      <c r="E656" s="10"/>
      <c r="F656" s="82">
        <f t="shared" si="3"/>
        <v>1501</v>
      </c>
      <c r="G656" s="10"/>
      <c r="H656" s="82">
        <f t="shared" si="4"/>
        <v>1501</v>
      </c>
      <c r="I656" s="7"/>
      <c r="J656" s="10"/>
      <c r="K656" s="10"/>
      <c r="L656" s="10"/>
      <c r="M656" s="10"/>
      <c r="N656" s="10"/>
      <c r="O656" s="10"/>
    </row>
    <row r="657">
      <c r="A657" s="10"/>
      <c r="B657" s="10"/>
      <c r="C657" s="10"/>
      <c r="D657" s="7"/>
      <c r="E657" s="10"/>
      <c r="F657" s="82">
        <f t="shared" si="3"/>
        <v>1501</v>
      </c>
      <c r="G657" s="10"/>
      <c r="H657" s="82">
        <f t="shared" si="4"/>
        <v>1501</v>
      </c>
      <c r="I657" s="7"/>
      <c r="J657" s="10"/>
      <c r="K657" s="10"/>
      <c r="L657" s="10"/>
      <c r="M657" s="10"/>
      <c r="N657" s="10"/>
      <c r="O657" s="10"/>
    </row>
    <row r="658">
      <c r="A658" s="10"/>
      <c r="B658" s="10"/>
      <c r="C658" s="10"/>
      <c r="D658" s="7"/>
      <c r="E658" s="10"/>
      <c r="F658" s="82">
        <f t="shared" si="3"/>
        <v>1501</v>
      </c>
      <c r="G658" s="10"/>
      <c r="H658" s="82">
        <f t="shared" si="4"/>
        <v>1501</v>
      </c>
      <c r="I658" s="7"/>
      <c r="J658" s="10"/>
      <c r="K658" s="10"/>
      <c r="L658" s="10"/>
      <c r="M658" s="10"/>
      <c r="N658" s="10"/>
      <c r="O658" s="10"/>
    </row>
    <row r="659">
      <c r="A659" s="10"/>
      <c r="B659" s="10"/>
      <c r="C659" s="10"/>
      <c r="D659" s="7"/>
      <c r="E659" s="10"/>
      <c r="F659" s="82">
        <f t="shared" si="3"/>
        <v>1501</v>
      </c>
      <c r="G659" s="10"/>
      <c r="H659" s="82">
        <f t="shared" si="4"/>
        <v>1501</v>
      </c>
      <c r="I659" s="7"/>
      <c r="J659" s="10"/>
      <c r="K659" s="10"/>
      <c r="L659" s="10"/>
      <c r="M659" s="10"/>
      <c r="N659" s="10"/>
      <c r="O659" s="10"/>
    </row>
    <row r="660">
      <c r="A660" s="10"/>
      <c r="B660" s="10"/>
      <c r="C660" s="10"/>
      <c r="D660" s="7"/>
      <c r="E660" s="10"/>
      <c r="F660" s="82">
        <f t="shared" si="3"/>
        <v>1501</v>
      </c>
      <c r="G660" s="10"/>
      <c r="H660" s="82">
        <f t="shared" si="4"/>
        <v>1501</v>
      </c>
      <c r="I660" s="7"/>
      <c r="J660" s="10"/>
      <c r="K660" s="10"/>
      <c r="L660" s="10"/>
      <c r="M660" s="10"/>
      <c r="N660" s="10"/>
      <c r="O660" s="10"/>
    </row>
    <row r="661">
      <c r="A661" s="10"/>
      <c r="B661" s="10"/>
      <c r="C661" s="10"/>
      <c r="D661" s="7"/>
      <c r="E661" s="10"/>
      <c r="F661" s="82">
        <f t="shared" si="3"/>
        <v>1501</v>
      </c>
      <c r="G661" s="10"/>
      <c r="H661" s="82">
        <f t="shared" si="4"/>
        <v>1501</v>
      </c>
      <c r="I661" s="7"/>
      <c r="J661" s="10"/>
      <c r="K661" s="10"/>
      <c r="L661" s="10"/>
      <c r="M661" s="10"/>
      <c r="N661" s="10"/>
      <c r="O661" s="10"/>
    </row>
    <row r="662">
      <c r="A662" s="10"/>
      <c r="B662" s="10"/>
      <c r="C662" s="10"/>
      <c r="D662" s="7"/>
      <c r="E662" s="10"/>
      <c r="F662" s="82">
        <f t="shared" si="3"/>
        <v>1501</v>
      </c>
      <c r="G662" s="10"/>
      <c r="H662" s="82">
        <f t="shared" si="4"/>
        <v>1501</v>
      </c>
      <c r="I662" s="7"/>
      <c r="J662" s="10"/>
      <c r="K662" s="10"/>
      <c r="L662" s="10"/>
      <c r="M662" s="10"/>
      <c r="N662" s="10"/>
      <c r="O662" s="10"/>
    </row>
    <row r="663">
      <c r="A663" s="10"/>
      <c r="B663" s="10"/>
      <c r="C663" s="10"/>
      <c r="D663" s="7"/>
      <c r="E663" s="10"/>
      <c r="F663" s="82">
        <f t="shared" si="3"/>
        <v>1501</v>
      </c>
      <c r="G663" s="10"/>
      <c r="H663" s="82">
        <f t="shared" si="4"/>
        <v>1501</v>
      </c>
      <c r="I663" s="7"/>
      <c r="J663" s="10"/>
      <c r="K663" s="10"/>
      <c r="L663" s="10"/>
      <c r="M663" s="10"/>
      <c r="N663" s="10"/>
      <c r="O663" s="10"/>
    </row>
    <row r="664">
      <c r="A664" s="10"/>
      <c r="B664" s="10"/>
      <c r="C664" s="10"/>
      <c r="D664" s="7"/>
      <c r="E664" s="10"/>
      <c r="F664" s="82">
        <f t="shared" si="3"/>
        <v>1501</v>
      </c>
      <c r="G664" s="10"/>
      <c r="H664" s="82">
        <f t="shared" si="4"/>
        <v>1501</v>
      </c>
      <c r="I664" s="7"/>
      <c r="J664" s="10"/>
      <c r="K664" s="10"/>
      <c r="L664" s="10"/>
      <c r="M664" s="10"/>
      <c r="N664" s="10"/>
      <c r="O664" s="10"/>
    </row>
    <row r="665">
      <c r="A665" s="10"/>
      <c r="B665" s="10"/>
      <c r="C665" s="10"/>
      <c r="D665" s="7"/>
      <c r="E665" s="10"/>
      <c r="F665" s="82">
        <f t="shared" si="3"/>
        <v>1501</v>
      </c>
      <c r="G665" s="10"/>
      <c r="H665" s="82">
        <f t="shared" si="4"/>
        <v>1501</v>
      </c>
      <c r="I665" s="7"/>
      <c r="J665" s="10"/>
      <c r="K665" s="10"/>
      <c r="L665" s="10"/>
      <c r="M665" s="10"/>
      <c r="N665" s="10"/>
      <c r="O665" s="10"/>
    </row>
    <row r="666">
      <c r="A666" s="10"/>
      <c r="B666" s="10"/>
      <c r="C666" s="10"/>
      <c r="D666" s="7"/>
      <c r="E666" s="10"/>
      <c r="F666" s="82">
        <f t="shared" si="3"/>
        <v>1501</v>
      </c>
      <c r="G666" s="10"/>
      <c r="H666" s="82">
        <f t="shared" si="4"/>
        <v>1501</v>
      </c>
      <c r="I666" s="7"/>
      <c r="J666" s="10"/>
      <c r="K666" s="10"/>
      <c r="L666" s="10"/>
      <c r="M666" s="10"/>
      <c r="N666" s="10"/>
      <c r="O666" s="10"/>
    </row>
    <row r="667">
      <c r="A667" s="10"/>
      <c r="B667" s="10"/>
      <c r="C667" s="10"/>
      <c r="D667" s="7"/>
      <c r="E667" s="10"/>
      <c r="F667" s="82">
        <f t="shared" si="3"/>
        <v>1501</v>
      </c>
      <c r="G667" s="10"/>
      <c r="H667" s="82">
        <f t="shared" si="4"/>
        <v>1501</v>
      </c>
      <c r="I667" s="7"/>
      <c r="J667" s="10"/>
      <c r="K667" s="10"/>
      <c r="L667" s="10"/>
      <c r="M667" s="10"/>
      <c r="N667" s="10"/>
      <c r="O667" s="10"/>
    </row>
    <row r="668">
      <c r="A668" s="10"/>
      <c r="B668" s="10"/>
      <c r="C668" s="10"/>
      <c r="D668" s="7"/>
      <c r="E668" s="10"/>
      <c r="F668" s="82">
        <f t="shared" si="3"/>
        <v>1501</v>
      </c>
      <c r="G668" s="10"/>
      <c r="H668" s="82">
        <f t="shared" si="4"/>
        <v>1501</v>
      </c>
      <c r="I668" s="7"/>
      <c r="J668" s="10"/>
      <c r="K668" s="10"/>
      <c r="L668" s="10"/>
      <c r="M668" s="10"/>
      <c r="N668" s="10"/>
      <c r="O668" s="10"/>
    </row>
    <row r="669">
      <c r="A669" s="10"/>
      <c r="B669" s="10"/>
      <c r="C669" s="10"/>
      <c r="D669" s="7"/>
      <c r="E669" s="10"/>
      <c r="F669" s="82">
        <f t="shared" si="3"/>
        <v>1501</v>
      </c>
      <c r="G669" s="10"/>
      <c r="H669" s="82">
        <f t="shared" si="4"/>
        <v>1501</v>
      </c>
      <c r="I669" s="7"/>
      <c r="J669" s="10"/>
      <c r="K669" s="10"/>
      <c r="L669" s="10"/>
      <c r="M669" s="10"/>
      <c r="N669" s="10"/>
      <c r="O669" s="10"/>
    </row>
    <row r="670">
      <c r="A670" s="10"/>
      <c r="B670" s="10"/>
      <c r="C670" s="10"/>
      <c r="D670" s="7"/>
      <c r="E670" s="10"/>
      <c r="F670" s="82">
        <f t="shared" si="3"/>
        <v>1501</v>
      </c>
      <c r="G670" s="10"/>
      <c r="H670" s="82">
        <f t="shared" si="4"/>
        <v>1501</v>
      </c>
      <c r="I670" s="7"/>
      <c r="J670" s="10"/>
      <c r="K670" s="10"/>
      <c r="L670" s="10"/>
      <c r="M670" s="10"/>
      <c r="N670" s="10"/>
      <c r="O670" s="10"/>
    </row>
    <row r="671">
      <c r="A671" s="10"/>
      <c r="B671" s="10"/>
      <c r="C671" s="10"/>
      <c r="D671" s="7"/>
      <c r="E671" s="10"/>
      <c r="F671" s="82">
        <f t="shared" si="3"/>
        <v>1501</v>
      </c>
      <c r="G671" s="10"/>
      <c r="H671" s="82">
        <f t="shared" si="4"/>
        <v>1501</v>
      </c>
      <c r="I671" s="7"/>
      <c r="J671" s="10"/>
      <c r="K671" s="10"/>
      <c r="L671" s="10"/>
      <c r="M671" s="10"/>
      <c r="N671" s="10"/>
      <c r="O671" s="10"/>
    </row>
    <row r="672">
      <c r="A672" s="10"/>
      <c r="B672" s="10"/>
      <c r="C672" s="10"/>
      <c r="D672" s="7"/>
      <c r="E672" s="10"/>
      <c r="F672" s="82">
        <f t="shared" si="3"/>
        <v>1501</v>
      </c>
      <c r="G672" s="10"/>
      <c r="H672" s="82">
        <f t="shared" si="4"/>
        <v>1501</v>
      </c>
      <c r="I672" s="7"/>
      <c r="J672" s="10"/>
      <c r="K672" s="10"/>
      <c r="L672" s="10"/>
      <c r="M672" s="10"/>
      <c r="N672" s="10"/>
      <c r="O672" s="10"/>
    </row>
    <row r="673">
      <c r="A673" s="10"/>
      <c r="B673" s="10"/>
      <c r="C673" s="10"/>
      <c r="D673" s="7"/>
      <c r="E673" s="10"/>
      <c r="F673" s="82">
        <f t="shared" si="3"/>
        <v>1501</v>
      </c>
      <c r="G673" s="10"/>
      <c r="H673" s="82">
        <f t="shared" si="4"/>
        <v>1501</v>
      </c>
      <c r="I673" s="7"/>
      <c r="J673" s="10"/>
      <c r="K673" s="10"/>
      <c r="L673" s="10"/>
      <c r="M673" s="10"/>
      <c r="N673" s="10"/>
      <c r="O673" s="10"/>
    </row>
    <row r="674">
      <c r="A674" s="10"/>
      <c r="B674" s="10"/>
      <c r="C674" s="10"/>
      <c r="D674" s="7"/>
      <c r="E674" s="10"/>
      <c r="F674" s="82">
        <f t="shared" si="3"/>
        <v>1501</v>
      </c>
      <c r="G674" s="10"/>
      <c r="H674" s="82">
        <f t="shared" si="4"/>
        <v>1501</v>
      </c>
      <c r="I674" s="7"/>
      <c r="J674" s="10"/>
      <c r="K674" s="10"/>
      <c r="L674" s="10"/>
      <c r="M674" s="10"/>
      <c r="N674" s="10"/>
      <c r="O674" s="10"/>
    </row>
    <row r="675">
      <c r="A675" s="10"/>
      <c r="B675" s="10"/>
      <c r="C675" s="10"/>
      <c r="D675" s="7"/>
      <c r="E675" s="10"/>
      <c r="F675" s="82">
        <f t="shared" si="3"/>
        <v>1501</v>
      </c>
      <c r="G675" s="10"/>
      <c r="H675" s="82">
        <f t="shared" si="4"/>
        <v>1501</v>
      </c>
      <c r="I675" s="7"/>
      <c r="J675" s="10"/>
      <c r="K675" s="10"/>
      <c r="L675" s="10"/>
      <c r="M675" s="10"/>
      <c r="N675" s="10"/>
      <c r="O675" s="10"/>
    </row>
    <row r="676">
      <c r="A676" s="10"/>
      <c r="B676" s="10"/>
      <c r="C676" s="10"/>
      <c r="D676" s="7"/>
      <c r="E676" s="10"/>
      <c r="F676" s="82">
        <f t="shared" si="3"/>
        <v>1501</v>
      </c>
      <c r="G676" s="10"/>
      <c r="H676" s="82">
        <f t="shared" si="4"/>
        <v>1501</v>
      </c>
      <c r="I676" s="7"/>
      <c r="J676" s="10"/>
      <c r="K676" s="10"/>
      <c r="L676" s="10"/>
      <c r="M676" s="10"/>
      <c r="N676" s="10"/>
      <c r="O676" s="10"/>
    </row>
    <row r="677">
      <c r="A677" s="10"/>
      <c r="B677" s="10"/>
      <c r="C677" s="10"/>
      <c r="D677" s="7"/>
      <c r="E677" s="10"/>
      <c r="F677" s="82">
        <f t="shared" si="3"/>
        <v>1501</v>
      </c>
      <c r="G677" s="10"/>
      <c r="H677" s="82">
        <f t="shared" si="4"/>
        <v>1501</v>
      </c>
      <c r="I677" s="7"/>
      <c r="J677" s="10"/>
      <c r="K677" s="10"/>
      <c r="L677" s="10"/>
      <c r="M677" s="10"/>
      <c r="N677" s="10"/>
      <c r="O677" s="10"/>
    </row>
    <row r="678">
      <c r="A678" s="10"/>
      <c r="B678" s="10"/>
      <c r="C678" s="10"/>
      <c r="D678" s="7"/>
      <c r="E678" s="10"/>
      <c r="F678" s="82">
        <f t="shared" si="3"/>
        <v>1501</v>
      </c>
      <c r="G678" s="10"/>
      <c r="H678" s="82">
        <f t="shared" si="4"/>
        <v>1501</v>
      </c>
      <c r="I678" s="7"/>
      <c r="J678" s="10"/>
      <c r="K678" s="10"/>
      <c r="L678" s="10"/>
      <c r="M678" s="10"/>
      <c r="N678" s="10"/>
      <c r="O678" s="10"/>
    </row>
    <row r="679">
      <c r="A679" s="10"/>
      <c r="B679" s="10"/>
      <c r="C679" s="10"/>
      <c r="D679" s="7"/>
      <c r="E679" s="10"/>
      <c r="F679" s="82">
        <f t="shared" si="3"/>
        <v>1501</v>
      </c>
      <c r="G679" s="10"/>
      <c r="H679" s="82">
        <f t="shared" si="4"/>
        <v>1501</v>
      </c>
      <c r="I679" s="7"/>
      <c r="J679" s="10"/>
      <c r="K679" s="10"/>
      <c r="L679" s="10"/>
      <c r="M679" s="10"/>
      <c r="N679" s="10"/>
      <c r="O679" s="10"/>
    </row>
    <row r="680">
      <c r="A680" s="10"/>
      <c r="B680" s="10"/>
      <c r="C680" s="10"/>
      <c r="D680" s="7"/>
      <c r="E680" s="10"/>
      <c r="F680" s="82">
        <f t="shared" si="3"/>
        <v>1501</v>
      </c>
      <c r="G680" s="10"/>
      <c r="H680" s="82">
        <f t="shared" si="4"/>
        <v>1501</v>
      </c>
      <c r="I680" s="7"/>
      <c r="J680" s="10"/>
      <c r="K680" s="10"/>
      <c r="L680" s="10"/>
      <c r="M680" s="10"/>
      <c r="N680" s="10"/>
      <c r="O680" s="10"/>
    </row>
    <row r="681">
      <c r="A681" s="10"/>
      <c r="B681" s="10"/>
      <c r="C681" s="10"/>
      <c r="D681" s="7"/>
      <c r="E681" s="10"/>
      <c r="F681" s="82">
        <f t="shared" si="3"/>
        <v>1501</v>
      </c>
      <c r="G681" s="10"/>
      <c r="H681" s="82">
        <f t="shared" si="4"/>
        <v>1501</v>
      </c>
      <c r="I681" s="7"/>
      <c r="J681" s="10"/>
      <c r="K681" s="10"/>
      <c r="L681" s="10"/>
      <c r="M681" s="10"/>
      <c r="N681" s="10"/>
      <c r="O681" s="10"/>
    </row>
    <row r="682">
      <c r="A682" s="10"/>
      <c r="B682" s="10"/>
      <c r="C682" s="10"/>
      <c r="D682" s="7"/>
      <c r="E682" s="10"/>
      <c r="F682" s="82">
        <f t="shared" si="3"/>
        <v>1501</v>
      </c>
      <c r="G682" s="10"/>
      <c r="H682" s="82">
        <f t="shared" si="4"/>
        <v>1501</v>
      </c>
      <c r="I682" s="7"/>
      <c r="J682" s="10"/>
      <c r="K682" s="10"/>
      <c r="L682" s="10"/>
      <c r="M682" s="10"/>
      <c r="N682" s="10"/>
      <c r="O682" s="10"/>
    </row>
    <row r="683">
      <c r="A683" s="10"/>
      <c r="B683" s="10"/>
      <c r="C683" s="10"/>
      <c r="D683" s="7"/>
      <c r="E683" s="10"/>
      <c r="F683" s="82">
        <f t="shared" si="3"/>
        <v>1501</v>
      </c>
      <c r="G683" s="10"/>
      <c r="H683" s="82">
        <f t="shared" si="4"/>
        <v>1501</v>
      </c>
      <c r="I683" s="7"/>
      <c r="J683" s="10"/>
      <c r="K683" s="10"/>
      <c r="L683" s="10"/>
      <c r="M683" s="10"/>
      <c r="N683" s="10"/>
      <c r="O683" s="10"/>
    </row>
    <row r="684">
      <c r="A684" s="10"/>
      <c r="B684" s="10"/>
      <c r="C684" s="10"/>
      <c r="D684" s="7"/>
      <c r="E684" s="10"/>
      <c r="F684" s="82">
        <f t="shared" si="3"/>
        <v>1501</v>
      </c>
      <c r="G684" s="10"/>
      <c r="H684" s="82">
        <f t="shared" si="4"/>
        <v>1501</v>
      </c>
      <c r="I684" s="7"/>
      <c r="J684" s="10"/>
      <c r="K684" s="10"/>
      <c r="L684" s="10"/>
      <c r="M684" s="10"/>
      <c r="N684" s="10"/>
      <c r="O684" s="10"/>
    </row>
    <row r="685">
      <c r="A685" s="10"/>
      <c r="B685" s="10"/>
      <c r="C685" s="10"/>
      <c r="D685" s="7"/>
      <c r="E685" s="10"/>
      <c r="F685" s="82">
        <f t="shared" si="3"/>
        <v>1501</v>
      </c>
      <c r="G685" s="10"/>
      <c r="H685" s="82">
        <f t="shared" si="4"/>
        <v>1501</v>
      </c>
      <c r="I685" s="7"/>
      <c r="J685" s="10"/>
      <c r="K685" s="10"/>
      <c r="L685" s="10"/>
      <c r="M685" s="10"/>
      <c r="N685" s="10"/>
      <c r="O685" s="10"/>
    </row>
    <row r="686">
      <c r="A686" s="10"/>
      <c r="B686" s="10"/>
      <c r="C686" s="10"/>
      <c r="D686" s="7"/>
      <c r="E686" s="10"/>
      <c r="F686" s="82">
        <f t="shared" si="3"/>
        <v>1501</v>
      </c>
      <c r="G686" s="10"/>
      <c r="H686" s="82">
        <f t="shared" si="4"/>
        <v>1501</v>
      </c>
      <c r="I686" s="7"/>
      <c r="J686" s="10"/>
      <c r="K686" s="10"/>
      <c r="L686" s="10"/>
      <c r="M686" s="10"/>
      <c r="N686" s="10"/>
      <c r="O686" s="10"/>
    </row>
    <row r="687">
      <c r="A687" s="10"/>
      <c r="B687" s="10"/>
      <c r="C687" s="10"/>
      <c r="D687" s="7"/>
      <c r="E687" s="10"/>
      <c r="F687" s="82">
        <f t="shared" si="3"/>
        <v>1501</v>
      </c>
      <c r="G687" s="10"/>
      <c r="H687" s="82">
        <f t="shared" si="4"/>
        <v>1501</v>
      </c>
      <c r="I687" s="7"/>
      <c r="J687" s="10"/>
      <c r="K687" s="10"/>
      <c r="L687" s="10"/>
      <c r="M687" s="10"/>
      <c r="N687" s="10"/>
      <c r="O687" s="10"/>
    </row>
    <row r="688">
      <c r="A688" s="10"/>
      <c r="B688" s="10"/>
      <c r="C688" s="10"/>
      <c r="D688" s="7"/>
      <c r="E688" s="10"/>
      <c r="F688" s="82">
        <f t="shared" si="3"/>
        <v>1501</v>
      </c>
      <c r="G688" s="10"/>
      <c r="H688" s="82">
        <f t="shared" si="4"/>
        <v>1501</v>
      </c>
      <c r="I688" s="7"/>
      <c r="J688" s="10"/>
      <c r="K688" s="10"/>
      <c r="L688" s="10"/>
      <c r="M688" s="10"/>
      <c r="N688" s="10"/>
      <c r="O688" s="10"/>
    </row>
    <row r="689">
      <c r="A689" s="10"/>
      <c r="B689" s="10"/>
      <c r="C689" s="10"/>
      <c r="D689" s="7"/>
      <c r="E689" s="10"/>
      <c r="F689" s="82">
        <f t="shared" si="3"/>
        <v>1501</v>
      </c>
      <c r="G689" s="10"/>
      <c r="H689" s="82">
        <f t="shared" si="4"/>
        <v>1501</v>
      </c>
      <c r="I689" s="7"/>
      <c r="J689" s="10"/>
      <c r="K689" s="10"/>
      <c r="L689" s="10"/>
      <c r="M689" s="10"/>
      <c r="N689" s="10"/>
      <c r="O689" s="10"/>
    </row>
    <row r="690">
      <c r="A690" s="10"/>
      <c r="B690" s="10"/>
      <c r="C690" s="10"/>
      <c r="D690" s="7"/>
      <c r="E690" s="10"/>
      <c r="F690" s="82">
        <f t="shared" si="3"/>
        <v>1501</v>
      </c>
      <c r="G690" s="10"/>
      <c r="H690" s="82">
        <f t="shared" si="4"/>
        <v>1501</v>
      </c>
      <c r="I690" s="7"/>
      <c r="J690" s="10"/>
      <c r="K690" s="10"/>
      <c r="L690" s="10"/>
      <c r="M690" s="10"/>
      <c r="N690" s="10"/>
      <c r="O690" s="10"/>
    </row>
    <row r="691">
      <c r="A691" s="10"/>
      <c r="B691" s="10"/>
      <c r="C691" s="10"/>
      <c r="D691" s="7"/>
      <c r="E691" s="10"/>
      <c r="F691" s="82">
        <f t="shared" si="3"/>
        <v>1501</v>
      </c>
      <c r="G691" s="10"/>
      <c r="H691" s="82">
        <f t="shared" si="4"/>
        <v>1501</v>
      </c>
      <c r="I691" s="7"/>
      <c r="J691" s="10"/>
      <c r="K691" s="10"/>
      <c r="L691" s="10"/>
      <c r="M691" s="10"/>
      <c r="N691" s="10"/>
      <c r="O691" s="10"/>
    </row>
    <row r="692">
      <c r="A692" s="10"/>
      <c r="B692" s="10"/>
      <c r="C692" s="10"/>
      <c r="D692" s="7"/>
      <c r="E692" s="10"/>
      <c r="F692" s="82">
        <f t="shared" si="3"/>
        <v>1501</v>
      </c>
      <c r="G692" s="10"/>
      <c r="H692" s="82">
        <f t="shared" si="4"/>
        <v>1501</v>
      </c>
      <c r="I692" s="7"/>
      <c r="J692" s="10"/>
      <c r="K692" s="10"/>
      <c r="L692" s="10"/>
      <c r="M692" s="10"/>
      <c r="N692" s="10"/>
      <c r="O692" s="10"/>
    </row>
    <row r="693">
      <c r="A693" s="10"/>
      <c r="B693" s="10"/>
      <c r="C693" s="10"/>
      <c r="D693" s="7"/>
      <c r="E693" s="10"/>
      <c r="F693" s="82">
        <f t="shared" si="3"/>
        <v>1501</v>
      </c>
      <c r="G693" s="10"/>
      <c r="H693" s="82">
        <f t="shared" si="4"/>
        <v>1501</v>
      </c>
      <c r="I693" s="7"/>
      <c r="J693" s="10"/>
      <c r="K693" s="10"/>
      <c r="L693" s="10"/>
      <c r="M693" s="10"/>
      <c r="N693" s="10"/>
      <c r="O693" s="10"/>
    </row>
    <row r="694">
      <c r="A694" s="10"/>
      <c r="B694" s="10"/>
      <c r="C694" s="10"/>
      <c r="D694" s="7"/>
      <c r="E694" s="10"/>
      <c r="F694" s="82">
        <f t="shared" si="3"/>
        <v>1501</v>
      </c>
      <c r="G694" s="10"/>
      <c r="H694" s="82">
        <f t="shared" si="4"/>
        <v>1501</v>
      </c>
      <c r="I694" s="7"/>
      <c r="J694" s="10"/>
      <c r="K694" s="10"/>
      <c r="L694" s="10"/>
      <c r="M694" s="10"/>
      <c r="N694" s="10"/>
      <c r="O694" s="10"/>
    </row>
    <row r="695">
      <c r="A695" s="10"/>
      <c r="B695" s="10"/>
      <c r="C695" s="10"/>
      <c r="D695" s="7"/>
      <c r="E695" s="10"/>
      <c r="F695" s="82">
        <f t="shared" si="3"/>
        <v>1501</v>
      </c>
      <c r="G695" s="10"/>
      <c r="H695" s="82">
        <f t="shared" si="4"/>
        <v>1501</v>
      </c>
      <c r="I695" s="7"/>
      <c r="J695" s="10"/>
      <c r="K695" s="10"/>
      <c r="L695" s="10"/>
      <c r="M695" s="10"/>
      <c r="N695" s="10"/>
      <c r="O695" s="10"/>
    </row>
    <row r="696">
      <c r="A696" s="10"/>
      <c r="B696" s="10"/>
      <c r="C696" s="10"/>
      <c r="D696" s="7"/>
      <c r="E696" s="10"/>
      <c r="F696" s="82">
        <f t="shared" si="3"/>
        <v>1501</v>
      </c>
      <c r="G696" s="10"/>
      <c r="H696" s="82">
        <f t="shared" si="4"/>
        <v>1501</v>
      </c>
      <c r="I696" s="7"/>
      <c r="J696" s="10"/>
      <c r="K696" s="10"/>
      <c r="L696" s="10"/>
      <c r="M696" s="10"/>
      <c r="N696" s="10"/>
      <c r="O696" s="10"/>
    </row>
    <row r="697">
      <c r="A697" s="10"/>
      <c r="B697" s="10"/>
      <c r="C697" s="10"/>
      <c r="D697" s="7"/>
      <c r="E697" s="10"/>
      <c r="F697" s="82">
        <f t="shared" si="3"/>
        <v>1501</v>
      </c>
      <c r="G697" s="10"/>
      <c r="H697" s="82">
        <f t="shared" si="4"/>
        <v>1501</v>
      </c>
      <c r="I697" s="7"/>
      <c r="J697" s="10"/>
      <c r="K697" s="10"/>
      <c r="L697" s="10"/>
      <c r="M697" s="10"/>
      <c r="N697" s="10"/>
      <c r="O697" s="10"/>
    </row>
    <row r="698">
      <c r="A698" s="10"/>
      <c r="B698" s="10"/>
      <c r="C698" s="10"/>
      <c r="D698" s="7"/>
      <c r="E698" s="10"/>
      <c r="F698" s="82">
        <f t="shared" si="3"/>
        <v>1501</v>
      </c>
      <c r="G698" s="10"/>
      <c r="H698" s="82">
        <f t="shared" si="4"/>
        <v>1501</v>
      </c>
      <c r="I698" s="7"/>
      <c r="J698" s="10"/>
      <c r="K698" s="10"/>
      <c r="L698" s="10"/>
      <c r="M698" s="10"/>
      <c r="N698" s="10"/>
      <c r="O698" s="10"/>
    </row>
    <row r="699">
      <c r="A699" s="10"/>
      <c r="B699" s="10"/>
      <c r="C699" s="10"/>
      <c r="D699" s="7"/>
      <c r="E699" s="10"/>
      <c r="F699" s="82">
        <f t="shared" si="3"/>
        <v>1501</v>
      </c>
      <c r="G699" s="10"/>
      <c r="H699" s="82">
        <f t="shared" si="4"/>
        <v>1501</v>
      </c>
      <c r="I699" s="7"/>
      <c r="J699" s="10"/>
      <c r="K699" s="10"/>
      <c r="L699" s="10"/>
      <c r="M699" s="10"/>
      <c r="N699" s="10"/>
      <c r="O699" s="10"/>
    </row>
    <row r="700">
      <c r="A700" s="10"/>
      <c r="B700" s="10"/>
      <c r="C700" s="10"/>
      <c r="D700" s="7"/>
      <c r="E700" s="10"/>
      <c r="F700" s="82">
        <f t="shared" si="3"/>
        <v>1501</v>
      </c>
      <c r="G700" s="10"/>
      <c r="H700" s="82">
        <f t="shared" si="4"/>
        <v>1501</v>
      </c>
      <c r="I700" s="7"/>
      <c r="J700" s="10"/>
      <c r="K700" s="10"/>
      <c r="L700" s="10"/>
      <c r="M700" s="10"/>
      <c r="N700" s="10"/>
      <c r="O700" s="10"/>
    </row>
    <row r="701">
      <c r="A701" s="10"/>
      <c r="B701" s="10"/>
      <c r="C701" s="10"/>
      <c r="D701" s="7"/>
      <c r="E701" s="10"/>
      <c r="F701" s="82">
        <f t="shared" si="3"/>
        <v>1501</v>
      </c>
      <c r="G701" s="10"/>
      <c r="H701" s="82">
        <f t="shared" si="4"/>
        <v>1501</v>
      </c>
      <c r="I701" s="7"/>
      <c r="J701" s="10"/>
      <c r="K701" s="10"/>
      <c r="L701" s="10"/>
      <c r="M701" s="10"/>
      <c r="N701" s="10"/>
      <c r="O701" s="10"/>
    </row>
    <row r="702">
      <c r="A702" s="10"/>
      <c r="B702" s="10"/>
      <c r="C702" s="10"/>
      <c r="D702" s="7"/>
      <c r="E702" s="10"/>
      <c r="F702" s="82">
        <f t="shared" si="3"/>
        <v>1501</v>
      </c>
      <c r="G702" s="10"/>
      <c r="H702" s="82">
        <f t="shared" si="4"/>
        <v>1501</v>
      </c>
      <c r="I702" s="7"/>
      <c r="J702" s="10"/>
      <c r="K702" s="10"/>
      <c r="L702" s="10"/>
      <c r="M702" s="10"/>
      <c r="N702" s="10"/>
      <c r="O702" s="10"/>
    </row>
    <row r="703">
      <c r="A703" s="10"/>
      <c r="B703" s="10"/>
      <c r="C703" s="10"/>
      <c r="D703" s="7"/>
      <c r="E703" s="10"/>
      <c r="F703" s="82">
        <f t="shared" si="3"/>
        <v>1501</v>
      </c>
      <c r="G703" s="10"/>
      <c r="H703" s="82">
        <f t="shared" si="4"/>
        <v>1501</v>
      </c>
      <c r="I703" s="7"/>
      <c r="J703" s="10"/>
      <c r="K703" s="10"/>
      <c r="L703" s="10"/>
      <c r="M703" s="10"/>
      <c r="N703" s="10"/>
      <c r="O703" s="10"/>
    </row>
    <row r="704">
      <c r="A704" s="10"/>
      <c r="B704" s="10"/>
      <c r="C704" s="10"/>
      <c r="D704" s="7"/>
      <c r="E704" s="10"/>
      <c r="F704" s="82">
        <f t="shared" si="3"/>
        <v>1501</v>
      </c>
      <c r="G704" s="10"/>
      <c r="H704" s="82">
        <f t="shared" si="4"/>
        <v>1501</v>
      </c>
      <c r="I704" s="7"/>
      <c r="J704" s="10"/>
      <c r="K704" s="10"/>
      <c r="L704" s="10"/>
      <c r="M704" s="10"/>
      <c r="N704" s="10"/>
      <c r="O704" s="10"/>
    </row>
    <row r="705">
      <c r="A705" s="10"/>
      <c r="B705" s="10"/>
      <c r="C705" s="10"/>
      <c r="D705" s="7"/>
      <c r="E705" s="10"/>
      <c r="F705" s="82">
        <f t="shared" si="3"/>
        <v>1501</v>
      </c>
      <c r="G705" s="10"/>
      <c r="H705" s="82">
        <f t="shared" si="4"/>
        <v>1501</v>
      </c>
      <c r="I705" s="7"/>
      <c r="J705" s="10"/>
      <c r="K705" s="10"/>
      <c r="L705" s="10"/>
      <c r="M705" s="10"/>
      <c r="N705" s="10"/>
      <c r="O705" s="10"/>
    </row>
    <row r="706">
      <c r="A706" s="10"/>
      <c r="B706" s="10"/>
      <c r="C706" s="10"/>
      <c r="D706" s="7"/>
      <c r="E706" s="10"/>
      <c r="F706" s="84"/>
      <c r="G706" s="10"/>
      <c r="H706" s="84"/>
      <c r="I706" s="7"/>
      <c r="J706" s="10"/>
      <c r="K706" s="10"/>
      <c r="L706" s="10"/>
      <c r="M706" s="10"/>
      <c r="N706" s="10"/>
      <c r="O706" s="10"/>
    </row>
    <row r="707">
      <c r="A707" s="10"/>
      <c r="B707" s="10"/>
      <c r="C707" s="10"/>
      <c r="D707" s="7"/>
      <c r="E707" s="10"/>
      <c r="F707" s="84"/>
      <c r="G707" s="10"/>
      <c r="H707" s="84"/>
      <c r="I707" s="7"/>
      <c r="J707" s="10"/>
      <c r="K707" s="10"/>
      <c r="L707" s="10"/>
      <c r="M707" s="10"/>
      <c r="N707" s="10"/>
      <c r="O707" s="10"/>
    </row>
    <row r="708">
      <c r="A708" s="10"/>
      <c r="B708" s="10"/>
      <c r="C708" s="10"/>
      <c r="D708" s="7"/>
      <c r="E708" s="10"/>
      <c r="F708" s="84"/>
      <c r="G708" s="10"/>
      <c r="H708" s="84"/>
      <c r="I708" s="7"/>
      <c r="J708" s="10"/>
      <c r="K708" s="10"/>
      <c r="L708" s="10"/>
      <c r="M708" s="10"/>
      <c r="N708" s="66" t="s">
        <v>18</v>
      </c>
      <c r="O708" s="10"/>
    </row>
    <row r="709">
      <c r="A709" s="10"/>
      <c r="B709" s="10"/>
      <c r="C709" s="10"/>
      <c r="D709" s="7"/>
      <c r="E709" s="10"/>
      <c r="F709" s="84"/>
      <c r="G709" s="10"/>
      <c r="H709" s="84"/>
      <c r="I709" s="7"/>
      <c r="J709" s="10"/>
      <c r="K709" s="10"/>
      <c r="L709" s="10"/>
      <c r="M709" s="10"/>
      <c r="N709" s="66" t="s">
        <v>18</v>
      </c>
      <c r="O709" s="10"/>
    </row>
    <row r="710">
      <c r="A710" s="10"/>
      <c r="B710" s="10"/>
      <c r="C710" s="10"/>
      <c r="D710" s="7"/>
      <c r="E710" s="10"/>
      <c r="F710" s="10"/>
      <c r="G710" s="10"/>
      <c r="H710" s="10"/>
      <c r="I710" s="7"/>
      <c r="J710" s="10"/>
      <c r="K710" s="10"/>
      <c r="L710" s="10"/>
      <c r="M710" s="10"/>
      <c r="N710" s="10"/>
      <c r="O710" s="10"/>
    </row>
    <row r="711">
      <c r="A711" s="10"/>
      <c r="B711" s="10"/>
      <c r="C711" s="10"/>
      <c r="D711" s="7"/>
      <c r="E711" s="10"/>
      <c r="F711" s="10"/>
      <c r="G711" s="10"/>
      <c r="H711" s="10"/>
      <c r="I711" s="7"/>
      <c r="J711" s="10"/>
      <c r="K711" s="10"/>
      <c r="L711" s="10"/>
      <c r="M711" s="10"/>
      <c r="N711" s="10"/>
      <c r="O711" s="10"/>
    </row>
    <row r="712">
      <c r="A712" s="10"/>
      <c r="B712" s="10"/>
      <c r="C712" s="10"/>
      <c r="D712" s="7"/>
      <c r="E712" s="10"/>
      <c r="F712" s="10"/>
      <c r="G712" s="10"/>
      <c r="H712" s="10"/>
      <c r="I712" s="7"/>
      <c r="J712" s="10"/>
      <c r="K712" s="10"/>
      <c r="L712" s="10"/>
      <c r="M712" s="10"/>
      <c r="N712" s="10"/>
      <c r="O712" s="10"/>
    </row>
    <row r="713">
      <c r="A713" s="10"/>
      <c r="B713" s="10"/>
      <c r="C713" s="10"/>
      <c r="D713" s="7"/>
      <c r="E713" s="10"/>
      <c r="F713" s="10"/>
      <c r="G713" s="10"/>
      <c r="H713" s="10"/>
      <c r="I713" s="7"/>
      <c r="J713" s="10"/>
      <c r="K713" s="10"/>
      <c r="L713" s="10"/>
      <c r="M713" s="10"/>
      <c r="N713" s="10"/>
      <c r="O713" s="10"/>
    </row>
    <row r="714">
      <c r="A714" s="10"/>
      <c r="B714" s="10"/>
      <c r="C714" s="10"/>
      <c r="D714" s="7"/>
      <c r="E714" s="10"/>
      <c r="F714" s="10"/>
      <c r="G714" s="10"/>
      <c r="H714" s="10"/>
      <c r="I714" s="7"/>
      <c r="J714" s="10"/>
      <c r="K714" s="10"/>
      <c r="L714" s="10"/>
      <c r="M714" s="10"/>
      <c r="N714" s="10"/>
      <c r="O714" s="10"/>
    </row>
    <row r="715">
      <c r="A715" s="10"/>
      <c r="B715" s="10"/>
      <c r="C715" s="10"/>
      <c r="D715" s="7"/>
      <c r="E715" s="10"/>
      <c r="F715" s="10"/>
      <c r="G715" s="10"/>
      <c r="H715" s="10"/>
      <c r="I715" s="7"/>
      <c r="J715" s="10"/>
      <c r="K715" s="10"/>
      <c r="L715" s="10"/>
      <c r="M715" s="10"/>
      <c r="N715" s="10"/>
      <c r="O715" s="10"/>
    </row>
    <row r="716">
      <c r="A716" s="10"/>
      <c r="B716" s="10"/>
      <c r="C716" s="10"/>
      <c r="D716" s="7"/>
      <c r="E716" s="10"/>
      <c r="F716" s="10"/>
      <c r="G716" s="10"/>
      <c r="H716" s="10"/>
      <c r="I716" s="7"/>
      <c r="J716" s="10"/>
      <c r="K716" s="10"/>
      <c r="L716" s="10"/>
      <c r="M716" s="10"/>
      <c r="N716" s="10"/>
      <c r="O716" s="10"/>
    </row>
    <row r="717">
      <c r="A717" s="10"/>
      <c r="B717" s="10"/>
      <c r="C717" s="10"/>
      <c r="D717" s="7"/>
      <c r="E717" s="10"/>
      <c r="F717" s="10"/>
      <c r="G717" s="10"/>
      <c r="H717" s="10"/>
      <c r="I717" s="7"/>
      <c r="J717" s="10"/>
      <c r="K717" s="10"/>
      <c r="L717" s="10"/>
      <c r="M717" s="10"/>
      <c r="N717" s="10"/>
      <c r="O717" s="10"/>
    </row>
    <row r="718">
      <c r="A718" s="10"/>
      <c r="B718" s="10"/>
      <c r="C718" s="10"/>
      <c r="D718" s="7"/>
      <c r="E718" s="10"/>
      <c r="F718" s="10"/>
      <c r="G718" s="10"/>
      <c r="H718" s="10"/>
      <c r="I718" s="7"/>
      <c r="J718" s="10"/>
      <c r="K718" s="10"/>
      <c r="L718" s="10"/>
      <c r="M718" s="10"/>
      <c r="N718" s="10"/>
      <c r="O718" s="10"/>
    </row>
    <row r="719">
      <c r="A719" s="10"/>
      <c r="B719" s="10"/>
      <c r="C719" s="10"/>
      <c r="D719" s="7"/>
      <c r="E719" s="10"/>
      <c r="F719" s="10"/>
      <c r="G719" s="10"/>
      <c r="H719" s="10"/>
      <c r="I719" s="7"/>
      <c r="J719" s="10"/>
      <c r="K719" s="10"/>
      <c r="L719" s="10"/>
      <c r="M719" s="10"/>
      <c r="N719" s="10"/>
      <c r="O719" s="10"/>
    </row>
    <row r="720">
      <c r="A720" s="10"/>
      <c r="B720" s="10"/>
      <c r="C720" s="10"/>
      <c r="D720" s="7"/>
      <c r="E720" s="10"/>
      <c r="F720" s="10"/>
      <c r="G720" s="10"/>
      <c r="H720" s="10"/>
      <c r="I720" s="7"/>
      <c r="J720" s="10"/>
      <c r="K720" s="10"/>
      <c r="L720" s="10"/>
      <c r="M720" s="10"/>
      <c r="N720" s="10"/>
      <c r="O720" s="10"/>
    </row>
    <row r="721">
      <c r="A721" s="10"/>
      <c r="B721" s="10"/>
      <c r="C721" s="10"/>
      <c r="D721" s="7"/>
      <c r="E721" s="10"/>
      <c r="F721" s="10"/>
      <c r="G721" s="10"/>
      <c r="H721" s="10"/>
      <c r="I721" s="7"/>
      <c r="J721" s="10"/>
      <c r="K721" s="10"/>
      <c r="L721" s="10"/>
      <c r="M721" s="10"/>
      <c r="N721" s="10"/>
      <c r="O721" s="10"/>
    </row>
    <row r="722">
      <c r="A722" s="10"/>
      <c r="B722" s="10"/>
      <c r="C722" s="10"/>
      <c r="D722" s="7"/>
      <c r="E722" s="10"/>
      <c r="F722" s="10"/>
      <c r="G722" s="10"/>
      <c r="H722" s="10"/>
      <c r="I722" s="7"/>
      <c r="J722" s="10"/>
      <c r="K722" s="10"/>
      <c r="L722" s="10"/>
      <c r="M722" s="10"/>
      <c r="N722" s="10"/>
      <c r="O722" s="10"/>
    </row>
    <row r="723">
      <c r="A723" s="10"/>
      <c r="B723" s="10"/>
      <c r="C723" s="10"/>
      <c r="D723" s="7"/>
      <c r="E723" s="10"/>
      <c r="F723" s="10"/>
      <c r="G723" s="10"/>
      <c r="H723" s="10"/>
      <c r="I723" s="7"/>
      <c r="J723" s="10"/>
      <c r="K723" s="10"/>
      <c r="L723" s="10"/>
      <c r="M723" s="10"/>
      <c r="N723" s="10"/>
      <c r="O723" s="10"/>
    </row>
    <row r="724">
      <c r="A724" s="10"/>
      <c r="B724" s="10"/>
      <c r="C724" s="10"/>
      <c r="D724" s="7"/>
      <c r="E724" s="10"/>
      <c r="F724" s="10"/>
      <c r="G724" s="10"/>
      <c r="H724" s="10"/>
      <c r="I724" s="7"/>
      <c r="J724" s="10"/>
      <c r="K724" s="10"/>
      <c r="L724" s="10"/>
      <c r="M724" s="10"/>
      <c r="N724" s="10"/>
      <c r="O724" s="10"/>
    </row>
    <row r="725">
      <c r="A725" s="10"/>
      <c r="B725" s="10"/>
      <c r="C725" s="10"/>
      <c r="D725" s="7"/>
      <c r="E725" s="10"/>
      <c r="F725" s="10"/>
      <c r="G725" s="10"/>
      <c r="H725" s="10"/>
      <c r="I725" s="7"/>
      <c r="J725" s="10"/>
      <c r="K725" s="10"/>
      <c r="L725" s="10"/>
      <c r="M725" s="10"/>
      <c r="N725" s="10"/>
      <c r="O725" s="10"/>
    </row>
    <row r="726">
      <c r="A726" s="10"/>
      <c r="B726" s="10"/>
      <c r="C726" s="10"/>
      <c r="D726" s="7"/>
      <c r="E726" s="10"/>
      <c r="F726" s="10"/>
      <c r="G726" s="10"/>
      <c r="H726" s="10"/>
      <c r="I726" s="7"/>
      <c r="J726" s="10"/>
      <c r="K726" s="10"/>
      <c r="L726" s="10"/>
      <c r="M726" s="10"/>
      <c r="N726" s="10"/>
      <c r="O726" s="10"/>
    </row>
    <row r="727">
      <c r="A727" s="10"/>
      <c r="B727" s="10"/>
      <c r="C727" s="10"/>
      <c r="D727" s="7"/>
      <c r="E727" s="10"/>
      <c r="F727" s="10"/>
      <c r="G727" s="10"/>
      <c r="H727" s="10"/>
      <c r="I727" s="7"/>
      <c r="J727" s="10"/>
      <c r="K727" s="10"/>
      <c r="L727" s="10"/>
      <c r="M727" s="10"/>
      <c r="N727" s="10"/>
      <c r="O727" s="10"/>
    </row>
    <row r="728">
      <c r="A728" s="10"/>
      <c r="B728" s="10"/>
      <c r="C728" s="10"/>
      <c r="D728" s="7"/>
      <c r="E728" s="10"/>
      <c r="F728" s="10"/>
      <c r="G728" s="10"/>
      <c r="H728" s="10"/>
      <c r="I728" s="7"/>
      <c r="J728" s="10"/>
      <c r="K728" s="10"/>
      <c r="L728" s="10"/>
      <c r="M728" s="10"/>
      <c r="N728" s="10"/>
      <c r="O728" s="10"/>
    </row>
    <row r="729">
      <c r="A729" s="10"/>
      <c r="B729" s="10"/>
      <c r="C729" s="10"/>
      <c r="D729" s="7"/>
      <c r="E729" s="10"/>
      <c r="F729" s="10"/>
      <c r="G729" s="10"/>
      <c r="H729" s="10"/>
      <c r="I729" s="7"/>
      <c r="J729" s="10"/>
      <c r="K729" s="10"/>
      <c r="L729" s="10"/>
      <c r="M729" s="10"/>
      <c r="N729" s="10"/>
      <c r="O729" s="10"/>
    </row>
    <row r="730">
      <c r="A730" s="10"/>
      <c r="B730" s="10"/>
      <c r="C730" s="10"/>
      <c r="D730" s="7"/>
      <c r="E730" s="10"/>
      <c r="F730" s="10"/>
      <c r="G730" s="10"/>
      <c r="H730" s="10"/>
      <c r="I730" s="7"/>
      <c r="J730" s="10"/>
      <c r="K730" s="10"/>
      <c r="L730" s="10"/>
      <c r="M730" s="10"/>
      <c r="N730" s="10"/>
      <c r="O730" s="10"/>
    </row>
    <row r="731">
      <c r="A731" s="10"/>
      <c r="B731" s="10"/>
      <c r="C731" s="10"/>
      <c r="D731" s="7"/>
      <c r="E731" s="10"/>
      <c r="F731" s="10"/>
      <c r="G731" s="10"/>
      <c r="H731" s="10"/>
      <c r="I731" s="7"/>
      <c r="J731" s="10"/>
      <c r="K731" s="10"/>
      <c r="L731" s="10"/>
      <c r="M731" s="10"/>
      <c r="N731" s="10"/>
      <c r="O731" s="10"/>
    </row>
    <row r="732">
      <c r="A732" s="10"/>
      <c r="B732" s="10"/>
      <c r="C732" s="10"/>
      <c r="D732" s="7"/>
      <c r="E732" s="10"/>
      <c r="F732" s="10"/>
      <c r="G732" s="10"/>
      <c r="H732" s="10"/>
      <c r="I732" s="7"/>
      <c r="J732" s="10"/>
      <c r="K732" s="10"/>
      <c r="L732" s="10"/>
      <c r="M732" s="10"/>
      <c r="N732" s="10"/>
      <c r="O732" s="10"/>
    </row>
    <row r="733">
      <c r="A733" s="10"/>
      <c r="B733" s="10"/>
      <c r="C733" s="10"/>
      <c r="D733" s="7"/>
      <c r="E733" s="10"/>
      <c r="F733" s="10"/>
      <c r="G733" s="10"/>
      <c r="H733" s="10"/>
      <c r="I733" s="7"/>
      <c r="J733" s="10"/>
      <c r="K733" s="10"/>
      <c r="L733" s="10"/>
      <c r="M733" s="10"/>
      <c r="N733" s="10"/>
      <c r="O733" s="10"/>
    </row>
    <row r="734">
      <c r="A734" s="10"/>
      <c r="B734" s="10"/>
      <c r="C734" s="10"/>
      <c r="D734" s="7"/>
      <c r="E734" s="10"/>
      <c r="F734" s="10"/>
      <c r="G734" s="10"/>
      <c r="H734" s="10"/>
      <c r="I734" s="7"/>
      <c r="J734" s="10"/>
      <c r="K734" s="10"/>
      <c r="L734" s="10"/>
      <c r="M734" s="10"/>
      <c r="N734" s="10"/>
      <c r="O734" s="10"/>
    </row>
    <row r="735">
      <c r="A735" s="10"/>
      <c r="B735" s="10"/>
      <c r="C735" s="10"/>
      <c r="D735" s="7"/>
      <c r="E735" s="10"/>
      <c r="F735" s="10"/>
      <c r="G735" s="10"/>
      <c r="H735" s="10"/>
      <c r="I735" s="7"/>
      <c r="J735" s="10"/>
      <c r="K735" s="10"/>
      <c r="L735" s="10"/>
      <c r="M735" s="10"/>
      <c r="N735" s="10"/>
      <c r="O735" s="10"/>
    </row>
    <row r="736">
      <c r="A736" s="10"/>
      <c r="B736" s="10"/>
      <c r="C736" s="10"/>
      <c r="D736" s="7"/>
      <c r="E736" s="10"/>
      <c r="F736" s="10"/>
      <c r="G736" s="10"/>
      <c r="H736" s="10"/>
      <c r="I736" s="7"/>
      <c r="J736" s="10"/>
      <c r="K736" s="10"/>
      <c r="L736" s="10"/>
      <c r="M736" s="10"/>
      <c r="N736" s="10"/>
      <c r="O736" s="10"/>
    </row>
    <row r="737">
      <c r="A737" s="10"/>
      <c r="B737" s="10"/>
      <c r="C737" s="10"/>
      <c r="D737" s="7"/>
      <c r="E737" s="10"/>
      <c r="F737" s="10"/>
      <c r="G737" s="10"/>
      <c r="H737" s="10"/>
      <c r="I737" s="7"/>
      <c r="J737" s="10"/>
      <c r="K737" s="10"/>
      <c r="L737" s="10"/>
      <c r="M737" s="10"/>
      <c r="N737" s="10"/>
      <c r="O737" s="10"/>
    </row>
    <row r="738">
      <c r="A738" s="10"/>
      <c r="B738" s="10"/>
      <c r="C738" s="10"/>
      <c r="D738" s="7"/>
      <c r="E738" s="10"/>
      <c r="F738" s="10"/>
      <c r="G738" s="10"/>
      <c r="H738" s="10"/>
      <c r="I738" s="7"/>
      <c r="J738" s="10"/>
      <c r="K738" s="10"/>
      <c r="L738" s="10"/>
      <c r="M738" s="10"/>
      <c r="N738" s="10"/>
      <c r="O738" s="10"/>
    </row>
    <row r="739">
      <c r="A739" s="10"/>
      <c r="B739" s="10"/>
      <c r="C739" s="10"/>
      <c r="D739" s="7"/>
      <c r="E739" s="10"/>
      <c r="F739" s="10"/>
      <c r="G739" s="10"/>
      <c r="H739" s="10"/>
      <c r="I739" s="7"/>
      <c r="J739" s="10"/>
      <c r="K739" s="10"/>
      <c r="L739" s="10"/>
      <c r="M739" s="10"/>
      <c r="N739" s="10"/>
      <c r="O739" s="10"/>
    </row>
    <row r="740">
      <c r="A740" s="10"/>
      <c r="B740" s="10"/>
      <c r="C740" s="10"/>
      <c r="D740" s="7"/>
      <c r="E740" s="10"/>
      <c r="F740" s="10"/>
      <c r="G740" s="10"/>
      <c r="H740" s="10"/>
      <c r="I740" s="7"/>
      <c r="J740" s="10"/>
      <c r="K740" s="10"/>
      <c r="L740" s="10"/>
      <c r="M740" s="10"/>
      <c r="N740" s="10"/>
      <c r="O740" s="10"/>
    </row>
    <row r="741">
      <c r="A741" s="10"/>
      <c r="B741" s="10"/>
      <c r="C741" s="10"/>
      <c r="D741" s="7"/>
      <c r="E741" s="10"/>
      <c r="F741" s="10"/>
      <c r="G741" s="10"/>
      <c r="H741" s="10"/>
      <c r="I741" s="7"/>
      <c r="J741" s="10"/>
      <c r="K741" s="10"/>
      <c r="L741" s="10"/>
      <c r="M741" s="10"/>
      <c r="N741" s="10"/>
      <c r="O741" s="10"/>
    </row>
    <row r="742">
      <c r="A742" s="10"/>
      <c r="B742" s="10"/>
      <c r="C742" s="10"/>
      <c r="D742" s="7"/>
      <c r="E742" s="10"/>
      <c r="F742" s="10"/>
      <c r="G742" s="10"/>
      <c r="H742" s="10"/>
      <c r="I742" s="7"/>
      <c r="J742" s="10"/>
      <c r="K742" s="10"/>
      <c r="L742" s="10"/>
      <c r="M742" s="10"/>
      <c r="N742" s="10"/>
      <c r="O742" s="10"/>
    </row>
    <row r="743">
      <c r="A743" s="10"/>
      <c r="B743" s="10"/>
      <c r="C743" s="10"/>
      <c r="D743" s="7"/>
      <c r="E743" s="10"/>
      <c r="F743" s="10"/>
      <c r="G743" s="10"/>
      <c r="H743" s="10"/>
      <c r="I743" s="7"/>
      <c r="J743" s="10"/>
      <c r="K743" s="10"/>
      <c r="L743" s="10"/>
      <c r="M743" s="10"/>
      <c r="N743" s="10"/>
      <c r="O743" s="10"/>
    </row>
    <row r="744">
      <c r="A744" s="10"/>
      <c r="B744" s="10"/>
      <c r="C744" s="10"/>
      <c r="D744" s="7"/>
      <c r="E744" s="10"/>
      <c r="F744" s="10"/>
      <c r="G744" s="10"/>
      <c r="H744" s="10"/>
      <c r="I744" s="7"/>
      <c r="J744" s="10"/>
      <c r="K744" s="10"/>
      <c r="L744" s="10"/>
      <c r="M744" s="10"/>
      <c r="N744" s="10"/>
      <c r="O744" s="10"/>
    </row>
    <row r="745">
      <c r="A745" s="10"/>
      <c r="B745" s="10"/>
      <c r="C745" s="10"/>
      <c r="D745" s="7"/>
      <c r="E745" s="10"/>
      <c r="F745" s="10"/>
      <c r="G745" s="10"/>
      <c r="H745" s="10"/>
      <c r="I745" s="7"/>
      <c r="J745" s="10"/>
      <c r="K745" s="10"/>
      <c r="L745" s="10"/>
      <c r="M745" s="10"/>
      <c r="N745" s="10"/>
      <c r="O745" s="10"/>
    </row>
    <row r="746">
      <c r="A746" s="10"/>
      <c r="B746" s="10"/>
      <c r="C746" s="10"/>
      <c r="D746" s="7"/>
      <c r="E746" s="10"/>
      <c r="F746" s="10"/>
      <c r="G746" s="10"/>
      <c r="H746" s="10"/>
      <c r="I746" s="7"/>
      <c r="J746" s="10"/>
      <c r="K746" s="10"/>
      <c r="L746" s="10"/>
      <c r="M746" s="10"/>
      <c r="N746" s="10"/>
      <c r="O746" s="10"/>
    </row>
    <row r="747">
      <c r="A747" s="10"/>
      <c r="B747" s="10"/>
      <c r="C747" s="10"/>
      <c r="D747" s="7"/>
      <c r="E747" s="10"/>
      <c r="F747" s="10"/>
      <c r="G747" s="10"/>
      <c r="H747" s="10"/>
      <c r="I747" s="7"/>
      <c r="J747" s="10"/>
      <c r="K747" s="10"/>
      <c r="L747" s="10"/>
      <c r="M747" s="10"/>
      <c r="N747" s="10"/>
      <c r="O747" s="10"/>
    </row>
    <row r="748">
      <c r="A748" s="10"/>
      <c r="B748" s="10"/>
      <c r="C748" s="10"/>
      <c r="D748" s="7"/>
      <c r="E748" s="10"/>
      <c r="F748" s="10"/>
      <c r="G748" s="10"/>
      <c r="H748" s="10"/>
      <c r="I748" s="7"/>
      <c r="J748" s="10"/>
      <c r="K748" s="10"/>
      <c r="L748" s="10"/>
      <c r="M748" s="10"/>
      <c r="N748" s="10"/>
      <c r="O748" s="10"/>
    </row>
    <row r="749">
      <c r="A749" s="10"/>
      <c r="B749" s="10"/>
      <c r="C749" s="10"/>
      <c r="D749" s="7"/>
      <c r="E749" s="10"/>
      <c r="F749" s="10"/>
      <c r="G749" s="10"/>
      <c r="H749" s="10"/>
      <c r="I749" s="7"/>
      <c r="J749" s="10"/>
      <c r="K749" s="10"/>
      <c r="L749" s="10"/>
      <c r="M749" s="10"/>
      <c r="N749" s="10"/>
      <c r="O749" s="10"/>
    </row>
    <row r="750">
      <c r="A750" s="10"/>
      <c r="B750" s="10"/>
      <c r="C750" s="10"/>
      <c r="D750" s="7"/>
      <c r="E750" s="10"/>
      <c r="F750" s="10"/>
      <c r="G750" s="10"/>
      <c r="H750" s="10"/>
      <c r="I750" s="7"/>
      <c r="J750" s="10"/>
      <c r="K750" s="10"/>
      <c r="L750" s="10"/>
      <c r="M750" s="10"/>
      <c r="N750" s="10"/>
      <c r="O750" s="10"/>
    </row>
    <row r="751">
      <c r="A751" s="10"/>
      <c r="B751" s="10"/>
      <c r="C751" s="10"/>
      <c r="D751" s="7"/>
      <c r="E751" s="10"/>
      <c r="F751" s="10"/>
      <c r="G751" s="10"/>
      <c r="H751" s="10"/>
      <c r="I751" s="7"/>
      <c r="J751" s="10"/>
      <c r="K751" s="10"/>
      <c r="L751" s="10"/>
      <c r="M751" s="10"/>
      <c r="N751" s="10"/>
      <c r="O751" s="10"/>
    </row>
    <row r="752">
      <c r="A752" s="10"/>
      <c r="B752" s="10"/>
      <c r="C752" s="10"/>
      <c r="D752" s="7"/>
      <c r="E752" s="10"/>
      <c r="F752" s="10"/>
      <c r="G752" s="10"/>
      <c r="H752" s="10"/>
      <c r="I752" s="7"/>
      <c r="J752" s="10"/>
      <c r="K752" s="10"/>
      <c r="L752" s="10"/>
      <c r="M752" s="10"/>
      <c r="N752" s="10"/>
      <c r="O752" s="10"/>
    </row>
    <row r="753">
      <c r="A753" s="10"/>
      <c r="B753" s="10"/>
      <c r="C753" s="10"/>
      <c r="D753" s="7"/>
      <c r="E753" s="10"/>
      <c r="F753" s="10"/>
      <c r="G753" s="10"/>
      <c r="H753" s="10"/>
      <c r="I753" s="7"/>
      <c r="J753" s="10"/>
      <c r="K753" s="10"/>
      <c r="L753" s="10"/>
      <c r="M753" s="10"/>
      <c r="N753" s="10"/>
      <c r="O753" s="10"/>
    </row>
    <row r="754">
      <c r="A754" s="10"/>
      <c r="B754" s="10"/>
      <c r="C754" s="10"/>
      <c r="D754" s="7"/>
      <c r="E754" s="10"/>
      <c r="F754" s="10"/>
      <c r="G754" s="10"/>
      <c r="H754" s="10"/>
      <c r="I754" s="7"/>
      <c r="J754" s="10"/>
      <c r="K754" s="10"/>
      <c r="L754" s="10"/>
      <c r="M754" s="10"/>
      <c r="N754" s="10"/>
      <c r="O754" s="10"/>
    </row>
    <row r="755">
      <c r="A755" s="10"/>
      <c r="B755" s="10"/>
      <c r="C755" s="10"/>
      <c r="D755" s="7"/>
      <c r="E755" s="10"/>
      <c r="F755" s="10"/>
      <c r="G755" s="10"/>
      <c r="H755" s="10"/>
      <c r="I755" s="7"/>
      <c r="J755" s="10"/>
      <c r="K755" s="10"/>
      <c r="L755" s="10"/>
      <c r="M755" s="10"/>
      <c r="N755" s="10"/>
      <c r="O755" s="10"/>
    </row>
    <row r="756">
      <c r="A756" s="10"/>
      <c r="B756" s="10"/>
      <c r="C756" s="10"/>
      <c r="D756" s="7"/>
      <c r="E756" s="10"/>
      <c r="F756" s="10"/>
      <c r="G756" s="10"/>
      <c r="H756" s="10"/>
      <c r="I756" s="7"/>
      <c r="J756" s="10"/>
      <c r="K756" s="10"/>
      <c r="L756" s="10"/>
      <c r="M756" s="10"/>
      <c r="N756" s="10"/>
      <c r="O756" s="10"/>
    </row>
    <row r="757">
      <c r="A757" s="10"/>
      <c r="B757" s="10"/>
      <c r="C757" s="10"/>
      <c r="D757" s="7"/>
      <c r="E757" s="10"/>
      <c r="F757" s="10"/>
      <c r="G757" s="10"/>
      <c r="H757" s="10"/>
      <c r="I757" s="7"/>
      <c r="J757" s="10"/>
      <c r="K757" s="10"/>
      <c r="L757" s="10"/>
      <c r="M757" s="10"/>
      <c r="N757" s="10"/>
      <c r="O757" s="10"/>
    </row>
    <row r="758">
      <c r="A758" s="10"/>
      <c r="B758" s="10"/>
      <c r="C758" s="10"/>
      <c r="D758" s="7"/>
      <c r="E758" s="10"/>
      <c r="F758" s="10"/>
      <c r="G758" s="10"/>
      <c r="H758" s="10"/>
      <c r="I758" s="7"/>
      <c r="J758" s="10"/>
      <c r="K758" s="10"/>
      <c r="L758" s="10"/>
      <c r="M758" s="10"/>
      <c r="N758" s="10"/>
      <c r="O758" s="10"/>
    </row>
    <row r="759">
      <c r="A759" s="10"/>
      <c r="B759" s="10"/>
      <c r="C759" s="10"/>
      <c r="D759" s="7"/>
      <c r="E759" s="10"/>
      <c r="F759" s="10"/>
      <c r="G759" s="10"/>
      <c r="H759" s="10"/>
      <c r="I759" s="7"/>
      <c r="J759" s="10"/>
      <c r="K759" s="10"/>
      <c r="L759" s="10"/>
      <c r="M759" s="10"/>
      <c r="N759" s="10"/>
      <c r="O759" s="10"/>
    </row>
    <row r="760">
      <c r="A760" s="10"/>
      <c r="B760" s="10"/>
      <c r="C760" s="10"/>
      <c r="D760" s="7"/>
      <c r="E760" s="10"/>
      <c r="F760" s="10"/>
      <c r="G760" s="10"/>
      <c r="H760" s="10"/>
      <c r="I760" s="7"/>
      <c r="J760" s="10"/>
      <c r="K760" s="10"/>
      <c r="L760" s="10"/>
      <c r="M760" s="10"/>
      <c r="N760" s="10"/>
      <c r="O760" s="10"/>
    </row>
    <row r="761">
      <c r="A761" s="10"/>
      <c r="B761" s="10"/>
      <c r="C761" s="10"/>
      <c r="D761" s="7"/>
      <c r="E761" s="10"/>
      <c r="F761" s="10"/>
      <c r="G761" s="10"/>
      <c r="H761" s="10"/>
      <c r="I761" s="7"/>
      <c r="J761" s="10"/>
      <c r="K761" s="10"/>
      <c r="L761" s="10"/>
      <c r="M761" s="10"/>
      <c r="N761" s="10"/>
      <c r="O761" s="10"/>
    </row>
    <row r="762">
      <c r="A762" s="10"/>
      <c r="B762" s="10"/>
      <c r="C762" s="10"/>
      <c r="D762" s="7"/>
      <c r="E762" s="10"/>
      <c r="F762" s="10"/>
      <c r="G762" s="10"/>
      <c r="H762" s="10"/>
      <c r="I762" s="7"/>
      <c r="J762" s="10"/>
      <c r="K762" s="10"/>
      <c r="L762" s="10"/>
      <c r="M762" s="10"/>
      <c r="N762" s="10"/>
      <c r="O762" s="10"/>
    </row>
    <row r="763">
      <c r="A763" s="10"/>
      <c r="B763" s="10"/>
      <c r="C763" s="10"/>
      <c r="D763" s="7"/>
      <c r="E763" s="10"/>
      <c r="F763" s="10"/>
      <c r="G763" s="10"/>
      <c r="H763" s="10"/>
      <c r="I763" s="7"/>
      <c r="J763" s="10"/>
      <c r="K763" s="10"/>
      <c r="L763" s="10"/>
      <c r="M763" s="10"/>
      <c r="N763" s="10"/>
      <c r="O763" s="10"/>
    </row>
    <row r="764">
      <c r="A764" s="10"/>
      <c r="B764" s="10"/>
      <c r="C764" s="10"/>
      <c r="D764" s="7"/>
      <c r="E764" s="10"/>
      <c r="F764" s="10"/>
      <c r="G764" s="10"/>
      <c r="H764" s="10"/>
      <c r="I764" s="7"/>
      <c r="J764" s="10"/>
      <c r="K764" s="10"/>
      <c r="L764" s="10"/>
      <c r="M764" s="10"/>
      <c r="N764" s="10"/>
      <c r="O764" s="10"/>
    </row>
    <row r="765">
      <c r="A765" s="10"/>
      <c r="B765" s="10"/>
      <c r="C765" s="10"/>
      <c r="D765" s="7"/>
      <c r="E765" s="10"/>
      <c r="F765" s="10"/>
      <c r="G765" s="10"/>
      <c r="H765" s="10"/>
      <c r="I765" s="7"/>
      <c r="J765" s="10"/>
      <c r="K765" s="10"/>
      <c r="L765" s="10"/>
      <c r="M765" s="10"/>
      <c r="N765" s="10"/>
      <c r="O765" s="10"/>
    </row>
    <row r="766">
      <c r="A766" s="10"/>
      <c r="B766" s="10"/>
      <c r="C766" s="10"/>
      <c r="D766" s="7"/>
      <c r="E766" s="10"/>
      <c r="F766" s="10"/>
      <c r="G766" s="10"/>
      <c r="H766" s="10"/>
      <c r="I766" s="7"/>
      <c r="J766" s="10"/>
      <c r="K766" s="10"/>
      <c r="L766" s="10"/>
      <c r="M766" s="10"/>
      <c r="N766" s="10"/>
      <c r="O766" s="10"/>
    </row>
    <row r="767">
      <c r="A767" s="10"/>
      <c r="B767" s="10"/>
      <c r="C767" s="10"/>
      <c r="D767" s="7"/>
      <c r="E767" s="10"/>
      <c r="F767" s="10"/>
      <c r="G767" s="10"/>
      <c r="H767" s="10"/>
      <c r="I767" s="7"/>
      <c r="J767" s="10"/>
      <c r="K767" s="10"/>
      <c r="L767" s="10"/>
      <c r="M767" s="10"/>
      <c r="N767" s="10"/>
      <c r="O767" s="10"/>
    </row>
    <row r="768">
      <c r="A768" s="10"/>
      <c r="B768" s="10"/>
      <c r="C768" s="10"/>
      <c r="D768" s="7"/>
      <c r="E768" s="10"/>
      <c r="F768" s="10"/>
      <c r="G768" s="10"/>
      <c r="H768" s="10"/>
      <c r="I768" s="7"/>
      <c r="J768" s="10"/>
      <c r="K768" s="10"/>
      <c r="L768" s="10"/>
      <c r="M768" s="10"/>
      <c r="N768" s="10"/>
      <c r="O768" s="10"/>
    </row>
    <row r="769">
      <c r="A769" s="10"/>
      <c r="B769" s="10"/>
      <c r="C769" s="10"/>
      <c r="D769" s="7"/>
      <c r="E769" s="10"/>
      <c r="F769" s="10"/>
      <c r="G769" s="10"/>
      <c r="H769" s="10"/>
      <c r="I769" s="7"/>
      <c r="J769" s="10"/>
      <c r="K769" s="10"/>
      <c r="L769" s="10"/>
      <c r="M769" s="10"/>
      <c r="N769" s="10"/>
      <c r="O769" s="10"/>
    </row>
    <row r="770">
      <c r="A770" s="10"/>
      <c r="B770" s="10"/>
      <c r="C770" s="10"/>
      <c r="D770" s="7"/>
      <c r="E770" s="10"/>
      <c r="F770" s="10"/>
      <c r="G770" s="10"/>
      <c r="H770" s="10"/>
      <c r="I770" s="7"/>
      <c r="J770" s="10"/>
      <c r="K770" s="10"/>
      <c r="L770" s="10"/>
      <c r="M770" s="10"/>
      <c r="N770" s="10"/>
      <c r="O770" s="10"/>
    </row>
    <row r="771">
      <c r="A771" s="10"/>
      <c r="B771" s="10"/>
      <c r="C771" s="10"/>
      <c r="D771" s="7"/>
      <c r="E771" s="10"/>
      <c r="F771" s="10"/>
      <c r="G771" s="10"/>
      <c r="H771" s="10"/>
      <c r="I771" s="7"/>
      <c r="J771" s="10"/>
      <c r="K771" s="10"/>
      <c r="L771" s="10"/>
      <c r="M771" s="10"/>
      <c r="N771" s="10"/>
      <c r="O771" s="10"/>
    </row>
    <row r="772">
      <c r="A772" s="10"/>
      <c r="B772" s="10"/>
      <c r="C772" s="10"/>
      <c r="D772" s="7"/>
      <c r="E772" s="10"/>
      <c r="F772" s="10"/>
      <c r="G772" s="10"/>
      <c r="H772" s="10"/>
      <c r="I772" s="7"/>
      <c r="J772" s="10"/>
      <c r="K772" s="10"/>
      <c r="L772" s="10"/>
      <c r="M772" s="10"/>
      <c r="N772" s="10"/>
      <c r="O772" s="10"/>
    </row>
    <row r="773">
      <c r="A773" s="10"/>
      <c r="B773" s="10"/>
      <c r="C773" s="10"/>
      <c r="D773" s="7"/>
      <c r="E773" s="10"/>
      <c r="F773" s="10"/>
      <c r="G773" s="10"/>
      <c r="H773" s="10"/>
      <c r="I773" s="7"/>
      <c r="J773" s="10"/>
      <c r="K773" s="10"/>
      <c r="L773" s="10"/>
      <c r="M773" s="10"/>
      <c r="N773" s="10"/>
      <c r="O773" s="10"/>
    </row>
    <row r="774">
      <c r="A774" s="10"/>
      <c r="B774" s="10"/>
      <c r="C774" s="10"/>
      <c r="D774" s="7"/>
      <c r="E774" s="10"/>
      <c r="F774" s="10"/>
      <c r="G774" s="10"/>
      <c r="H774" s="10"/>
      <c r="I774" s="7"/>
      <c r="J774" s="10"/>
      <c r="K774" s="10"/>
      <c r="L774" s="10"/>
      <c r="M774" s="10"/>
      <c r="N774" s="10"/>
      <c r="O774" s="10"/>
    </row>
    <row r="775">
      <c r="A775" s="10"/>
      <c r="B775" s="10"/>
      <c r="C775" s="10"/>
      <c r="D775" s="7"/>
      <c r="E775" s="10"/>
      <c r="F775" s="10"/>
      <c r="G775" s="10"/>
      <c r="H775" s="10"/>
      <c r="I775" s="7"/>
      <c r="J775" s="10"/>
      <c r="K775" s="10"/>
      <c r="L775" s="10"/>
      <c r="M775" s="10"/>
      <c r="N775" s="10"/>
      <c r="O775" s="10"/>
    </row>
    <row r="776">
      <c r="A776" s="10"/>
      <c r="B776" s="10"/>
      <c r="C776" s="10"/>
      <c r="D776" s="7"/>
      <c r="E776" s="10"/>
      <c r="F776" s="10"/>
      <c r="G776" s="10"/>
      <c r="H776" s="10"/>
      <c r="I776" s="7"/>
      <c r="J776" s="10"/>
      <c r="K776" s="10"/>
      <c r="L776" s="10"/>
      <c r="M776" s="10"/>
      <c r="N776" s="10"/>
      <c r="O776" s="10"/>
    </row>
    <row r="777">
      <c r="A777" s="10"/>
      <c r="B777" s="10"/>
      <c r="C777" s="10"/>
      <c r="D777" s="7"/>
      <c r="E777" s="10"/>
      <c r="F777" s="10"/>
      <c r="G777" s="10"/>
      <c r="H777" s="10"/>
      <c r="I777" s="7"/>
      <c r="J777" s="10"/>
      <c r="K777" s="10"/>
      <c r="L777" s="10"/>
      <c r="M777" s="10"/>
      <c r="N777" s="10"/>
      <c r="O777" s="10"/>
    </row>
    <row r="778">
      <c r="A778" s="10"/>
      <c r="B778" s="10"/>
      <c r="C778" s="10"/>
      <c r="D778" s="7"/>
      <c r="E778" s="10"/>
      <c r="F778" s="10"/>
      <c r="G778" s="10"/>
      <c r="H778" s="10"/>
      <c r="I778" s="7"/>
      <c r="J778" s="10"/>
      <c r="K778" s="10"/>
      <c r="L778" s="10"/>
      <c r="M778" s="10"/>
      <c r="N778" s="10"/>
      <c r="O778" s="10"/>
    </row>
    <row r="779">
      <c r="A779" s="10"/>
      <c r="B779" s="10"/>
      <c r="C779" s="10"/>
      <c r="D779" s="7"/>
      <c r="E779" s="10"/>
      <c r="F779" s="10"/>
      <c r="G779" s="10"/>
      <c r="H779" s="10"/>
      <c r="I779" s="7"/>
      <c r="J779" s="10"/>
      <c r="K779" s="10"/>
      <c r="L779" s="10"/>
      <c r="M779" s="10"/>
      <c r="N779" s="10"/>
      <c r="O779" s="10"/>
    </row>
    <row r="780">
      <c r="A780" s="10"/>
      <c r="B780" s="10"/>
      <c r="C780" s="10"/>
      <c r="D780" s="7"/>
      <c r="E780" s="10"/>
      <c r="F780" s="10"/>
      <c r="G780" s="10"/>
      <c r="H780" s="10"/>
      <c r="I780" s="7"/>
      <c r="J780" s="10"/>
      <c r="K780" s="10"/>
      <c r="L780" s="10"/>
      <c r="M780" s="10"/>
      <c r="N780" s="10"/>
      <c r="O780" s="10"/>
    </row>
    <row r="781">
      <c r="A781" s="10"/>
      <c r="B781" s="10"/>
      <c r="C781" s="10"/>
      <c r="D781" s="7"/>
      <c r="E781" s="10"/>
      <c r="F781" s="10"/>
      <c r="G781" s="10"/>
      <c r="H781" s="10"/>
      <c r="I781" s="7"/>
      <c r="J781" s="10"/>
      <c r="K781" s="10"/>
      <c r="L781" s="10"/>
      <c r="M781" s="10"/>
      <c r="N781" s="10"/>
      <c r="O781" s="10"/>
    </row>
    <row r="782">
      <c r="A782" s="10"/>
      <c r="B782" s="10"/>
      <c r="C782" s="10"/>
      <c r="D782" s="7"/>
      <c r="E782" s="10"/>
      <c r="F782" s="10"/>
      <c r="G782" s="10"/>
      <c r="H782" s="10"/>
      <c r="I782" s="7"/>
      <c r="J782" s="10"/>
      <c r="K782" s="10"/>
      <c r="L782" s="10"/>
      <c r="M782" s="10"/>
      <c r="N782" s="10"/>
      <c r="O782" s="10"/>
    </row>
    <row r="783">
      <c r="A783" s="10"/>
      <c r="B783" s="10"/>
      <c r="C783" s="10"/>
      <c r="D783" s="7"/>
      <c r="E783" s="10"/>
      <c r="F783" s="10"/>
      <c r="G783" s="10"/>
      <c r="H783" s="10"/>
      <c r="I783" s="7"/>
      <c r="J783" s="10"/>
      <c r="K783" s="10"/>
      <c r="L783" s="10"/>
      <c r="M783" s="10"/>
      <c r="N783" s="10"/>
      <c r="O783" s="10"/>
    </row>
    <row r="784">
      <c r="A784" s="10"/>
      <c r="B784" s="10"/>
      <c r="C784" s="10"/>
      <c r="D784" s="7"/>
      <c r="E784" s="10"/>
      <c r="F784" s="10"/>
      <c r="G784" s="10"/>
      <c r="H784" s="10"/>
      <c r="I784" s="7"/>
      <c r="J784" s="10"/>
      <c r="K784" s="10"/>
      <c r="L784" s="10"/>
      <c r="M784" s="10"/>
      <c r="N784" s="10"/>
      <c r="O784" s="10"/>
    </row>
    <row r="785">
      <c r="A785" s="10"/>
      <c r="B785" s="10"/>
      <c r="C785" s="10"/>
      <c r="D785" s="7"/>
      <c r="E785" s="10"/>
      <c r="F785" s="10"/>
      <c r="G785" s="10"/>
      <c r="H785" s="10"/>
      <c r="I785" s="7"/>
      <c r="J785" s="10"/>
      <c r="K785" s="10"/>
      <c r="L785" s="10"/>
      <c r="M785" s="10"/>
      <c r="N785" s="10"/>
      <c r="O785" s="10"/>
    </row>
    <row r="786">
      <c r="A786" s="10"/>
      <c r="B786" s="10"/>
      <c r="C786" s="10"/>
      <c r="D786" s="7"/>
      <c r="E786" s="10"/>
      <c r="F786" s="10"/>
      <c r="G786" s="10"/>
      <c r="H786" s="10"/>
      <c r="I786" s="7"/>
      <c r="J786" s="10"/>
      <c r="K786" s="10"/>
      <c r="L786" s="10"/>
      <c r="M786" s="10"/>
      <c r="N786" s="10"/>
      <c r="O786" s="10"/>
    </row>
    <row r="787">
      <c r="A787" s="10"/>
      <c r="B787" s="10"/>
      <c r="C787" s="10"/>
      <c r="D787" s="7"/>
      <c r="E787" s="10"/>
      <c r="F787" s="10"/>
      <c r="G787" s="10"/>
      <c r="H787" s="10"/>
      <c r="I787" s="7"/>
      <c r="J787" s="10"/>
      <c r="K787" s="10"/>
      <c r="L787" s="10"/>
      <c r="M787" s="10"/>
      <c r="N787" s="10"/>
      <c r="O787" s="10"/>
    </row>
    <row r="788">
      <c r="A788" s="10"/>
      <c r="B788" s="10"/>
      <c r="C788" s="10"/>
      <c r="D788" s="7"/>
      <c r="E788" s="10"/>
      <c r="F788" s="10"/>
      <c r="G788" s="10"/>
      <c r="H788" s="10"/>
      <c r="I788" s="7"/>
      <c r="J788" s="10"/>
      <c r="K788" s="10"/>
      <c r="L788" s="10"/>
      <c r="M788" s="10"/>
      <c r="N788" s="10"/>
      <c r="O788" s="10"/>
    </row>
    <row r="789">
      <c r="A789" s="10"/>
      <c r="B789" s="10"/>
      <c r="C789" s="10"/>
      <c r="D789" s="7"/>
      <c r="E789" s="10"/>
      <c r="F789" s="10"/>
      <c r="G789" s="10"/>
      <c r="H789" s="10"/>
      <c r="I789" s="7"/>
      <c r="J789" s="10"/>
      <c r="K789" s="10"/>
      <c r="L789" s="10"/>
      <c r="M789" s="10"/>
      <c r="N789" s="10"/>
      <c r="O789" s="10"/>
    </row>
    <row r="790">
      <c r="A790" s="10"/>
      <c r="B790" s="10"/>
      <c r="C790" s="10"/>
      <c r="D790" s="7"/>
      <c r="E790" s="10"/>
      <c r="F790" s="10"/>
      <c r="G790" s="10"/>
      <c r="H790" s="10"/>
      <c r="I790" s="7"/>
      <c r="J790" s="10"/>
      <c r="K790" s="10"/>
      <c r="L790" s="10"/>
      <c r="M790" s="10"/>
      <c r="N790" s="10"/>
      <c r="O790" s="10"/>
    </row>
    <row r="791">
      <c r="A791" s="10"/>
      <c r="B791" s="10"/>
      <c r="C791" s="10"/>
      <c r="D791" s="7"/>
      <c r="E791" s="10"/>
      <c r="F791" s="10"/>
      <c r="G791" s="10"/>
      <c r="H791" s="10"/>
      <c r="I791" s="7"/>
      <c r="J791" s="10"/>
      <c r="K791" s="10"/>
      <c r="L791" s="10"/>
      <c r="M791" s="10"/>
      <c r="N791" s="10"/>
      <c r="O791" s="10"/>
    </row>
    <row r="792">
      <c r="A792" s="10"/>
      <c r="B792" s="10"/>
      <c r="C792" s="10"/>
      <c r="D792" s="7"/>
      <c r="E792" s="10"/>
      <c r="F792" s="10"/>
      <c r="G792" s="10"/>
      <c r="H792" s="10"/>
      <c r="I792" s="7"/>
      <c r="J792" s="10"/>
      <c r="K792" s="10"/>
      <c r="L792" s="10"/>
      <c r="M792" s="10"/>
      <c r="N792" s="10"/>
      <c r="O792" s="10"/>
    </row>
    <row r="793">
      <c r="A793" s="10"/>
      <c r="B793" s="10"/>
      <c r="C793" s="10"/>
      <c r="D793" s="7"/>
      <c r="E793" s="10"/>
      <c r="F793" s="10"/>
      <c r="G793" s="10"/>
      <c r="H793" s="10"/>
      <c r="I793" s="7"/>
      <c r="J793" s="10"/>
      <c r="K793" s="10"/>
      <c r="L793" s="10"/>
      <c r="M793" s="10"/>
      <c r="N793" s="10"/>
      <c r="O793" s="10"/>
    </row>
    <row r="794">
      <c r="A794" s="10"/>
      <c r="B794" s="10"/>
      <c r="C794" s="10"/>
      <c r="D794" s="7"/>
      <c r="E794" s="10"/>
      <c r="F794" s="10"/>
      <c r="G794" s="10"/>
      <c r="H794" s="10"/>
      <c r="I794" s="7"/>
      <c r="J794" s="10"/>
      <c r="K794" s="10"/>
      <c r="L794" s="10"/>
      <c r="M794" s="10"/>
      <c r="N794" s="10"/>
      <c r="O794" s="10"/>
    </row>
    <row r="795">
      <c r="A795" s="10"/>
      <c r="B795" s="10"/>
      <c r="C795" s="10"/>
      <c r="D795" s="7"/>
      <c r="E795" s="10"/>
      <c r="F795" s="10"/>
      <c r="G795" s="10"/>
      <c r="H795" s="10"/>
      <c r="I795" s="7"/>
      <c r="J795" s="10"/>
      <c r="K795" s="10"/>
      <c r="L795" s="10"/>
      <c r="M795" s="10"/>
      <c r="N795" s="10"/>
      <c r="O795" s="10"/>
    </row>
    <row r="796">
      <c r="A796" s="10"/>
      <c r="B796" s="10"/>
      <c r="C796" s="10"/>
      <c r="D796" s="7"/>
      <c r="E796" s="10"/>
      <c r="F796" s="10"/>
      <c r="G796" s="10"/>
      <c r="H796" s="10"/>
      <c r="I796" s="7"/>
      <c r="J796" s="10"/>
      <c r="K796" s="10"/>
      <c r="L796" s="10"/>
      <c r="M796" s="10"/>
      <c r="N796" s="10"/>
      <c r="O796" s="10"/>
    </row>
    <row r="797">
      <c r="A797" s="10"/>
      <c r="B797" s="10"/>
      <c r="C797" s="10"/>
      <c r="D797" s="7"/>
      <c r="E797" s="10"/>
      <c r="F797" s="10"/>
      <c r="G797" s="10"/>
      <c r="H797" s="10"/>
      <c r="I797" s="7"/>
      <c r="J797" s="10"/>
      <c r="K797" s="10"/>
      <c r="L797" s="10"/>
      <c r="M797" s="10"/>
      <c r="N797" s="10"/>
      <c r="O797" s="10"/>
    </row>
    <row r="798">
      <c r="A798" s="10"/>
      <c r="B798" s="10"/>
      <c r="C798" s="10"/>
      <c r="D798" s="7"/>
      <c r="E798" s="10"/>
      <c r="F798" s="10"/>
      <c r="G798" s="10"/>
      <c r="H798" s="10"/>
      <c r="I798" s="7"/>
      <c r="J798" s="10"/>
      <c r="K798" s="10"/>
      <c r="L798" s="10"/>
      <c r="M798" s="10"/>
      <c r="N798" s="10"/>
      <c r="O798" s="10"/>
    </row>
    <row r="799">
      <c r="A799" s="10"/>
      <c r="B799" s="10"/>
      <c r="C799" s="10"/>
      <c r="D799" s="7"/>
      <c r="E799" s="10"/>
      <c r="F799" s="10"/>
      <c r="G799" s="10"/>
      <c r="H799" s="10"/>
      <c r="I799" s="7"/>
      <c r="J799" s="10"/>
      <c r="K799" s="10"/>
      <c r="L799" s="10"/>
      <c r="M799" s="10"/>
      <c r="N799" s="10"/>
      <c r="O799" s="10"/>
    </row>
    <row r="800">
      <c r="A800" s="10"/>
      <c r="B800" s="10"/>
      <c r="C800" s="10"/>
      <c r="D800" s="7"/>
      <c r="E800" s="10"/>
      <c r="F800" s="10"/>
      <c r="G800" s="10"/>
      <c r="H800" s="10"/>
      <c r="I800" s="7"/>
      <c r="J800" s="10"/>
      <c r="K800" s="10"/>
      <c r="L800" s="10"/>
      <c r="M800" s="10"/>
      <c r="N800" s="10"/>
      <c r="O800" s="10"/>
    </row>
    <row r="801">
      <c r="A801" s="10"/>
      <c r="B801" s="10"/>
      <c r="C801" s="10"/>
      <c r="D801" s="7"/>
      <c r="E801" s="10"/>
      <c r="F801" s="10"/>
      <c r="G801" s="10"/>
      <c r="H801" s="10"/>
      <c r="I801" s="7"/>
      <c r="J801" s="10"/>
      <c r="K801" s="10"/>
      <c r="L801" s="10"/>
      <c r="M801" s="10"/>
      <c r="N801" s="10"/>
      <c r="O801" s="10"/>
    </row>
    <row r="802">
      <c r="A802" s="10"/>
      <c r="B802" s="10"/>
      <c r="C802" s="10"/>
      <c r="D802" s="7"/>
      <c r="E802" s="10"/>
      <c r="F802" s="10"/>
      <c r="G802" s="10"/>
      <c r="H802" s="10"/>
      <c r="I802" s="7"/>
      <c r="J802" s="10"/>
      <c r="K802" s="10"/>
      <c r="L802" s="10"/>
      <c r="M802" s="10"/>
      <c r="N802" s="10"/>
      <c r="O802" s="10"/>
    </row>
    <row r="803">
      <c r="A803" s="10"/>
      <c r="B803" s="10"/>
      <c r="C803" s="10"/>
      <c r="D803" s="7"/>
      <c r="E803" s="10"/>
      <c r="F803" s="10"/>
      <c r="G803" s="10"/>
      <c r="H803" s="10"/>
      <c r="I803" s="7"/>
      <c r="J803" s="10"/>
      <c r="K803" s="10"/>
      <c r="L803" s="10"/>
      <c r="M803" s="10"/>
      <c r="N803" s="10"/>
      <c r="O803" s="10"/>
    </row>
    <row r="804">
      <c r="A804" s="10"/>
      <c r="B804" s="10"/>
      <c r="C804" s="10"/>
      <c r="D804" s="7"/>
      <c r="E804" s="10"/>
      <c r="F804" s="10"/>
      <c r="G804" s="10"/>
      <c r="H804" s="10"/>
      <c r="I804" s="7"/>
      <c r="J804" s="10"/>
      <c r="K804" s="10"/>
      <c r="L804" s="10"/>
      <c r="M804" s="10"/>
      <c r="N804" s="10"/>
      <c r="O804" s="10"/>
    </row>
    <row r="805">
      <c r="A805" s="10"/>
      <c r="B805" s="10"/>
      <c r="C805" s="10"/>
      <c r="D805" s="7"/>
      <c r="E805" s="10"/>
      <c r="F805" s="10"/>
      <c r="G805" s="10"/>
      <c r="H805" s="10"/>
      <c r="I805" s="7"/>
      <c r="J805" s="10"/>
      <c r="K805" s="10"/>
      <c r="L805" s="10"/>
      <c r="M805" s="10"/>
      <c r="N805" s="10"/>
      <c r="O805" s="10"/>
    </row>
    <row r="806">
      <c r="A806" s="10"/>
      <c r="B806" s="10"/>
      <c r="C806" s="10"/>
      <c r="D806" s="7"/>
      <c r="E806" s="10"/>
      <c r="F806" s="10"/>
      <c r="G806" s="10"/>
      <c r="H806" s="10"/>
      <c r="I806" s="7"/>
      <c r="J806" s="10"/>
      <c r="K806" s="10"/>
      <c r="L806" s="10"/>
      <c r="M806" s="10"/>
      <c r="N806" s="10"/>
      <c r="O806" s="10"/>
    </row>
    <row r="807">
      <c r="A807" s="10"/>
      <c r="B807" s="10"/>
      <c r="C807" s="10"/>
      <c r="D807" s="7"/>
      <c r="E807" s="10"/>
      <c r="F807" s="10"/>
      <c r="G807" s="10"/>
      <c r="H807" s="10"/>
      <c r="I807" s="7"/>
      <c r="J807" s="10"/>
      <c r="K807" s="10"/>
      <c r="L807" s="10"/>
      <c r="M807" s="10"/>
      <c r="N807" s="10"/>
      <c r="O807" s="10"/>
    </row>
    <row r="808">
      <c r="A808" s="10"/>
      <c r="B808" s="10"/>
      <c r="C808" s="10"/>
      <c r="D808" s="7"/>
      <c r="E808" s="10"/>
      <c r="F808" s="10"/>
      <c r="G808" s="10"/>
      <c r="H808" s="10"/>
      <c r="I808" s="7"/>
      <c r="J808" s="10"/>
      <c r="K808" s="10"/>
      <c r="L808" s="10"/>
      <c r="M808" s="10"/>
      <c r="N808" s="10"/>
      <c r="O808" s="10"/>
    </row>
    <row r="809">
      <c r="A809" s="10"/>
      <c r="B809" s="10"/>
      <c r="C809" s="10"/>
      <c r="D809" s="7"/>
      <c r="E809" s="10"/>
      <c r="F809" s="10"/>
      <c r="G809" s="10"/>
      <c r="H809" s="10"/>
      <c r="I809" s="7"/>
      <c r="J809" s="10"/>
      <c r="K809" s="10"/>
      <c r="L809" s="10"/>
      <c r="M809" s="10"/>
      <c r="N809" s="10"/>
      <c r="O809" s="10"/>
    </row>
    <row r="810">
      <c r="A810" s="10"/>
      <c r="B810" s="10"/>
      <c r="C810" s="10"/>
      <c r="D810" s="7"/>
      <c r="E810" s="10"/>
      <c r="F810" s="10"/>
      <c r="G810" s="10"/>
      <c r="H810" s="10"/>
      <c r="I810" s="7"/>
      <c r="J810" s="10"/>
      <c r="K810" s="10"/>
      <c r="L810" s="10"/>
      <c r="M810" s="10"/>
      <c r="N810" s="10"/>
      <c r="O810" s="10"/>
    </row>
    <row r="811">
      <c r="A811" s="10"/>
      <c r="B811" s="10"/>
      <c r="C811" s="10"/>
      <c r="D811" s="7"/>
      <c r="E811" s="10"/>
      <c r="F811" s="10"/>
      <c r="G811" s="10"/>
      <c r="H811" s="10"/>
      <c r="I811" s="7"/>
      <c r="J811" s="10"/>
      <c r="K811" s="10"/>
      <c r="L811" s="10"/>
      <c r="M811" s="10"/>
      <c r="N811" s="10"/>
      <c r="O811" s="10"/>
    </row>
    <row r="812">
      <c r="A812" s="10"/>
      <c r="B812" s="10"/>
      <c r="C812" s="10"/>
      <c r="D812" s="7"/>
      <c r="E812" s="10"/>
      <c r="F812" s="10"/>
      <c r="G812" s="10"/>
      <c r="H812" s="10"/>
      <c r="I812" s="7"/>
      <c r="J812" s="10"/>
      <c r="K812" s="10"/>
      <c r="L812" s="10"/>
      <c r="M812" s="10"/>
      <c r="N812" s="10"/>
      <c r="O812" s="10"/>
    </row>
    <row r="813">
      <c r="A813" s="10"/>
      <c r="B813" s="10"/>
      <c r="C813" s="10"/>
      <c r="D813" s="7"/>
      <c r="E813" s="10"/>
      <c r="F813" s="10"/>
      <c r="G813" s="10"/>
      <c r="H813" s="10"/>
      <c r="I813" s="7"/>
      <c r="J813" s="10"/>
      <c r="K813" s="10"/>
      <c r="L813" s="10"/>
      <c r="M813" s="10"/>
      <c r="N813" s="10"/>
      <c r="O813" s="10"/>
    </row>
    <row r="814">
      <c r="A814" s="10"/>
      <c r="B814" s="10"/>
      <c r="C814" s="10"/>
      <c r="D814" s="7"/>
      <c r="E814" s="10"/>
      <c r="F814" s="10"/>
      <c r="G814" s="10"/>
      <c r="H814" s="10"/>
      <c r="I814" s="7"/>
      <c r="J814" s="10"/>
      <c r="K814" s="10"/>
      <c r="L814" s="10"/>
      <c r="M814" s="10"/>
      <c r="N814" s="10"/>
      <c r="O814" s="10"/>
    </row>
    <row r="815">
      <c r="A815" s="10"/>
      <c r="B815" s="10"/>
      <c r="C815" s="10"/>
      <c r="D815" s="7"/>
      <c r="E815" s="10"/>
      <c r="F815" s="10"/>
      <c r="G815" s="10"/>
      <c r="H815" s="10"/>
      <c r="I815" s="7"/>
      <c r="J815" s="10"/>
      <c r="K815" s="10"/>
      <c r="L815" s="10"/>
      <c r="M815" s="10"/>
      <c r="N815" s="10"/>
      <c r="O815" s="10"/>
    </row>
    <row r="816">
      <c r="A816" s="10"/>
      <c r="B816" s="10"/>
      <c r="C816" s="10"/>
      <c r="D816" s="7"/>
      <c r="E816" s="10"/>
      <c r="F816" s="10"/>
      <c r="G816" s="10"/>
      <c r="H816" s="10"/>
      <c r="I816" s="7"/>
      <c r="J816" s="10"/>
      <c r="K816" s="10"/>
      <c r="L816" s="10"/>
      <c r="M816" s="10"/>
      <c r="N816" s="10"/>
      <c r="O816" s="10"/>
    </row>
    <row r="817">
      <c r="A817" s="10"/>
      <c r="B817" s="10"/>
      <c r="C817" s="10"/>
      <c r="D817" s="7"/>
      <c r="E817" s="10"/>
      <c r="F817" s="10"/>
      <c r="G817" s="10"/>
      <c r="H817" s="10"/>
      <c r="I817" s="7"/>
      <c r="J817" s="10"/>
      <c r="K817" s="10"/>
      <c r="L817" s="10"/>
      <c r="M817" s="10"/>
      <c r="N817" s="10"/>
      <c r="O817" s="10"/>
    </row>
    <row r="818">
      <c r="A818" s="10"/>
      <c r="B818" s="10"/>
      <c r="C818" s="10"/>
      <c r="D818" s="7"/>
      <c r="E818" s="10"/>
      <c r="F818" s="10"/>
      <c r="G818" s="10"/>
      <c r="H818" s="10"/>
      <c r="I818" s="7"/>
      <c r="J818" s="10"/>
      <c r="K818" s="10"/>
      <c r="L818" s="10"/>
      <c r="M818" s="10"/>
      <c r="N818" s="10"/>
      <c r="O818" s="10"/>
    </row>
    <row r="819">
      <c r="A819" s="10"/>
      <c r="B819" s="10"/>
      <c r="C819" s="10"/>
      <c r="D819" s="7"/>
      <c r="E819" s="10"/>
      <c r="F819" s="10"/>
      <c r="G819" s="10"/>
      <c r="H819" s="10"/>
      <c r="I819" s="7"/>
      <c r="J819" s="10"/>
      <c r="K819" s="10"/>
      <c r="L819" s="10"/>
      <c r="M819" s="10"/>
      <c r="N819" s="10"/>
      <c r="O819" s="10"/>
    </row>
    <row r="820">
      <c r="A820" s="10"/>
      <c r="B820" s="10"/>
      <c r="C820" s="10"/>
      <c r="D820" s="7"/>
      <c r="E820" s="10"/>
      <c r="F820" s="10"/>
      <c r="G820" s="10"/>
      <c r="H820" s="10"/>
      <c r="I820" s="7"/>
      <c r="J820" s="10"/>
      <c r="K820" s="10"/>
      <c r="L820" s="10"/>
      <c r="M820" s="10"/>
      <c r="N820" s="10"/>
      <c r="O820" s="10"/>
    </row>
    <row r="821">
      <c r="A821" s="10"/>
      <c r="B821" s="10"/>
      <c r="C821" s="10"/>
      <c r="D821" s="7"/>
      <c r="E821" s="10"/>
      <c r="F821" s="10"/>
      <c r="G821" s="10"/>
      <c r="H821" s="10"/>
      <c r="I821" s="7"/>
      <c r="J821" s="10"/>
      <c r="K821" s="10"/>
      <c r="L821" s="10"/>
      <c r="M821" s="10"/>
      <c r="N821" s="10"/>
      <c r="O821" s="10"/>
    </row>
    <row r="822">
      <c r="A822" s="10"/>
      <c r="B822" s="10"/>
      <c r="C822" s="10"/>
      <c r="D822" s="7"/>
      <c r="E822" s="10"/>
      <c r="F822" s="10"/>
      <c r="G822" s="10"/>
      <c r="H822" s="10"/>
      <c r="I822" s="7"/>
      <c r="J822" s="10"/>
      <c r="K822" s="10"/>
      <c r="L822" s="10"/>
      <c r="M822" s="10"/>
      <c r="N822" s="10"/>
      <c r="O822" s="10"/>
    </row>
    <row r="823">
      <c r="A823" s="10"/>
      <c r="B823" s="10"/>
      <c r="C823" s="10"/>
      <c r="D823" s="7"/>
      <c r="E823" s="10"/>
      <c r="F823" s="10"/>
      <c r="G823" s="10"/>
      <c r="H823" s="10"/>
      <c r="I823" s="7"/>
      <c r="J823" s="10"/>
      <c r="K823" s="10"/>
      <c r="L823" s="10"/>
      <c r="M823" s="10"/>
      <c r="N823" s="10"/>
      <c r="O823" s="10"/>
    </row>
    <row r="824">
      <c r="A824" s="10"/>
      <c r="B824" s="10"/>
      <c r="C824" s="10"/>
      <c r="D824" s="7"/>
      <c r="E824" s="10"/>
      <c r="F824" s="10"/>
      <c r="G824" s="10"/>
      <c r="H824" s="10"/>
      <c r="I824" s="7"/>
      <c r="J824" s="10"/>
      <c r="K824" s="10"/>
      <c r="L824" s="10"/>
      <c r="M824" s="10"/>
      <c r="N824" s="10"/>
      <c r="O824" s="10"/>
    </row>
    <row r="825">
      <c r="A825" s="10"/>
      <c r="B825" s="10"/>
      <c r="C825" s="10"/>
      <c r="D825" s="7"/>
      <c r="E825" s="10"/>
      <c r="F825" s="10"/>
      <c r="G825" s="10"/>
      <c r="H825" s="10"/>
      <c r="I825" s="7"/>
      <c r="J825" s="10"/>
      <c r="K825" s="10"/>
      <c r="L825" s="10"/>
      <c r="M825" s="10"/>
      <c r="N825" s="10"/>
      <c r="O825" s="10"/>
    </row>
    <row r="826">
      <c r="A826" s="10"/>
      <c r="B826" s="10"/>
      <c r="C826" s="10"/>
      <c r="D826" s="7"/>
      <c r="E826" s="10"/>
      <c r="F826" s="10"/>
      <c r="G826" s="10"/>
      <c r="H826" s="10"/>
      <c r="I826" s="7"/>
      <c r="J826" s="10"/>
      <c r="K826" s="10"/>
      <c r="L826" s="10"/>
      <c r="M826" s="10"/>
      <c r="N826" s="10"/>
      <c r="O826" s="10"/>
    </row>
    <row r="827">
      <c r="A827" s="10"/>
      <c r="B827" s="10"/>
      <c r="C827" s="10"/>
      <c r="D827" s="7"/>
      <c r="E827" s="10"/>
      <c r="F827" s="10"/>
      <c r="G827" s="10"/>
      <c r="H827" s="10"/>
      <c r="I827" s="7"/>
      <c r="J827" s="10"/>
      <c r="K827" s="10"/>
      <c r="L827" s="10"/>
      <c r="M827" s="10"/>
      <c r="N827" s="10"/>
      <c r="O827" s="10"/>
    </row>
    <row r="828">
      <c r="A828" s="10"/>
      <c r="B828" s="10"/>
      <c r="C828" s="10"/>
      <c r="D828" s="7"/>
      <c r="E828" s="10"/>
      <c r="F828" s="10"/>
      <c r="G828" s="10"/>
      <c r="H828" s="10"/>
      <c r="I828" s="7"/>
      <c r="J828" s="10"/>
      <c r="K828" s="10"/>
      <c r="L828" s="10"/>
      <c r="M828" s="10"/>
      <c r="N828" s="10"/>
      <c r="O828" s="10"/>
    </row>
    <row r="829">
      <c r="A829" s="10"/>
      <c r="B829" s="10"/>
      <c r="C829" s="10"/>
      <c r="D829" s="7"/>
      <c r="E829" s="10"/>
      <c r="F829" s="10"/>
      <c r="G829" s="10"/>
      <c r="H829" s="10"/>
      <c r="I829" s="7"/>
      <c r="J829" s="10"/>
      <c r="K829" s="10"/>
      <c r="L829" s="10"/>
      <c r="M829" s="10"/>
      <c r="N829" s="10"/>
      <c r="O829" s="10"/>
    </row>
    <row r="830">
      <c r="A830" s="10"/>
      <c r="B830" s="10"/>
      <c r="C830" s="10"/>
      <c r="D830" s="7"/>
      <c r="E830" s="10"/>
      <c r="F830" s="10"/>
      <c r="G830" s="10"/>
      <c r="H830" s="10"/>
      <c r="I830" s="7"/>
      <c r="J830" s="10"/>
      <c r="K830" s="10"/>
      <c r="L830" s="10"/>
      <c r="M830" s="10"/>
      <c r="N830" s="10"/>
      <c r="O830" s="10"/>
    </row>
    <row r="831">
      <c r="A831" s="10"/>
      <c r="B831" s="10"/>
      <c r="C831" s="10"/>
      <c r="D831" s="7"/>
      <c r="E831" s="10"/>
      <c r="F831" s="10"/>
      <c r="G831" s="10"/>
      <c r="H831" s="10"/>
      <c r="I831" s="7"/>
      <c r="J831" s="10"/>
      <c r="K831" s="10"/>
      <c r="L831" s="10"/>
      <c r="M831" s="10"/>
      <c r="N831" s="10"/>
      <c r="O831" s="10"/>
    </row>
    <row r="832">
      <c r="A832" s="10"/>
      <c r="B832" s="10"/>
      <c r="C832" s="10"/>
      <c r="D832" s="7"/>
      <c r="E832" s="10"/>
      <c r="F832" s="10"/>
      <c r="G832" s="10"/>
      <c r="H832" s="10"/>
      <c r="I832" s="7"/>
      <c r="J832" s="10"/>
      <c r="K832" s="10"/>
      <c r="L832" s="10"/>
      <c r="M832" s="10"/>
      <c r="N832" s="10"/>
      <c r="O832" s="10"/>
    </row>
    <row r="833">
      <c r="A833" s="10"/>
      <c r="B833" s="10"/>
      <c r="C833" s="10"/>
      <c r="D833" s="7"/>
      <c r="E833" s="10"/>
      <c r="F833" s="10"/>
      <c r="G833" s="10"/>
      <c r="H833" s="10"/>
      <c r="I833" s="7"/>
      <c r="J833" s="10"/>
      <c r="K833" s="10"/>
      <c r="L833" s="10"/>
      <c r="M833" s="10"/>
      <c r="N833" s="10"/>
      <c r="O833" s="10"/>
    </row>
    <row r="834">
      <c r="A834" s="10"/>
      <c r="B834" s="10"/>
      <c r="C834" s="10"/>
      <c r="D834" s="7"/>
      <c r="E834" s="10"/>
      <c r="F834" s="10"/>
      <c r="G834" s="10"/>
      <c r="H834" s="10"/>
      <c r="I834" s="7"/>
      <c r="J834" s="10"/>
      <c r="K834" s="10"/>
      <c r="L834" s="10"/>
      <c r="M834" s="10"/>
      <c r="N834" s="10"/>
      <c r="O834" s="10"/>
    </row>
    <row r="835">
      <c r="A835" s="10"/>
      <c r="B835" s="10"/>
      <c r="C835" s="10"/>
      <c r="D835" s="7"/>
      <c r="E835" s="10"/>
      <c r="F835" s="10"/>
      <c r="G835" s="10"/>
      <c r="H835" s="10"/>
      <c r="I835" s="7"/>
      <c r="J835" s="10"/>
      <c r="K835" s="10"/>
      <c r="L835" s="10"/>
      <c r="M835" s="10"/>
      <c r="N835" s="10"/>
      <c r="O835" s="10"/>
    </row>
    <row r="836">
      <c r="A836" s="10"/>
      <c r="B836" s="10"/>
      <c r="C836" s="10"/>
      <c r="D836" s="7"/>
      <c r="E836" s="10"/>
      <c r="F836" s="10"/>
      <c r="G836" s="10"/>
      <c r="H836" s="10"/>
      <c r="I836" s="7"/>
      <c r="J836" s="10"/>
      <c r="K836" s="10"/>
      <c r="L836" s="10"/>
      <c r="M836" s="10"/>
      <c r="N836" s="10"/>
      <c r="O836" s="10"/>
    </row>
    <row r="837">
      <c r="A837" s="10"/>
      <c r="B837" s="10"/>
      <c r="C837" s="10"/>
      <c r="D837" s="7"/>
      <c r="E837" s="10"/>
      <c r="F837" s="10"/>
      <c r="G837" s="10"/>
      <c r="H837" s="10"/>
      <c r="I837" s="7"/>
      <c r="J837" s="10"/>
      <c r="K837" s="10"/>
      <c r="L837" s="10"/>
      <c r="M837" s="10"/>
      <c r="N837" s="10"/>
      <c r="O837" s="10"/>
    </row>
    <row r="838">
      <c r="A838" s="10"/>
      <c r="B838" s="10"/>
      <c r="C838" s="10"/>
      <c r="D838" s="7"/>
      <c r="E838" s="10"/>
      <c r="F838" s="10"/>
      <c r="G838" s="10"/>
      <c r="H838" s="10"/>
      <c r="I838" s="7"/>
      <c r="J838" s="10"/>
      <c r="K838" s="10"/>
      <c r="L838" s="10"/>
      <c r="M838" s="10"/>
      <c r="N838" s="10"/>
      <c r="O838" s="10"/>
    </row>
    <row r="839">
      <c r="A839" s="10"/>
      <c r="B839" s="10"/>
      <c r="C839" s="10"/>
      <c r="D839" s="7"/>
      <c r="E839" s="10"/>
      <c r="F839" s="10"/>
      <c r="G839" s="10"/>
      <c r="H839" s="10"/>
      <c r="I839" s="7"/>
      <c r="J839" s="10"/>
      <c r="K839" s="10"/>
      <c r="L839" s="10"/>
      <c r="M839" s="10"/>
      <c r="N839" s="10"/>
      <c r="O839" s="10"/>
    </row>
    <row r="840">
      <c r="A840" s="10"/>
      <c r="B840" s="10"/>
      <c r="C840" s="10"/>
      <c r="D840" s="7"/>
      <c r="E840" s="10"/>
      <c r="F840" s="10"/>
      <c r="G840" s="10"/>
      <c r="H840" s="10"/>
      <c r="I840" s="7"/>
      <c r="J840" s="10"/>
      <c r="K840" s="10"/>
      <c r="L840" s="10"/>
      <c r="M840" s="10"/>
      <c r="N840" s="10"/>
      <c r="O840" s="10"/>
    </row>
    <row r="841">
      <c r="A841" s="10"/>
      <c r="B841" s="10"/>
      <c r="C841" s="10"/>
      <c r="D841" s="7"/>
      <c r="E841" s="10"/>
      <c r="F841" s="10"/>
      <c r="G841" s="10"/>
      <c r="H841" s="10"/>
      <c r="I841" s="7"/>
      <c r="J841" s="10"/>
      <c r="K841" s="10"/>
      <c r="L841" s="10"/>
      <c r="M841" s="10"/>
      <c r="N841" s="10"/>
      <c r="O841" s="10"/>
    </row>
    <row r="842">
      <c r="A842" s="10"/>
      <c r="B842" s="10"/>
      <c r="C842" s="10"/>
      <c r="D842" s="7"/>
      <c r="E842" s="10"/>
      <c r="F842" s="10"/>
      <c r="G842" s="10"/>
      <c r="H842" s="10"/>
      <c r="I842" s="7"/>
      <c r="J842" s="10"/>
      <c r="K842" s="10"/>
      <c r="L842" s="10"/>
      <c r="M842" s="10"/>
      <c r="N842" s="10"/>
      <c r="O842" s="10"/>
    </row>
    <row r="843">
      <c r="A843" s="10"/>
      <c r="B843" s="10"/>
      <c r="C843" s="10"/>
      <c r="D843" s="7"/>
      <c r="E843" s="10"/>
      <c r="F843" s="10"/>
      <c r="G843" s="10"/>
      <c r="H843" s="10"/>
      <c r="I843" s="7"/>
      <c r="J843" s="10"/>
      <c r="K843" s="10"/>
      <c r="L843" s="10"/>
      <c r="M843" s="10"/>
      <c r="N843" s="10"/>
      <c r="O843" s="10"/>
    </row>
    <row r="844">
      <c r="A844" s="10"/>
      <c r="B844" s="10"/>
      <c r="C844" s="10"/>
      <c r="D844" s="7"/>
      <c r="E844" s="10"/>
      <c r="F844" s="10"/>
      <c r="G844" s="10"/>
      <c r="H844" s="10"/>
      <c r="I844" s="7"/>
      <c r="J844" s="10"/>
      <c r="K844" s="10"/>
      <c r="L844" s="10"/>
      <c r="M844" s="10"/>
      <c r="N844" s="10"/>
      <c r="O844" s="10"/>
    </row>
    <row r="845">
      <c r="A845" s="10"/>
      <c r="B845" s="10"/>
      <c r="C845" s="10"/>
      <c r="D845" s="7"/>
      <c r="E845" s="10"/>
      <c r="F845" s="10"/>
      <c r="G845" s="10"/>
      <c r="H845" s="10"/>
      <c r="I845" s="7"/>
      <c r="J845" s="10"/>
      <c r="K845" s="10"/>
      <c r="L845" s="10"/>
      <c r="M845" s="10"/>
      <c r="N845" s="10"/>
      <c r="O845" s="10"/>
    </row>
    <row r="846">
      <c r="A846" s="10"/>
      <c r="B846" s="10"/>
      <c r="C846" s="10"/>
      <c r="D846" s="7"/>
      <c r="E846" s="10"/>
      <c r="F846" s="10"/>
      <c r="G846" s="10"/>
      <c r="H846" s="10"/>
      <c r="I846" s="7"/>
      <c r="J846" s="10"/>
      <c r="K846" s="10"/>
      <c r="L846" s="10"/>
      <c r="M846" s="10"/>
      <c r="N846" s="10"/>
      <c r="O846" s="10"/>
    </row>
    <row r="847">
      <c r="A847" s="10"/>
      <c r="B847" s="10"/>
      <c r="C847" s="10"/>
      <c r="D847" s="7"/>
      <c r="E847" s="10"/>
      <c r="F847" s="10"/>
      <c r="G847" s="10"/>
      <c r="H847" s="10"/>
      <c r="I847" s="7"/>
      <c r="J847" s="10"/>
      <c r="K847" s="10"/>
      <c r="L847" s="10"/>
      <c r="M847" s="10"/>
      <c r="N847" s="10"/>
      <c r="O847" s="10"/>
    </row>
    <row r="848">
      <c r="A848" s="10"/>
      <c r="B848" s="10"/>
      <c r="C848" s="10"/>
      <c r="D848" s="7"/>
      <c r="E848" s="10"/>
      <c r="F848" s="10"/>
      <c r="G848" s="10"/>
      <c r="H848" s="10"/>
      <c r="I848" s="7"/>
      <c r="J848" s="10"/>
      <c r="K848" s="10"/>
      <c r="L848" s="10"/>
      <c r="M848" s="10"/>
      <c r="N848" s="10"/>
      <c r="O848" s="10"/>
    </row>
    <row r="849">
      <c r="A849" s="10"/>
      <c r="B849" s="10"/>
      <c r="C849" s="10"/>
      <c r="D849" s="7"/>
      <c r="E849" s="10"/>
      <c r="F849" s="10"/>
      <c r="G849" s="10"/>
      <c r="H849" s="10"/>
      <c r="I849" s="7"/>
      <c r="J849" s="10"/>
      <c r="K849" s="10"/>
      <c r="L849" s="10"/>
      <c r="M849" s="10"/>
      <c r="N849" s="10"/>
      <c r="O849" s="10"/>
    </row>
    <row r="850">
      <c r="A850" s="10"/>
      <c r="B850" s="10"/>
      <c r="C850" s="10"/>
      <c r="D850" s="7"/>
      <c r="E850" s="10"/>
      <c r="F850" s="10"/>
      <c r="G850" s="10"/>
      <c r="H850" s="10"/>
      <c r="I850" s="7"/>
      <c r="J850" s="10"/>
      <c r="K850" s="10"/>
      <c r="L850" s="10"/>
      <c r="M850" s="10"/>
      <c r="N850" s="10"/>
      <c r="O850" s="10"/>
    </row>
    <row r="851">
      <c r="A851" s="10"/>
      <c r="B851" s="10"/>
      <c r="C851" s="10"/>
      <c r="D851" s="7"/>
      <c r="E851" s="10"/>
      <c r="F851" s="10"/>
      <c r="G851" s="10"/>
      <c r="H851" s="10"/>
      <c r="I851" s="7"/>
      <c r="J851" s="10"/>
      <c r="K851" s="10"/>
      <c r="L851" s="10"/>
      <c r="M851" s="10"/>
      <c r="N851" s="10"/>
      <c r="O851" s="10"/>
    </row>
    <row r="852">
      <c r="A852" s="10"/>
      <c r="B852" s="10"/>
      <c r="C852" s="10"/>
      <c r="D852" s="7"/>
      <c r="E852" s="10"/>
      <c r="F852" s="10"/>
      <c r="G852" s="10"/>
      <c r="H852" s="10"/>
      <c r="I852" s="7"/>
      <c r="J852" s="10"/>
      <c r="K852" s="10"/>
      <c r="L852" s="10"/>
      <c r="M852" s="10"/>
      <c r="N852" s="10"/>
      <c r="O852" s="10"/>
    </row>
    <row r="853">
      <c r="A853" s="10"/>
      <c r="B853" s="10"/>
      <c r="C853" s="10"/>
      <c r="D853" s="7"/>
      <c r="E853" s="10"/>
      <c r="F853" s="10"/>
      <c r="G853" s="10"/>
      <c r="H853" s="10"/>
      <c r="I853" s="7"/>
      <c r="J853" s="10"/>
      <c r="K853" s="10"/>
      <c r="L853" s="10"/>
      <c r="M853" s="10"/>
      <c r="N853" s="10"/>
      <c r="O853" s="10"/>
    </row>
    <row r="854">
      <c r="A854" s="10"/>
      <c r="B854" s="10"/>
      <c r="C854" s="10"/>
      <c r="D854" s="7"/>
      <c r="E854" s="10"/>
      <c r="F854" s="10"/>
      <c r="G854" s="10"/>
      <c r="H854" s="10"/>
      <c r="I854" s="7"/>
      <c r="J854" s="10"/>
      <c r="K854" s="10"/>
      <c r="L854" s="10"/>
      <c r="M854" s="10"/>
      <c r="N854" s="10"/>
      <c r="O854" s="10"/>
    </row>
    <row r="855">
      <c r="A855" s="10"/>
      <c r="B855" s="10"/>
      <c r="C855" s="10"/>
      <c r="D855" s="7"/>
      <c r="E855" s="10"/>
      <c r="F855" s="10"/>
      <c r="G855" s="10"/>
      <c r="H855" s="10"/>
      <c r="I855" s="7"/>
      <c r="J855" s="10"/>
      <c r="K855" s="10"/>
      <c r="L855" s="10"/>
      <c r="M855" s="10"/>
      <c r="N855" s="10"/>
      <c r="O855" s="10"/>
    </row>
    <row r="856">
      <c r="A856" s="10"/>
      <c r="B856" s="10"/>
      <c r="C856" s="10"/>
      <c r="D856" s="7"/>
      <c r="E856" s="10"/>
      <c r="F856" s="10"/>
      <c r="G856" s="10"/>
      <c r="H856" s="10"/>
      <c r="I856" s="7"/>
      <c r="J856" s="10"/>
      <c r="K856" s="10"/>
      <c r="L856" s="10"/>
      <c r="M856" s="10"/>
      <c r="N856" s="10"/>
      <c r="O856" s="10"/>
    </row>
    <row r="857">
      <c r="A857" s="10"/>
      <c r="B857" s="10"/>
      <c r="C857" s="10"/>
      <c r="D857" s="7"/>
      <c r="E857" s="10"/>
      <c r="F857" s="10"/>
      <c r="G857" s="10"/>
      <c r="H857" s="10"/>
      <c r="I857" s="7"/>
      <c r="J857" s="10"/>
      <c r="K857" s="10"/>
      <c r="L857" s="10"/>
      <c r="M857" s="10"/>
      <c r="N857" s="10"/>
      <c r="O857" s="10"/>
    </row>
    <row r="858">
      <c r="A858" s="10"/>
      <c r="B858" s="10"/>
      <c r="C858" s="10"/>
      <c r="D858" s="7"/>
      <c r="E858" s="10"/>
      <c r="F858" s="10"/>
      <c r="G858" s="10"/>
      <c r="H858" s="10"/>
      <c r="I858" s="7"/>
      <c r="J858" s="10"/>
      <c r="K858" s="10"/>
      <c r="L858" s="10"/>
      <c r="M858" s="10"/>
      <c r="N858" s="10"/>
      <c r="O858" s="10"/>
    </row>
    <row r="859">
      <c r="A859" s="10"/>
      <c r="B859" s="10"/>
      <c r="C859" s="10"/>
      <c r="D859" s="7"/>
      <c r="E859" s="10"/>
      <c r="F859" s="10"/>
      <c r="G859" s="10"/>
      <c r="H859" s="10"/>
      <c r="I859" s="7"/>
      <c r="J859" s="10"/>
      <c r="K859" s="10"/>
      <c r="L859" s="10"/>
      <c r="M859" s="10"/>
      <c r="N859" s="10"/>
      <c r="O859" s="10"/>
    </row>
    <row r="860">
      <c r="A860" s="10"/>
      <c r="B860" s="10"/>
      <c r="C860" s="10"/>
      <c r="D860" s="7"/>
      <c r="E860" s="10"/>
      <c r="F860" s="10"/>
      <c r="G860" s="10"/>
      <c r="H860" s="10"/>
      <c r="I860" s="7"/>
      <c r="J860" s="10"/>
      <c r="K860" s="10"/>
      <c r="L860" s="10"/>
      <c r="M860" s="10"/>
      <c r="N860" s="10"/>
      <c r="O860" s="10"/>
    </row>
    <row r="861">
      <c r="A861" s="10"/>
      <c r="B861" s="10"/>
      <c r="C861" s="10"/>
      <c r="D861" s="7"/>
      <c r="E861" s="10"/>
      <c r="F861" s="10"/>
      <c r="G861" s="10"/>
      <c r="H861" s="10"/>
      <c r="I861" s="7"/>
      <c r="J861" s="10"/>
      <c r="K861" s="10"/>
      <c r="L861" s="10"/>
      <c r="M861" s="10"/>
      <c r="N861" s="10"/>
      <c r="O861" s="10"/>
    </row>
    <row r="862">
      <c r="A862" s="10"/>
      <c r="B862" s="10"/>
      <c r="C862" s="10"/>
      <c r="D862" s="7"/>
      <c r="E862" s="10"/>
      <c r="F862" s="10"/>
      <c r="G862" s="10"/>
      <c r="H862" s="10"/>
      <c r="I862" s="7"/>
      <c r="J862" s="10"/>
      <c r="K862" s="10"/>
      <c r="L862" s="10"/>
      <c r="M862" s="10"/>
      <c r="N862" s="10"/>
      <c r="O862" s="10"/>
    </row>
    <row r="863">
      <c r="A863" s="10"/>
      <c r="B863" s="10"/>
      <c r="C863" s="10"/>
      <c r="D863" s="7"/>
      <c r="E863" s="10"/>
      <c r="F863" s="10"/>
      <c r="G863" s="10"/>
      <c r="H863" s="10"/>
      <c r="I863" s="7"/>
      <c r="J863" s="10"/>
      <c r="K863" s="10"/>
      <c r="L863" s="10"/>
      <c r="M863" s="10"/>
      <c r="N863" s="10"/>
      <c r="O863" s="10"/>
    </row>
    <row r="864">
      <c r="A864" s="10"/>
      <c r="B864" s="10"/>
      <c r="C864" s="10"/>
      <c r="D864" s="7"/>
      <c r="E864" s="10"/>
      <c r="F864" s="10"/>
      <c r="G864" s="10"/>
      <c r="H864" s="10"/>
      <c r="I864" s="7"/>
      <c r="J864" s="10"/>
      <c r="K864" s="10"/>
      <c r="L864" s="10"/>
      <c r="M864" s="10"/>
      <c r="N864" s="10"/>
      <c r="O864" s="10"/>
    </row>
    <row r="865">
      <c r="A865" s="10"/>
      <c r="B865" s="10"/>
      <c r="C865" s="10"/>
      <c r="D865" s="7"/>
      <c r="E865" s="10"/>
      <c r="F865" s="10"/>
      <c r="G865" s="10"/>
      <c r="H865" s="10"/>
      <c r="I865" s="7"/>
      <c r="J865" s="10"/>
      <c r="K865" s="10"/>
      <c r="L865" s="10"/>
      <c r="M865" s="10"/>
      <c r="N865" s="10"/>
      <c r="O865" s="10"/>
    </row>
    <row r="866">
      <c r="A866" s="10"/>
      <c r="B866" s="10"/>
      <c r="C866" s="10"/>
      <c r="D866" s="7"/>
      <c r="E866" s="10"/>
      <c r="F866" s="10"/>
      <c r="G866" s="10"/>
      <c r="H866" s="10"/>
      <c r="I866" s="7"/>
      <c r="J866" s="10"/>
      <c r="K866" s="10"/>
      <c r="L866" s="10"/>
      <c r="M866" s="10"/>
      <c r="N866" s="10"/>
      <c r="O866" s="10"/>
    </row>
    <row r="867">
      <c r="A867" s="10"/>
      <c r="B867" s="10"/>
      <c r="C867" s="10"/>
      <c r="D867" s="7"/>
      <c r="E867" s="10"/>
      <c r="F867" s="10"/>
      <c r="G867" s="10"/>
      <c r="H867" s="10"/>
      <c r="I867" s="7"/>
      <c r="J867" s="10"/>
      <c r="K867" s="10"/>
      <c r="L867" s="10"/>
      <c r="M867" s="10"/>
      <c r="N867" s="10"/>
      <c r="O867" s="10"/>
    </row>
    <row r="868">
      <c r="A868" s="10"/>
      <c r="B868" s="10"/>
      <c r="C868" s="10"/>
      <c r="D868" s="7"/>
      <c r="E868" s="10"/>
      <c r="F868" s="10"/>
      <c r="G868" s="10"/>
      <c r="H868" s="10"/>
      <c r="I868" s="7"/>
      <c r="J868" s="10"/>
      <c r="K868" s="10"/>
      <c r="L868" s="10"/>
      <c r="M868" s="10"/>
      <c r="N868" s="10"/>
      <c r="O868" s="10"/>
    </row>
    <row r="869">
      <c r="A869" s="10"/>
      <c r="B869" s="10"/>
      <c r="C869" s="10"/>
      <c r="D869" s="7"/>
      <c r="E869" s="10"/>
      <c r="F869" s="10"/>
      <c r="G869" s="10"/>
      <c r="H869" s="10"/>
      <c r="I869" s="7"/>
      <c r="J869" s="10"/>
      <c r="K869" s="10"/>
      <c r="L869" s="10"/>
      <c r="M869" s="10"/>
      <c r="N869" s="10"/>
      <c r="O869" s="10"/>
    </row>
    <row r="870">
      <c r="A870" s="10"/>
      <c r="B870" s="10"/>
      <c r="C870" s="10"/>
      <c r="D870" s="7"/>
      <c r="E870" s="10"/>
      <c r="F870" s="10"/>
      <c r="G870" s="10"/>
      <c r="H870" s="10"/>
      <c r="I870" s="7"/>
      <c r="J870" s="10"/>
      <c r="K870" s="10"/>
      <c r="L870" s="10"/>
      <c r="M870" s="10"/>
      <c r="N870" s="10"/>
      <c r="O870" s="10"/>
    </row>
    <row r="871">
      <c r="A871" s="10"/>
      <c r="B871" s="10"/>
      <c r="C871" s="10"/>
      <c r="D871" s="7"/>
      <c r="E871" s="10"/>
      <c r="F871" s="10"/>
      <c r="G871" s="10"/>
      <c r="H871" s="10"/>
      <c r="I871" s="7"/>
      <c r="J871" s="10"/>
      <c r="K871" s="10"/>
      <c r="L871" s="10"/>
      <c r="M871" s="10"/>
      <c r="N871" s="10"/>
      <c r="O871" s="10"/>
    </row>
    <row r="872">
      <c r="A872" s="10"/>
      <c r="B872" s="10"/>
      <c r="C872" s="10"/>
      <c r="D872" s="7"/>
      <c r="E872" s="10"/>
      <c r="F872" s="10"/>
      <c r="G872" s="10"/>
      <c r="H872" s="10"/>
      <c r="I872" s="7"/>
      <c r="J872" s="10"/>
      <c r="K872" s="10"/>
      <c r="L872" s="10"/>
      <c r="M872" s="10"/>
      <c r="N872" s="10"/>
      <c r="O872" s="10"/>
    </row>
    <row r="873">
      <c r="A873" s="10"/>
      <c r="B873" s="10"/>
      <c r="C873" s="10"/>
      <c r="D873" s="7"/>
      <c r="E873" s="10"/>
      <c r="F873" s="10"/>
      <c r="G873" s="10"/>
      <c r="H873" s="10"/>
      <c r="I873" s="7"/>
      <c r="J873" s="10"/>
      <c r="K873" s="10"/>
      <c r="L873" s="10"/>
      <c r="M873" s="10"/>
      <c r="N873" s="10"/>
      <c r="O873" s="10"/>
    </row>
    <row r="874">
      <c r="A874" s="10"/>
      <c r="B874" s="10"/>
      <c r="C874" s="10"/>
      <c r="D874" s="7"/>
      <c r="E874" s="10"/>
      <c r="F874" s="10"/>
      <c r="G874" s="10"/>
      <c r="H874" s="10"/>
      <c r="I874" s="7"/>
      <c r="J874" s="10"/>
      <c r="K874" s="10"/>
      <c r="L874" s="10"/>
      <c r="M874" s="10"/>
      <c r="N874" s="10"/>
      <c r="O874" s="10"/>
    </row>
    <row r="875">
      <c r="A875" s="10"/>
      <c r="B875" s="10"/>
      <c r="C875" s="10"/>
      <c r="D875" s="7"/>
      <c r="E875" s="10"/>
      <c r="F875" s="10"/>
      <c r="G875" s="10"/>
      <c r="H875" s="10"/>
      <c r="I875" s="7"/>
      <c r="J875" s="10"/>
      <c r="K875" s="10"/>
      <c r="L875" s="10"/>
      <c r="M875" s="10"/>
      <c r="N875" s="10"/>
      <c r="O875" s="10"/>
    </row>
    <row r="876">
      <c r="A876" s="10"/>
      <c r="B876" s="10"/>
      <c r="C876" s="10"/>
      <c r="D876" s="7"/>
      <c r="E876" s="10"/>
      <c r="F876" s="10"/>
      <c r="G876" s="10"/>
      <c r="H876" s="10"/>
      <c r="I876" s="7"/>
      <c r="J876" s="10"/>
      <c r="K876" s="10"/>
      <c r="L876" s="10"/>
      <c r="M876" s="10"/>
      <c r="N876" s="10"/>
      <c r="O876" s="10"/>
    </row>
    <row r="877">
      <c r="A877" s="10"/>
      <c r="B877" s="10"/>
      <c r="C877" s="10"/>
      <c r="D877" s="7"/>
      <c r="E877" s="10"/>
      <c r="F877" s="10"/>
      <c r="G877" s="10"/>
      <c r="H877" s="10"/>
      <c r="I877" s="7"/>
      <c r="J877" s="10"/>
      <c r="K877" s="10"/>
      <c r="L877" s="10"/>
      <c r="M877" s="10"/>
      <c r="N877" s="10"/>
      <c r="O877" s="10"/>
    </row>
    <row r="878">
      <c r="A878" s="10"/>
      <c r="B878" s="10"/>
      <c r="C878" s="10"/>
      <c r="D878" s="7"/>
      <c r="E878" s="10"/>
      <c r="F878" s="10"/>
      <c r="G878" s="10"/>
      <c r="H878" s="10"/>
      <c r="I878" s="7"/>
      <c r="J878" s="10"/>
      <c r="K878" s="10"/>
      <c r="L878" s="10"/>
      <c r="M878" s="10"/>
      <c r="N878" s="10"/>
      <c r="O878" s="10"/>
    </row>
    <row r="879">
      <c r="A879" s="10"/>
      <c r="B879" s="10"/>
      <c r="C879" s="10"/>
      <c r="D879" s="7"/>
      <c r="E879" s="10"/>
      <c r="F879" s="10"/>
      <c r="G879" s="10"/>
      <c r="H879" s="10"/>
      <c r="I879" s="7"/>
      <c r="J879" s="10"/>
      <c r="K879" s="10"/>
      <c r="L879" s="10"/>
      <c r="M879" s="10"/>
      <c r="N879" s="10"/>
      <c r="O879" s="10"/>
    </row>
    <row r="880">
      <c r="A880" s="10"/>
      <c r="B880" s="10"/>
      <c r="C880" s="10"/>
      <c r="D880" s="7"/>
      <c r="E880" s="10"/>
      <c r="F880" s="10"/>
      <c r="G880" s="10"/>
      <c r="H880" s="10"/>
      <c r="I880" s="7"/>
      <c r="J880" s="10"/>
      <c r="K880" s="10"/>
      <c r="L880" s="10"/>
      <c r="M880" s="10"/>
      <c r="N880" s="10"/>
      <c r="O880" s="10"/>
    </row>
    <row r="881">
      <c r="A881" s="10"/>
      <c r="B881" s="10"/>
      <c r="C881" s="10"/>
      <c r="D881" s="7"/>
      <c r="E881" s="10"/>
      <c r="F881" s="10"/>
      <c r="G881" s="10"/>
      <c r="H881" s="10"/>
      <c r="I881" s="7"/>
      <c r="J881" s="10"/>
      <c r="K881" s="10"/>
      <c r="L881" s="10"/>
      <c r="M881" s="10"/>
      <c r="N881" s="10"/>
      <c r="O881" s="10"/>
    </row>
    <row r="882">
      <c r="A882" s="10"/>
      <c r="B882" s="10"/>
      <c r="C882" s="10"/>
      <c r="D882" s="7"/>
      <c r="E882" s="10"/>
      <c r="F882" s="10"/>
      <c r="G882" s="10"/>
      <c r="H882" s="10"/>
      <c r="I882" s="7"/>
      <c r="J882" s="10"/>
      <c r="K882" s="10"/>
      <c r="L882" s="10"/>
      <c r="M882" s="10"/>
      <c r="N882" s="10"/>
      <c r="O882" s="10"/>
    </row>
    <row r="883">
      <c r="A883" s="10"/>
      <c r="B883" s="10"/>
      <c r="C883" s="10"/>
      <c r="D883" s="7"/>
      <c r="E883" s="10"/>
      <c r="F883" s="10"/>
      <c r="G883" s="10"/>
      <c r="H883" s="10"/>
      <c r="I883" s="7"/>
      <c r="J883" s="10"/>
      <c r="K883" s="10"/>
      <c r="L883" s="10"/>
      <c r="M883" s="10"/>
      <c r="N883" s="10"/>
      <c r="O883" s="10"/>
    </row>
    <row r="884">
      <c r="A884" s="10"/>
      <c r="B884" s="10"/>
      <c r="C884" s="10"/>
      <c r="D884" s="7"/>
      <c r="E884" s="10"/>
      <c r="F884" s="10"/>
      <c r="G884" s="10"/>
      <c r="H884" s="10"/>
      <c r="I884" s="7"/>
      <c r="J884" s="10"/>
      <c r="K884" s="10"/>
      <c r="L884" s="10"/>
      <c r="M884" s="10"/>
      <c r="N884" s="10"/>
      <c r="O884" s="10"/>
    </row>
    <row r="885">
      <c r="A885" s="10"/>
      <c r="B885" s="10"/>
      <c r="C885" s="10"/>
      <c r="D885" s="7"/>
      <c r="E885" s="10"/>
      <c r="F885" s="10"/>
      <c r="G885" s="10"/>
      <c r="H885" s="10"/>
      <c r="I885" s="7"/>
      <c r="J885" s="10"/>
      <c r="K885" s="10"/>
      <c r="L885" s="10"/>
      <c r="M885" s="10"/>
      <c r="N885" s="10"/>
      <c r="O885" s="10"/>
    </row>
    <row r="886">
      <c r="A886" s="10"/>
      <c r="B886" s="10"/>
      <c r="C886" s="10"/>
      <c r="D886" s="7"/>
      <c r="E886" s="10"/>
      <c r="F886" s="10"/>
      <c r="G886" s="10"/>
      <c r="H886" s="10"/>
      <c r="I886" s="7"/>
      <c r="J886" s="10"/>
      <c r="K886" s="10"/>
      <c r="L886" s="10"/>
      <c r="M886" s="10"/>
      <c r="N886" s="10"/>
      <c r="O886" s="10"/>
    </row>
    <row r="887">
      <c r="A887" s="10"/>
      <c r="B887" s="10"/>
      <c r="C887" s="10"/>
      <c r="D887" s="7"/>
      <c r="E887" s="10"/>
      <c r="F887" s="10"/>
      <c r="G887" s="10"/>
      <c r="H887" s="10"/>
      <c r="I887" s="7"/>
      <c r="J887" s="10"/>
      <c r="K887" s="10"/>
      <c r="L887" s="10"/>
      <c r="M887" s="10"/>
      <c r="N887" s="10"/>
      <c r="O887" s="10"/>
    </row>
    <row r="888">
      <c r="A888" s="10"/>
      <c r="B888" s="10"/>
      <c r="C888" s="10"/>
      <c r="D888" s="7"/>
      <c r="E888" s="10"/>
      <c r="F888" s="10"/>
      <c r="G888" s="10"/>
      <c r="H888" s="10"/>
      <c r="I888" s="7"/>
      <c r="J888" s="10"/>
      <c r="K888" s="10"/>
      <c r="L888" s="10"/>
      <c r="M888" s="10"/>
      <c r="N888" s="10"/>
      <c r="O888" s="10"/>
    </row>
    <row r="889">
      <c r="A889" s="10"/>
      <c r="B889" s="10"/>
      <c r="C889" s="10"/>
      <c r="D889" s="7"/>
      <c r="E889" s="10"/>
      <c r="F889" s="10"/>
      <c r="G889" s="10"/>
      <c r="H889" s="10"/>
      <c r="I889" s="7"/>
      <c r="J889" s="10"/>
      <c r="K889" s="10"/>
      <c r="L889" s="10"/>
      <c r="M889" s="10"/>
      <c r="N889" s="10"/>
      <c r="O889" s="10"/>
    </row>
    <row r="890">
      <c r="A890" s="10"/>
      <c r="B890" s="10"/>
      <c r="C890" s="10"/>
      <c r="D890" s="7"/>
      <c r="E890" s="10"/>
      <c r="F890" s="10"/>
      <c r="G890" s="10"/>
      <c r="H890" s="10"/>
      <c r="I890" s="7"/>
      <c r="J890" s="10"/>
      <c r="K890" s="10"/>
      <c r="L890" s="10"/>
      <c r="M890" s="10"/>
      <c r="N890" s="10"/>
      <c r="O890" s="10"/>
    </row>
    <row r="891">
      <c r="A891" s="10"/>
      <c r="B891" s="10"/>
      <c r="C891" s="10"/>
      <c r="D891" s="7"/>
      <c r="E891" s="10"/>
      <c r="F891" s="10"/>
      <c r="G891" s="10"/>
      <c r="H891" s="10"/>
      <c r="I891" s="7"/>
      <c r="J891" s="10"/>
      <c r="K891" s="10"/>
      <c r="L891" s="10"/>
      <c r="M891" s="10"/>
      <c r="N891" s="10"/>
      <c r="O891" s="10"/>
    </row>
    <row r="892">
      <c r="A892" s="10"/>
      <c r="B892" s="10"/>
      <c r="C892" s="10"/>
      <c r="D892" s="7"/>
      <c r="E892" s="10"/>
      <c r="F892" s="10"/>
      <c r="G892" s="10"/>
      <c r="H892" s="10"/>
      <c r="I892" s="7"/>
      <c r="J892" s="10"/>
      <c r="K892" s="10"/>
      <c r="L892" s="10"/>
      <c r="M892" s="10"/>
      <c r="N892" s="10"/>
      <c r="O892" s="10"/>
    </row>
    <row r="893">
      <c r="A893" s="10"/>
      <c r="B893" s="10"/>
      <c r="C893" s="10"/>
      <c r="D893" s="7"/>
      <c r="E893" s="10"/>
      <c r="F893" s="10"/>
      <c r="G893" s="10"/>
      <c r="H893" s="10"/>
      <c r="I893" s="7"/>
      <c r="J893" s="10"/>
      <c r="K893" s="10"/>
      <c r="L893" s="10"/>
      <c r="M893" s="10"/>
      <c r="N893" s="10"/>
      <c r="O893" s="10"/>
    </row>
    <row r="894">
      <c r="A894" s="10"/>
      <c r="B894" s="10"/>
      <c r="C894" s="10"/>
      <c r="D894" s="7"/>
      <c r="E894" s="10"/>
      <c r="F894" s="10"/>
      <c r="G894" s="10"/>
      <c r="H894" s="10"/>
      <c r="I894" s="7"/>
      <c r="J894" s="10"/>
      <c r="K894" s="10"/>
      <c r="L894" s="10"/>
      <c r="M894" s="10"/>
      <c r="N894" s="10"/>
      <c r="O894" s="10"/>
    </row>
    <row r="895">
      <c r="A895" s="10"/>
      <c r="B895" s="10"/>
      <c r="C895" s="10"/>
      <c r="D895" s="7"/>
      <c r="E895" s="10"/>
      <c r="F895" s="10"/>
      <c r="G895" s="10"/>
      <c r="H895" s="10"/>
      <c r="I895" s="7"/>
      <c r="J895" s="10"/>
      <c r="K895" s="10"/>
      <c r="L895" s="10"/>
      <c r="M895" s="10"/>
      <c r="N895" s="10"/>
      <c r="O895" s="10"/>
    </row>
    <row r="896">
      <c r="A896" s="10"/>
      <c r="B896" s="10"/>
      <c r="C896" s="10"/>
      <c r="D896" s="7"/>
      <c r="E896" s="10"/>
      <c r="F896" s="10"/>
      <c r="G896" s="10"/>
      <c r="H896" s="10"/>
      <c r="I896" s="7"/>
      <c r="J896" s="10"/>
      <c r="K896" s="10"/>
      <c r="L896" s="10"/>
      <c r="M896" s="10"/>
      <c r="N896" s="10"/>
      <c r="O896" s="10"/>
    </row>
    <row r="897">
      <c r="A897" s="10"/>
      <c r="B897" s="10"/>
      <c r="C897" s="10"/>
      <c r="D897" s="7"/>
      <c r="E897" s="10"/>
      <c r="F897" s="10"/>
      <c r="G897" s="10"/>
      <c r="H897" s="10"/>
      <c r="I897" s="7"/>
      <c r="J897" s="10"/>
      <c r="K897" s="10"/>
      <c r="L897" s="10"/>
      <c r="M897" s="10"/>
      <c r="N897" s="10"/>
      <c r="O897" s="10"/>
    </row>
    <row r="898">
      <c r="A898" s="10"/>
      <c r="B898" s="10"/>
      <c r="C898" s="10"/>
      <c r="D898" s="7"/>
      <c r="E898" s="10"/>
      <c r="F898" s="10"/>
      <c r="G898" s="10"/>
      <c r="H898" s="10"/>
      <c r="I898" s="7"/>
      <c r="J898" s="10"/>
      <c r="K898" s="10"/>
      <c r="L898" s="10"/>
      <c r="M898" s="10"/>
      <c r="N898" s="10"/>
      <c r="O898" s="10"/>
    </row>
    <row r="899">
      <c r="A899" s="10"/>
      <c r="B899" s="10"/>
      <c r="C899" s="10"/>
      <c r="D899" s="7"/>
      <c r="E899" s="10"/>
      <c r="F899" s="10"/>
      <c r="G899" s="10"/>
      <c r="H899" s="10"/>
      <c r="I899" s="7"/>
      <c r="J899" s="10"/>
      <c r="K899" s="10"/>
      <c r="L899" s="10"/>
      <c r="M899" s="10"/>
      <c r="N899" s="10"/>
      <c r="O899" s="10"/>
    </row>
    <row r="900">
      <c r="A900" s="10"/>
      <c r="B900" s="10"/>
      <c r="C900" s="10"/>
      <c r="D900" s="7"/>
      <c r="E900" s="10"/>
      <c r="F900" s="10"/>
      <c r="G900" s="10"/>
      <c r="H900" s="10"/>
      <c r="I900" s="7"/>
      <c r="J900" s="10"/>
      <c r="K900" s="10"/>
      <c r="L900" s="10"/>
      <c r="M900" s="10"/>
      <c r="N900" s="10"/>
      <c r="O900" s="10"/>
    </row>
    <row r="901">
      <c r="A901" s="10"/>
      <c r="B901" s="10"/>
      <c r="C901" s="10"/>
      <c r="D901" s="7"/>
      <c r="E901" s="10"/>
      <c r="F901" s="10"/>
      <c r="G901" s="10"/>
      <c r="H901" s="10"/>
      <c r="I901" s="7"/>
      <c r="J901" s="10"/>
      <c r="K901" s="10"/>
      <c r="L901" s="10"/>
      <c r="M901" s="10"/>
      <c r="N901" s="10"/>
      <c r="O901" s="10"/>
    </row>
    <row r="902">
      <c r="A902" s="10"/>
      <c r="B902" s="10"/>
      <c r="C902" s="10"/>
      <c r="D902" s="7"/>
      <c r="E902" s="10"/>
      <c r="F902" s="10"/>
      <c r="G902" s="10"/>
      <c r="H902" s="10"/>
      <c r="I902" s="7"/>
      <c r="J902" s="10"/>
      <c r="K902" s="10"/>
      <c r="L902" s="10"/>
      <c r="M902" s="10"/>
      <c r="N902" s="10"/>
      <c r="O902" s="10"/>
    </row>
    <row r="903">
      <c r="A903" s="10"/>
      <c r="B903" s="10"/>
      <c r="C903" s="10"/>
      <c r="D903" s="7"/>
      <c r="E903" s="10"/>
      <c r="F903" s="10"/>
      <c r="G903" s="10"/>
      <c r="H903" s="10"/>
      <c r="I903" s="7"/>
      <c r="J903" s="10"/>
      <c r="K903" s="10"/>
      <c r="L903" s="10"/>
      <c r="M903" s="10"/>
      <c r="N903" s="10"/>
      <c r="O903" s="10"/>
    </row>
    <row r="904">
      <c r="A904" s="10"/>
      <c r="B904" s="10"/>
      <c r="C904" s="10"/>
      <c r="D904" s="7"/>
      <c r="E904" s="10"/>
      <c r="F904" s="10"/>
      <c r="G904" s="10"/>
      <c r="H904" s="10"/>
      <c r="I904" s="7"/>
      <c r="J904" s="10"/>
      <c r="K904" s="10"/>
      <c r="L904" s="10"/>
      <c r="M904" s="10"/>
      <c r="N904" s="10"/>
      <c r="O904" s="10"/>
    </row>
    <row r="905">
      <c r="A905" s="10"/>
      <c r="B905" s="10"/>
      <c r="C905" s="10"/>
      <c r="D905" s="7"/>
      <c r="E905" s="10"/>
      <c r="F905" s="10"/>
      <c r="G905" s="10"/>
      <c r="H905" s="10"/>
      <c r="I905" s="7"/>
      <c r="J905" s="10"/>
      <c r="K905" s="10"/>
      <c r="L905" s="10"/>
      <c r="M905" s="10"/>
      <c r="N905" s="10"/>
      <c r="O905" s="10"/>
    </row>
    <row r="906">
      <c r="A906" s="10"/>
      <c r="B906" s="10"/>
      <c r="C906" s="10"/>
      <c r="D906" s="7"/>
      <c r="E906" s="10"/>
      <c r="F906" s="10"/>
      <c r="G906" s="10"/>
      <c r="H906" s="10"/>
      <c r="I906" s="7"/>
      <c r="J906" s="10"/>
      <c r="K906" s="10"/>
      <c r="L906" s="10"/>
      <c r="M906" s="10"/>
      <c r="N906" s="10"/>
      <c r="O906" s="10"/>
    </row>
    <row r="907">
      <c r="A907" s="10"/>
      <c r="B907" s="10"/>
      <c r="C907" s="10"/>
      <c r="D907" s="7"/>
      <c r="E907" s="10"/>
      <c r="F907" s="10"/>
      <c r="G907" s="10"/>
      <c r="H907" s="10"/>
      <c r="I907" s="7"/>
      <c r="J907" s="10"/>
      <c r="K907" s="10"/>
      <c r="L907" s="10"/>
      <c r="M907" s="10"/>
      <c r="N907" s="10"/>
      <c r="O907" s="10"/>
    </row>
    <row r="908">
      <c r="A908" s="10"/>
      <c r="B908" s="10"/>
      <c r="C908" s="10"/>
      <c r="D908" s="7"/>
      <c r="E908" s="10"/>
      <c r="F908" s="10"/>
      <c r="G908" s="10"/>
      <c r="H908" s="10"/>
      <c r="I908" s="7"/>
      <c r="J908" s="10"/>
      <c r="K908" s="10"/>
      <c r="L908" s="10"/>
      <c r="M908" s="10"/>
      <c r="N908" s="10"/>
      <c r="O908" s="10"/>
    </row>
    <row r="909">
      <c r="A909" s="10"/>
      <c r="B909" s="10"/>
      <c r="C909" s="10"/>
      <c r="D909" s="7"/>
      <c r="E909" s="10"/>
      <c r="F909" s="10"/>
      <c r="G909" s="10"/>
      <c r="H909" s="10"/>
      <c r="I909" s="7"/>
      <c r="J909" s="10"/>
      <c r="K909" s="10"/>
      <c r="L909" s="10"/>
      <c r="M909" s="10"/>
      <c r="N909" s="10"/>
      <c r="O909" s="10"/>
    </row>
    <row r="910">
      <c r="A910" s="10"/>
      <c r="B910" s="10"/>
      <c r="C910" s="10"/>
      <c r="D910" s="7"/>
      <c r="E910" s="10"/>
      <c r="F910" s="10"/>
      <c r="G910" s="10"/>
      <c r="H910" s="10"/>
      <c r="I910" s="7"/>
      <c r="J910" s="10"/>
      <c r="K910" s="10"/>
      <c r="L910" s="10"/>
      <c r="M910" s="10"/>
      <c r="N910" s="10"/>
      <c r="O910" s="10"/>
    </row>
    <row r="911">
      <c r="A911" s="10"/>
      <c r="B911" s="10"/>
      <c r="C911" s="10"/>
      <c r="D911" s="7"/>
      <c r="E911" s="10"/>
      <c r="F911" s="10"/>
      <c r="G911" s="10"/>
      <c r="H911" s="10"/>
      <c r="I911" s="7"/>
      <c r="J911" s="10"/>
      <c r="K911" s="10"/>
      <c r="L911" s="10"/>
      <c r="M911" s="10"/>
      <c r="N911" s="10"/>
      <c r="O911" s="10"/>
    </row>
    <row r="912">
      <c r="A912" s="10"/>
      <c r="B912" s="10"/>
      <c r="C912" s="10"/>
      <c r="D912" s="7"/>
      <c r="E912" s="10"/>
      <c r="F912" s="10"/>
      <c r="G912" s="10"/>
      <c r="H912" s="10"/>
      <c r="I912" s="7"/>
      <c r="J912" s="10"/>
      <c r="K912" s="10"/>
      <c r="L912" s="10"/>
      <c r="M912" s="10"/>
      <c r="N912" s="10"/>
      <c r="O912" s="10"/>
    </row>
    <row r="913">
      <c r="A913" s="10"/>
      <c r="B913" s="10"/>
      <c r="C913" s="10"/>
      <c r="D913" s="7"/>
      <c r="E913" s="10"/>
      <c r="F913" s="10"/>
      <c r="G913" s="10"/>
      <c r="H913" s="10"/>
      <c r="I913" s="7"/>
      <c r="J913" s="10"/>
      <c r="K913" s="10"/>
      <c r="L913" s="10"/>
      <c r="M913" s="10"/>
      <c r="N913" s="10"/>
      <c r="O913" s="10"/>
    </row>
    <row r="914">
      <c r="A914" s="10"/>
      <c r="B914" s="10"/>
      <c r="C914" s="10"/>
      <c r="D914" s="7"/>
      <c r="E914" s="10"/>
      <c r="F914" s="10"/>
      <c r="G914" s="10"/>
      <c r="H914" s="10"/>
      <c r="I914" s="7"/>
      <c r="J914" s="10"/>
      <c r="K914" s="10"/>
      <c r="L914" s="10"/>
      <c r="M914" s="10"/>
      <c r="N914" s="10"/>
      <c r="O914" s="10"/>
    </row>
    <row r="915">
      <c r="A915" s="10"/>
      <c r="B915" s="10"/>
      <c r="C915" s="10"/>
      <c r="D915" s="7"/>
      <c r="E915" s="10"/>
      <c r="F915" s="10"/>
      <c r="G915" s="10"/>
      <c r="H915" s="10"/>
      <c r="I915" s="7"/>
      <c r="J915" s="10"/>
      <c r="K915" s="10"/>
      <c r="L915" s="10"/>
      <c r="M915" s="10"/>
      <c r="N915" s="10"/>
      <c r="O915" s="10"/>
    </row>
    <row r="916">
      <c r="A916" s="10"/>
      <c r="B916" s="10"/>
      <c r="C916" s="10"/>
      <c r="D916" s="7"/>
      <c r="E916" s="10"/>
      <c r="F916" s="10"/>
      <c r="G916" s="10"/>
      <c r="H916" s="10"/>
      <c r="I916" s="7"/>
      <c r="J916" s="10"/>
      <c r="K916" s="10"/>
      <c r="L916" s="10"/>
      <c r="M916" s="10"/>
      <c r="N916" s="10"/>
      <c r="O916" s="10"/>
    </row>
    <row r="917">
      <c r="A917" s="10"/>
      <c r="B917" s="10"/>
      <c r="C917" s="10"/>
      <c r="D917" s="7"/>
      <c r="E917" s="10"/>
      <c r="F917" s="10"/>
      <c r="G917" s="10"/>
      <c r="H917" s="10"/>
      <c r="I917" s="7"/>
      <c r="J917" s="10"/>
      <c r="K917" s="10"/>
      <c r="L917" s="10"/>
      <c r="M917" s="10"/>
      <c r="N917" s="10"/>
      <c r="O917" s="10"/>
    </row>
    <row r="918">
      <c r="A918" s="10"/>
      <c r="B918" s="10"/>
      <c r="C918" s="10"/>
      <c r="D918" s="7"/>
      <c r="E918" s="10"/>
      <c r="F918" s="10"/>
      <c r="G918" s="10"/>
      <c r="H918" s="10"/>
      <c r="I918" s="7"/>
      <c r="J918" s="10"/>
      <c r="K918" s="10"/>
      <c r="L918" s="10"/>
      <c r="M918" s="10"/>
      <c r="N918" s="10"/>
      <c r="O918" s="10"/>
    </row>
    <row r="919">
      <c r="A919" s="10"/>
      <c r="B919" s="10"/>
      <c r="C919" s="10"/>
      <c r="D919" s="7"/>
      <c r="E919" s="10"/>
      <c r="F919" s="10"/>
      <c r="G919" s="10"/>
      <c r="H919" s="10"/>
      <c r="I919" s="7"/>
      <c r="J919" s="10"/>
      <c r="K919" s="10"/>
      <c r="L919" s="10"/>
      <c r="M919" s="10"/>
      <c r="N919" s="10"/>
      <c r="O919" s="10"/>
    </row>
    <row r="920">
      <c r="A920" s="10"/>
      <c r="B920" s="10"/>
      <c r="C920" s="10"/>
      <c r="D920" s="7"/>
      <c r="E920" s="10"/>
      <c r="F920" s="10"/>
      <c r="G920" s="10"/>
      <c r="H920" s="10"/>
      <c r="I920" s="7"/>
      <c r="J920" s="10"/>
      <c r="K920" s="10"/>
      <c r="L920" s="10"/>
      <c r="M920" s="10"/>
      <c r="N920" s="10"/>
      <c r="O920" s="10"/>
    </row>
    <row r="921">
      <c r="A921" s="10"/>
      <c r="B921" s="10"/>
      <c r="C921" s="10"/>
      <c r="D921" s="7"/>
      <c r="E921" s="10"/>
      <c r="F921" s="10"/>
      <c r="G921" s="10"/>
      <c r="H921" s="10"/>
      <c r="I921" s="7"/>
      <c r="J921" s="10"/>
      <c r="K921" s="10"/>
      <c r="L921" s="10"/>
      <c r="M921" s="10"/>
      <c r="N921" s="10"/>
      <c r="O921" s="10"/>
    </row>
    <row r="922">
      <c r="A922" s="10"/>
      <c r="B922" s="10"/>
      <c r="C922" s="10"/>
      <c r="D922" s="7"/>
      <c r="E922" s="10"/>
      <c r="F922" s="10"/>
      <c r="G922" s="10"/>
      <c r="H922" s="10"/>
      <c r="I922" s="7"/>
      <c r="J922" s="10"/>
      <c r="K922" s="10"/>
      <c r="L922" s="10"/>
      <c r="M922" s="10"/>
      <c r="N922" s="10"/>
      <c r="O922" s="10"/>
    </row>
    <row r="923">
      <c r="A923" s="10"/>
      <c r="B923" s="10"/>
      <c r="C923" s="10"/>
      <c r="D923" s="7"/>
      <c r="E923" s="10"/>
      <c r="F923" s="10"/>
      <c r="G923" s="10"/>
      <c r="H923" s="10"/>
      <c r="I923" s="7"/>
      <c r="J923" s="10"/>
      <c r="K923" s="10"/>
      <c r="L923" s="10"/>
      <c r="M923" s="10"/>
      <c r="N923" s="10"/>
      <c r="O923" s="10"/>
    </row>
    <row r="924">
      <c r="A924" s="10"/>
      <c r="B924" s="10"/>
      <c r="C924" s="10"/>
      <c r="D924" s="7"/>
      <c r="E924" s="10"/>
      <c r="F924" s="10"/>
      <c r="G924" s="10"/>
      <c r="H924" s="10"/>
      <c r="I924" s="7"/>
      <c r="J924" s="10"/>
      <c r="K924" s="10"/>
      <c r="L924" s="10"/>
      <c r="M924" s="10"/>
      <c r="N924" s="10"/>
      <c r="O924" s="10"/>
    </row>
    <row r="925">
      <c r="A925" s="10"/>
      <c r="B925" s="10"/>
      <c r="C925" s="10"/>
      <c r="D925" s="7"/>
      <c r="E925" s="10"/>
      <c r="F925" s="10"/>
      <c r="G925" s="10"/>
      <c r="H925" s="10"/>
      <c r="I925" s="7"/>
      <c r="J925" s="10"/>
      <c r="K925" s="10"/>
      <c r="L925" s="10"/>
      <c r="M925" s="10"/>
      <c r="N925" s="10"/>
      <c r="O925" s="10"/>
    </row>
    <row r="926">
      <c r="A926" s="10"/>
      <c r="B926" s="10"/>
      <c r="C926" s="10"/>
      <c r="D926" s="7"/>
      <c r="E926" s="10"/>
      <c r="F926" s="10"/>
      <c r="G926" s="10"/>
      <c r="H926" s="10"/>
      <c r="I926" s="7"/>
      <c r="J926" s="10"/>
      <c r="K926" s="10"/>
      <c r="L926" s="10"/>
      <c r="M926" s="10"/>
      <c r="N926" s="10"/>
      <c r="O926" s="10"/>
    </row>
    <row r="927">
      <c r="A927" s="10"/>
      <c r="B927" s="10"/>
      <c r="C927" s="10"/>
      <c r="D927" s="7"/>
      <c r="E927" s="10"/>
      <c r="F927" s="10"/>
      <c r="G927" s="10"/>
      <c r="H927" s="10"/>
      <c r="I927" s="7"/>
      <c r="J927" s="10"/>
      <c r="K927" s="10"/>
      <c r="L927" s="10"/>
      <c r="M927" s="10"/>
      <c r="N927" s="10"/>
      <c r="O927" s="10"/>
    </row>
    <row r="928">
      <c r="A928" s="10"/>
      <c r="B928" s="10"/>
      <c r="C928" s="10"/>
      <c r="D928" s="7"/>
      <c r="E928" s="10"/>
      <c r="F928" s="10"/>
      <c r="G928" s="10"/>
      <c r="H928" s="10"/>
      <c r="I928" s="7"/>
      <c r="J928" s="10"/>
      <c r="K928" s="10"/>
      <c r="L928" s="10"/>
      <c r="M928" s="10"/>
      <c r="N928" s="10"/>
      <c r="O928" s="10"/>
    </row>
    <row r="929">
      <c r="A929" s="10"/>
      <c r="B929" s="10"/>
      <c r="C929" s="10"/>
      <c r="D929" s="7"/>
      <c r="E929" s="10"/>
      <c r="F929" s="10"/>
      <c r="G929" s="10"/>
      <c r="H929" s="10"/>
      <c r="I929" s="7"/>
      <c r="J929" s="10"/>
      <c r="K929" s="10"/>
      <c r="L929" s="10"/>
      <c r="M929" s="10"/>
      <c r="N929" s="10"/>
      <c r="O929" s="10"/>
    </row>
    <row r="930">
      <c r="A930" s="10"/>
      <c r="B930" s="10"/>
      <c r="C930" s="10"/>
      <c r="D930" s="7"/>
      <c r="E930" s="10"/>
      <c r="F930" s="10"/>
      <c r="G930" s="10"/>
      <c r="H930" s="10"/>
      <c r="I930" s="7"/>
      <c r="J930" s="10"/>
      <c r="K930" s="10"/>
      <c r="L930" s="10"/>
      <c r="M930" s="10"/>
      <c r="N930" s="10"/>
      <c r="O930" s="10"/>
    </row>
    <row r="931">
      <c r="A931" s="10"/>
      <c r="B931" s="10"/>
      <c r="C931" s="10"/>
      <c r="D931" s="7"/>
      <c r="E931" s="10"/>
      <c r="F931" s="10"/>
      <c r="G931" s="10"/>
      <c r="H931" s="10"/>
      <c r="I931" s="7"/>
      <c r="J931" s="10"/>
      <c r="K931" s="10"/>
      <c r="L931" s="10"/>
      <c r="M931" s="10"/>
      <c r="N931" s="10"/>
      <c r="O931" s="10"/>
    </row>
    <row r="932">
      <c r="A932" s="10"/>
      <c r="B932" s="10"/>
      <c r="C932" s="10"/>
      <c r="D932" s="7"/>
      <c r="E932" s="10"/>
      <c r="F932" s="10"/>
      <c r="G932" s="10"/>
      <c r="H932" s="10"/>
      <c r="I932" s="7"/>
      <c r="J932" s="10"/>
      <c r="K932" s="10"/>
      <c r="L932" s="10"/>
      <c r="M932" s="10"/>
      <c r="N932" s="10"/>
      <c r="O932" s="10"/>
    </row>
    <row r="933">
      <c r="A933" s="10"/>
      <c r="B933" s="10"/>
      <c r="C933" s="10"/>
      <c r="D933" s="7"/>
      <c r="E933" s="10"/>
      <c r="F933" s="10"/>
      <c r="G933" s="10"/>
      <c r="H933" s="10"/>
      <c r="I933" s="7"/>
      <c r="J933" s="10"/>
      <c r="K933" s="10"/>
      <c r="L933" s="10"/>
      <c r="M933" s="10"/>
      <c r="N933" s="10"/>
      <c r="O933" s="10"/>
    </row>
    <row r="934">
      <c r="A934" s="10"/>
      <c r="B934" s="10"/>
      <c r="C934" s="10"/>
      <c r="D934" s="7"/>
      <c r="E934" s="10"/>
      <c r="F934" s="10"/>
      <c r="G934" s="10"/>
      <c r="H934" s="10"/>
      <c r="I934" s="7"/>
      <c r="J934" s="10"/>
      <c r="K934" s="10"/>
      <c r="L934" s="10"/>
      <c r="M934" s="10"/>
      <c r="N934" s="10"/>
      <c r="O934" s="10"/>
    </row>
    <row r="935">
      <c r="A935" s="10"/>
      <c r="B935" s="10"/>
      <c r="C935" s="10"/>
      <c r="D935" s="7"/>
      <c r="E935" s="10"/>
      <c r="F935" s="10"/>
      <c r="G935" s="10"/>
      <c r="H935" s="10"/>
      <c r="I935" s="7"/>
      <c r="J935" s="10"/>
      <c r="K935" s="10"/>
      <c r="L935" s="10"/>
      <c r="M935" s="10"/>
      <c r="N935" s="10"/>
      <c r="O935" s="10"/>
    </row>
    <row r="936">
      <c r="A936" s="10"/>
      <c r="B936" s="10"/>
      <c r="C936" s="10"/>
      <c r="D936" s="7"/>
      <c r="E936" s="10"/>
      <c r="F936" s="10"/>
      <c r="G936" s="10"/>
      <c r="H936" s="10"/>
      <c r="I936" s="7"/>
      <c r="J936" s="10"/>
      <c r="K936" s="10"/>
      <c r="L936" s="10"/>
      <c r="M936" s="10"/>
      <c r="N936" s="10"/>
      <c r="O936" s="10"/>
    </row>
    <row r="937">
      <c r="A937" s="10"/>
      <c r="B937" s="10"/>
      <c r="C937" s="10"/>
      <c r="D937" s="7"/>
      <c r="E937" s="10"/>
      <c r="F937" s="10"/>
      <c r="G937" s="10"/>
      <c r="H937" s="10"/>
      <c r="I937" s="7"/>
      <c r="J937" s="10"/>
      <c r="K937" s="10"/>
      <c r="L937" s="10"/>
      <c r="M937" s="10"/>
      <c r="N937" s="10"/>
      <c r="O937" s="10"/>
    </row>
    <row r="938">
      <c r="A938" s="10"/>
      <c r="B938" s="10"/>
      <c r="C938" s="10"/>
      <c r="D938" s="7"/>
      <c r="E938" s="10"/>
      <c r="F938" s="10"/>
      <c r="G938" s="10"/>
      <c r="H938" s="10"/>
      <c r="I938" s="7"/>
      <c r="J938" s="10"/>
      <c r="K938" s="10"/>
      <c r="L938" s="10"/>
      <c r="M938" s="10"/>
      <c r="N938" s="10"/>
      <c r="O938" s="10"/>
    </row>
    <row r="939">
      <c r="A939" s="10"/>
      <c r="B939" s="10"/>
      <c r="C939" s="10"/>
      <c r="D939" s="7"/>
      <c r="E939" s="10"/>
      <c r="F939" s="10"/>
      <c r="G939" s="10"/>
      <c r="H939" s="10"/>
      <c r="I939" s="7"/>
      <c r="J939" s="10"/>
      <c r="K939" s="10"/>
      <c r="L939" s="10"/>
      <c r="M939" s="10"/>
      <c r="N939" s="10"/>
      <c r="O939" s="10"/>
    </row>
    <row r="940">
      <c r="A940" s="10"/>
      <c r="B940" s="10"/>
      <c r="C940" s="10"/>
      <c r="D940" s="7"/>
      <c r="E940" s="10"/>
      <c r="F940" s="10"/>
      <c r="G940" s="10"/>
      <c r="H940" s="10"/>
      <c r="I940" s="7"/>
      <c r="J940" s="10"/>
      <c r="K940" s="10"/>
      <c r="L940" s="10"/>
      <c r="M940" s="10"/>
      <c r="N940" s="10"/>
      <c r="O940" s="10"/>
    </row>
    <row r="941">
      <c r="A941" s="10"/>
      <c r="B941" s="10"/>
      <c r="C941" s="10"/>
      <c r="D941" s="7"/>
      <c r="E941" s="10"/>
      <c r="F941" s="10"/>
      <c r="G941" s="10"/>
      <c r="H941" s="10"/>
      <c r="I941" s="7"/>
      <c r="J941" s="10"/>
      <c r="K941" s="10"/>
      <c r="L941" s="10"/>
      <c r="M941" s="10"/>
      <c r="N941" s="10"/>
      <c r="O941" s="10"/>
    </row>
    <row r="942">
      <c r="A942" s="10"/>
      <c r="B942" s="10"/>
      <c r="C942" s="10"/>
      <c r="D942" s="7"/>
      <c r="E942" s="10"/>
      <c r="F942" s="10"/>
      <c r="G942" s="10"/>
      <c r="H942" s="10"/>
      <c r="I942" s="7"/>
      <c r="J942" s="10"/>
      <c r="K942" s="10"/>
      <c r="L942" s="10"/>
      <c r="M942" s="10"/>
      <c r="N942" s="10"/>
      <c r="O942" s="10"/>
    </row>
    <row r="943">
      <c r="A943" s="10"/>
      <c r="B943" s="10"/>
      <c r="C943" s="10"/>
      <c r="D943" s="7"/>
      <c r="E943" s="10"/>
      <c r="F943" s="10"/>
      <c r="G943" s="10"/>
      <c r="H943" s="10"/>
      <c r="I943" s="7"/>
      <c r="J943" s="10"/>
      <c r="K943" s="10"/>
      <c r="L943" s="10"/>
      <c r="M943" s="10"/>
      <c r="N943" s="10"/>
      <c r="O943" s="10"/>
    </row>
    <row r="944">
      <c r="A944" s="10"/>
      <c r="B944" s="10"/>
      <c r="C944" s="10"/>
      <c r="D944" s="7"/>
      <c r="E944" s="10"/>
      <c r="F944" s="10"/>
      <c r="G944" s="10"/>
      <c r="H944" s="10"/>
      <c r="I944" s="7"/>
      <c r="J944" s="10"/>
      <c r="K944" s="10"/>
      <c r="L944" s="10"/>
      <c r="M944" s="10"/>
      <c r="N944" s="10"/>
      <c r="O944" s="10"/>
    </row>
    <row r="945">
      <c r="A945" s="10"/>
      <c r="B945" s="10"/>
      <c r="C945" s="10"/>
      <c r="D945" s="7"/>
      <c r="E945" s="10"/>
      <c r="F945" s="10"/>
      <c r="G945" s="10"/>
      <c r="H945" s="10"/>
      <c r="I945" s="7"/>
      <c r="J945" s="10"/>
      <c r="K945" s="10"/>
      <c r="L945" s="10"/>
      <c r="M945" s="10"/>
      <c r="N945" s="10"/>
      <c r="O945" s="10"/>
    </row>
    <row r="946">
      <c r="A946" s="10"/>
      <c r="B946" s="10"/>
      <c r="C946" s="10"/>
      <c r="D946" s="7"/>
      <c r="E946" s="10"/>
      <c r="F946" s="10"/>
      <c r="G946" s="10"/>
      <c r="H946" s="10"/>
      <c r="I946" s="7"/>
      <c r="J946" s="10"/>
      <c r="K946" s="10"/>
      <c r="L946" s="10"/>
      <c r="M946" s="10"/>
      <c r="N946" s="10"/>
      <c r="O946" s="10"/>
    </row>
    <row r="947">
      <c r="A947" s="10"/>
      <c r="B947" s="10"/>
      <c r="C947" s="10"/>
      <c r="D947" s="7"/>
      <c r="E947" s="10"/>
      <c r="F947" s="10"/>
      <c r="G947" s="10"/>
      <c r="H947" s="10"/>
      <c r="I947" s="7"/>
      <c r="J947" s="10"/>
      <c r="K947" s="10"/>
      <c r="L947" s="10"/>
      <c r="M947" s="10"/>
      <c r="N947" s="10"/>
      <c r="O947" s="10"/>
    </row>
    <row r="948">
      <c r="A948" s="10"/>
      <c r="B948" s="10"/>
      <c r="C948" s="10"/>
      <c r="D948" s="7"/>
      <c r="E948" s="10"/>
      <c r="F948" s="10"/>
      <c r="G948" s="10"/>
      <c r="H948" s="10"/>
      <c r="I948" s="7"/>
      <c r="J948" s="10"/>
      <c r="K948" s="10"/>
      <c r="L948" s="10"/>
      <c r="M948" s="10"/>
      <c r="N948" s="10"/>
      <c r="O948" s="10"/>
    </row>
    <row r="949">
      <c r="A949" s="10"/>
      <c r="B949" s="10"/>
      <c r="C949" s="10"/>
      <c r="D949" s="7"/>
      <c r="E949" s="10"/>
      <c r="F949" s="10"/>
      <c r="G949" s="10"/>
      <c r="H949" s="10"/>
      <c r="I949" s="7"/>
      <c r="J949" s="10"/>
      <c r="K949" s="10"/>
      <c r="L949" s="10"/>
      <c r="M949" s="10"/>
      <c r="N949" s="10"/>
      <c r="O949" s="10"/>
    </row>
    <row r="950">
      <c r="A950" s="10"/>
      <c r="B950" s="10"/>
      <c r="C950" s="10"/>
      <c r="D950" s="7"/>
      <c r="E950" s="10"/>
      <c r="F950" s="10"/>
      <c r="G950" s="10"/>
      <c r="H950" s="10"/>
      <c r="I950" s="7"/>
      <c r="J950" s="10"/>
      <c r="K950" s="10"/>
      <c r="L950" s="10"/>
      <c r="M950" s="10"/>
      <c r="N950" s="10"/>
      <c r="O950" s="10"/>
    </row>
    <row r="951">
      <c r="A951" s="10"/>
      <c r="B951" s="10"/>
      <c r="C951" s="10"/>
      <c r="D951" s="7"/>
      <c r="E951" s="10"/>
      <c r="F951" s="10"/>
      <c r="G951" s="10"/>
      <c r="H951" s="10"/>
      <c r="I951" s="7"/>
      <c r="J951" s="10"/>
      <c r="K951" s="10"/>
      <c r="L951" s="10"/>
      <c r="M951" s="10"/>
      <c r="N951" s="10"/>
      <c r="O951" s="10"/>
    </row>
    <row r="952">
      <c r="A952" s="10"/>
      <c r="B952" s="10"/>
      <c r="C952" s="10"/>
      <c r="D952" s="7"/>
      <c r="E952" s="10"/>
      <c r="F952" s="10"/>
      <c r="G952" s="10"/>
      <c r="H952" s="10"/>
      <c r="I952" s="7"/>
      <c r="J952" s="10"/>
      <c r="K952" s="10"/>
      <c r="L952" s="10"/>
      <c r="M952" s="10"/>
      <c r="N952" s="10"/>
      <c r="O952" s="10"/>
    </row>
    <row r="953">
      <c r="A953" s="10"/>
      <c r="B953" s="10"/>
      <c r="C953" s="10"/>
      <c r="D953" s="7"/>
      <c r="E953" s="10"/>
      <c r="F953" s="10"/>
      <c r="G953" s="10"/>
      <c r="H953" s="10"/>
      <c r="I953" s="7"/>
      <c r="J953" s="10"/>
      <c r="K953" s="10"/>
      <c r="L953" s="10"/>
      <c r="M953" s="10"/>
      <c r="N953" s="10"/>
      <c r="O953" s="10"/>
    </row>
    <row r="954">
      <c r="A954" s="10"/>
      <c r="B954" s="10"/>
      <c r="C954" s="10"/>
      <c r="D954" s="7"/>
      <c r="E954" s="10"/>
      <c r="F954" s="10"/>
      <c r="G954" s="10"/>
      <c r="H954" s="10"/>
      <c r="I954" s="7"/>
      <c r="J954" s="10"/>
      <c r="K954" s="10"/>
      <c r="L954" s="10"/>
      <c r="M954" s="10"/>
      <c r="N954" s="10"/>
      <c r="O954" s="10"/>
    </row>
    <row r="955">
      <c r="A955" s="10"/>
      <c r="B955" s="10"/>
      <c r="C955" s="10"/>
      <c r="D955" s="7"/>
      <c r="E955" s="10"/>
      <c r="F955" s="10"/>
      <c r="G955" s="10"/>
      <c r="H955" s="10"/>
      <c r="I955" s="7"/>
      <c r="J955" s="10"/>
      <c r="K955" s="10"/>
      <c r="L955" s="10"/>
      <c r="M955" s="10"/>
      <c r="N955" s="10"/>
      <c r="O955" s="10"/>
    </row>
    <row r="956">
      <c r="A956" s="10"/>
      <c r="B956" s="10"/>
      <c r="C956" s="10"/>
      <c r="D956" s="7"/>
      <c r="E956" s="10"/>
      <c r="F956" s="10"/>
      <c r="G956" s="10"/>
      <c r="H956" s="10"/>
      <c r="I956" s="7"/>
      <c r="J956" s="10"/>
      <c r="K956" s="10"/>
      <c r="L956" s="10"/>
      <c r="M956" s="10"/>
      <c r="N956" s="10"/>
      <c r="O956" s="10"/>
    </row>
    <row r="957">
      <c r="A957" s="10"/>
      <c r="B957" s="10"/>
      <c r="C957" s="10"/>
      <c r="D957" s="7"/>
      <c r="E957" s="10"/>
      <c r="F957" s="10"/>
      <c r="G957" s="10"/>
      <c r="H957" s="10"/>
      <c r="I957" s="7"/>
      <c r="J957" s="10"/>
      <c r="K957" s="10"/>
      <c r="L957" s="10"/>
      <c r="M957" s="10"/>
      <c r="N957" s="10"/>
      <c r="O957" s="10"/>
    </row>
    <row r="958">
      <c r="A958" s="10"/>
      <c r="B958" s="10"/>
      <c r="C958" s="10"/>
      <c r="D958" s="7"/>
      <c r="E958" s="10"/>
      <c r="F958" s="10"/>
      <c r="G958" s="10"/>
      <c r="H958" s="10"/>
      <c r="I958" s="7"/>
      <c r="J958" s="10"/>
      <c r="K958" s="10"/>
      <c r="L958" s="10"/>
      <c r="M958" s="10"/>
      <c r="N958" s="10"/>
      <c r="O958" s="10"/>
    </row>
    <row r="959">
      <c r="A959" s="10"/>
      <c r="B959" s="10"/>
      <c r="C959" s="10"/>
      <c r="D959" s="7"/>
      <c r="E959" s="10"/>
      <c r="F959" s="10"/>
      <c r="G959" s="10"/>
      <c r="H959" s="10"/>
      <c r="I959" s="7"/>
      <c r="J959" s="10"/>
      <c r="K959" s="10"/>
      <c r="L959" s="10"/>
      <c r="M959" s="10"/>
      <c r="N959" s="10"/>
      <c r="O959" s="10"/>
    </row>
    <row r="960">
      <c r="A960" s="10"/>
      <c r="B960" s="10"/>
      <c r="C960" s="10"/>
      <c r="D960" s="7"/>
      <c r="E960" s="10"/>
      <c r="F960" s="10"/>
      <c r="G960" s="10"/>
      <c r="H960" s="10"/>
      <c r="I960" s="7"/>
      <c r="J960" s="10"/>
      <c r="K960" s="10"/>
      <c r="L960" s="10"/>
      <c r="M960" s="10"/>
      <c r="N960" s="10"/>
      <c r="O960" s="10"/>
    </row>
    <row r="961">
      <c r="A961" s="10"/>
      <c r="B961" s="10"/>
      <c r="C961" s="10"/>
      <c r="D961" s="7"/>
      <c r="E961" s="10"/>
      <c r="F961" s="10"/>
      <c r="G961" s="10"/>
      <c r="H961" s="10"/>
      <c r="I961" s="7"/>
      <c r="J961" s="10"/>
      <c r="K961" s="10"/>
      <c r="L961" s="10"/>
      <c r="M961" s="10"/>
      <c r="N961" s="10"/>
      <c r="O961" s="10"/>
    </row>
    <row r="962">
      <c r="A962" s="10"/>
      <c r="B962" s="10"/>
      <c r="C962" s="10"/>
      <c r="D962" s="7"/>
      <c r="E962" s="10"/>
      <c r="F962" s="10"/>
      <c r="G962" s="10"/>
      <c r="H962" s="10"/>
      <c r="I962" s="7"/>
      <c r="J962" s="10"/>
      <c r="K962" s="10"/>
      <c r="L962" s="10"/>
      <c r="M962" s="10"/>
      <c r="N962" s="10"/>
      <c r="O962" s="10"/>
    </row>
    <row r="963">
      <c r="A963" s="10"/>
      <c r="B963" s="10"/>
      <c r="C963" s="10"/>
      <c r="D963" s="7"/>
      <c r="E963" s="10"/>
      <c r="F963" s="10"/>
      <c r="G963" s="10"/>
      <c r="H963" s="10"/>
      <c r="I963" s="7"/>
      <c r="J963" s="10"/>
      <c r="K963" s="10"/>
      <c r="L963" s="10"/>
      <c r="M963" s="10"/>
      <c r="N963" s="10"/>
      <c r="O963" s="10"/>
    </row>
    <row r="964">
      <c r="A964" s="10"/>
      <c r="B964" s="10"/>
      <c r="C964" s="10"/>
      <c r="D964" s="7"/>
      <c r="E964" s="10"/>
      <c r="F964" s="10"/>
      <c r="G964" s="10"/>
      <c r="H964" s="10"/>
      <c r="I964" s="7"/>
      <c r="J964" s="10"/>
      <c r="K964" s="10"/>
      <c r="L964" s="10"/>
      <c r="M964" s="10"/>
      <c r="N964" s="10"/>
      <c r="O964" s="10"/>
    </row>
    <row r="965">
      <c r="A965" s="10"/>
      <c r="B965" s="10"/>
      <c r="C965" s="10"/>
      <c r="D965" s="7"/>
      <c r="E965" s="10"/>
      <c r="F965" s="10"/>
      <c r="G965" s="10"/>
      <c r="H965" s="10"/>
      <c r="I965" s="7"/>
      <c r="J965" s="10"/>
      <c r="K965" s="10"/>
      <c r="L965" s="10"/>
      <c r="M965" s="10"/>
      <c r="N965" s="10"/>
      <c r="O965" s="10"/>
    </row>
    <row r="966">
      <c r="A966" s="10"/>
      <c r="B966" s="10"/>
      <c r="C966" s="10"/>
      <c r="D966" s="7"/>
      <c r="E966" s="10"/>
      <c r="F966" s="10"/>
      <c r="G966" s="10"/>
      <c r="H966" s="10"/>
      <c r="I966" s="7"/>
      <c r="J966" s="10"/>
      <c r="K966" s="10"/>
      <c r="L966" s="10"/>
      <c r="M966" s="10"/>
      <c r="N966" s="10"/>
      <c r="O966" s="10"/>
    </row>
    <row r="967">
      <c r="A967" s="10"/>
      <c r="B967" s="10"/>
      <c r="C967" s="10"/>
      <c r="D967" s="7"/>
      <c r="E967" s="10"/>
      <c r="F967" s="10"/>
      <c r="G967" s="10"/>
      <c r="H967" s="10"/>
      <c r="I967" s="7"/>
      <c r="J967" s="10"/>
      <c r="K967" s="10"/>
      <c r="L967" s="10"/>
      <c r="M967" s="10"/>
      <c r="N967" s="10"/>
      <c r="O967" s="10"/>
    </row>
    <row r="968">
      <c r="A968" s="10"/>
      <c r="B968" s="10"/>
      <c r="C968" s="10"/>
      <c r="D968" s="7"/>
      <c r="E968" s="10"/>
      <c r="F968" s="10"/>
      <c r="G968" s="10"/>
      <c r="H968" s="10"/>
      <c r="I968" s="7"/>
      <c r="J968" s="10"/>
      <c r="K968" s="10"/>
      <c r="L968" s="10"/>
      <c r="M968" s="10"/>
      <c r="N968" s="10"/>
      <c r="O968" s="10"/>
    </row>
    <row r="969">
      <c r="A969" s="10"/>
      <c r="B969" s="10"/>
      <c r="C969" s="10"/>
      <c r="D969" s="7"/>
      <c r="E969" s="10"/>
      <c r="F969" s="10"/>
      <c r="G969" s="10"/>
      <c r="H969" s="10"/>
      <c r="I969" s="7"/>
      <c r="J969" s="10"/>
      <c r="K969" s="10"/>
      <c r="L969" s="10"/>
      <c r="M969" s="10"/>
      <c r="N969" s="10"/>
      <c r="O969" s="10"/>
    </row>
    <row r="970">
      <c r="A970" s="10"/>
      <c r="B970" s="10"/>
      <c r="C970" s="10"/>
      <c r="D970" s="7"/>
      <c r="E970" s="10"/>
      <c r="F970" s="10"/>
      <c r="G970" s="10"/>
      <c r="H970" s="10"/>
      <c r="I970" s="7"/>
      <c r="J970" s="10"/>
      <c r="K970" s="10"/>
      <c r="L970" s="10"/>
      <c r="M970" s="10"/>
      <c r="N970" s="10"/>
      <c r="O970" s="10"/>
    </row>
    <row r="971">
      <c r="A971" s="10"/>
      <c r="B971" s="10"/>
      <c r="C971" s="10"/>
      <c r="D971" s="7"/>
      <c r="E971" s="10"/>
      <c r="F971" s="10"/>
      <c r="G971" s="10"/>
      <c r="H971" s="10"/>
      <c r="I971" s="7"/>
      <c r="J971" s="10"/>
      <c r="K971" s="10"/>
      <c r="L971" s="10"/>
      <c r="M971" s="10"/>
      <c r="N971" s="10"/>
      <c r="O971" s="10"/>
    </row>
    <row r="972">
      <c r="A972" s="10"/>
      <c r="B972" s="10"/>
      <c r="C972" s="10"/>
      <c r="D972" s="7"/>
      <c r="E972" s="10"/>
      <c r="F972" s="10"/>
      <c r="G972" s="10"/>
      <c r="H972" s="10"/>
      <c r="I972" s="7"/>
      <c r="J972" s="10"/>
      <c r="K972" s="10"/>
      <c r="L972" s="10"/>
      <c r="M972" s="10"/>
      <c r="N972" s="10"/>
      <c r="O972" s="10"/>
    </row>
    <row r="973">
      <c r="A973" s="10"/>
      <c r="B973" s="10"/>
      <c r="C973" s="10"/>
      <c r="D973" s="7"/>
      <c r="E973" s="10"/>
      <c r="F973" s="10"/>
      <c r="G973" s="10"/>
      <c r="H973" s="10"/>
      <c r="I973" s="7"/>
      <c r="J973" s="10"/>
      <c r="K973" s="10"/>
      <c r="L973" s="10"/>
      <c r="M973" s="10"/>
      <c r="N973" s="10"/>
      <c r="O973" s="10"/>
    </row>
    <row r="974">
      <c r="A974" s="10"/>
      <c r="B974" s="10"/>
      <c r="C974" s="10"/>
      <c r="D974" s="7"/>
      <c r="E974" s="10"/>
      <c r="F974" s="10"/>
      <c r="G974" s="10"/>
      <c r="H974" s="10"/>
      <c r="I974" s="7"/>
      <c r="J974" s="10"/>
      <c r="K974" s="10"/>
      <c r="L974" s="10"/>
      <c r="M974" s="10"/>
      <c r="N974" s="10"/>
      <c r="O974" s="10"/>
    </row>
    <row r="975">
      <c r="A975" s="10"/>
      <c r="B975" s="10"/>
      <c r="C975" s="10"/>
      <c r="D975" s="7"/>
      <c r="E975" s="10"/>
      <c r="F975" s="10"/>
      <c r="G975" s="10"/>
      <c r="H975" s="10"/>
      <c r="I975" s="7"/>
      <c r="J975" s="10"/>
      <c r="K975" s="10"/>
      <c r="L975" s="10"/>
      <c r="M975" s="10"/>
      <c r="N975" s="10"/>
      <c r="O975" s="10"/>
    </row>
    <row r="976">
      <c r="A976" s="10"/>
      <c r="B976" s="10"/>
      <c r="C976" s="10"/>
      <c r="D976" s="7"/>
      <c r="E976" s="10"/>
      <c r="F976" s="10"/>
      <c r="G976" s="10"/>
      <c r="H976" s="10"/>
      <c r="I976" s="7"/>
      <c r="J976" s="10"/>
      <c r="K976" s="10"/>
      <c r="L976" s="10"/>
      <c r="M976" s="10"/>
      <c r="N976" s="10"/>
      <c r="O976" s="10"/>
    </row>
    <row r="977">
      <c r="A977" s="10"/>
      <c r="B977" s="10"/>
      <c r="C977" s="10"/>
      <c r="D977" s="7"/>
      <c r="E977" s="10"/>
      <c r="F977" s="10"/>
      <c r="G977" s="10"/>
      <c r="H977" s="10"/>
      <c r="I977" s="7"/>
      <c r="J977" s="10"/>
      <c r="K977" s="10"/>
      <c r="L977" s="10"/>
      <c r="M977" s="10"/>
      <c r="N977" s="10"/>
      <c r="O977" s="10"/>
    </row>
    <row r="978">
      <c r="A978" s="10"/>
      <c r="B978" s="10"/>
      <c r="C978" s="10"/>
      <c r="D978" s="7"/>
      <c r="E978" s="10"/>
      <c r="F978" s="10"/>
      <c r="G978" s="10"/>
      <c r="H978" s="10"/>
      <c r="I978" s="7"/>
      <c r="J978" s="10"/>
      <c r="K978" s="10"/>
      <c r="L978" s="10"/>
      <c r="M978" s="10"/>
      <c r="N978" s="10"/>
      <c r="O978" s="10"/>
    </row>
    <row r="979">
      <c r="A979" s="10"/>
      <c r="B979" s="10"/>
      <c r="C979" s="10"/>
      <c r="D979" s="7"/>
      <c r="E979" s="10"/>
      <c r="F979" s="10"/>
      <c r="G979" s="10"/>
      <c r="H979" s="10"/>
      <c r="I979" s="7"/>
      <c r="J979" s="10"/>
      <c r="K979" s="10"/>
      <c r="L979" s="10"/>
      <c r="M979" s="10"/>
      <c r="N979" s="10"/>
      <c r="O979" s="10"/>
    </row>
    <row r="980">
      <c r="A980" s="10"/>
      <c r="B980" s="10"/>
      <c r="C980" s="10"/>
      <c r="D980" s="7"/>
      <c r="E980" s="10"/>
      <c r="F980" s="10"/>
      <c r="G980" s="10"/>
      <c r="H980" s="10"/>
      <c r="I980" s="7"/>
      <c r="J980" s="10"/>
      <c r="K980" s="10"/>
      <c r="L980" s="10"/>
      <c r="M980" s="10"/>
      <c r="N980" s="10"/>
      <c r="O980" s="10"/>
    </row>
    <row r="981">
      <c r="A981" s="10"/>
      <c r="B981" s="10"/>
      <c r="C981" s="10"/>
      <c r="D981" s="7"/>
      <c r="E981" s="10"/>
      <c r="F981" s="10"/>
      <c r="G981" s="10"/>
      <c r="H981" s="10"/>
      <c r="I981" s="7"/>
      <c r="J981" s="10"/>
      <c r="K981" s="10"/>
      <c r="L981" s="10"/>
      <c r="M981" s="10"/>
      <c r="N981" s="10"/>
      <c r="O981" s="10"/>
    </row>
    <row r="982">
      <c r="A982" s="10"/>
      <c r="B982" s="10"/>
      <c r="C982" s="10"/>
      <c r="D982" s="7"/>
      <c r="E982" s="10"/>
      <c r="F982" s="10"/>
      <c r="G982" s="10"/>
      <c r="H982" s="10"/>
      <c r="I982" s="7"/>
      <c r="J982" s="10"/>
      <c r="K982" s="10"/>
      <c r="L982" s="10"/>
      <c r="M982" s="10"/>
      <c r="N982" s="10"/>
      <c r="O982" s="10"/>
    </row>
    <row r="983">
      <c r="A983" s="10"/>
      <c r="B983" s="10"/>
      <c r="C983" s="10"/>
      <c r="D983" s="7"/>
      <c r="E983" s="10"/>
      <c r="F983" s="10"/>
      <c r="G983" s="10"/>
      <c r="H983" s="10"/>
      <c r="I983" s="7"/>
      <c r="J983" s="10"/>
      <c r="K983" s="10"/>
      <c r="L983" s="10"/>
      <c r="M983" s="10"/>
      <c r="N983" s="10"/>
      <c r="O983" s="10"/>
    </row>
    <row r="984">
      <c r="A984" s="10"/>
      <c r="B984" s="10"/>
      <c r="C984" s="10"/>
      <c r="D984" s="7"/>
      <c r="E984" s="10"/>
      <c r="F984" s="10"/>
      <c r="G984" s="10"/>
      <c r="H984" s="10"/>
      <c r="I984" s="7"/>
      <c r="J984" s="10"/>
      <c r="K984" s="10"/>
      <c r="L984" s="10"/>
      <c r="M984" s="10"/>
      <c r="N984" s="10"/>
      <c r="O984" s="10"/>
    </row>
    <row r="985">
      <c r="A985" s="10"/>
      <c r="B985" s="10"/>
      <c r="C985" s="10"/>
      <c r="D985" s="7"/>
      <c r="E985" s="10"/>
      <c r="F985" s="10"/>
      <c r="G985" s="10"/>
      <c r="H985" s="10"/>
      <c r="I985" s="7"/>
      <c r="J985" s="10"/>
      <c r="K985" s="10"/>
      <c r="L985" s="10"/>
      <c r="M985" s="10"/>
      <c r="N985" s="10"/>
      <c r="O985" s="10"/>
    </row>
    <row r="986">
      <c r="A986" s="10"/>
      <c r="B986" s="10"/>
      <c r="C986" s="10"/>
      <c r="D986" s="7"/>
      <c r="E986" s="10"/>
      <c r="F986" s="10"/>
      <c r="G986" s="10"/>
      <c r="H986" s="10"/>
      <c r="I986" s="7"/>
      <c r="J986" s="10"/>
      <c r="K986" s="10"/>
      <c r="L986" s="10"/>
      <c r="M986" s="10"/>
      <c r="N986" s="10"/>
      <c r="O986" s="10"/>
    </row>
    <row r="987">
      <c r="A987" s="10"/>
      <c r="B987" s="10"/>
      <c r="C987" s="10"/>
      <c r="D987" s="7"/>
      <c r="E987" s="10"/>
      <c r="F987" s="10"/>
      <c r="G987" s="10"/>
      <c r="H987" s="10"/>
      <c r="I987" s="7"/>
      <c r="J987" s="10"/>
      <c r="K987" s="10"/>
      <c r="L987" s="10"/>
      <c r="M987" s="10"/>
      <c r="N987" s="10"/>
      <c r="O987" s="10"/>
    </row>
    <row r="988">
      <c r="A988" s="10"/>
      <c r="B988" s="10"/>
      <c r="C988" s="10"/>
      <c r="D988" s="7"/>
      <c r="E988" s="10"/>
      <c r="F988" s="10"/>
      <c r="G988" s="10"/>
      <c r="H988" s="10"/>
      <c r="I988" s="7"/>
      <c r="J988" s="10"/>
      <c r="K988" s="10"/>
      <c r="L988" s="10"/>
      <c r="M988" s="10"/>
      <c r="N988" s="10"/>
      <c r="O988" s="10"/>
    </row>
    <row r="989">
      <c r="A989" s="10"/>
      <c r="B989" s="10"/>
      <c r="C989" s="10"/>
      <c r="D989" s="7"/>
      <c r="E989" s="10"/>
      <c r="F989" s="10"/>
      <c r="G989" s="10"/>
      <c r="H989" s="10"/>
      <c r="I989" s="7"/>
      <c r="J989" s="10"/>
      <c r="K989" s="10"/>
      <c r="L989" s="10"/>
      <c r="M989" s="10"/>
      <c r="N989" s="10"/>
      <c r="O989" s="10"/>
    </row>
    <row r="990">
      <c r="A990" s="10"/>
      <c r="B990" s="10"/>
      <c r="C990" s="10"/>
      <c r="D990" s="7"/>
      <c r="E990" s="10"/>
      <c r="F990" s="10"/>
      <c r="G990" s="10"/>
      <c r="H990" s="10"/>
      <c r="I990" s="7"/>
      <c r="J990" s="10"/>
      <c r="K990" s="10"/>
      <c r="L990" s="10"/>
      <c r="M990" s="10"/>
      <c r="N990" s="10"/>
      <c r="O990" s="10"/>
    </row>
    <row r="991">
      <c r="A991" s="10"/>
      <c r="B991" s="10"/>
      <c r="C991" s="10"/>
      <c r="D991" s="7"/>
      <c r="E991" s="10"/>
      <c r="F991" s="10"/>
      <c r="G991" s="10"/>
      <c r="H991" s="10"/>
      <c r="I991" s="7"/>
      <c r="J991" s="10"/>
      <c r="K991" s="10"/>
      <c r="L991" s="10"/>
      <c r="M991" s="10"/>
      <c r="N991" s="10"/>
      <c r="O991" s="10"/>
    </row>
    <row r="992">
      <c r="A992" s="10"/>
      <c r="B992" s="10"/>
      <c r="C992" s="10"/>
      <c r="D992" s="7"/>
      <c r="E992" s="10"/>
      <c r="F992" s="10"/>
      <c r="G992" s="10"/>
      <c r="H992" s="10"/>
      <c r="I992" s="7"/>
      <c r="J992" s="10"/>
      <c r="K992" s="10"/>
      <c r="L992" s="10"/>
      <c r="M992" s="10"/>
      <c r="N992" s="10"/>
      <c r="O992" s="10"/>
    </row>
    <row r="993">
      <c r="A993" s="10"/>
      <c r="B993" s="10"/>
      <c r="C993" s="10"/>
      <c r="D993" s="7"/>
      <c r="E993" s="10"/>
      <c r="F993" s="10"/>
      <c r="G993" s="10"/>
      <c r="H993" s="10"/>
      <c r="I993" s="7"/>
      <c r="J993" s="10"/>
      <c r="K993" s="10"/>
      <c r="L993" s="10"/>
      <c r="M993" s="10"/>
      <c r="N993" s="10"/>
      <c r="O993" s="10"/>
    </row>
    <row r="994">
      <c r="A994" s="10"/>
      <c r="B994" s="10"/>
      <c r="C994" s="10"/>
      <c r="D994" s="7"/>
      <c r="E994" s="10"/>
      <c r="F994" s="10"/>
      <c r="G994" s="10"/>
      <c r="H994" s="10"/>
      <c r="I994" s="7"/>
      <c r="J994" s="10"/>
      <c r="K994" s="10"/>
      <c r="L994" s="10"/>
      <c r="M994" s="10"/>
      <c r="N994" s="10"/>
      <c r="O994" s="10"/>
    </row>
    <row r="995">
      <c r="A995" s="10"/>
      <c r="B995" s="10"/>
      <c r="C995" s="10"/>
      <c r="D995" s="7"/>
      <c r="E995" s="10"/>
      <c r="F995" s="10"/>
      <c r="G995" s="10"/>
      <c r="H995" s="10"/>
      <c r="I995" s="7"/>
      <c r="J995" s="10"/>
      <c r="K995" s="10"/>
      <c r="L995" s="10"/>
      <c r="M995" s="10"/>
      <c r="N995" s="10"/>
      <c r="O995" s="10"/>
    </row>
    <row r="996">
      <c r="A996" s="10"/>
      <c r="B996" s="10"/>
      <c r="C996" s="10"/>
      <c r="D996" s="7"/>
      <c r="E996" s="10"/>
      <c r="F996" s="10"/>
      <c r="G996" s="10"/>
      <c r="H996" s="10"/>
      <c r="I996" s="7"/>
      <c r="J996" s="10"/>
      <c r="K996" s="10"/>
      <c r="L996" s="10"/>
      <c r="M996" s="10"/>
      <c r="N996" s="10"/>
      <c r="O996" s="10"/>
    </row>
    <row r="997">
      <c r="A997" s="10"/>
      <c r="B997" s="10"/>
      <c r="C997" s="10"/>
      <c r="D997" s="7"/>
      <c r="E997" s="10"/>
      <c r="F997" s="10"/>
      <c r="G997" s="10"/>
      <c r="H997" s="10"/>
      <c r="I997" s="7"/>
      <c r="J997" s="10"/>
      <c r="K997" s="10"/>
      <c r="L997" s="10"/>
      <c r="M997" s="10"/>
      <c r="N997" s="10"/>
      <c r="O997" s="10"/>
    </row>
    <row r="998">
      <c r="A998" s="10"/>
      <c r="B998" s="10"/>
      <c r="C998" s="10"/>
      <c r="D998" s="7"/>
      <c r="E998" s="10"/>
      <c r="F998" s="10"/>
      <c r="G998" s="10"/>
      <c r="H998" s="10"/>
      <c r="I998" s="7"/>
      <c r="J998" s="10"/>
      <c r="K998" s="10"/>
      <c r="L998" s="10"/>
      <c r="M998" s="10"/>
      <c r="N998" s="10"/>
      <c r="O998" s="10"/>
    </row>
  </sheetData>
  <mergeCells count="5">
    <mergeCell ref="P2:P998"/>
    <mergeCell ref="Q2:R2"/>
    <mergeCell ref="T2:U2"/>
    <mergeCell ref="S3:S12"/>
    <mergeCell ref="Q13:U998"/>
  </mergeCells>
  <conditionalFormatting sqref="N2:N998">
    <cfRule type="cellIs" dxfId="0" priority="1" operator="equal">
      <formula>"PENDENTE"</formula>
    </cfRule>
  </conditionalFormatting>
  <conditionalFormatting sqref="N2:N998">
    <cfRule type="cellIs" dxfId="1" priority="2" operator="equal">
      <formula>"PRIORIDADE"</formula>
    </cfRule>
  </conditionalFormatting>
  <conditionalFormatting sqref="N2:N998">
    <cfRule type="cellIs" dxfId="2" priority="3" operator="equal">
      <formula>"PRIORIDADE TOTAL"</formula>
    </cfRule>
  </conditionalFormatting>
  <conditionalFormatting sqref="N2:N998">
    <cfRule type="containsText" dxfId="3" priority="4" operator="containsText" text="ANÁLISE">
      <formula>NOT(ISERROR(SEARCH(("ANÁLISE"),(N2))))</formula>
    </cfRule>
  </conditionalFormatting>
  <conditionalFormatting sqref="N2:N998">
    <cfRule type="containsText" dxfId="4" priority="5" operator="containsText" text="VERIFICADO">
      <formula>NOT(ISERROR(SEARCH(("VERIFICADO"),(N2))))</formula>
    </cfRule>
  </conditionalFormatting>
  <conditionalFormatting sqref="N2:N998">
    <cfRule type="containsText" dxfId="5" priority="6" operator="containsText" text="APREENDIDO">
      <formula>NOT(ISERROR(SEARCH(("APREENDIDO"),(N2))))</formula>
    </cfRule>
  </conditionalFormatting>
  <conditionalFormatting sqref="N2:N998">
    <cfRule type="containsText" dxfId="6" priority="7" operator="containsText" text="APROVADO">
      <formula>NOT(ISERROR(SEARCH(("APROVADO"),(N2))))</formula>
    </cfRule>
  </conditionalFormatting>
  <conditionalFormatting sqref="N2:N998">
    <cfRule type="containsText" dxfId="7" priority="8" operator="containsText" text="QUITADO">
      <formula>NOT(ISERROR(SEARCH(("QUITADO"),(N2))))</formula>
    </cfRule>
  </conditionalFormatting>
  <conditionalFormatting sqref="N2:N998">
    <cfRule type="containsText" dxfId="8" priority="9" operator="containsText" text="OUTROS ACORDOS">
      <formula>NOT(ISERROR(SEARCH(("OUTROS ACORDOS"),(N2))))</formula>
    </cfRule>
  </conditionalFormatting>
  <conditionalFormatting sqref="N2:N998">
    <cfRule type="containsText" dxfId="9" priority="10" operator="containsText" text="CANCELADO">
      <formula>NOT(ISERROR(SEARCH(("CANCELADO"),(N2))))</formula>
    </cfRule>
  </conditionalFormatting>
  <dataValidations>
    <dataValidation type="list" allowBlank="1" showErrorMessage="1" sqref="N2:N998">
      <formula1>"PENDENTE,PRIORIDADE,PRIORIDADE TOTAL,VERIFICADO,ANÁLISE,APROVADO,QUITADO,APREENDIDO,CANCELADO,OUTROS ACORDOS"</formula1>
    </dataValidation>
    <dataValidation type="list" allowBlank="1" showErrorMessage="1" sqref="I2:I998">
      <formula1>"BRADESCO,BV FINANCEIRA,CREDITAS,GMAC,HYUNDAI,ITAÚ,OMNI S.A.,PANAMERICANO,PSA,RCI,RENNER,SAFRA,SANTANA,SANTANDER,TOYOTA,VOLKSWAGEN"</formula1>
    </dataValidation>
    <dataValidation type="list" allowBlank="1" showErrorMessage="1" sqref="L2:L998">
      <formula1>"LIGAÇÃO,WPP,SEM SUCESSO"</formula1>
    </dataValidation>
    <dataValidation type="list" allowBlank="1" showErrorMessage="1" sqref="D2:D998">
      <formula1>"SISTEMA ANTIGO,ANÁPOLIS,APG,BELO HORIZONTE,BELÉM,BRASÍLIA,CUIABÁ,CAMPO GRANDE,GOIÂNIA,JUIZ DE FORA,MONTES CLAROS,PLANALTINA,PORTO VELHO,RECREIO,RIO DE JANEIRO,RIO VERDE,RONDONÓPOLIS,SANTA LUZIA,TERESINA,TRINDADE,VALE DO AÇO,VALPARAISO,VITÓRIA,VOLTA REDOND"&amp;"A,CAMPOS DOS GOYTACAZES,NITEROI,VÁRZEA GRANDE,RIO DE JANEIRO"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0.88"/>
    <col customWidth="1" min="2" max="2" width="13.5"/>
    <col customWidth="1" min="3" max="3" width="10.75"/>
    <col customWidth="1" min="4" max="4" width="18.25"/>
    <col customWidth="1" min="5" max="5" width="18.5"/>
    <col customWidth="1" min="8" max="8" width="11.88"/>
    <col customWidth="1" min="9" max="9" width="16.25"/>
    <col customWidth="1" min="10" max="10" width="9.5"/>
    <col customWidth="1" min="11" max="11" width="17.63"/>
    <col customWidth="1" min="12" max="12" width="16.5"/>
    <col customWidth="1" min="13" max="13" width="20.38"/>
    <col customWidth="1" min="14" max="14" width="19.0"/>
    <col customWidth="1" min="15" max="15" width="24.0"/>
    <col customWidth="1" min="16" max="16" width="18.0"/>
    <col customWidth="1" min="17" max="17" width="14.63"/>
    <col customWidth="1" min="18" max="18" width="9.38"/>
    <col customWidth="1" min="19" max="19" width="8.63"/>
    <col customWidth="1" min="20" max="20" width="13.13"/>
    <col customWidth="1" min="21" max="21" width="10.13"/>
  </cols>
  <sheetData>
    <row r="1" ht="24.0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51" t="s">
        <v>5</v>
      </c>
      <c r="G1" s="4" t="s">
        <v>6</v>
      </c>
      <c r="H1" s="51" t="s">
        <v>5</v>
      </c>
      <c r="I1" s="2" t="s">
        <v>7</v>
      </c>
      <c r="J1" s="4" t="s">
        <v>8</v>
      </c>
      <c r="K1" s="4" t="s">
        <v>9</v>
      </c>
      <c r="L1" s="4" t="s">
        <v>10</v>
      </c>
      <c r="M1" s="2" t="s">
        <v>11</v>
      </c>
      <c r="N1" s="51" t="s">
        <v>12</v>
      </c>
      <c r="O1" s="4" t="s">
        <v>13</v>
      </c>
      <c r="P1" s="5"/>
      <c r="Q1" s="5"/>
      <c r="R1" s="5"/>
      <c r="S1" s="5"/>
      <c r="T1" s="5"/>
      <c r="U1" s="5"/>
    </row>
    <row r="2" ht="15.75" customHeight="1">
      <c r="A2" s="6">
        <v>45700.0</v>
      </c>
      <c r="B2" s="6">
        <v>45706.0</v>
      </c>
      <c r="C2" s="7">
        <v>230235.0</v>
      </c>
      <c r="D2" s="7" t="s">
        <v>237</v>
      </c>
      <c r="E2" s="6">
        <v>45536.0</v>
      </c>
      <c r="F2" s="79">
        <f t="shared" ref="F2:F704" si="1">DATEDIF(E2,TODAY(),"M")</f>
        <v>5</v>
      </c>
      <c r="G2" s="9">
        <v>45572.0</v>
      </c>
      <c r="H2" s="79">
        <f t="shared" ref="H2:H704" si="2">DATEDIF(G2,TODAY(),"M")</f>
        <v>4</v>
      </c>
      <c r="I2" s="7" t="s">
        <v>50</v>
      </c>
      <c r="J2" s="7">
        <v>807.0</v>
      </c>
      <c r="K2" s="10"/>
      <c r="L2" s="7" t="s">
        <v>46</v>
      </c>
      <c r="M2" s="6">
        <v>45706.0</v>
      </c>
      <c r="N2" s="57" t="s">
        <v>21</v>
      </c>
      <c r="O2" s="10"/>
      <c r="P2" s="11"/>
      <c r="Q2" s="12" t="s">
        <v>14</v>
      </c>
      <c r="R2" s="13"/>
      <c r="S2" s="14">
        <f>TODAY()</f>
        <v>45706</v>
      </c>
      <c r="T2" s="15" t="s">
        <v>15</v>
      </c>
      <c r="U2" s="13"/>
    </row>
    <row r="3" ht="15.75" customHeight="1">
      <c r="A3" s="6">
        <v>45705.0</v>
      </c>
      <c r="B3" s="6"/>
      <c r="C3" s="7">
        <v>176280.0</v>
      </c>
      <c r="D3" s="7" t="s">
        <v>237</v>
      </c>
      <c r="E3" s="6">
        <v>45078.0</v>
      </c>
      <c r="F3" s="79">
        <f t="shared" si="1"/>
        <v>20</v>
      </c>
      <c r="G3" s="6">
        <v>45104.0</v>
      </c>
      <c r="H3" s="79">
        <f t="shared" si="2"/>
        <v>19</v>
      </c>
      <c r="I3" s="7" t="s">
        <v>48</v>
      </c>
      <c r="J3" s="7" t="s">
        <v>364</v>
      </c>
      <c r="K3" s="10"/>
      <c r="L3" s="10"/>
      <c r="M3" s="10"/>
      <c r="N3" s="60" t="s">
        <v>18</v>
      </c>
      <c r="O3" s="10"/>
      <c r="Q3" s="16" t="s">
        <v>16</v>
      </c>
      <c r="R3" s="17">
        <f>COUNTIFS(N:N,"VERIFICADO",B:B,S2)</f>
        <v>6</v>
      </c>
      <c r="S3" s="18"/>
      <c r="T3" s="16" t="s">
        <v>16</v>
      </c>
      <c r="U3" s="17">
        <f>COUNTIFS(N:N,"VERIFICADO")</f>
        <v>18</v>
      </c>
    </row>
    <row r="4" ht="15.75" customHeight="1">
      <c r="A4" s="6">
        <v>45705.0</v>
      </c>
      <c r="B4" s="6"/>
      <c r="C4" s="7">
        <v>201678.0</v>
      </c>
      <c r="D4" s="7" t="s">
        <v>237</v>
      </c>
      <c r="E4" s="6">
        <v>44927.0</v>
      </c>
      <c r="F4" s="79">
        <f t="shared" si="1"/>
        <v>25</v>
      </c>
      <c r="G4" s="6">
        <v>45330.0</v>
      </c>
      <c r="H4" s="79">
        <f t="shared" si="2"/>
        <v>12</v>
      </c>
      <c r="I4" s="7" t="s">
        <v>66</v>
      </c>
      <c r="J4" s="7">
        <v>608.0</v>
      </c>
      <c r="K4" s="10"/>
      <c r="L4" s="10"/>
      <c r="M4" s="10"/>
      <c r="N4" s="60" t="s">
        <v>18</v>
      </c>
      <c r="O4" s="10"/>
      <c r="Q4" s="16" t="s">
        <v>17</v>
      </c>
      <c r="R4" s="17">
        <f>COUNTIFS(N:N,"análise",B:B,S2)</f>
        <v>0</v>
      </c>
      <c r="S4" s="19"/>
      <c r="T4" s="16" t="s">
        <v>17</v>
      </c>
      <c r="U4" s="17">
        <f>COUNTIFS(N:N,"ANÁLISE")</f>
        <v>2</v>
      </c>
    </row>
    <row r="5" ht="15.75" customHeight="1">
      <c r="A5" s="6">
        <v>45705.0</v>
      </c>
      <c r="B5" s="6">
        <v>45705.0</v>
      </c>
      <c r="C5" s="7">
        <v>212049.0</v>
      </c>
      <c r="D5" s="7" t="s">
        <v>237</v>
      </c>
      <c r="E5" s="6">
        <v>45323.0</v>
      </c>
      <c r="F5" s="79">
        <f t="shared" si="1"/>
        <v>12</v>
      </c>
      <c r="G5" s="6">
        <v>45407.0</v>
      </c>
      <c r="H5" s="79">
        <f t="shared" si="2"/>
        <v>9</v>
      </c>
      <c r="I5" s="7" t="s">
        <v>52</v>
      </c>
      <c r="J5" s="7">
        <v>404.0</v>
      </c>
      <c r="K5" s="7"/>
      <c r="L5" s="7" t="s">
        <v>68</v>
      </c>
      <c r="M5" s="6">
        <v>45705.0</v>
      </c>
      <c r="N5" s="57" t="s">
        <v>21</v>
      </c>
      <c r="O5" s="10"/>
      <c r="Q5" s="16" t="s">
        <v>18</v>
      </c>
      <c r="R5" s="17">
        <f>COUNTIFS(N:N,"pendente",B:B,S2)</f>
        <v>0</v>
      </c>
      <c r="S5" s="19"/>
      <c r="T5" s="16" t="s">
        <v>18</v>
      </c>
      <c r="U5" s="17">
        <f>COUNTIFS(N:N,"PENDENTE")</f>
        <v>562</v>
      </c>
    </row>
    <row r="6" ht="15.75" customHeight="1">
      <c r="A6" s="6">
        <v>45705.0</v>
      </c>
      <c r="B6" s="6"/>
      <c r="C6" s="7">
        <v>198685.0</v>
      </c>
      <c r="D6" s="7" t="s">
        <v>237</v>
      </c>
      <c r="E6" s="6">
        <v>45292.0</v>
      </c>
      <c r="F6" s="79">
        <f t="shared" si="1"/>
        <v>13</v>
      </c>
      <c r="G6" s="6">
        <v>45404.0</v>
      </c>
      <c r="H6" s="79">
        <f t="shared" si="2"/>
        <v>9</v>
      </c>
      <c r="I6" s="7" t="s">
        <v>48</v>
      </c>
      <c r="J6" s="7">
        <v>237.0</v>
      </c>
      <c r="K6" s="10"/>
      <c r="L6" s="10"/>
      <c r="M6" s="10"/>
      <c r="N6" s="60" t="s">
        <v>18</v>
      </c>
      <c r="O6" s="10"/>
      <c r="Q6" s="16" t="s">
        <v>19</v>
      </c>
      <c r="R6" s="17">
        <f>COUNTIFS(N:N,"prioridade",B:B,S2)</f>
        <v>0</v>
      </c>
      <c r="S6" s="19"/>
      <c r="T6" s="16" t="s">
        <v>19</v>
      </c>
      <c r="U6" s="17">
        <f>COUNTIFS(N:N,"PRIORIDADE")</f>
        <v>1</v>
      </c>
    </row>
    <row r="7" ht="15.75" customHeight="1">
      <c r="A7" s="6">
        <v>45705.0</v>
      </c>
      <c r="B7" s="6">
        <v>45705.0</v>
      </c>
      <c r="C7" s="7">
        <v>209080.0</v>
      </c>
      <c r="D7" s="7" t="s">
        <v>237</v>
      </c>
      <c r="E7" s="6">
        <v>45352.0</v>
      </c>
      <c r="F7" s="79">
        <f t="shared" si="1"/>
        <v>11</v>
      </c>
      <c r="G7" s="9">
        <v>45386.0</v>
      </c>
      <c r="H7" s="79">
        <f t="shared" si="2"/>
        <v>10</v>
      </c>
      <c r="I7" s="7" t="s">
        <v>54</v>
      </c>
      <c r="J7" s="10"/>
      <c r="K7" s="10"/>
      <c r="L7" s="10"/>
      <c r="M7" s="10"/>
      <c r="N7" s="57" t="s">
        <v>22</v>
      </c>
      <c r="O7" s="7" t="s">
        <v>365</v>
      </c>
      <c r="Q7" s="16" t="s">
        <v>20</v>
      </c>
      <c r="R7" s="17">
        <f>COUNTIFS(N:N,"prioridade total",B:B,S2)</f>
        <v>0</v>
      </c>
      <c r="S7" s="19"/>
      <c r="T7" s="16" t="s">
        <v>20</v>
      </c>
      <c r="U7" s="17">
        <f>COUNTIFS(N:N,"PRIORIDADE TOTAL")</f>
        <v>0</v>
      </c>
    </row>
    <row r="8" ht="15.75" customHeight="1">
      <c r="A8" s="65">
        <v>45694.0</v>
      </c>
      <c r="B8" s="6">
        <v>45706.0</v>
      </c>
      <c r="C8" s="7">
        <v>225000.0</v>
      </c>
      <c r="D8" s="7" t="s">
        <v>237</v>
      </c>
      <c r="E8" s="86">
        <v>45474.0</v>
      </c>
      <c r="F8" s="79">
        <f t="shared" si="1"/>
        <v>7</v>
      </c>
      <c r="G8" s="86">
        <v>45519.0</v>
      </c>
      <c r="H8" s="79">
        <f t="shared" si="2"/>
        <v>6</v>
      </c>
      <c r="I8" s="7" t="s">
        <v>48</v>
      </c>
      <c r="J8" s="7" t="s">
        <v>366</v>
      </c>
      <c r="K8" s="7" t="s">
        <v>367</v>
      </c>
      <c r="L8" s="7" t="s">
        <v>68</v>
      </c>
      <c r="M8" s="6">
        <v>45706.0</v>
      </c>
      <c r="N8" s="57" t="s">
        <v>16</v>
      </c>
      <c r="O8" s="10"/>
      <c r="Q8" s="16" t="s">
        <v>21</v>
      </c>
      <c r="R8" s="17">
        <f>COUNTIFS(N:N,"aprovado",B:B,S2)</f>
        <v>9</v>
      </c>
      <c r="S8" s="19"/>
      <c r="T8" s="16" t="s">
        <v>21</v>
      </c>
      <c r="U8" s="17">
        <f>COUNTIFS(N:N,"APROVADO")</f>
        <v>17</v>
      </c>
    </row>
    <row r="9" ht="15.75" customHeight="1">
      <c r="A9" s="6">
        <v>45705.0</v>
      </c>
      <c r="B9" s="6"/>
      <c r="C9" s="7">
        <v>220076.0</v>
      </c>
      <c r="D9" s="7" t="s">
        <v>237</v>
      </c>
      <c r="E9" s="6">
        <v>45323.0</v>
      </c>
      <c r="F9" s="79">
        <f t="shared" si="1"/>
        <v>12</v>
      </c>
      <c r="G9" s="9">
        <v>45475.0</v>
      </c>
      <c r="H9" s="79">
        <f t="shared" si="2"/>
        <v>7</v>
      </c>
      <c r="I9" s="7" t="s">
        <v>82</v>
      </c>
      <c r="J9" s="10"/>
      <c r="K9" s="10"/>
      <c r="L9" s="10"/>
      <c r="M9" s="10"/>
      <c r="N9" s="60" t="s">
        <v>18</v>
      </c>
      <c r="O9" s="10"/>
      <c r="Q9" s="21" t="s">
        <v>22</v>
      </c>
      <c r="R9" s="17">
        <f>COUNTIFS(N:N,"quitado",B:B,S2)</f>
        <v>1</v>
      </c>
      <c r="S9" s="19"/>
      <c r="T9" s="21" t="s">
        <v>22</v>
      </c>
      <c r="U9" s="17">
        <f>COUNTIFS(N:N,"QUITADO")</f>
        <v>9</v>
      </c>
    </row>
    <row r="10" ht="15.75" customHeight="1">
      <c r="A10" s="65">
        <v>45694.0</v>
      </c>
      <c r="B10" s="6">
        <v>45705.0</v>
      </c>
      <c r="C10" s="7">
        <v>207506.0</v>
      </c>
      <c r="D10" s="7" t="s">
        <v>237</v>
      </c>
      <c r="E10" s="6">
        <v>45323.0</v>
      </c>
      <c r="F10" s="79">
        <f t="shared" si="1"/>
        <v>12</v>
      </c>
      <c r="G10" s="6">
        <v>45373.0</v>
      </c>
      <c r="H10" s="79">
        <f t="shared" si="2"/>
        <v>10</v>
      </c>
      <c r="I10" s="7" t="s">
        <v>48</v>
      </c>
      <c r="J10" s="7"/>
      <c r="K10" s="7" t="s">
        <v>368</v>
      </c>
      <c r="L10" s="7" t="s">
        <v>68</v>
      </c>
      <c r="M10" s="6">
        <v>45705.0</v>
      </c>
      <c r="N10" s="57" t="s">
        <v>16</v>
      </c>
      <c r="O10" s="7" t="s">
        <v>368</v>
      </c>
      <c r="Q10" s="16" t="s">
        <v>23</v>
      </c>
      <c r="R10" s="17">
        <f>COUNTIFS(N:N,"apreendido",B:B,S2)</f>
        <v>0</v>
      </c>
      <c r="S10" s="19"/>
      <c r="T10" s="16" t="s">
        <v>23</v>
      </c>
      <c r="U10" s="17">
        <f>COUNTIFS(N:N,"APREENDIDO")</f>
        <v>0</v>
      </c>
    </row>
    <row r="11" ht="15.75" customHeight="1">
      <c r="A11" s="6">
        <v>45705.0</v>
      </c>
      <c r="B11" s="6">
        <v>45705.0</v>
      </c>
      <c r="C11" s="7">
        <v>181618.0</v>
      </c>
      <c r="D11" s="7" t="s">
        <v>62</v>
      </c>
      <c r="E11" s="6">
        <v>45078.0</v>
      </c>
      <c r="F11" s="79">
        <f t="shared" si="1"/>
        <v>20</v>
      </c>
      <c r="G11" s="6">
        <v>45147.0</v>
      </c>
      <c r="H11" s="79">
        <f t="shared" si="2"/>
        <v>18</v>
      </c>
      <c r="I11" s="7" t="s">
        <v>43</v>
      </c>
      <c r="J11" s="10"/>
      <c r="K11" s="10"/>
      <c r="L11" s="10"/>
      <c r="M11" s="10"/>
      <c r="N11" s="57" t="s">
        <v>22</v>
      </c>
      <c r="O11" s="10"/>
      <c r="Q11" s="16" t="s">
        <v>24</v>
      </c>
      <c r="R11" s="17">
        <f>COUNTIFS(N:N,"cancelado",B:B,S2)</f>
        <v>0</v>
      </c>
      <c r="S11" s="19"/>
      <c r="T11" s="16" t="s">
        <v>24</v>
      </c>
      <c r="U11" s="17">
        <f>COUNTIFS(N:N,"CANCELADO")</f>
        <v>2</v>
      </c>
    </row>
    <row r="12" ht="15.75" customHeight="1">
      <c r="A12" s="6">
        <v>45705.0</v>
      </c>
      <c r="B12" s="10"/>
      <c r="C12" s="7">
        <v>224796.0</v>
      </c>
      <c r="D12" s="7" t="s">
        <v>62</v>
      </c>
      <c r="E12" s="6">
        <v>45474.0</v>
      </c>
      <c r="F12" s="79">
        <f t="shared" si="1"/>
        <v>7</v>
      </c>
      <c r="G12" s="9">
        <v>45517.0</v>
      </c>
      <c r="H12" s="79">
        <f t="shared" si="2"/>
        <v>6</v>
      </c>
      <c r="I12" s="7" t="s">
        <v>85</v>
      </c>
      <c r="J12" s="7">
        <v>308.0</v>
      </c>
      <c r="K12" s="10"/>
      <c r="L12" s="10"/>
      <c r="M12" s="10"/>
      <c r="N12" s="60" t="s">
        <v>18</v>
      </c>
      <c r="O12" s="10"/>
      <c r="Q12" s="22" t="s">
        <v>25</v>
      </c>
      <c r="R12" s="23">
        <f>SUM(R3,R4,R8,R9)</f>
        <v>16</v>
      </c>
      <c r="S12" s="24"/>
      <c r="T12" s="22" t="s">
        <v>25</v>
      </c>
      <c r="U12" s="23">
        <f>SUM(U3:U11)</f>
        <v>611</v>
      </c>
    </row>
    <row r="13">
      <c r="A13" s="6">
        <v>45705.0</v>
      </c>
      <c r="B13" s="10"/>
      <c r="C13" s="7">
        <v>236302.0</v>
      </c>
      <c r="D13" s="7" t="s">
        <v>62</v>
      </c>
      <c r="E13" s="6">
        <v>45566.0</v>
      </c>
      <c r="F13" s="79">
        <f t="shared" si="1"/>
        <v>4</v>
      </c>
      <c r="G13" s="6">
        <v>45630.0</v>
      </c>
      <c r="H13" s="79">
        <f t="shared" si="2"/>
        <v>2</v>
      </c>
      <c r="I13" s="7" t="s">
        <v>50</v>
      </c>
      <c r="J13" s="7">
        <v>807.0</v>
      </c>
      <c r="K13" s="10"/>
      <c r="L13" s="10"/>
      <c r="M13" s="10"/>
      <c r="N13" s="60" t="s">
        <v>18</v>
      </c>
      <c r="O13" s="10"/>
      <c r="Q13" s="25"/>
    </row>
    <row r="14">
      <c r="A14" s="6">
        <v>45705.0</v>
      </c>
      <c r="B14" s="6">
        <v>45705.0</v>
      </c>
      <c r="C14" s="7">
        <v>215159.0</v>
      </c>
      <c r="D14" s="7" t="s">
        <v>64</v>
      </c>
      <c r="E14" s="6">
        <v>45323.0</v>
      </c>
      <c r="F14" s="79">
        <f t="shared" si="1"/>
        <v>12</v>
      </c>
      <c r="G14" s="6">
        <v>45433.0</v>
      </c>
      <c r="H14" s="79">
        <f t="shared" si="2"/>
        <v>8</v>
      </c>
      <c r="I14" s="7" t="s">
        <v>52</v>
      </c>
      <c r="J14" s="7">
        <v>404.0</v>
      </c>
      <c r="K14" s="10"/>
      <c r="L14" s="7" t="s">
        <v>68</v>
      </c>
      <c r="M14" s="6">
        <v>45705.0</v>
      </c>
      <c r="N14" s="57" t="s">
        <v>16</v>
      </c>
      <c r="O14" s="10"/>
    </row>
    <row r="15">
      <c r="A15" s="6">
        <v>45705.0</v>
      </c>
      <c r="B15" s="10"/>
      <c r="C15" s="7">
        <v>239801.0</v>
      </c>
      <c r="D15" s="7" t="s">
        <v>64</v>
      </c>
      <c r="E15" s="6">
        <v>45474.0</v>
      </c>
      <c r="F15" s="79">
        <f t="shared" si="1"/>
        <v>7</v>
      </c>
      <c r="G15" s="6">
        <v>45674.0</v>
      </c>
      <c r="H15" s="79">
        <f t="shared" si="2"/>
        <v>1</v>
      </c>
      <c r="I15" s="7" t="s">
        <v>43</v>
      </c>
      <c r="J15" s="10"/>
      <c r="K15" s="10"/>
      <c r="L15" s="10"/>
      <c r="M15" s="10"/>
      <c r="N15" s="66" t="s">
        <v>18</v>
      </c>
      <c r="O15" s="10"/>
    </row>
    <row r="16">
      <c r="A16" s="6">
        <v>45705.0</v>
      </c>
      <c r="B16" s="10"/>
      <c r="C16" s="7">
        <v>176409.0</v>
      </c>
      <c r="D16" s="7" t="s">
        <v>65</v>
      </c>
      <c r="E16" s="6">
        <v>44958.0</v>
      </c>
      <c r="F16" s="79">
        <f t="shared" si="1"/>
        <v>24</v>
      </c>
      <c r="G16" s="6">
        <v>45105.0</v>
      </c>
      <c r="H16" s="79">
        <f t="shared" si="2"/>
        <v>19</v>
      </c>
      <c r="I16" s="7" t="s">
        <v>48</v>
      </c>
      <c r="J16" s="7" t="s">
        <v>369</v>
      </c>
      <c r="K16" s="10"/>
      <c r="L16" s="10"/>
      <c r="M16" s="10"/>
      <c r="N16" s="66" t="s">
        <v>18</v>
      </c>
      <c r="O16" s="10"/>
    </row>
    <row r="17">
      <c r="A17" s="6">
        <v>45695.0</v>
      </c>
      <c r="B17" s="6">
        <v>45705.0</v>
      </c>
      <c r="C17" s="7">
        <v>226709.0</v>
      </c>
      <c r="D17" s="7" t="s">
        <v>65</v>
      </c>
      <c r="E17" s="6">
        <v>45383.0</v>
      </c>
      <c r="F17" s="79">
        <f t="shared" si="1"/>
        <v>10</v>
      </c>
      <c r="G17" s="6">
        <v>45537.0</v>
      </c>
      <c r="H17" s="79">
        <f t="shared" si="2"/>
        <v>5</v>
      </c>
      <c r="I17" s="7" t="s">
        <v>52</v>
      </c>
      <c r="J17" s="7"/>
      <c r="K17" s="10"/>
      <c r="L17" s="7" t="s">
        <v>58</v>
      </c>
      <c r="M17" s="6">
        <v>45705.0</v>
      </c>
      <c r="N17" s="57" t="s">
        <v>17</v>
      </c>
      <c r="O17" s="7" t="s">
        <v>368</v>
      </c>
    </row>
    <row r="18">
      <c r="A18" s="6">
        <v>45705.0</v>
      </c>
      <c r="B18" s="10"/>
      <c r="C18" s="7">
        <v>234325.0</v>
      </c>
      <c r="D18" s="7" t="s">
        <v>65</v>
      </c>
      <c r="E18" s="6">
        <v>45474.0</v>
      </c>
      <c r="F18" s="79">
        <f t="shared" si="1"/>
        <v>7</v>
      </c>
      <c r="G18" s="9">
        <v>45610.0</v>
      </c>
      <c r="H18" s="79">
        <f t="shared" si="2"/>
        <v>3</v>
      </c>
      <c r="I18" s="7" t="s">
        <v>54</v>
      </c>
      <c r="J18" s="10"/>
      <c r="K18" s="10"/>
      <c r="L18" s="10"/>
      <c r="M18" s="10"/>
      <c r="N18" s="57" t="s">
        <v>24</v>
      </c>
      <c r="O18" s="10"/>
    </row>
    <row r="19">
      <c r="A19" s="6">
        <v>45705.0</v>
      </c>
      <c r="B19" s="10"/>
      <c r="C19" s="7">
        <v>185553.0</v>
      </c>
      <c r="D19" s="7" t="s">
        <v>75</v>
      </c>
      <c r="E19" s="6">
        <v>45078.0</v>
      </c>
      <c r="F19" s="79">
        <f t="shared" si="1"/>
        <v>20</v>
      </c>
      <c r="G19" s="9">
        <v>45180.0</v>
      </c>
      <c r="H19" s="79">
        <f t="shared" si="2"/>
        <v>17</v>
      </c>
      <c r="I19" s="7" t="s">
        <v>43</v>
      </c>
      <c r="J19" s="7">
        <v>302.0</v>
      </c>
      <c r="K19" s="10"/>
      <c r="L19" s="10"/>
      <c r="M19" s="6">
        <v>45702.0</v>
      </c>
      <c r="N19" s="66" t="s">
        <v>18</v>
      </c>
      <c r="O19" s="10"/>
    </row>
    <row r="20">
      <c r="A20" s="6">
        <v>45705.0</v>
      </c>
      <c r="B20" s="10"/>
      <c r="C20" s="7">
        <v>198586.0</v>
      </c>
      <c r="D20" s="7" t="s">
        <v>75</v>
      </c>
      <c r="E20" s="6">
        <v>45261.0</v>
      </c>
      <c r="F20" s="79">
        <f t="shared" si="1"/>
        <v>14</v>
      </c>
      <c r="G20" s="9">
        <v>45306.0</v>
      </c>
      <c r="H20" s="79">
        <f t="shared" si="2"/>
        <v>13</v>
      </c>
      <c r="I20" s="7" t="s">
        <v>85</v>
      </c>
      <c r="J20" s="7" t="s">
        <v>116</v>
      </c>
      <c r="K20" s="10"/>
      <c r="L20" s="10"/>
      <c r="M20" s="10"/>
      <c r="N20" s="66" t="s">
        <v>18</v>
      </c>
      <c r="O20" s="10"/>
    </row>
    <row r="21">
      <c r="A21" s="6">
        <v>45705.0</v>
      </c>
      <c r="B21" s="6">
        <v>45705.0</v>
      </c>
      <c r="C21" s="7">
        <v>228266.0</v>
      </c>
      <c r="D21" s="7" t="s">
        <v>75</v>
      </c>
      <c r="E21" s="6">
        <v>45413.0</v>
      </c>
      <c r="F21" s="79">
        <f t="shared" si="1"/>
        <v>9</v>
      </c>
      <c r="G21" s="6">
        <v>45552.0</v>
      </c>
      <c r="H21" s="79">
        <f t="shared" si="2"/>
        <v>5</v>
      </c>
      <c r="I21" s="7" t="s">
        <v>52</v>
      </c>
      <c r="J21" s="10"/>
      <c r="K21" s="10"/>
      <c r="L21" s="7" t="s">
        <v>68</v>
      </c>
      <c r="M21" s="6">
        <v>45705.0</v>
      </c>
      <c r="N21" s="57" t="s">
        <v>21</v>
      </c>
      <c r="O21" s="10"/>
    </row>
    <row r="22">
      <c r="A22" s="65">
        <v>45702.0</v>
      </c>
      <c r="B22" s="6">
        <v>45705.0</v>
      </c>
      <c r="C22" s="7">
        <v>209662.0</v>
      </c>
      <c r="D22" s="7" t="s">
        <v>75</v>
      </c>
      <c r="E22" s="6">
        <v>45352.0</v>
      </c>
      <c r="F22" s="79">
        <f t="shared" si="1"/>
        <v>11</v>
      </c>
      <c r="G22" s="9">
        <v>45391.0</v>
      </c>
      <c r="H22" s="79">
        <f t="shared" si="2"/>
        <v>10</v>
      </c>
      <c r="I22" s="7" t="s">
        <v>50</v>
      </c>
      <c r="J22" s="7">
        <v>804.0</v>
      </c>
      <c r="K22" s="95">
        <v>45000.0</v>
      </c>
      <c r="L22" s="7" t="s">
        <v>68</v>
      </c>
      <c r="M22" s="6">
        <v>45705.0</v>
      </c>
      <c r="N22" s="57" t="s">
        <v>16</v>
      </c>
      <c r="O22" s="10"/>
    </row>
    <row r="23">
      <c r="A23" s="6">
        <v>45706.0</v>
      </c>
      <c r="B23" s="6">
        <v>45706.0</v>
      </c>
      <c r="C23" s="7">
        <v>202784.0</v>
      </c>
      <c r="D23" s="7" t="s">
        <v>75</v>
      </c>
      <c r="E23" s="6">
        <v>45323.0</v>
      </c>
      <c r="F23" s="79">
        <f t="shared" si="1"/>
        <v>12</v>
      </c>
      <c r="G23" s="6">
        <v>45338.0</v>
      </c>
      <c r="H23" s="79">
        <f t="shared" si="2"/>
        <v>12</v>
      </c>
      <c r="I23" s="7" t="s">
        <v>43</v>
      </c>
      <c r="J23" s="7">
        <v>312.0</v>
      </c>
      <c r="K23" s="95">
        <v>10000.0</v>
      </c>
      <c r="L23" s="7" t="s">
        <v>68</v>
      </c>
      <c r="M23" s="6">
        <v>45706.0</v>
      </c>
      <c r="N23" s="57" t="s">
        <v>21</v>
      </c>
      <c r="O23" s="10"/>
    </row>
    <row r="24">
      <c r="A24" s="6">
        <v>45705.0</v>
      </c>
      <c r="B24" s="10"/>
      <c r="C24" s="7">
        <v>217438.0</v>
      </c>
      <c r="D24" s="7" t="s">
        <v>75</v>
      </c>
      <c r="E24" s="6">
        <v>45323.0</v>
      </c>
      <c r="F24" s="79">
        <f t="shared" si="1"/>
        <v>12</v>
      </c>
      <c r="G24" s="9">
        <v>45453.0</v>
      </c>
      <c r="H24" s="79">
        <f t="shared" si="2"/>
        <v>8</v>
      </c>
      <c r="I24" s="7" t="s">
        <v>85</v>
      </c>
      <c r="J24" s="7">
        <v>310.2</v>
      </c>
      <c r="K24" s="10"/>
      <c r="L24" s="10"/>
      <c r="M24" s="10"/>
      <c r="N24" s="66" t="s">
        <v>18</v>
      </c>
      <c r="O24" s="10"/>
    </row>
    <row r="25">
      <c r="A25" s="6">
        <v>45705.0</v>
      </c>
      <c r="B25" s="10"/>
      <c r="C25" s="7">
        <v>222909.0</v>
      </c>
      <c r="D25" s="7" t="s">
        <v>75</v>
      </c>
      <c r="E25" s="6">
        <v>45444.0</v>
      </c>
      <c r="F25" s="79">
        <f t="shared" si="1"/>
        <v>8</v>
      </c>
      <c r="G25" s="6">
        <v>45499.0</v>
      </c>
      <c r="H25" s="79">
        <f t="shared" si="2"/>
        <v>6</v>
      </c>
      <c r="I25" s="7" t="s">
        <v>85</v>
      </c>
      <c r="J25" s="7">
        <v>310.0</v>
      </c>
      <c r="K25" s="10"/>
      <c r="L25" s="10"/>
      <c r="M25" s="10"/>
      <c r="N25" s="66" t="s">
        <v>18</v>
      </c>
      <c r="O25" s="10"/>
    </row>
    <row r="26">
      <c r="A26" s="6">
        <v>45705.0</v>
      </c>
      <c r="B26" s="6">
        <v>45705.0</v>
      </c>
      <c r="C26" s="7">
        <v>223190.0</v>
      </c>
      <c r="D26" s="7" t="s">
        <v>75</v>
      </c>
      <c r="E26" s="6">
        <v>45413.0</v>
      </c>
      <c r="F26" s="79">
        <f t="shared" si="1"/>
        <v>9</v>
      </c>
      <c r="G26" s="6">
        <v>45503.0</v>
      </c>
      <c r="H26" s="79">
        <f t="shared" si="2"/>
        <v>6</v>
      </c>
      <c r="I26" s="7" t="s">
        <v>85</v>
      </c>
      <c r="J26" s="10"/>
      <c r="K26" s="10"/>
      <c r="L26" s="10"/>
      <c r="M26" s="6">
        <v>45705.0</v>
      </c>
      <c r="N26" s="57" t="s">
        <v>22</v>
      </c>
      <c r="O26" s="7"/>
    </row>
    <row r="27">
      <c r="A27" s="6">
        <v>45705.0</v>
      </c>
      <c r="B27" s="6">
        <v>45705.0</v>
      </c>
      <c r="C27" s="7">
        <v>214189.0</v>
      </c>
      <c r="D27" s="7" t="s">
        <v>75</v>
      </c>
      <c r="E27" s="6">
        <v>45413.0</v>
      </c>
      <c r="F27" s="79">
        <f t="shared" si="1"/>
        <v>9</v>
      </c>
      <c r="G27" s="6">
        <v>45425.0</v>
      </c>
      <c r="H27" s="79">
        <f t="shared" si="2"/>
        <v>9</v>
      </c>
      <c r="I27" s="7" t="s">
        <v>52</v>
      </c>
      <c r="J27" s="7">
        <v>404.0</v>
      </c>
      <c r="K27" s="102">
        <v>10000.0</v>
      </c>
      <c r="L27" s="7" t="s">
        <v>68</v>
      </c>
      <c r="M27" s="6">
        <v>45705.0</v>
      </c>
      <c r="N27" s="57" t="s">
        <v>16</v>
      </c>
      <c r="O27" s="10"/>
    </row>
    <row r="28">
      <c r="A28" s="65">
        <v>45700.0</v>
      </c>
      <c r="B28" s="6">
        <v>45706.0</v>
      </c>
      <c r="C28" s="7">
        <v>230101.0</v>
      </c>
      <c r="D28" s="7" t="s">
        <v>75</v>
      </c>
      <c r="E28" s="6">
        <v>45505.0</v>
      </c>
      <c r="F28" s="79">
        <f t="shared" si="1"/>
        <v>6</v>
      </c>
      <c r="G28" s="6">
        <v>45569.0</v>
      </c>
      <c r="H28" s="79">
        <f t="shared" si="2"/>
        <v>4</v>
      </c>
      <c r="I28" s="7" t="s">
        <v>43</v>
      </c>
      <c r="J28" s="7">
        <v>314.0</v>
      </c>
      <c r="K28" s="102">
        <v>4000.0</v>
      </c>
      <c r="L28" s="7" t="s">
        <v>58</v>
      </c>
      <c r="M28" s="6">
        <v>45706.0</v>
      </c>
      <c r="N28" s="57" t="s">
        <v>16</v>
      </c>
      <c r="O28" s="10"/>
    </row>
    <row r="29">
      <c r="A29" s="6">
        <v>45705.0</v>
      </c>
      <c r="B29" s="10"/>
      <c r="C29" s="7">
        <v>239077.0</v>
      </c>
      <c r="D29" s="7" t="s">
        <v>75</v>
      </c>
      <c r="E29" s="6">
        <v>45413.0</v>
      </c>
      <c r="F29" s="79">
        <f t="shared" si="1"/>
        <v>9</v>
      </c>
      <c r="G29" s="6">
        <v>45667.0</v>
      </c>
      <c r="H29" s="79">
        <f t="shared" si="2"/>
        <v>1</v>
      </c>
      <c r="I29" s="7" t="s">
        <v>82</v>
      </c>
      <c r="J29" s="10"/>
      <c r="K29" s="10"/>
      <c r="L29" s="10"/>
      <c r="M29" s="10"/>
      <c r="N29" s="66" t="s">
        <v>18</v>
      </c>
      <c r="O29" s="10"/>
    </row>
    <row r="30">
      <c r="A30" s="6">
        <v>45705.0</v>
      </c>
      <c r="B30" s="10"/>
      <c r="C30" s="7">
        <v>232901.0</v>
      </c>
      <c r="D30" s="7" t="s">
        <v>75</v>
      </c>
      <c r="E30" s="6">
        <v>45566.0</v>
      </c>
      <c r="F30" s="79">
        <f t="shared" si="1"/>
        <v>4</v>
      </c>
      <c r="G30" s="9">
        <v>45595.0</v>
      </c>
      <c r="H30" s="79">
        <f t="shared" si="2"/>
        <v>3</v>
      </c>
      <c r="I30" s="7" t="s">
        <v>43</v>
      </c>
      <c r="J30" s="10"/>
      <c r="K30" s="10"/>
      <c r="L30" s="10"/>
      <c r="M30" s="10"/>
      <c r="N30" s="66" t="s">
        <v>18</v>
      </c>
      <c r="O30" s="10"/>
    </row>
    <row r="31">
      <c r="A31" s="6">
        <v>45705.0</v>
      </c>
      <c r="B31" s="10"/>
      <c r="C31" s="7">
        <v>181369.0</v>
      </c>
      <c r="D31" s="7" t="s">
        <v>87</v>
      </c>
      <c r="E31" s="6">
        <v>45108.0</v>
      </c>
      <c r="F31" s="79">
        <f t="shared" si="1"/>
        <v>19</v>
      </c>
      <c r="G31" s="6">
        <v>45146.0</v>
      </c>
      <c r="H31" s="79">
        <f t="shared" si="2"/>
        <v>18</v>
      </c>
      <c r="I31" s="7" t="s">
        <v>82</v>
      </c>
      <c r="J31" s="10"/>
      <c r="K31" s="10"/>
      <c r="L31" s="10"/>
      <c r="M31" s="10"/>
      <c r="N31" s="66" t="s">
        <v>18</v>
      </c>
      <c r="O31" s="10"/>
    </row>
    <row r="32">
      <c r="A32" s="6">
        <v>45705.0</v>
      </c>
      <c r="B32" s="6">
        <v>45705.0</v>
      </c>
      <c r="C32" s="7">
        <v>206088.0</v>
      </c>
      <c r="D32" s="7" t="s">
        <v>87</v>
      </c>
      <c r="E32" s="6">
        <v>45292.0</v>
      </c>
      <c r="F32" s="79">
        <f t="shared" si="1"/>
        <v>13</v>
      </c>
      <c r="G32" s="6">
        <v>45363.0</v>
      </c>
      <c r="H32" s="79">
        <f t="shared" si="2"/>
        <v>11</v>
      </c>
      <c r="I32" s="7" t="s">
        <v>54</v>
      </c>
      <c r="J32" s="7" t="s">
        <v>55</v>
      </c>
      <c r="K32" s="10"/>
      <c r="L32" s="7" t="s">
        <v>68</v>
      </c>
      <c r="M32" s="6">
        <v>45705.0</v>
      </c>
      <c r="N32" s="57" t="s">
        <v>16</v>
      </c>
      <c r="O32" s="10"/>
    </row>
    <row r="33">
      <c r="A33" s="6">
        <v>45705.0</v>
      </c>
      <c r="B33" s="10"/>
      <c r="C33" s="7">
        <v>218742.0</v>
      </c>
      <c r="D33" s="7" t="s">
        <v>87</v>
      </c>
      <c r="E33" s="6">
        <v>45444.0</v>
      </c>
      <c r="F33" s="79">
        <f t="shared" si="1"/>
        <v>8</v>
      </c>
      <c r="G33" s="6">
        <v>45464.0</v>
      </c>
      <c r="H33" s="79">
        <f t="shared" si="2"/>
        <v>7</v>
      </c>
      <c r="I33" s="7" t="s">
        <v>85</v>
      </c>
      <c r="J33" s="7">
        <v>310.0</v>
      </c>
      <c r="K33" s="10"/>
      <c r="L33" s="10"/>
      <c r="M33" s="10"/>
      <c r="N33" s="66" t="s">
        <v>18</v>
      </c>
      <c r="O33" s="10"/>
    </row>
    <row r="34">
      <c r="A34" s="6">
        <v>45705.0</v>
      </c>
      <c r="B34" s="10"/>
      <c r="C34" s="7">
        <v>232283.0</v>
      </c>
      <c r="D34" s="7" t="s">
        <v>87</v>
      </c>
      <c r="E34" s="6">
        <v>45474.0</v>
      </c>
      <c r="F34" s="79">
        <f t="shared" si="1"/>
        <v>7</v>
      </c>
      <c r="G34" s="9">
        <v>45589.0</v>
      </c>
      <c r="H34" s="79">
        <f t="shared" si="2"/>
        <v>3</v>
      </c>
      <c r="I34" s="7" t="s">
        <v>82</v>
      </c>
      <c r="J34" s="10"/>
      <c r="K34" s="10"/>
      <c r="L34" s="10"/>
      <c r="M34" s="10"/>
      <c r="N34" s="66" t="s">
        <v>18</v>
      </c>
      <c r="O34" s="10"/>
    </row>
    <row r="35">
      <c r="A35" s="6">
        <v>45705.0</v>
      </c>
      <c r="B35" s="10"/>
      <c r="C35" s="7">
        <v>181295.0</v>
      </c>
      <c r="D35" s="7" t="s">
        <v>92</v>
      </c>
      <c r="E35" s="6">
        <v>45078.0</v>
      </c>
      <c r="F35" s="79">
        <f t="shared" si="1"/>
        <v>20</v>
      </c>
      <c r="G35" s="6">
        <v>45145.0</v>
      </c>
      <c r="H35" s="79">
        <f t="shared" si="2"/>
        <v>18</v>
      </c>
      <c r="I35" s="7" t="s">
        <v>85</v>
      </c>
      <c r="J35" s="7" t="s">
        <v>295</v>
      </c>
      <c r="K35" s="10"/>
      <c r="L35" s="10"/>
      <c r="M35" s="10"/>
      <c r="N35" s="66" t="s">
        <v>18</v>
      </c>
      <c r="O35" s="10"/>
    </row>
    <row r="36">
      <c r="A36" s="6">
        <v>45705.0</v>
      </c>
      <c r="B36" s="10"/>
      <c r="C36" s="7">
        <v>223481.0</v>
      </c>
      <c r="D36" s="7" t="s">
        <v>93</v>
      </c>
      <c r="E36" s="6">
        <v>45444.0</v>
      </c>
      <c r="F36" s="79">
        <f t="shared" si="1"/>
        <v>8</v>
      </c>
      <c r="G36" s="6">
        <v>45519.0</v>
      </c>
      <c r="H36" s="79">
        <f t="shared" si="2"/>
        <v>6</v>
      </c>
      <c r="I36" s="7" t="s">
        <v>85</v>
      </c>
      <c r="J36" s="7">
        <v>312.0</v>
      </c>
      <c r="K36" s="10"/>
      <c r="L36" s="10"/>
      <c r="M36" s="10"/>
      <c r="N36" s="66" t="s">
        <v>18</v>
      </c>
      <c r="O36" s="10"/>
    </row>
    <row r="37">
      <c r="A37" s="6">
        <v>45705.0</v>
      </c>
      <c r="B37" s="10"/>
      <c r="C37" s="7">
        <v>64367.0</v>
      </c>
      <c r="D37" s="7" t="s">
        <v>93</v>
      </c>
      <c r="E37" s="6">
        <v>44866.0</v>
      </c>
      <c r="F37" s="79">
        <f t="shared" si="1"/>
        <v>27</v>
      </c>
      <c r="G37" s="6">
        <v>45180.0</v>
      </c>
      <c r="H37" s="79">
        <f t="shared" si="2"/>
        <v>17</v>
      </c>
      <c r="I37" s="7" t="s">
        <v>48</v>
      </c>
      <c r="J37" s="7">
        <v>208.0</v>
      </c>
      <c r="K37" s="10"/>
      <c r="L37" s="10"/>
      <c r="M37" s="10"/>
      <c r="N37" s="66" t="s">
        <v>18</v>
      </c>
      <c r="O37" s="10"/>
    </row>
    <row r="38">
      <c r="A38" s="6">
        <v>45705.0</v>
      </c>
      <c r="B38" s="6">
        <v>45705.0</v>
      </c>
      <c r="C38" s="7">
        <v>206353.0</v>
      </c>
      <c r="D38" s="7" t="s">
        <v>93</v>
      </c>
      <c r="E38" s="6">
        <v>45200.0</v>
      </c>
      <c r="F38" s="79">
        <f t="shared" si="1"/>
        <v>16</v>
      </c>
      <c r="G38" s="6">
        <v>45366.0</v>
      </c>
      <c r="H38" s="79">
        <f t="shared" si="2"/>
        <v>11</v>
      </c>
      <c r="I38" s="7" t="s">
        <v>85</v>
      </c>
      <c r="J38" s="10"/>
      <c r="K38" s="10"/>
      <c r="L38" s="10"/>
      <c r="M38" s="10"/>
      <c r="N38" s="57" t="s">
        <v>22</v>
      </c>
      <c r="O38" s="10"/>
    </row>
    <row r="39">
      <c r="A39" s="6">
        <v>45705.0</v>
      </c>
      <c r="B39" s="10"/>
      <c r="C39" s="7">
        <v>221312.0</v>
      </c>
      <c r="D39" s="7" t="s">
        <v>93</v>
      </c>
      <c r="E39" s="6">
        <v>45383.0</v>
      </c>
      <c r="F39" s="79">
        <f t="shared" si="1"/>
        <v>10</v>
      </c>
      <c r="G39" s="6">
        <v>45489.0</v>
      </c>
      <c r="H39" s="79">
        <f t="shared" si="2"/>
        <v>7</v>
      </c>
      <c r="I39" s="7" t="s">
        <v>85</v>
      </c>
      <c r="J39" s="10"/>
      <c r="K39" s="10"/>
      <c r="L39" s="10"/>
      <c r="M39" s="10"/>
      <c r="N39" s="66" t="s">
        <v>18</v>
      </c>
      <c r="O39" s="10"/>
    </row>
    <row r="40">
      <c r="A40" s="6">
        <v>45705.0</v>
      </c>
      <c r="B40" s="10"/>
      <c r="C40" s="7">
        <v>228047.0</v>
      </c>
      <c r="D40" s="7" t="s">
        <v>93</v>
      </c>
      <c r="E40" s="6">
        <v>45413.0</v>
      </c>
      <c r="F40" s="79">
        <f t="shared" si="1"/>
        <v>9</v>
      </c>
      <c r="G40" s="6">
        <v>45553.0</v>
      </c>
      <c r="H40" s="79">
        <f t="shared" si="2"/>
        <v>5</v>
      </c>
      <c r="I40" s="7" t="s">
        <v>85</v>
      </c>
      <c r="J40" s="10"/>
      <c r="K40" s="10"/>
      <c r="L40" s="10"/>
      <c r="M40" s="10"/>
      <c r="N40" s="66" t="s">
        <v>18</v>
      </c>
      <c r="O40" s="10"/>
    </row>
    <row r="41">
      <c r="A41" s="6">
        <v>45705.0</v>
      </c>
      <c r="B41" s="6">
        <v>45705.0</v>
      </c>
      <c r="C41" s="7">
        <v>212579.0</v>
      </c>
      <c r="D41" s="7" t="s">
        <v>93</v>
      </c>
      <c r="E41" s="6">
        <v>45383.0</v>
      </c>
      <c r="F41" s="79">
        <f t="shared" si="1"/>
        <v>10</v>
      </c>
      <c r="G41" s="6">
        <v>45419.0</v>
      </c>
      <c r="H41" s="79">
        <f t="shared" si="2"/>
        <v>9</v>
      </c>
      <c r="I41" s="7" t="s">
        <v>370</v>
      </c>
      <c r="J41" s="7">
        <v>404.0</v>
      </c>
      <c r="K41" s="10"/>
      <c r="L41" s="7" t="s">
        <v>68</v>
      </c>
      <c r="M41" s="6">
        <v>45705.0</v>
      </c>
      <c r="N41" s="57" t="s">
        <v>16</v>
      </c>
      <c r="O41" s="10"/>
    </row>
    <row r="42">
      <c r="A42" s="6">
        <v>45701.0</v>
      </c>
      <c r="B42" s="6">
        <v>45706.0</v>
      </c>
      <c r="C42" s="7">
        <v>229981.0</v>
      </c>
      <c r="D42" s="7" t="s">
        <v>93</v>
      </c>
      <c r="E42" s="6">
        <v>45505.0</v>
      </c>
      <c r="F42" s="79">
        <f t="shared" si="1"/>
        <v>6</v>
      </c>
      <c r="G42" s="6">
        <v>45573.0</v>
      </c>
      <c r="H42" s="79">
        <f t="shared" si="2"/>
        <v>4</v>
      </c>
      <c r="I42" s="7" t="s">
        <v>60</v>
      </c>
      <c r="J42" s="10"/>
      <c r="K42" s="10"/>
      <c r="L42" s="10"/>
      <c r="M42" s="6">
        <v>45706.0</v>
      </c>
      <c r="N42" s="57" t="s">
        <v>16</v>
      </c>
      <c r="O42" s="10"/>
    </row>
    <row r="43">
      <c r="A43" s="6">
        <v>45705.0</v>
      </c>
      <c r="B43" s="10"/>
      <c r="C43" s="7">
        <v>239931.0</v>
      </c>
      <c r="D43" s="7" t="s">
        <v>93</v>
      </c>
      <c r="E43" s="6">
        <v>45536.0</v>
      </c>
      <c r="F43" s="79">
        <f t="shared" si="1"/>
        <v>5</v>
      </c>
      <c r="G43" s="9">
        <v>45678.0</v>
      </c>
      <c r="H43" s="79">
        <f t="shared" si="2"/>
        <v>0</v>
      </c>
      <c r="I43" s="7" t="s">
        <v>43</v>
      </c>
      <c r="J43" s="10"/>
      <c r="K43" s="10"/>
      <c r="L43" s="10"/>
      <c r="M43" s="10"/>
      <c r="N43" s="66" t="s">
        <v>18</v>
      </c>
      <c r="O43" s="10"/>
    </row>
    <row r="44">
      <c r="A44" s="6">
        <v>45705.0</v>
      </c>
      <c r="B44" s="10"/>
      <c r="C44" s="7">
        <v>211322.0</v>
      </c>
      <c r="D44" s="7" t="s">
        <v>99</v>
      </c>
      <c r="E44" s="6">
        <v>45261.0</v>
      </c>
      <c r="F44" s="79">
        <f t="shared" si="1"/>
        <v>14</v>
      </c>
      <c r="G44" s="6">
        <v>45401.0</v>
      </c>
      <c r="H44" s="79">
        <f t="shared" si="2"/>
        <v>9</v>
      </c>
      <c r="I44" s="7" t="s">
        <v>43</v>
      </c>
      <c r="J44" s="10"/>
      <c r="K44" s="10"/>
      <c r="L44" s="10"/>
      <c r="M44" s="10"/>
      <c r="N44" s="66" t="s">
        <v>18</v>
      </c>
      <c r="O44" s="10"/>
    </row>
    <row r="45">
      <c r="A45" s="6">
        <v>45705.0</v>
      </c>
      <c r="B45" s="10"/>
      <c r="C45" s="7">
        <v>242067.0</v>
      </c>
      <c r="D45" s="7" t="s">
        <v>99</v>
      </c>
      <c r="E45" s="6">
        <v>45597.0</v>
      </c>
      <c r="F45" s="79">
        <f t="shared" si="1"/>
        <v>3</v>
      </c>
      <c r="G45" s="6">
        <v>45694.0</v>
      </c>
      <c r="H45" s="79">
        <f t="shared" si="2"/>
        <v>0</v>
      </c>
      <c r="I45" s="7" t="s">
        <v>80</v>
      </c>
      <c r="J45" s="10"/>
      <c r="K45" s="10"/>
      <c r="L45" s="10"/>
      <c r="M45" s="10"/>
      <c r="N45" s="66" t="s">
        <v>18</v>
      </c>
      <c r="O45" s="10"/>
    </row>
    <row r="46">
      <c r="A46" s="6">
        <v>45705.0</v>
      </c>
      <c r="B46" s="10"/>
      <c r="C46" s="7">
        <v>201006.0</v>
      </c>
      <c r="D46" s="7" t="s">
        <v>99</v>
      </c>
      <c r="E46" s="6">
        <v>45261.0</v>
      </c>
      <c r="F46" s="79">
        <f t="shared" si="1"/>
        <v>14</v>
      </c>
      <c r="G46" s="6">
        <v>45324.0</v>
      </c>
      <c r="H46" s="79">
        <f t="shared" si="2"/>
        <v>12</v>
      </c>
      <c r="I46" s="7" t="s">
        <v>43</v>
      </c>
      <c r="J46" s="10"/>
      <c r="K46" s="10"/>
      <c r="L46" s="10"/>
      <c r="M46" s="10"/>
      <c r="N46" s="66" t="s">
        <v>18</v>
      </c>
      <c r="O46" s="10"/>
    </row>
    <row r="47">
      <c r="A47" s="6">
        <v>45705.0</v>
      </c>
      <c r="B47" s="10"/>
      <c r="C47" s="7">
        <v>200464.0</v>
      </c>
      <c r="D47" s="7" t="s">
        <v>99</v>
      </c>
      <c r="E47" s="6">
        <v>45292.0</v>
      </c>
      <c r="F47" s="79">
        <f t="shared" si="1"/>
        <v>13</v>
      </c>
      <c r="G47" s="9">
        <v>45320.0</v>
      </c>
      <c r="H47" s="79">
        <f t="shared" si="2"/>
        <v>12</v>
      </c>
      <c r="I47" s="7" t="s">
        <v>43</v>
      </c>
      <c r="J47" s="10"/>
      <c r="K47" s="10"/>
      <c r="L47" s="10"/>
      <c r="M47" s="10"/>
      <c r="N47" s="66" t="s">
        <v>18</v>
      </c>
      <c r="O47" s="10"/>
    </row>
    <row r="48">
      <c r="A48" s="6">
        <v>45705.0</v>
      </c>
      <c r="B48" s="10"/>
      <c r="C48" s="7">
        <v>232952.0</v>
      </c>
      <c r="D48" s="7" t="s">
        <v>99</v>
      </c>
      <c r="E48" s="6">
        <v>45352.0</v>
      </c>
      <c r="F48" s="79">
        <f t="shared" si="1"/>
        <v>11</v>
      </c>
      <c r="G48" s="6">
        <v>45597.0</v>
      </c>
      <c r="H48" s="79">
        <f t="shared" si="2"/>
        <v>3</v>
      </c>
      <c r="I48" s="7" t="s">
        <v>43</v>
      </c>
      <c r="J48" s="10"/>
      <c r="K48" s="10"/>
      <c r="L48" s="10"/>
      <c r="M48" s="10"/>
      <c r="N48" s="66" t="s">
        <v>18</v>
      </c>
      <c r="O48" s="10"/>
    </row>
    <row r="49">
      <c r="A49" s="6">
        <v>45705.0</v>
      </c>
      <c r="B49" s="10"/>
      <c r="C49" s="7">
        <v>242030.0</v>
      </c>
      <c r="D49" s="7" t="s">
        <v>99</v>
      </c>
      <c r="E49" s="6">
        <v>45536.0</v>
      </c>
      <c r="F49" s="79">
        <f t="shared" si="1"/>
        <v>5</v>
      </c>
      <c r="G49" s="6">
        <v>45693.0</v>
      </c>
      <c r="H49" s="79">
        <f t="shared" si="2"/>
        <v>0</v>
      </c>
      <c r="I49" s="7" t="s">
        <v>43</v>
      </c>
      <c r="J49" s="10"/>
      <c r="K49" s="10"/>
      <c r="L49" s="10"/>
      <c r="M49" s="10"/>
      <c r="N49" s="66" t="s">
        <v>18</v>
      </c>
      <c r="O49" s="10"/>
    </row>
    <row r="50">
      <c r="A50" s="6">
        <v>45705.0</v>
      </c>
      <c r="B50" s="6">
        <v>45705.0</v>
      </c>
      <c r="C50" s="7">
        <v>202857.0</v>
      </c>
      <c r="D50" s="7" t="s">
        <v>126</v>
      </c>
      <c r="E50" s="6">
        <v>44713.0</v>
      </c>
      <c r="F50" s="79">
        <f t="shared" si="1"/>
        <v>32</v>
      </c>
      <c r="G50" s="6">
        <v>45341.0</v>
      </c>
      <c r="H50" s="79">
        <f t="shared" si="2"/>
        <v>11</v>
      </c>
      <c r="I50" s="7" t="s">
        <v>52</v>
      </c>
      <c r="J50" s="7">
        <v>404.0</v>
      </c>
      <c r="K50" s="10"/>
      <c r="L50" s="7" t="s">
        <v>58</v>
      </c>
      <c r="M50" s="6">
        <v>45705.0</v>
      </c>
      <c r="N50" s="57" t="s">
        <v>21</v>
      </c>
      <c r="O50" s="10"/>
    </row>
    <row r="51">
      <c r="A51" s="65">
        <v>45695.0</v>
      </c>
      <c r="B51" s="6">
        <v>45706.0</v>
      </c>
      <c r="C51" s="7">
        <v>184848.0</v>
      </c>
      <c r="D51" s="7" t="s">
        <v>106</v>
      </c>
      <c r="E51" s="6">
        <v>45108.0</v>
      </c>
      <c r="F51" s="79">
        <f t="shared" si="1"/>
        <v>19</v>
      </c>
      <c r="G51" s="6">
        <v>45173.0</v>
      </c>
      <c r="H51" s="79">
        <f t="shared" si="2"/>
        <v>17</v>
      </c>
      <c r="I51" s="7" t="s">
        <v>48</v>
      </c>
      <c r="J51" s="10"/>
      <c r="K51" s="10"/>
      <c r="L51" s="10"/>
      <c r="M51" s="6">
        <v>45706.0</v>
      </c>
      <c r="N51" s="57" t="s">
        <v>16</v>
      </c>
      <c r="O51" s="10"/>
    </row>
    <row r="52">
      <c r="A52" s="6">
        <v>45705.0</v>
      </c>
      <c r="B52" s="10"/>
      <c r="C52" s="7">
        <v>107803.0</v>
      </c>
      <c r="D52" s="7" t="s">
        <v>106</v>
      </c>
      <c r="E52" s="6">
        <v>44593.0</v>
      </c>
      <c r="F52" s="79">
        <f t="shared" si="1"/>
        <v>36</v>
      </c>
      <c r="G52" s="6">
        <v>44659.0</v>
      </c>
      <c r="H52" s="79">
        <f t="shared" si="2"/>
        <v>34</v>
      </c>
      <c r="I52" s="7" t="s">
        <v>66</v>
      </c>
      <c r="J52" s="10"/>
      <c r="K52" s="10"/>
      <c r="L52" s="10"/>
      <c r="M52" s="10"/>
      <c r="N52" s="66" t="s">
        <v>18</v>
      </c>
      <c r="O52" s="10"/>
    </row>
    <row r="53">
      <c r="A53" s="6">
        <v>45705.0</v>
      </c>
      <c r="B53" s="10"/>
      <c r="C53" s="7">
        <v>207010.0</v>
      </c>
      <c r="D53" s="7" t="s">
        <v>106</v>
      </c>
      <c r="E53" s="6">
        <v>45200.0</v>
      </c>
      <c r="F53" s="79">
        <f t="shared" si="1"/>
        <v>16</v>
      </c>
      <c r="G53" s="6">
        <v>45370.0</v>
      </c>
      <c r="H53" s="79">
        <f t="shared" si="2"/>
        <v>10</v>
      </c>
      <c r="I53" s="7" t="s">
        <v>66</v>
      </c>
      <c r="J53" s="10"/>
      <c r="K53" s="10"/>
      <c r="L53" s="10"/>
      <c r="M53" s="10"/>
      <c r="N53" s="66" t="s">
        <v>18</v>
      </c>
      <c r="O53" s="10"/>
    </row>
    <row r="54">
      <c r="A54" s="6">
        <v>45705.0</v>
      </c>
      <c r="B54" s="10"/>
      <c r="C54" s="7">
        <v>223943.0</v>
      </c>
      <c r="D54" s="7" t="s">
        <v>106</v>
      </c>
      <c r="E54" s="6">
        <v>45474.0</v>
      </c>
      <c r="F54" s="79">
        <f t="shared" si="1"/>
        <v>7</v>
      </c>
      <c r="G54" s="6">
        <v>45510.0</v>
      </c>
      <c r="H54" s="79">
        <f t="shared" si="2"/>
        <v>6</v>
      </c>
      <c r="I54" s="7" t="s">
        <v>85</v>
      </c>
      <c r="J54" s="10"/>
      <c r="K54" s="10"/>
      <c r="L54" s="10"/>
      <c r="M54" s="10"/>
      <c r="N54" s="66" t="s">
        <v>18</v>
      </c>
      <c r="O54" s="10"/>
    </row>
    <row r="55">
      <c r="A55" s="6">
        <v>45706.0</v>
      </c>
      <c r="B55" s="10"/>
      <c r="C55" s="7">
        <v>217449.0</v>
      </c>
      <c r="D55" s="7" t="s">
        <v>106</v>
      </c>
      <c r="E55" s="6">
        <v>45413.0</v>
      </c>
      <c r="F55" s="79">
        <f t="shared" si="1"/>
        <v>9</v>
      </c>
      <c r="G55" s="6">
        <v>45453.0</v>
      </c>
      <c r="H55" s="79">
        <f t="shared" si="2"/>
        <v>8</v>
      </c>
      <c r="I55" s="7" t="s">
        <v>48</v>
      </c>
      <c r="J55" s="10"/>
      <c r="K55" s="7" t="s">
        <v>179</v>
      </c>
      <c r="L55" s="10"/>
      <c r="M55" s="10"/>
      <c r="N55" s="57" t="s">
        <v>18</v>
      </c>
      <c r="O55" s="10"/>
    </row>
    <row r="56">
      <c r="A56" s="6">
        <v>45705.0</v>
      </c>
      <c r="B56" s="6">
        <v>45705.0</v>
      </c>
      <c r="C56" s="7">
        <v>165221.0</v>
      </c>
      <c r="D56" s="7" t="s">
        <v>110</v>
      </c>
      <c r="E56" s="6">
        <v>44958.0</v>
      </c>
      <c r="F56" s="79">
        <f t="shared" si="1"/>
        <v>24</v>
      </c>
      <c r="G56" s="6">
        <v>45010.0</v>
      </c>
      <c r="H56" s="79">
        <f t="shared" si="2"/>
        <v>22</v>
      </c>
      <c r="I56" s="7" t="s">
        <v>52</v>
      </c>
      <c r="J56" s="10"/>
      <c r="K56" s="10"/>
      <c r="L56" s="7" t="s">
        <v>68</v>
      </c>
      <c r="M56" s="6">
        <v>45705.0</v>
      </c>
      <c r="N56" s="57" t="s">
        <v>21</v>
      </c>
      <c r="O56" s="10"/>
    </row>
    <row r="57">
      <c r="A57" s="6">
        <v>45705.0</v>
      </c>
      <c r="B57" s="10"/>
      <c r="C57" s="7">
        <v>218320.0</v>
      </c>
      <c r="D57" s="7" t="s">
        <v>110</v>
      </c>
      <c r="E57" s="6">
        <v>45352.0</v>
      </c>
      <c r="F57" s="79">
        <f t="shared" si="1"/>
        <v>11</v>
      </c>
      <c r="G57" s="6">
        <v>45461.0</v>
      </c>
      <c r="H57" s="79">
        <f t="shared" si="2"/>
        <v>8</v>
      </c>
      <c r="I57" s="7" t="s">
        <v>85</v>
      </c>
      <c r="J57" s="10"/>
      <c r="K57" s="10"/>
      <c r="L57" s="10"/>
      <c r="M57" s="10"/>
      <c r="N57" s="66" t="s">
        <v>18</v>
      </c>
      <c r="O57" s="10"/>
    </row>
    <row r="58">
      <c r="A58" s="6">
        <v>45705.0</v>
      </c>
      <c r="B58" s="10"/>
      <c r="C58" s="7">
        <v>217261.0</v>
      </c>
      <c r="D58" s="7" t="s">
        <v>110</v>
      </c>
      <c r="E58" s="6">
        <v>45444.0</v>
      </c>
      <c r="F58" s="79">
        <f t="shared" si="1"/>
        <v>8</v>
      </c>
      <c r="G58" s="6">
        <v>45450.0</v>
      </c>
      <c r="H58" s="79">
        <f t="shared" si="2"/>
        <v>8</v>
      </c>
      <c r="I58" s="7" t="s">
        <v>85</v>
      </c>
      <c r="J58" s="10"/>
      <c r="K58" s="10"/>
      <c r="L58" s="10"/>
      <c r="M58" s="10"/>
      <c r="N58" s="66" t="s">
        <v>18</v>
      </c>
      <c r="O58" s="10"/>
    </row>
    <row r="59">
      <c r="A59" s="6">
        <v>45705.0</v>
      </c>
      <c r="B59" s="6">
        <v>45705.0</v>
      </c>
      <c r="C59" s="7">
        <v>229930.0</v>
      </c>
      <c r="D59" s="7" t="s">
        <v>110</v>
      </c>
      <c r="E59" s="6">
        <v>45474.0</v>
      </c>
      <c r="F59" s="79">
        <f t="shared" si="1"/>
        <v>7</v>
      </c>
      <c r="G59" s="9">
        <v>45572.0</v>
      </c>
      <c r="H59" s="79">
        <f t="shared" si="2"/>
        <v>4</v>
      </c>
      <c r="I59" s="7" t="s">
        <v>54</v>
      </c>
      <c r="J59" s="7">
        <v>501.0</v>
      </c>
      <c r="K59" s="10"/>
      <c r="L59" s="7" t="s">
        <v>68</v>
      </c>
      <c r="M59" s="6">
        <v>45705.0</v>
      </c>
      <c r="N59" s="57" t="s">
        <v>16</v>
      </c>
      <c r="O59" s="10"/>
    </row>
    <row r="60">
      <c r="A60" s="6">
        <v>45705.0</v>
      </c>
      <c r="B60" s="10"/>
      <c r="C60" s="7">
        <v>241834.0</v>
      </c>
      <c r="D60" s="7" t="s">
        <v>110</v>
      </c>
      <c r="E60" s="6">
        <v>45474.0</v>
      </c>
      <c r="F60" s="79">
        <f t="shared" si="1"/>
        <v>7</v>
      </c>
      <c r="G60" s="6">
        <v>45692.0</v>
      </c>
      <c r="H60" s="79">
        <f t="shared" si="2"/>
        <v>0</v>
      </c>
      <c r="I60" s="7" t="s">
        <v>43</v>
      </c>
      <c r="J60" s="10"/>
      <c r="K60" s="10"/>
      <c r="L60" s="10"/>
      <c r="M60" s="10"/>
      <c r="N60" s="66" t="s">
        <v>18</v>
      </c>
      <c r="O60" s="10"/>
    </row>
    <row r="61">
      <c r="A61" s="6">
        <v>45705.0</v>
      </c>
      <c r="B61" s="10"/>
      <c r="C61" s="7">
        <v>229635.0</v>
      </c>
      <c r="D61" s="7" t="s">
        <v>114</v>
      </c>
      <c r="E61" s="6">
        <v>45444.0</v>
      </c>
      <c r="F61" s="79">
        <f t="shared" si="1"/>
        <v>8</v>
      </c>
      <c r="G61" s="6">
        <v>45566.0</v>
      </c>
      <c r="H61" s="79">
        <f t="shared" si="2"/>
        <v>4</v>
      </c>
      <c r="I61" s="7" t="s">
        <v>82</v>
      </c>
      <c r="J61" s="10"/>
      <c r="K61" s="10"/>
      <c r="L61" s="10"/>
      <c r="M61" s="10"/>
      <c r="N61" s="66" t="s">
        <v>18</v>
      </c>
      <c r="O61" s="10"/>
    </row>
    <row r="62">
      <c r="A62" s="6">
        <v>45705.0</v>
      </c>
      <c r="B62" s="10"/>
      <c r="C62" s="7">
        <v>200915.0</v>
      </c>
      <c r="D62" s="7" t="s">
        <v>114</v>
      </c>
      <c r="E62" s="6">
        <v>45231.0</v>
      </c>
      <c r="F62" s="79">
        <f t="shared" si="1"/>
        <v>15</v>
      </c>
      <c r="G62" s="6">
        <v>45323.0</v>
      </c>
      <c r="H62" s="79">
        <f t="shared" si="2"/>
        <v>12</v>
      </c>
      <c r="I62" s="7" t="s">
        <v>54</v>
      </c>
      <c r="J62" s="10"/>
      <c r="K62" s="10"/>
      <c r="L62" s="10"/>
      <c r="M62" s="10"/>
      <c r="N62" s="66" t="s">
        <v>18</v>
      </c>
      <c r="O62" s="10"/>
    </row>
    <row r="63">
      <c r="A63" s="6">
        <v>45705.0</v>
      </c>
      <c r="B63" s="6">
        <v>45705.0</v>
      </c>
      <c r="C63" s="7">
        <v>183558.0</v>
      </c>
      <c r="D63" s="7" t="s">
        <v>114</v>
      </c>
      <c r="E63" s="6">
        <v>45017.0</v>
      </c>
      <c r="F63" s="79">
        <f t="shared" si="1"/>
        <v>22</v>
      </c>
      <c r="G63" s="9">
        <v>45162.0</v>
      </c>
      <c r="H63" s="79">
        <f t="shared" si="2"/>
        <v>17</v>
      </c>
      <c r="I63" s="7" t="s">
        <v>52</v>
      </c>
      <c r="J63" s="7">
        <v>406.0</v>
      </c>
      <c r="K63" s="10"/>
      <c r="L63" s="7" t="s">
        <v>68</v>
      </c>
      <c r="M63" s="6">
        <v>45705.0</v>
      </c>
      <c r="N63" s="57" t="s">
        <v>21</v>
      </c>
      <c r="O63" s="10"/>
    </row>
    <row r="64">
      <c r="A64" s="6">
        <v>45705.0</v>
      </c>
      <c r="B64" s="10"/>
      <c r="C64" s="7">
        <v>229526.0</v>
      </c>
      <c r="D64" s="7" t="s">
        <v>114</v>
      </c>
      <c r="E64" s="6">
        <v>45474.0</v>
      </c>
      <c r="F64" s="79">
        <f t="shared" si="1"/>
        <v>7</v>
      </c>
      <c r="G64" s="6">
        <v>45565.0</v>
      </c>
      <c r="H64" s="79">
        <f t="shared" si="2"/>
        <v>4</v>
      </c>
      <c r="I64" s="7" t="s">
        <v>85</v>
      </c>
      <c r="J64" s="10"/>
      <c r="K64" s="10"/>
      <c r="L64" s="10"/>
      <c r="M64" s="10"/>
      <c r="N64" s="66" t="s">
        <v>18</v>
      </c>
      <c r="O64" s="10"/>
    </row>
    <row r="65">
      <c r="A65" s="6">
        <v>45705.0</v>
      </c>
      <c r="B65" s="10"/>
      <c r="C65" s="7">
        <v>182250.0</v>
      </c>
      <c r="D65" s="7" t="s">
        <v>117</v>
      </c>
      <c r="E65" s="6">
        <v>45139.0</v>
      </c>
      <c r="F65" s="79">
        <f t="shared" si="1"/>
        <v>18</v>
      </c>
      <c r="G65" s="6">
        <v>45156.0</v>
      </c>
      <c r="H65" s="79">
        <f t="shared" si="2"/>
        <v>18</v>
      </c>
      <c r="I65" s="7" t="s">
        <v>85</v>
      </c>
      <c r="J65" s="10"/>
      <c r="K65" s="10"/>
      <c r="L65" s="10"/>
      <c r="M65" s="10"/>
      <c r="N65" s="66" t="s">
        <v>18</v>
      </c>
      <c r="O65" s="10"/>
    </row>
    <row r="66">
      <c r="A66" s="6">
        <v>45705.0</v>
      </c>
      <c r="B66" s="6">
        <v>45706.0</v>
      </c>
      <c r="C66" s="7">
        <v>201848.0</v>
      </c>
      <c r="D66" s="7" t="s">
        <v>117</v>
      </c>
      <c r="E66" s="6">
        <v>45292.0</v>
      </c>
      <c r="F66" s="79">
        <f t="shared" si="1"/>
        <v>13</v>
      </c>
      <c r="G66" s="6">
        <v>45330.0</v>
      </c>
      <c r="H66" s="79">
        <f t="shared" si="2"/>
        <v>12</v>
      </c>
      <c r="I66" s="7" t="s">
        <v>52</v>
      </c>
      <c r="J66" s="10"/>
      <c r="K66" s="10"/>
      <c r="L66" s="10"/>
      <c r="M66" s="6">
        <v>45706.0</v>
      </c>
      <c r="N66" s="57" t="s">
        <v>21</v>
      </c>
      <c r="O66" s="10"/>
    </row>
    <row r="67">
      <c r="A67" s="65">
        <v>45694.0</v>
      </c>
      <c r="B67" s="6">
        <v>45706.0</v>
      </c>
      <c r="C67" s="7">
        <v>219602.0</v>
      </c>
      <c r="D67" s="7" t="s">
        <v>117</v>
      </c>
      <c r="E67" s="6">
        <v>45352.0</v>
      </c>
      <c r="F67" s="79">
        <f t="shared" si="1"/>
        <v>11</v>
      </c>
      <c r="G67" s="6">
        <v>45471.0</v>
      </c>
      <c r="H67" s="79">
        <f t="shared" si="2"/>
        <v>7</v>
      </c>
      <c r="I67" s="7" t="s">
        <v>80</v>
      </c>
      <c r="J67" s="10"/>
      <c r="K67" s="102">
        <v>8000.0</v>
      </c>
      <c r="L67" s="7" t="s">
        <v>58</v>
      </c>
      <c r="M67" s="6">
        <v>45706.0</v>
      </c>
      <c r="N67" s="57" t="s">
        <v>16</v>
      </c>
      <c r="O67" s="10"/>
    </row>
    <row r="68">
      <c r="A68" s="6">
        <v>45705.0</v>
      </c>
      <c r="B68" s="10"/>
      <c r="C68" s="7">
        <v>188062.0</v>
      </c>
      <c r="D68" s="7" t="s">
        <v>117</v>
      </c>
      <c r="E68" s="6">
        <v>45444.0</v>
      </c>
      <c r="F68" s="79">
        <f t="shared" si="1"/>
        <v>8</v>
      </c>
      <c r="G68" s="6">
        <v>45503.0</v>
      </c>
      <c r="H68" s="79">
        <f t="shared" si="2"/>
        <v>6</v>
      </c>
      <c r="I68" s="7" t="s">
        <v>48</v>
      </c>
      <c r="J68" s="10"/>
      <c r="K68" s="10"/>
      <c r="L68" s="10"/>
      <c r="M68" s="10"/>
      <c r="N68" s="66" t="s">
        <v>18</v>
      </c>
      <c r="O68" s="10"/>
    </row>
    <row r="69">
      <c r="A69" s="6">
        <v>45705.0</v>
      </c>
      <c r="B69" s="10"/>
      <c r="C69" s="7">
        <v>144249.0</v>
      </c>
      <c r="D69" s="7" t="s">
        <v>149</v>
      </c>
      <c r="E69" s="6">
        <v>44682.0</v>
      </c>
      <c r="F69" s="79">
        <f t="shared" si="1"/>
        <v>33</v>
      </c>
      <c r="G69" s="6">
        <v>44805.0</v>
      </c>
      <c r="H69" s="79">
        <f t="shared" si="2"/>
        <v>29</v>
      </c>
      <c r="I69" s="7" t="s">
        <v>85</v>
      </c>
      <c r="J69" s="10"/>
      <c r="K69" s="10"/>
      <c r="L69" s="10"/>
      <c r="M69" s="10"/>
      <c r="N69" s="66" t="s">
        <v>18</v>
      </c>
      <c r="O69" s="10"/>
    </row>
    <row r="70">
      <c r="A70" s="6">
        <v>45695.0</v>
      </c>
      <c r="B70" s="6">
        <v>45706.0</v>
      </c>
      <c r="C70" s="7">
        <v>56033.0</v>
      </c>
      <c r="D70" s="7" t="s">
        <v>221</v>
      </c>
      <c r="E70" s="6">
        <v>43983.0</v>
      </c>
      <c r="F70" s="79">
        <f t="shared" si="1"/>
        <v>56</v>
      </c>
      <c r="G70" s="6">
        <v>44015.0</v>
      </c>
      <c r="H70" s="79">
        <f t="shared" si="2"/>
        <v>55</v>
      </c>
      <c r="I70" s="7" t="s">
        <v>120</v>
      </c>
      <c r="J70" s="10"/>
      <c r="K70" s="10"/>
      <c r="L70" s="7" t="s">
        <v>68</v>
      </c>
      <c r="M70" s="6">
        <v>45706.0</v>
      </c>
      <c r="N70" s="57" t="s">
        <v>16</v>
      </c>
      <c r="O70" s="10"/>
    </row>
    <row r="71">
      <c r="A71" s="6">
        <v>45705.0</v>
      </c>
      <c r="B71" s="10"/>
      <c r="C71" s="7">
        <v>123348.0</v>
      </c>
      <c r="D71" s="7" t="s">
        <v>87</v>
      </c>
      <c r="E71" s="6">
        <v>44440.0</v>
      </c>
      <c r="F71" s="79">
        <f t="shared" si="1"/>
        <v>41</v>
      </c>
      <c r="G71" s="6">
        <v>44658.0</v>
      </c>
      <c r="H71" s="79">
        <f t="shared" si="2"/>
        <v>34</v>
      </c>
      <c r="I71" s="7" t="s">
        <v>120</v>
      </c>
      <c r="J71" s="10"/>
      <c r="K71" s="10"/>
      <c r="L71" s="10"/>
      <c r="M71" s="10"/>
      <c r="N71" s="66" t="s">
        <v>18</v>
      </c>
      <c r="O71" s="10"/>
    </row>
    <row r="72">
      <c r="A72" s="6">
        <v>45705.0</v>
      </c>
      <c r="B72" s="10"/>
      <c r="C72" s="7">
        <v>153806.0</v>
      </c>
      <c r="D72" s="7" t="s">
        <v>75</v>
      </c>
      <c r="E72" s="6">
        <v>44866.0</v>
      </c>
      <c r="F72" s="79">
        <f t="shared" si="1"/>
        <v>27</v>
      </c>
      <c r="G72" s="9">
        <v>44908.0</v>
      </c>
      <c r="H72" s="79">
        <f t="shared" si="2"/>
        <v>26</v>
      </c>
      <c r="I72" s="7" t="s">
        <v>120</v>
      </c>
      <c r="J72" s="10"/>
      <c r="K72" s="10"/>
      <c r="L72" s="10"/>
      <c r="M72" s="10"/>
      <c r="N72" s="66" t="s">
        <v>18</v>
      </c>
      <c r="O72" s="10"/>
    </row>
    <row r="73">
      <c r="A73" s="6">
        <v>45705.0</v>
      </c>
      <c r="B73" s="10"/>
      <c r="C73" s="7">
        <v>171929.0</v>
      </c>
      <c r="D73" s="7" t="s">
        <v>42</v>
      </c>
      <c r="E73" s="6">
        <v>44958.0</v>
      </c>
      <c r="F73" s="79">
        <f t="shared" si="1"/>
        <v>24</v>
      </c>
      <c r="G73" s="6">
        <v>45069.0</v>
      </c>
      <c r="H73" s="79">
        <f t="shared" si="2"/>
        <v>20</v>
      </c>
      <c r="I73" s="7" t="s">
        <v>120</v>
      </c>
      <c r="J73" s="10"/>
      <c r="K73" s="10"/>
      <c r="L73" s="10"/>
      <c r="M73" s="10"/>
      <c r="N73" s="66" t="s">
        <v>18</v>
      </c>
      <c r="O73" s="10"/>
    </row>
    <row r="74">
      <c r="A74" s="6">
        <v>45705.0</v>
      </c>
      <c r="B74" s="10"/>
      <c r="C74" s="7">
        <v>170216.0</v>
      </c>
      <c r="D74" s="7" t="s">
        <v>93</v>
      </c>
      <c r="E74" s="6">
        <v>44986.0</v>
      </c>
      <c r="F74" s="79">
        <f t="shared" si="1"/>
        <v>23</v>
      </c>
      <c r="G74" s="6">
        <v>45073.0</v>
      </c>
      <c r="H74" s="79">
        <f t="shared" si="2"/>
        <v>20</v>
      </c>
      <c r="I74" s="7" t="s">
        <v>120</v>
      </c>
      <c r="J74" s="10"/>
      <c r="K74" s="10"/>
      <c r="L74" s="10"/>
      <c r="M74" s="10"/>
      <c r="N74" s="66" t="s">
        <v>18</v>
      </c>
      <c r="O74" s="10"/>
    </row>
    <row r="75">
      <c r="A75" s="6">
        <v>45705.0</v>
      </c>
      <c r="B75" s="10"/>
      <c r="C75" s="7">
        <v>145949.0</v>
      </c>
      <c r="D75" s="7" t="s">
        <v>106</v>
      </c>
      <c r="E75" s="6">
        <v>44621.0</v>
      </c>
      <c r="F75" s="79">
        <f t="shared" si="1"/>
        <v>35</v>
      </c>
      <c r="G75" s="6">
        <v>44837.0</v>
      </c>
      <c r="H75" s="79">
        <f t="shared" si="2"/>
        <v>28</v>
      </c>
      <c r="I75" s="7" t="s">
        <v>120</v>
      </c>
      <c r="J75" s="10"/>
      <c r="K75" s="10"/>
      <c r="L75" s="10"/>
      <c r="M75" s="10"/>
      <c r="N75" s="66" t="s">
        <v>18</v>
      </c>
      <c r="O75" s="10"/>
    </row>
    <row r="76">
      <c r="A76" s="6">
        <v>45705.0</v>
      </c>
      <c r="B76" s="10"/>
      <c r="C76" s="7">
        <v>123680.0</v>
      </c>
      <c r="D76" s="7" t="s">
        <v>149</v>
      </c>
      <c r="E76" s="6">
        <v>44501.0</v>
      </c>
      <c r="F76" s="79">
        <f t="shared" si="1"/>
        <v>39</v>
      </c>
      <c r="G76" s="6">
        <v>44659.0</v>
      </c>
      <c r="H76" s="79">
        <f t="shared" si="2"/>
        <v>34</v>
      </c>
      <c r="I76" s="7" t="s">
        <v>120</v>
      </c>
      <c r="J76" s="10"/>
      <c r="K76" s="10"/>
      <c r="L76" s="10"/>
      <c r="M76" s="10"/>
      <c r="N76" s="66" t="s">
        <v>18</v>
      </c>
      <c r="O76" s="10"/>
    </row>
    <row r="77">
      <c r="A77" s="6">
        <v>45705.0</v>
      </c>
      <c r="B77" s="10"/>
      <c r="C77" s="7">
        <v>197157.0</v>
      </c>
      <c r="D77" s="7" t="s">
        <v>149</v>
      </c>
      <c r="E77" s="6">
        <v>44440.0</v>
      </c>
      <c r="F77" s="79">
        <f t="shared" si="1"/>
        <v>41</v>
      </c>
      <c r="G77" s="6">
        <v>45295.0</v>
      </c>
      <c r="H77" s="79">
        <f t="shared" si="2"/>
        <v>13</v>
      </c>
      <c r="I77" s="7" t="s">
        <v>48</v>
      </c>
      <c r="J77" s="10"/>
      <c r="K77" s="10"/>
      <c r="L77" s="10"/>
      <c r="M77" s="10"/>
      <c r="N77" s="66" t="s">
        <v>18</v>
      </c>
      <c r="O77" s="10"/>
    </row>
    <row r="78">
      <c r="A78" s="6">
        <v>45705.0</v>
      </c>
      <c r="B78" s="10"/>
      <c r="C78" s="7">
        <v>173795.0</v>
      </c>
      <c r="D78" s="7" t="s">
        <v>87</v>
      </c>
      <c r="E78" s="6">
        <v>44774.0</v>
      </c>
      <c r="F78" s="79">
        <f t="shared" si="1"/>
        <v>30</v>
      </c>
      <c r="G78" s="9">
        <v>45084.0</v>
      </c>
      <c r="H78" s="79">
        <f t="shared" si="2"/>
        <v>20</v>
      </c>
      <c r="I78" s="7" t="s">
        <v>48</v>
      </c>
      <c r="J78" s="10"/>
      <c r="K78" s="10"/>
      <c r="L78" s="10"/>
      <c r="M78" s="10"/>
      <c r="N78" s="66" t="s">
        <v>18</v>
      </c>
      <c r="O78" s="10"/>
    </row>
    <row r="79">
      <c r="A79" s="6">
        <v>45705.0</v>
      </c>
      <c r="B79" s="10"/>
      <c r="C79" s="7">
        <v>225406.0</v>
      </c>
      <c r="D79" s="7" t="s">
        <v>124</v>
      </c>
      <c r="E79" s="6">
        <v>45323.0</v>
      </c>
      <c r="F79" s="79">
        <f t="shared" si="1"/>
        <v>12</v>
      </c>
      <c r="G79" s="6">
        <v>45524.0</v>
      </c>
      <c r="H79" s="79">
        <f t="shared" si="2"/>
        <v>5</v>
      </c>
      <c r="I79" s="7" t="s">
        <v>48</v>
      </c>
      <c r="J79" s="10"/>
      <c r="K79" s="10"/>
      <c r="L79" s="10"/>
      <c r="M79" s="10"/>
      <c r="N79" s="66" t="s">
        <v>18</v>
      </c>
      <c r="O79" s="10"/>
    </row>
    <row r="80">
      <c r="A80" s="6">
        <v>45705.0</v>
      </c>
      <c r="B80" s="10"/>
      <c r="C80" s="7">
        <v>234699.0</v>
      </c>
      <c r="D80" s="7" t="s">
        <v>93</v>
      </c>
      <c r="E80" s="6">
        <v>44896.0</v>
      </c>
      <c r="F80" s="79">
        <f t="shared" si="1"/>
        <v>26</v>
      </c>
      <c r="G80" s="9">
        <v>45617.0</v>
      </c>
      <c r="H80" s="79">
        <f t="shared" si="2"/>
        <v>2</v>
      </c>
      <c r="I80" s="7" t="s">
        <v>48</v>
      </c>
      <c r="J80" s="10"/>
      <c r="K80" s="10"/>
      <c r="L80" s="10"/>
      <c r="M80" s="10"/>
      <c r="N80" s="66" t="s">
        <v>18</v>
      </c>
      <c r="O80" s="10"/>
    </row>
    <row r="81">
      <c r="A81" s="6">
        <v>45705.0</v>
      </c>
      <c r="B81" s="10"/>
      <c r="C81" s="7">
        <v>131185.0</v>
      </c>
      <c r="D81" s="7" t="s">
        <v>62</v>
      </c>
      <c r="E81" s="6">
        <v>44682.0</v>
      </c>
      <c r="F81" s="79">
        <f t="shared" si="1"/>
        <v>33</v>
      </c>
      <c r="G81" s="9">
        <v>44734.0</v>
      </c>
      <c r="H81" s="79">
        <f t="shared" si="2"/>
        <v>31</v>
      </c>
      <c r="I81" s="7" t="s">
        <v>48</v>
      </c>
      <c r="J81" s="10"/>
      <c r="K81" s="10"/>
      <c r="L81" s="10"/>
      <c r="M81" s="10"/>
      <c r="N81" s="66" t="s">
        <v>18</v>
      </c>
      <c r="O81" s="10"/>
    </row>
    <row r="82">
      <c r="A82" s="6">
        <v>45705.0</v>
      </c>
      <c r="B82" s="10"/>
      <c r="C82" s="7">
        <v>3457.0</v>
      </c>
      <c r="D82" s="7" t="s">
        <v>237</v>
      </c>
      <c r="E82" s="6">
        <v>43221.0</v>
      </c>
      <c r="F82" s="79">
        <f t="shared" si="1"/>
        <v>81</v>
      </c>
      <c r="G82" s="6">
        <v>43221.0</v>
      </c>
      <c r="H82" s="79">
        <f t="shared" si="2"/>
        <v>81</v>
      </c>
      <c r="I82" s="7" t="s">
        <v>60</v>
      </c>
      <c r="J82" s="10"/>
      <c r="K82" s="10"/>
      <c r="L82" s="10"/>
      <c r="M82" s="10"/>
      <c r="N82" s="66" t="s">
        <v>18</v>
      </c>
      <c r="O82" s="10"/>
    </row>
    <row r="83">
      <c r="A83" s="6">
        <v>45705.0</v>
      </c>
      <c r="B83" s="10"/>
      <c r="C83" s="7">
        <v>207165.0</v>
      </c>
      <c r="D83" s="7" t="s">
        <v>42</v>
      </c>
      <c r="E83" s="6">
        <v>45200.0</v>
      </c>
      <c r="F83" s="79">
        <f t="shared" si="1"/>
        <v>16</v>
      </c>
      <c r="G83" s="6">
        <v>45371.0</v>
      </c>
      <c r="H83" s="79">
        <f t="shared" si="2"/>
        <v>10</v>
      </c>
      <c r="I83" s="7" t="s">
        <v>125</v>
      </c>
      <c r="J83" s="10"/>
      <c r="K83" s="10"/>
      <c r="L83" s="10"/>
      <c r="M83" s="10"/>
      <c r="N83" s="66" t="s">
        <v>18</v>
      </c>
      <c r="O83" s="10"/>
    </row>
    <row r="84">
      <c r="A84" s="6">
        <v>45705.0</v>
      </c>
      <c r="B84" s="10"/>
      <c r="C84" s="7">
        <v>129293.0</v>
      </c>
      <c r="D84" s="7" t="s">
        <v>62</v>
      </c>
      <c r="E84" s="6">
        <v>44652.0</v>
      </c>
      <c r="F84" s="79">
        <f t="shared" si="1"/>
        <v>34</v>
      </c>
      <c r="G84" s="6">
        <v>44682.0</v>
      </c>
      <c r="H84" s="79">
        <f t="shared" si="2"/>
        <v>33</v>
      </c>
      <c r="I84" s="7" t="s">
        <v>66</v>
      </c>
      <c r="J84" s="10"/>
      <c r="K84" s="10"/>
      <c r="L84" s="10"/>
      <c r="M84" s="10"/>
      <c r="N84" s="66" t="s">
        <v>18</v>
      </c>
      <c r="O84" s="10"/>
    </row>
    <row r="85">
      <c r="A85" s="6">
        <v>45705.0</v>
      </c>
      <c r="B85" s="10"/>
      <c r="C85" s="7">
        <v>202800.0</v>
      </c>
      <c r="D85" s="7" t="s">
        <v>75</v>
      </c>
      <c r="E85" s="6">
        <v>45200.0</v>
      </c>
      <c r="F85" s="79">
        <f t="shared" si="1"/>
        <v>16</v>
      </c>
      <c r="G85" s="6">
        <v>45338.0</v>
      </c>
      <c r="H85" s="79">
        <f t="shared" si="2"/>
        <v>12</v>
      </c>
      <c r="I85" s="7" t="s">
        <v>82</v>
      </c>
      <c r="J85" s="10"/>
      <c r="K85" s="10"/>
      <c r="L85" s="10"/>
      <c r="M85" s="10"/>
      <c r="N85" s="66" t="s">
        <v>18</v>
      </c>
      <c r="O85" s="10"/>
    </row>
    <row r="86">
      <c r="A86" s="6">
        <v>45705.0</v>
      </c>
      <c r="B86" s="10"/>
      <c r="C86" s="7">
        <v>170309.0</v>
      </c>
      <c r="D86" s="7" t="s">
        <v>64</v>
      </c>
      <c r="E86" s="6">
        <v>44896.0</v>
      </c>
      <c r="F86" s="79">
        <f t="shared" si="1"/>
        <v>26</v>
      </c>
      <c r="G86" s="6">
        <v>45056.0</v>
      </c>
      <c r="H86" s="79">
        <f t="shared" si="2"/>
        <v>21</v>
      </c>
      <c r="I86" s="7" t="s">
        <v>136</v>
      </c>
      <c r="J86" s="10"/>
      <c r="K86" s="10"/>
      <c r="L86" s="10"/>
      <c r="M86" s="10"/>
      <c r="N86" s="66" t="s">
        <v>18</v>
      </c>
      <c r="O86" s="10"/>
    </row>
    <row r="87">
      <c r="A87" s="6">
        <v>45705.0</v>
      </c>
      <c r="B87" s="6">
        <v>45706.0</v>
      </c>
      <c r="C87" s="7">
        <v>223389.0</v>
      </c>
      <c r="D87" s="7" t="s">
        <v>65</v>
      </c>
      <c r="E87" s="6">
        <v>45292.0</v>
      </c>
      <c r="F87" s="79">
        <f t="shared" si="1"/>
        <v>13</v>
      </c>
      <c r="G87" s="9">
        <v>45506.0</v>
      </c>
      <c r="H87" s="79">
        <f t="shared" si="2"/>
        <v>6</v>
      </c>
      <c r="I87" s="7" t="s">
        <v>52</v>
      </c>
      <c r="J87" s="10"/>
      <c r="K87" s="10"/>
      <c r="L87" s="10"/>
      <c r="M87" s="6">
        <v>45706.0</v>
      </c>
      <c r="N87" s="57" t="s">
        <v>21</v>
      </c>
      <c r="O87" s="10"/>
    </row>
    <row r="88">
      <c r="A88" s="6">
        <v>45702.0</v>
      </c>
      <c r="B88" s="6">
        <v>45705.0</v>
      </c>
      <c r="C88" s="7">
        <v>210891.0</v>
      </c>
      <c r="D88" s="7" t="s">
        <v>106</v>
      </c>
      <c r="E88" s="6">
        <v>45292.0</v>
      </c>
      <c r="F88" s="79">
        <f t="shared" si="1"/>
        <v>13</v>
      </c>
      <c r="G88" s="6">
        <v>45399.0</v>
      </c>
      <c r="H88" s="79">
        <f t="shared" si="2"/>
        <v>10</v>
      </c>
      <c r="I88" s="7" t="s">
        <v>54</v>
      </c>
      <c r="J88" s="10"/>
      <c r="K88" s="102">
        <v>14000.0</v>
      </c>
      <c r="L88" s="7" t="s">
        <v>58</v>
      </c>
      <c r="M88" s="6">
        <v>45705.0</v>
      </c>
      <c r="N88" s="57" t="s">
        <v>21</v>
      </c>
      <c r="O88" s="10"/>
    </row>
    <row r="89">
      <c r="A89" s="6">
        <v>45705.0</v>
      </c>
      <c r="B89" s="10"/>
      <c r="C89" s="7">
        <v>219997.0</v>
      </c>
      <c r="D89" s="7" t="s">
        <v>128</v>
      </c>
      <c r="E89" s="6">
        <v>45444.0</v>
      </c>
      <c r="F89" s="79">
        <f t="shared" si="1"/>
        <v>8</v>
      </c>
      <c r="G89" s="6">
        <v>45475.0</v>
      </c>
      <c r="H89" s="79">
        <f t="shared" si="2"/>
        <v>7</v>
      </c>
      <c r="I89" s="7" t="s">
        <v>129</v>
      </c>
      <c r="J89" s="10"/>
      <c r="K89" s="10"/>
      <c r="L89" s="10"/>
      <c r="M89" s="10"/>
      <c r="N89" s="66" t="s">
        <v>18</v>
      </c>
      <c r="O89" s="10"/>
    </row>
    <row r="90">
      <c r="A90" s="6">
        <v>45705.0</v>
      </c>
      <c r="B90" s="10"/>
      <c r="C90" s="7">
        <v>82810.0</v>
      </c>
      <c r="D90" s="7" t="s">
        <v>87</v>
      </c>
      <c r="E90" s="6">
        <v>43497.0</v>
      </c>
      <c r="F90" s="79">
        <f t="shared" si="1"/>
        <v>72</v>
      </c>
      <c r="G90" s="6">
        <v>44295.0</v>
      </c>
      <c r="H90" s="79">
        <f t="shared" si="2"/>
        <v>46</v>
      </c>
      <c r="I90" s="7" t="s">
        <v>82</v>
      </c>
      <c r="J90" s="10"/>
      <c r="K90" s="10"/>
      <c r="L90" s="10"/>
      <c r="M90" s="10"/>
      <c r="N90" s="66" t="s">
        <v>18</v>
      </c>
      <c r="O90" s="10"/>
    </row>
    <row r="91">
      <c r="A91" s="6">
        <v>45705.0</v>
      </c>
      <c r="B91" s="10"/>
      <c r="C91" s="7">
        <v>231601.0</v>
      </c>
      <c r="D91" s="7"/>
      <c r="E91" s="10"/>
      <c r="F91" s="79">
        <f t="shared" si="1"/>
        <v>1501</v>
      </c>
      <c r="G91" s="10"/>
      <c r="H91" s="82">
        <f t="shared" si="2"/>
        <v>1501</v>
      </c>
      <c r="I91" s="7" t="s">
        <v>43</v>
      </c>
      <c r="J91" s="10"/>
      <c r="K91" s="10"/>
      <c r="L91" s="10"/>
      <c r="M91" s="10"/>
      <c r="N91" s="66" t="s">
        <v>18</v>
      </c>
      <c r="O91" s="10"/>
    </row>
    <row r="92">
      <c r="A92" s="6">
        <v>45705.0</v>
      </c>
      <c r="B92" s="10"/>
      <c r="C92" s="7">
        <v>30356.0</v>
      </c>
      <c r="D92" s="7" t="s">
        <v>62</v>
      </c>
      <c r="E92" s="6">
        <v>42856.0</v>
      </c>
      <c r="F92" s="79">
        <f t="shared" si="1"/>
        <v>93</v>
      </c>
      <c r="G92" s="9">
        <v>43760.0</v>
      </c>
      <c r="H92" s="79">
        <f t="shared" si="2"/>
        <v>63</v>
      </c>
      <c r="I92" s="7" t="s">
        <v>120</v>
      </c>
      <c r="J92" s="10"/>
      <c r="K92" s="10"/>
      <c r="L92" s="10"/>
      <c r="M92" s="10"/>
      <c r="N92" s="66" t="s">
        <v>18</v>
      </c>
      <c r="O92" s="10"/>
    </row>
    <row r="93">
      <c r="A93" s="6">
        <v>45705.0</v>
      </c>
      <c r="B93" s="10"/>
      <c r="C93" s="7">
        <v>236143.0</v>
      </c>
      <c r="D93" s="7" t="s">
        <v>62</v>
      </c>
      <c r="E93" s="6">
        <v>45536.0</v>
      </c>
      <c r="F93" s="79">
        <f t="shared" si="1"/>
        <v>5</v>
      </c>
      <c r="G93" s="6">
        <v>45629.0</v>
      </c>
      <c r="H93" s="79">
        <f t="shared" si="2"/>
        <v>2</v>
      </c>
      <c r="I93" s="7" t="s">
        <v>60</v>
      </c>
      <c r="J93" s="10"/>
      <c r="K93" s="10"/>
      <c r="L93" s="10"/>
      <c r="M93" s="10"/>
      <c r="N93" s="66" t="s">
        <v>18</v>
      </c>
      <c r="O93" s="10"/>
    </row>
    <row r="94">
      <c r="A94" s="6">
        <v>45705.0</v>
      </c>
      <c r="B94" s="10"/>
      <c r="C94" s="7">
        <v>203186.0</v>
      </c>
      <c r="D94" s="7" t="s">
        <v>62</v>
      </c>
      <c r="E94" s="6">
        <v>45323.0</v>
      </c>
      <c r="F94" s="79">
        <f t="shared" si="1"/>
        <v>12</v>
      </c>
      <c r="G94" s="9">
        <v>45344.0</v>
      </c>
      <c r="H94" s="79">
        <f t="shared" si="2"/>
        <v>11</v>
      </c>
      <c r="I94" s="7" t="s">
        <v>54</v>
      </c>
      <c r="J94" s="10"/>
      <c r="K94" s="10"/>
      <c r="L94" s="10"/>
      <c r="M94" s="10"/>
      <c r="N94" s="66" t="s">
        <v>18</v>
      </c>
      <c r="O94" s="10"/>
    </row>
    <row r="95">
      <c r="A95" s="6">
        <v>45705.0</v>
      </c>
      <c r="B95" s="10"/>
      <c r="C95" s="7">
        <v>224156.0</v>
      </c>
      <c r="D95" s="7" t="s">
        <v>62</v>
      </c>
      <c r="E95" s="6">
        <v>45474.0</v>
      </c>
      <c r="F95" s="79">
        <f t="shared" si="1"/>
        <v>7</v>
      </c>
      <c r="G95" s="6">
        <v>45511.0</v>
      </c>
      <c r="H95" s="79">
        <f t="shared" si="2"/>
        <v>6</v>
      </c>
      <c r="I95" s="7" t="s">
        <v>54</v>
      </c>
      <c r="J95" s="10"/>
      <c r="K95" s="10"/>
      <c r="L95" s="10"/>
      <c r="M95" s="10"/>
      <c r="N95" s="66" t="s">
        <v>18</v>
      </c>
      <c r="O95" s="10"/>
    </row>
    <row r="96">
      <c r="A96" s="6">
        <v>45705.0</v>
      </c>
      <c r="B96" s="10"/>
      <c r="C96" s="7">
        <v>207948.0</v>
      </c>
      <c r="D96" s="7" t="s">
        <v>62</v>
      </c>
      <c r="E96" s="6">
        <v>45566.0</v>
      </c>
      <c r="F96" s="79">
        <f t="shared" si="1"/>
        <v>4</v>
      </c>
      <c r="G96" s="9">
        <v>45621.0</v>
      </c>
      <c r="H96" s="79">
        <f t="shared" si="2"/>
        <v>2</v>
      </c>
      <c r="I96" s="7" t="s">
        <v>54</v>
      </c>
      <c r="J96" s="10"/>
      <c r="K96" s="10"/>
      <c r="L96" s="10"/>
      <c r="M96" s="10"/>
      <c r="N96" s="66" t="s">
        <v>18</v>
      </c>
      <c r="O96" s="10"/>
    </row>
    <row r="97">
      <c r="A97" s="6">
        <v>45705.0</v>
      </c>
      <c r="B97" s="10"/>
      <c r="C97" s="7">
        <v>197308.0</v>
      </c>
      <c r="D97" s="7" t="s">
        <v>42</v>
      </c>
      <c r="E97" s="6">
        <v>44927.0</v>
      </c>
      <c r="F97" s="79">
        <f t="shared" si="1"/>
        <v>25</v>
      </c>
      <c r="G97" s="6">
        <v>45297.0</v>
      </c>
      <c r="H97" s="79">
        <f t="shared" si="2"/>
        <v>13</v>
      </c>
      <c r="I97" s="7" t="s">
        <v>48</v>
      </c>
      <c r="J97" s="10"/>
      <c r="K97" s="10"/>
      <c r="L97" s="10"/>
      <c r="M97" s="10"/>
      <c r="N97" s="66" t="s">
        <v>18</v>
      </c>
      <c r="O97" s="10"/>
    </row>
    <row r="98">
      <c r="A98" s="6">
        <v>45705.0</v>
      </c>
      <c r="B98" s="10"/>
      <c r="C98" s="7">
        <v>229676.0</v>
      </c>
      <c r="D98" s="7" t="s">
        <v>42</v>
      </c>
      <c r="E98" s="6">
        <v>45505.0</v>
      </c>
      <c r="F98" s="79">
        <f t="shared" si="1"/>
        <v>6</v>
      </c>
      <c r="G98" s="6">
        <v>45567.0</v>
      </c>
      <c r="H98" s="79">
        <f t="shared" si="2"/>
        <v>4</v>
      </c>
      <c r="I98" s="7" t="s">
        <v>52</v>
      </c>
      <c r="J98" s="10"/>
      <c r="K98" s="10"/>
      <c r="L98" s="10"/>
      <c r="M98" s="10"/>
      <c r="N98" s="66" t="s">
        <v>18</v>
      </c>
      <c r="O98" s="10"/>
    </row>
    <row r="99">
      <c r="A99" s="6">
        <v>45705.0</v>
      </c>
      <c r="B99" s="10"/>
      <c r="C99" s="7">
        <v>219396.0</v>
      </c>
      <c r="D99" s="7" t="s">
        <v>42</v>
      </c>
      <c r="E99" s="6">
        <v>45413.0</v>
      </c>
      <c r="F99" s="79">
        <f t="shared" si="1"/>
        <v>9</v>
      </c>
      <c r="G99" s="6">
        <v>45469.0</v>
      </c>
      <c r="H99" s="79">
        <f t="shared" si="2"/>
        <v>7</v>
      </c>
      <c r="I99" s="7" t="s">
        <v>54</v>
      </c>
      <c r="J99" s="10"/>
      <c r="K99" s="102">
        <v>5000.0</v>
      </c>
      <c r="L99" s="10"/>
      <c r="M99" s="10"/>
      <c r="N99" s="66" t="s">
        <v>18</v>
      </c>
      <c r="O99" s="10"/>
    </row>
    <row r="100">
      <c r="A100" s="6">
        <v>45705.0</v>
      </c>
      <c r="B100" s="10"/>
      <c r="C100" s="7">
        <v>191641.0</v>
      </c>
      <c r="D100" s="7" t="s">
        <v>42</v>
      </c>
      <c r="E100" s="6">
        <v>44986.0</v>
      </c>
      <c r="F100" s="79">
        <f t="shared" si="1"/>
        <v>23</v>
      </c>
      <c r="G100" s="6">
        <v>45236.0</v>
      </c>
      <c r="H100" s="79">
        <f t="shared" si="2"/>
        <v>15</v>
      </c>
      <c r="I100" s="7" t="s">
        <v>60</v>
      </c>
      <c r="J100" s="10"/>
      <c r="K100" s="10"/>
      <c r="L100" s="10"/>
      <c r="M100" s="10"/>
      <c r="N100" s="66" t="s">
        <v>18</v>
      </c>
      <c r="O100" s="10"/>
    </row>
    <row r="101">
      <c r="A101" s="6">
        <v>45705.0</v>
      </c>
      <c r="B101" s="10"/>
      <c r="C101" s="7">
        <v>223554.0</v>
      </c>
      <c r="D101" s="7" t="s">
        <v>42</v>
      </c>
      <c r="E101" s="6">
        <v>45474.0</v>
      </c>
      <c r="F101" s="79">
        <f t="shared" si="1"/>
        <v>7</v>
      </c>
      <c r="G101" s="6">
        <v>45505.0</v>
      </c>
      <c r="H101" s="79">
        <f t="shared" si="2"/>
        <v>6</v>
      </c>
      <c r="I101" s="7" t="s">
        <v>54</v>
      </c>
      <c r="J101" s="10"/>
      <c r="K101" s="10"/>
      <c r="L101" s="10"/>
      <c r="M101" s="10"/>
      <c r="N101" s="66" t="s">
        <v>18</v>
      </c>
      <c r="O101" s="10"/>
    </row>
    <row r="102">
      <c r="A102" s="6">
        <v>45705.0</v>
      </c>
      <c r="B102" s="10"/>
      <c r="C102" s="7">
        <v>214581.0</v>
      </c>
      <c r="D102" s="7" t="s">
        <v>42</v>
      </c>
      <c r="E102" s="6">
        <v>45413.0</v>
      </c>
      <c r="F102" s="79">
        <f t="shared" si="1"/>
        <v>9</v>
      </c>
      <c r="G102" s="9">
        <v>45427.0</v>
      </c>
      <c r="H102" s="79">
        <f t="shared" si="2"/>
        <v>9</v>
      </c>
      <c r="I102" s="7" t="s">
        <v>54</v>
      </c>
      <c r="J102" s="10"/>
      <c r="K102" s="10"/>
      <c r="L102" s="10"/>
      <c r="M102" s="10"/>
      <c r="N102" s="66" t="s">
        <v>18</v>
      </c>
      <c r="O102" s="10"/>
    </row>
    <row r="103">
      <c r="A103" s="6">
        <v>45705.0</v>
      </c>
      <c r="B103" s="10"/>
      <c r="C103" s="7">
        <v>203437.0</v>
      </c>
      <c r="D103" s="7" t="s">
        <v>42</v>
      </c>
      <c r="E103" s="6">
        <v>45323.0</v>
      </c>
      <c r="F103" s="79">
        <f t="shared" si="1"/>
        <v>12</v>
      </c>
      <c r="G103" s="6">
        <v>45312.0</v>
      </c>
      <c r="H103" s="79">
        <f t="shared" si="2"/>
        <v>12</v>
      </c>
      <c r="I103" s="7" t="s">
        <v>60</v>
      </c>
      <c r="J103" s="10"/>
      <c r="K103" s="10"/>
      <c r="L103" s="10"/>
      <c r="M103" s="10"/>
      <c r="N103" s="66" t="s">
        <v>18</v>
      </c>
      <c r="O103" s="10"/>
    </row>
    <row r="104">
      <c r="A104" s="6">
        <v>45705.0</v>
      </c>
      <c r="B104" s="10"/>
      <c r="C104" s="7">
        <v>217835.0</v>
      </c>
      <c r="D104" s="7" t="s">
        <v>42</v>
      </c>
      <c r="E104" s="6">
        <v>45323.0</v>
      </c>
      <c r="F104" s="79">
        <f t="shared" si="1"/>
        <v>12</v>
      </c>
      <c r="G104" s="6">
        <v>45455.0</v>
      </c>
      <c r="H104" s="79">
        <f t="shared" si="2"/>
        <v>8</v>
      </c>
      <c r="I104" s="7" t="s">
        <v>60</v>
      </c>
      <c r="J104" s="10"/>
      <c r="K104" s="10"/>
      <c r="L104" s="10"/>
      <c r="M104" s="10"/>
      <c r="N104" s="66" t="s">
        <v>18</v>
      </c>
      <c r="O104" s="10"/>
    </row>
    <row r="105">
      <c r="A105" s="6">
        <v>45705.0</v>
      </c>
      <c r="B105" s="10"/>
      <c r="C105" s="7">
        <v>221928.0</v>
      </c>
      <c r="D105" s="7" t="s">
        <v>42</v>
      </c>
      <c r="E105" s="6">
        <v>45444.0</v>
      </c>
      <c r="F105" s="79">
        <f t="shared" si="1"/>
        <v>8</v>
      </c>
      <c r="G105" s="6">
        <v>45400.0</v>
      </c>
      <c r="H105" s="79">
        <f t="shared" si="2"/>
        <v>10</v>
      </c>
      <c r="I105" s="7" t="s">
        <v>54</v>
      </c>
      <c r="J105" s="10"/>
      <c r="K105" s="10"/>
      <c r="L105" s="10"/>
      <c r="M105" s="10"/>
      <c r="N105" s="66" t="s">
        <v>18</v>
      </c>
      <c r="O105" s="10"/>
    </row>
    <row r="106">
      <c r="A106" s="6">
        <v>45705.0</v>
      </c>
      <c r="B106" s="10"/>
      <c r="C106" s="7">
        <v>227252.0</v>
      </c>
      <c r="D106" s="7" t="s">
        <v>42</v>
      </c>
      <c r="E106" s="6">
        <v>45505.0</v>
      </c>
      <c r="F106" s="79">
        <f t="shared" si="1"/>
        <v>6</v>
      </c>
      <c r="G106" s="9">
        <v>45541.0</v>
      </c>
      <c r="H106" s="79">
        <f t="shared" si="2"/>
        <v>5</v>
      </c>
      <c r="I106" s="7" t="s">
        <v>52</v>
      </c>
      <c r="J106" s="10"/>
      <c r="K106" s="10"/>
      <c r="L106" s="10"/>
      <c r="M106" s="10"/>
      <c r="N106" s="66" t="s">
        <v>18</v>
      </c>
      <c r="O106" s="10"/>
    </row>
    <row r="107">
      <c r="A107" s="6">
        <v>45705.0</v>
      </c>
      <c r="B107" s="10"/>
      <c r="C107" s="7">
        <v>229430.0</v>
      </c>
      <c r="D107" s="7" t="s">
        <v>42</v>
      </c>
      <c r="E107" s="6">
        <v>44713.0</v>
      </c>
      <c r="F107" s="79">
        <f t="shared" si="1"/>
        <v>32</v>
      </c>
      <c r="G107" s="6">
        <v>45567.0</v>
      </c>
      <c r="H107" s="79">
        <f t="shared" si="2"/>
        <v>4</v>
      </c>
      <c r="I107" s="7" t="s">
        <v>60</v>
      </c>
      <c r="J107" s="10"/>
      <c r="K107" s="10"/>
      <c r="L107" s="10"/>
      <c r="M107" s="10"/>
      <c r="N107" s="66" t="s">
        <v>18</v>
      </c>
      <c r="O107" s="10"/>
    </row>
    <row r="108">
      <c r="A108" s="6">
        <v>45705.0</v>
      </c>
      <c r="B108" s="10"/>
      <c r="C108" s="7">
        <v>234481.0</v>
      </c>
      <c r="D108" s="7" t="s">
        <v>42</v>
      </c>
      <c r="E108" s="6">
        <v>45566.0</v>
      </c>
      <c r="F108" s="79">
        <f t="shared" si="1"/>
        <v>4</v>
      </c>
      <c r="G108" s="9">
        <v>45614.0</v>
      </c>
      <c r="H108" s="79">
        <f t="shared" si="2"/>
        <v>3</v>
      </c>
      <c r="I108" s="7" t="s">
        <v>54</v>
      </c>
      <c r="J108" s="10"/>
      <c r="K108" s="10"/>
      <c r="L108" s="10"/>
      <c r="M108" s="10"/>
      <c r="N108" s="66" t="s">
        <v>18</v>
      </c>
      <c r="O108" s="10"/>
    </row>
    <row r="109">
      <c r="A109" s="6">
        <v>45705.0</v>
      </c>
      <c r="B109" s="10"/>
      <c r="C109" s="7">
        <v>236535.0</v>
      </c>
      <c r="D109" s="7" t="s">
        <v>42</v>
      </c>
      <c r="E109" s="6">
        <v>45536.0</v>
      </c>
      <c r="F109" s="79">
        <f t="shared" si="1"/>
        <v>5</v>
      </c>
      <c r="G109" s="9">
        <v>45635.0</v>
      </c>
      <c r="H109" s="79">
        <f t="shared" si="2"/>
        <v>2</v>
      </c>
      <c r="I109" s="7" t="s">
        <v>54</v>
      </c>
      <c r="J109" s="10"/>
      <c r="K109" s="10"/>
      <c r="L109" s="10"/>
      <c r="M109" s="10"/>
      <c r="N109" s="66" t="s">
        <v>18</v>
      </c>
      <c r="O109" s="10"/>
    </row>
    <row r="110">
      <c r="A110" s="6">
        <v>45705.0</v>
      </c>
      <c r="B110" s="10"/>
      <c r="C110" s="7">
        <v>238204.0</v>
      </c>
      <c r="D110" s="7" t="s">
        <v>42</v>
      </c>
      <c r="E110" s="6">
        <v>45536.0</v>
      </c>
      <c r="F110" s="79">
        <f t="shared" si="1"/>
        <v>5</v>
      </c>
      <c r="G110" s="6">
        <v>45663.0</v>
      </c>
      <c r="H110" s="79">
        <f t="shared" si="2"/>
        <v>1</v>
      </c>
      <c r="I110" s="7" t="s">
        <v>60</v>
      </c>
      <c r="J110" s="10"/>
      <c r="K110" s="10"/>
      <c r="L110" s="10"/>
      <c r="M110" s="10"/>
      <c r="N110" s="66" t="s">
        <v>18</v>
      </c>
      <c r="O110" s="10"/>
    </row>
    <row r="111">
      <c r="A111" s="6">
        <v>45705.0</v>
      </c>
      <c r="B111" s="10"/>
      <c r="C111" s="7">
        <v>239580.0</v>
      </c>
      <c r="D111" s="7" t="s">
        <v>42</v>
      </c>
      <c r="E111" s="6">
        <v>45566.0</v>
      </c>
      <c r="F111" s="79">
        <f t="shared" si="1"/>
        <v>4</v>
      </c>
      <c r="G111" s="6">
        <v>45672.0</v>
      </c>
      <c r="H111" s="79">
        <f t="shared" si="2"/>
        <v>1</v>
      </c>
      <c r="I111" s="7" t="s">
        <v>54</v>
      </c>
      <c r="J111" s="10"/>
      <c r="K111" s="10"/>
      <c r="L111" s="10"/>
      <c r="M111" s="10"/>
      <c r="N111" s="66" t="s">
        <v>18</v>
      </c>
      <c r="O111" s="10"/>
    </row>
    <row r="112">
      <c r="A112" s="124">
        <v>45705.0</v>
      </c>
      <c r="B112" s="88"/>
      <c r="C112" s="67">
        <v>216546.0</v>
      </c>
      <c r="D112" s="67">
        <v>8.0</v>
      </c>
      <c r="E112" s="68" t="s">
        <v>186</v>
      </c>
      <c r="F112" s="69" t="str">
        <f t="shared" si="1"/>
        <v>#VALUE!</v>
      </c>
      <c r="G112" s="68">
        <v>9.0</v>
      </c>
      <c r="H112" s="69">
        <f t="shared" si="2"/>
        <v>1501</v>
      </c>
      <c r="I112" s="67" t="s">
        <v>43</v>
      </c>
      <c r="J112" s="88"/>
      <c r="K112" s="89"/>
      <c r="L112" s="88"/>
      <c r="M112" s="88"/>
      <c r="N112" s="101" t="s">
        <v>18</v>
      </c>
      <c r="O112" s="10"/>
    </row>
    <row r="113">
      <c r="A113" s="6">
        <v>45705.0</v>
      </c>
      <c r="B113" s="10"/>
      <c r="C113" s="7">
        <v>241497.0</v>
      </c>
      <c r="D113" s="7" t="s">
        <v>42</v>
      </c>
      <c r="E113" s="6">
        <v>45658.0</v>
      </c>
      <c r="F113" s="79">
        <f t="shared" si="1"/>
        <v>1</v>
      </c>
      <c r="G113" s="6">
        <v>45688.0</v>
      </c>
      <c r="H113" s="79">
        <f t="shared" si="2"/>
        <v>0</v>
      </c>
      <c r="I113" s="7" t="s">
        <v>54</v>
      </c>
      <c r="J113" s="10"/>
      <c r="K113" s="10"/>
      <c r="L113" s="10"/>
      <c r="M113" s="10"/>
      <c r="N113" s="66" t="s">
        <v>18</v>
      </c>
      <c r="O113" s="10"/>
    </row>
    <row r="114">
      <c r="A114" s="6">
        <v>45705.0</v>
      </c>
      <c r="B114" s="10"/>
      <c r="C114" s="7">
        <v>234602.0</v>
      </c>
      <c r="D114" s="7" t="s">
        <v>42</v>
      </c>
      <c r="E114" s="6">
        <v>45658.0</v>
      </c>
      <c r="F114" s="79">
        <f t="shared" si="1"/>
        <v>1</v>
      </c>
      <c r="G114" s="6">
        <v>45695.0</v>
      </c>
      <c r="H114" s="79">
        <f t="shared" si="2"/>
        <v>0</v>
      </c>
      <c r="I114" s="7" t="s">
        <v>52</v>
      </c>
      <c r="J114" s="10"/>
      <c r="K114" s="10"/>
      <c r="L114" s="10"/>
      <c r="M114" s="10"/>
      <c r="N114" s="66" t="s">
        <v>18</v>
      </c>
      <c r="O114" s="10"/>
    </row>
    <row r="115">
      <c r="A115" s="6">
        <v>45705.0</v>
      </c>
      <c r="B115" s="10"/>
      <c r="C115" s="7">
        <v>154164.0</v>
      </c>
      <c r="D115" s="7" t="s">
        <v>65</v>
      </c>
      <c r="E115" s="6">
        <v>44682.0</v>
      </c>
      <c r="F115" s="79">
        <f t="shared" si="1"/>
        <v>33</v>
      </c>
      <c r="G115" s="9">
        <v>44910.0</v>
      </c>
      <c r="H115" s="79">
        <f t="shared" si="2"/>
        <v>26</v>
      </c>
      <c r="I115" s="7" t="s">
        <v>48</v>
      </c>
      <c r="J115" s="10"/>
      <c r="K115" s="10"/>
      <c r="L115" s="10"/>
      <c r="M115" s="10"/>
      <c r="N115" s="66" t="s">
        <v>18</v>
      </c>
      <c r="O115" s="10"/>
    </row>
    <row r="116">
      <c r="A116" s="6">
        <v>45705.0</v>
      </c>
      <c r="B116" s="10"/>
      <c r="C116" s="7">
        <v>229232.0</v>
      </c>
      <c r="D116" s="7" t="s">
        <v>65</v>
      </c>
      <c r="E116" s="6">
        <v>45444.0</v>
      </c>
      <c r="F116" s="79">
        <f t="shared" si="1"/>
        <v>8</v>
      </c>
      <c r="G116" s="6">
        <v>45561.0</v>
      </c>
      <c r="H116" s="79">
        <f t="shared" si="2"/>
        <v>4</v>
      </c>
      <c r="I116" s="7" t="s">
        <v>52</v>
      </c>
      <c r="J116" s="10"/>
      <c r="K116" s="10"/>
      <c r="L116" s="10"/>
      <c r="M116" s="10"/>
      <c r="N116" s="66" t="s">
        <v>18</v>
      </c>
      <c r="O116" s="10"/>
    </row>
    <row r="117">
      <c r="A117" s="6">
        <v>45705.0</v>
      </c>
      <c r="B117" s="10"/>
      <c r="C117" s="7">
        <v>177279.0</v>
      </c>
      <c r="D117" s="7" t="s">
        <v>65</v>
      </c>
      <c r="E117" s="6">
        <v>45078.0</v>
      </c>
      <c r="F117" s="79">
        <f t="shared" si="1"/>
        <v>20</v>
      </c>
      <c r="G117" s="6">
        <v>45113.0</v>
      </c>
      <c r="H117" s="79">
        <f t="shared" si="2"/>
        <v>19</v>
      </c>
      <c r="I117" s="7" t="s">
        <v>54</v>
      </c>
      <c r="J117" s="10"/>
      <c r="K117" s="10"/>
      <c r="L117" s="10"/>
      <c r="M117" s="10"/>
      <c r="N117" s="66" t="s">
        <v>18</v>
      </c>
      <c r="O117" s="10"/>
    </row>
    <row r="118">
      <c r="A118" s="6">
        <v>45705.0</v>
      </c>
      <c r="B118" s="88"/>
      <c r="C118" s="67">
        <v>228608.0</v>
      </c>
      <c r="D118" s="115" t="s">
        <v>42</v>
      </c>
      <c r="E118" s="116">
        <v>45474.0</v>
      </c>
      <c r="F118" s="125">
        <f t="shared" si="1"/>
        <v>7</v>
      </c>
      <c r="G118" s="116">
        <v>45555.0</v>
      </c>
      <c r="H118" s="125">
        <f t="shared" si="2"/>
        <v>4</v>
      </c>
      <c r="I118" s="67" t="s">
        <v>54</v>
      </c>
      <c r="J118" s="88"/>
      <c r="K118" s="89"/>
      <c r="L118" s="88"/>
      <c r="M118" s="88"/>
      <c r="N118" s="101" t="s">
        <v>18</v>
      </c>
      <c r="O118" s="10"/>
    </row>
    <row r="119">
      <c r="A119" s="6">
        <v>45705.0</v>
      </c>
      <c r="B119" s="10"/>
      <c r="C119" s="7">
        <v>239383.0</v>
      </c>
      <c r="D119" s="7" t="s">
        <v>65</v>
      </c>
      <c r="E119" s="6">
        <v>45536.0</v>
      </c>
      <c r="F119" s="79">
        <f t="shared" si="1"/>
        <v>5</v>
      </c>
      <c r="G119" s="6">
        <v>45671.0</v>
      </c>
      <c r="H119" s="79">
        <f t="shared" si="2"/>
        <v>1</v>
      </c>
      <c r="I119" s="7" t="s">
        <v>60</v>
      </c>
      <c r="J119" s="10"/>
      <c r="K119" s="10"/>
      <c r="L119" s="10"/>
      <c r="M119" s="10"/>
      <c r="N119" s="66" t="s">
        <v>18</v>
      </c>
      <c r="O119" s="10"/>
    </row>
    <row r="120">
      <c r="A120" s="6">
        <v>45705.0</v>
      </c>
      <c r="B120" s="10"/>
      <c r="C120" s="7">
        <v>242429.0</v>
      </c>
      <c r="D120" s="7" t="s">
        <v>65</v>
      </c>
      <c r="E120" s="6">
        <v>45627.0</v>
      </c>
      <c r="F120" s="79">
        <f t="shared" si="1"/>
        <v>2</v>
      </c>
      <c r="G120" s="6">
        <v>45698.0</v>
      </c>
      <c r="H120" s="79">
        <f t="shared" si="2"/>
        <v>0</v>
      </c>
      <c r="I120" s="7" t="s">
        <v>52</v>
      </c>
      <c r="J120" s="10"/>
      <c r="K120" s="10"/>
      <c r="L120" s="10"/>
      <c r="M120" s="10"/>
      <c r="N120" s="66" t="s">
        <v>18</v>
      </c>
      <c r="O120" s="10"/>
    </row>
    <row r="121">
      <c r="A121" s="6">
        <v>45705.0</v>
      </c>
      <c r="B121" s="10"/>
      <c r="C121" s="7">
        <v>237521.0</v>
      </c>
      <c r="D121" s="7" t="s">
        <v>64</v>
      </c>
      <c r="E121" s="6">
        <v>45323.0</v>
      </c>
      <c r="F121" s="79">
        <f t="shared" si="1"/>
        <v>12</v>
      </c>
      <c r="G121" s="9">
        <v>45644.0</v>
      </c>
      <c r="H121" s="79">
        <f t="shared" si="2"/>
        <v>2</v>
      </c>
      <c r="I121" s="7" t="s">
        <v>48</v>
      </c>
      <c r="J121" s="10"/>
      <c r="K121" s="10"/>
      <c r="L121" s="10"/>
      <c r="M121" s="10"/>
      <c r="N121" s="66" t="s">
        <v>18</v>
      </c>
      <c r="O121" s="10"/>
    </row>
    <row r="122">
      <c r="A122" s="6">
        <v>45705.0</v>
      </c>
      <c r="B122" s="10"/>
      <c r="C122" s="7">
        <v>209773.0</v>
      </c>
      <c r="D122" s="7" t="s">
        <v>64</v>
      </c>
      <c r="E122" s="6">
        <v>45139.0</v>
      </c>
      <c r="F122" s="79">
        <f t="shared" si="1"/>
        <v>18</v>
      </c>
      <c r="G122" s="6">
        <v>45391.0</v>
      </c>
      <c r="H122" s="79">
        <f t="shared" si="2"/>
        <v>10</v>
      </c>
      <c r="I122" s="7" t="s">
        <v>54</v>
      </c>
      <c r="J122" s="10"/>
      <c r="K122" s="10"/>
      <c r="L122" s="10"/>
      <c r="M122" s="10"/>
      <c r="N122" s="66" t="s">
        <v>18</v>
      </c>
      <c r="O122" s="10"/>
    </row>
    <row r="123">
      <c r="A123" s="6">
        <v>45705.0</v>
      </c>
      <c r="B123" s="10"/>
      <c r="C123" s="7">
        <v>232790.0</v>
      </c>
      <c r="D123" s="7" t="s">
        <v>64</v>
      </c>
      <c r="E123" s="6">
        <v>45566.0</v>
      </c>
      <c r="F123" s="79">
        <f t="shared" si="1"/>
        <v>4</v>
      </c>
      <c r="G123" s="9">
        <v>45596.0</v>
      </c>
      <c r="H123" s="79">
        <f t="shared" si="2"/>
        <v>3</v>
      </c>
      <c r="I123" s="7" t="s">
        <v>54</v>
      </c>
      <c r="J123" s="10"/>
      <c r="K123" s="10"/>
      <c r="L123" s="10"/>
      <c r="M123" s="10"/>
      <c r="N123" s="66" t="s">
        <v>18</v>
      </c>
      <c r="O123" s="10"/>
    </row>
    <row r="124">
      <c r="A124" s="6">
        <v>45705.0</v>
      </c>
      <c r="B124" s="10"/>
      <c r="C124" s="7">
        <v>241591.0</v>
      </c>
      <c r="D124" s="7" t="s">
        <v>64</v>
      </c>
      <c r="E124" s="6">
        <v>45658.0</v>
      </c>
      <c r="F124" s="79">
        <f t="shared" si="1"/>
        <v>1</v>
      </c>
      <c r="G124" s="6">
        <v>45692.0</v>
      </c>
      <c r="H124" s="79">
        <f t="shared" si="2"/>
        <v>0</v>
      </c>
      <c r="I124" s="7" t="s">
        <v>60</v>
      </c>
      <c r="J124" s="10"/>
      <c r="K124" s="10"/>
      <c r="L124" s="10"/>
      <c r="M124" s="10"/>
      <c r="N124" s="66" t="s">
        <v>18</v>
      </c>
      <c r="O124" s="10"/>
    </row>
    <row r="125">
      <c r="A125" s="6">
        <v>45705.0</v>
      </c>
      <c r="B125" s="10"/>
      <c r="C125" s="7">
        <v>239236.0</v>
      </c>
      <c r="D125" s="7" t="s">
        <v>75</v>
      </c>
      <c r="E125" s="6">
        <v>45627.0</v>
      </c>
      <c r="F125" s="79">
        <f t="shared" si="1"/>
        <v>2</v>
      </c>
      <c r="G125" s="6">
        <v>45670.0</v>
      </c>
      <c r="H125" s="79">
        <f t="shared" si="2"/>
        <v>1</v>
      </c>
      <c r="I125" s="7" t="s">
        <v>48</v>
      </c>
      <c r="J125" s="10"/>
      <c r="K125" s="10"/>
      <c r="L125" s="10"/>
      <c r="M125" s="10"/>
      <c r="N125" s="66" t="s">
        <v>18</v>
      </c>
      <c r="O125" s="10"/>
    </row>
    <row r="126">
      <c r="A126" s="6">
        <v>45705.0</v>
      </c>
      <c r="B126" s="10"/>
      <c r="C126" s="7">
        <v>214407.0</v>
      </c>
      <c r="D126" s="7" t="s">
        <v>75</v>
      </c>
      <c r="E126" s="6">
        <v>45383.0</v>
      </c>
      <c r="F126" s="79">
        <f t="shared" si="1"/>
        <v>10</v>
      </c>
      <c r="G126" s="6">
        <v>45426.0</v>
      </c>
      <c r="H126" s="79">
        <f t="shared" si="2"/>
        <v>9</v>
      </c>
      <c r="I126" s="7" t="s">
        <v>54</v>
      </c>
      <c r="J126" s="10"/>
      <c r="K126" s="10"/>
      <c r="L126" s="10"/>
      <c r="M126" s="10"/>
      <c r="N126" s="66" t="s">
        <v>18</v>
      </c>
      <c r="O126" s="10"/>
    </row>
    <row r="127">
      <c r="A127" s="6">
        <v>45705.0</v>
      </c>
      <c r="B127" s="10"/>
      <c r="C127" s="7">
        <v>232884.0</v>
      </c>
      <c r="D127" s="7" t="s">
        <v>75</v>
      </c>
      <c r="E127" s="6">
        <v>45474.0</v>
      </c>
      <c r="F127" s="79">
        <f t="shared" si="1"/>
        <v>7</v>
      </c>
      <c r="G127" s="9">
        <v>45596.0</v>
      </c>
      <c r="H127" s="79">
        <f t="shared" si="2"/>
        <v>3</v>
      </c>
      <c r="I127" s="7" t="s">
        <v>54</v>
      </c>
      <c r="J127" s="10"/>
      <c r="K127" s="10"/>
      <c r="L127" s="10"/>
      <c r="M127" s="10"/>
      <c r="N127" s="66" t="s">
        <v>18</v>
      </c>
      <c r="O127" s="10"/>
    </row>
    <row r="128">
      <c r="A128" s="6">
        <v>45705.0</v>
      </c>
      <c r="B128" s="10"/>
      <c r="C128" s="7">
        <v>230755.0</v>
      </c>
      <c r="D128" s="7" t="s">
        <v>75</v>
      </c>
      <c r="E128" s="6">
        <v>45536.0</v>
      </c>
      <c r="F128" s="79">
        <f t="shared" si="1"/>
        <v>5</v>
      </c>
      <c r="G128" s="9">
        <v>45576.0</v>
      </c>
      <c r="H128" s="79">
        <f t="shared" si="2"/>
        <v>4</v>
      </c>
      <c r="I128" s="7" t="s">
        <v>52</v>
      </c>
      <c r="J128" s="10"/>
      <c r="K128" s="10"/>
      <c r="L128" s="10"/>
      <c r="M128" s="10"/>
      <c r="N128" s="66" t="s">
        <v>18</v>
      </c>
      <c r="O128" s="10"/>
    </row>
    <row r="129">
      <c r="A129" s="6">
        <v>45705.0</v>
      </c>
      <c r="B129" s="10"/>
      <c r="C129" s="7">
        <v>242076.0</v>
      </c>
      <c r="D129" s="7" t="s">
        <v>75</v>
      </c>
      <c r="E129" s="6">
        <v>45689.0</v>
      </c>
      <c r="F129" s="79">
        <f t="shared" si="1"/>
        <v>0</v>
      </c>
      <c r="G129" s="9">
        <v>45694.0</v>
      </c>
      <c r="H129" s="79">
        <f t="shared" si="2"/>
        <v>0</v>
      </c>
      <c r="I129" s="7" t="s">
        <v>85</v>
      </c>
      <c r="J129" s="10"/>
      <c r="K129" s="10"/>
      <c r="L129" s="10"/>
      <c r="M129" s="10"/>
      <c r="N129" s="66" t="s">
        <v>18</v>
      </c>
      <c r="O129" s="10"/>
    </row>
    <row r="130">
      <c r="A130" s="6">
        <v>45705.0</v>
      </c>
      <c r="B130" s="10"/>
      <c r="C130" s="7">
        <v>162557.0</v>
      </c>
      <c r="D130" s="7" t="s">
        <v>75</v>
      </c>
      <c r="E130" s="6">
        <v>44835.0</v>
      </c>
      <c r="F130" s="79">
        <f t="shared" si="1"/>
        <v>28</v>
      </c>
      <c r="G130" s="6">
        <v>44989.0</v>
      </c>
      <c r="H130" s="79">
        <f t="shared" si="2"/>
        <v>23</v>
      </c>
      <c r="I130" s="7" t="s">
        <v>66</v>
      </c>
      <c r="J130" s="10"/>
      <c r="K130" s="10"/>
      <c r="L130" s="10"/>
      <c r="M130" s="10"/>
      <c r="N130" s="66" t="s">
        <v>18</v>
      </c>
      <c r="O130" s="10"/>
    </row>
    <row r="131">
      <c r="A131" s="6">
        <v>45705.0</v>
      </c>
      <c r="B131" s="10"/>
      <c r="C131" s="7">
        <v>223102.0</v>
      </c>
      <c r="D131" s="7" t="s">
        <v>75</v>
      </c>
      <c r="E131" s="6">
        <v>45444.0</v>
      </c>
      <c r="F131" s="79">
        <f t="shared" si="1"/>
        <v>8</v>
      </c>
      <c r="G131" s="6">
        <v>45502.0</v>
      </c>
      <c r="H131" s="79">
        <f t="shared" si="2"/>
        <v>6</v>
      </c>
      <c r="I131" s="7" t="s">
        <v>54</v>
      </c>
      <c r="J131" s="10"/>
      <c r="K131" s="10"/>
      <c r="L131" s="10"/>
      <c r="M131" s="10"/>
      <c r="N131" s="66" t="s">
        <v>18</v>
      </c>
      <c r="O131" s="10"/>
    </row>
    <row r="132">
      <c r="A132" s="6">
        <v>45705.0</v>
      </c>
      <c r="B132" s="10"/>
      <c r="C132" s="7">
        <v>230016.0</v>
      </c>
      <c r="D132" s="7" t="s">
        <v>75</v>
      </c>
      <c r="E132" s="6">
        <v>45292.0</v>
      </c>
      <c r="F132" s="79">
        <f t="shared" si="1"/>
        <v>13</v>
      </c>
      <c r="G132" s="6">
        <v>45569.0</v>
      </c>
      <c r="H132" s="79">
        <f t="shared" si="2"/>
        <v>4</v>
      </c>
      <c r="I132" s="7" t="s">
        <v>48</v>
      </c>
      <c r="J132" s="10"/>
      <c r="K132" s="10"/>
      <c r="L132" s="10"/>
      <c r="M132" s="10"/>
      <c r="N132" s="66" t="s">
        <v>18</v>
      </c>
      <c r="O132" s="10"/>
    </row>
    <row r="133">
      <c r="A133" s="6">
        <v>45705.0</v>
      </c>
      <c r="B133" s="10"/>
      <c r="C133" s="7">
        <v>174542.0</v>
      </c>
      <c r="D133" s="7" t="s">
        <v>75</v>
      </c>
      <c r="E133" s="6">
        <v>45047.0</v>
      </c>
      <c r="F133" s="79">
        <f t="shared" si="1"/>
        <v>21</v>
      </c>
      <c r="G133" s="6">
        <v>45091.0</v>
      </c>
      <c r="H133" s="79">
        <f t="shared" si="2"/>
        <v>20</v>
      </c>
      <c r="I133" s="7" t="s">
        <v>54</v>
      </c>
      <c r="J133" s="10"/>
      <c r="K133" s="10"/>
      <c r="L133" s="10"/>
      <c r="M133" s="10"/>
      <c r="N133" s="66" t="s">
        <v>18</v>
      </c>
      <c r="O133" s="10"/>
    </row>
    <row r="134">
      <c r="A134" s="6">
        <v>45705.0</v>
      </c>
      <c r="B134" s="10"/>
      <c r="C134" s="7">
        <v>194734.0</v>
      </c>
      <c r="D134" s="7" t="s">
        <v>75</v>
      </c>
      <c r="E134" s="6">
        <v>45170.0</v>
      </c>
      <c r="F134" s="79">
        <f t="shared" si="1"/>
        <v>17</v>
      </c>
      <c r="G134" s="6">
        <v>45264.0</v>
      </c>
      <c r="H134" s="79">
        <f t="shared" si="2"/>
        <v>14</v>
      </c>
      <c r="I134" s="7" t="s">
        <v>54</v>
      </c>
      <c r="J134" s="10"/>
      <c r="K134" s="10"/>
      <c r="L134" s="10"/>
      <c r="M134" s="10"/>
      <c r="N134" s="66" t="s">
        <v>18</v>
      </c>
      <c r="O134" s="10"/>
    </row>
    <row r="135">
      <c r="A135" s="6">
        <v>45705.0</v>
      </c>
      <c r="B135" s="10"/>
      <c r="C135" s="7">
        <v>209511.0</v>
      </c>
      <c r="D135" s="7" t="s">
        <v>75</v>
      </c>
      <c r="E135" s="6">
        <v>45323.0</v>
      </c>
      <c r="F135" s="79">
        <f t="shared" si="1"/>
        <v>12</v>
      </c>
      <c r="G135" s="6">
        <v>45390.0</v>
      </c>
      <c r="H135" s="79">
        <f t="shared" si="2"/>
        <v>10</v>
      </c>
      <c r="I135" s="7" t="s">
        <v>52</v>
      </c>
      <c r="J135" s="10"/>
      <c r="K135" s="10"/>
      <c r="L135" s="10"/>
      <c r="M135" s="10"/>
      <c r="N135" s="66" t="s">
        <v>18</v>
      </c>
      <c r="O135" s="10"/>
    </row>
    <row r="136">
      <c r="A136" s="6">
        <v>45705.0</v>
      </c>
      <c r="B136" s="10"/>
      <c r="C136" s="7">
        <v>223086.0</v>
      </c>
      <c r="D136" s="7" t="s">
        <v>75</v>
      </c>
      <c r="E136" s="6">
        <v>45413.0</v>
      </c>
      <c r="F136" s="79">
        <f t="shared" si="1"/>
        <v>9</v>
      </c>
      <c r="G136" s="6">
        <v>45502.0</v>
      </c>
      <c r="H136" s="79">
        <f t="shared" si="2"/>
        <v>6</v>
      </c>
      <c r="I136" s="7" t="s">
        <v>60</v>
      </c>
      <c r="J136" s="10"/>
      <c r="K136" s="10"/>
      <c r="L136" s="10"/>
      <c r="M136" s="10"/>
      <c r="N136" s="66" t="s">
        <v>18</v>
      </c>
      <c r="O136" s="10"/>
    </row>
    <row r="137">
      <c r="A137" s="6">
        <v>45705.0</v>
      </c>
      <c r="B137" s="10"/>
      <c r="C137" s="7">
        <v>227638.0</v>
      </c>
      <c r="D137" s="7" t="s">
        <v>75</v>
      </c>
      <c r="E137" s="6">
        <v>45505.0</v>
      </c>
      <c r="F137" s="79">
        <f t="shared" si="1"/>
        <v>6</v>
      </c>
      <c r="G137" s="6">
        <v>45546.0</v>
      </c>
      <c r="H137" s="79">
        <f t="shared" si="2"/>
        <v>5</v>
      </c>
      <c r="I137" s="7" t="s">
        <v>54</v>
      </c>
      <c r="J137" s="10"/>
      <c r="K137" s="10"/>
      <c r="L137" s="10"/>
      <c r="M137" s="10"/>
      <c r="N137" s="66" t="s">
        <v>18</v>
      </c>
      <c r="O137" s="10"/>
    </row>
    <row r="138">
      <c r="A138" s="6">
        <v>45705.0</v>
      </c>
      <c r="B138" s="10"/>
      <c r="C138" s="7">
        <v>232514.0</v>
      </c>
      <c r="D138" s="7" t="s">
        <v>75</v>
      </c>
      <c r="E138" s="6">
        <v>45566.0</v>
      </c>
      <c r="F138" s="79">
        <f t="shared" si="1"/>
        <v>4</v>
      </c>
      <c r="G138" s="9">
        <v>45593.0</v>
      </c>
      <c r="H138" s="79">
        <f t="shared" si="2"/>
        <v>3</v>
      </c>
      <c r="I138" s="7" t="s">
        <v>86</v>
      </c>
      <c r="J138" s="10"/>
      <c r="K138" s="10"/>
      <c r="L138" s="10"/>
      <c r="M138" s="10"/>
      <c r="N138" s="66" t="s">
        <v>18</v>
      </c>
      <c r="O138" s="10"/>
    </row>
    <row r="139">
      <c r="A139" s="6">
        <v>45705.0</v>
      </c>
      <c r="B139" s="10"/>
      <c r="C139" s="7">
        <v>234188.0</v>
      </c>
      <c r="D139" s="7" t="s">
        <v>75</v>
      </c>
      <c r="E139" s="6">
        <v>45536.0</v>
      </c>
      <c r="F139" s="79">
        <f t="shared" si="1"/>
        <v>5</v>
      </c>
      <c r="G139" s="9">
        <v>45609.0</v>
      </c>
      <c r="H139" s="79">
        <f t="shared" si="2"/>
        <v>3</v>
      </c>
      <c r="I139" s="7" t="s">
        <v>85</v>
      </c>
      <c r="J139" s="10"/>
      <c r="K139" s="10"/>
      <c r="L139" s="10"/>
      <c r="M139" s="10"/>
      <c r="N139" s="66" t="s">
        <v>18</v>
      </c>
      <c r="O139" s="10"/>
    </row>
    <row r="140">
      <c r="A140" s="6">
        <v>45705.0</v>
      </c>
      <c r="B140" s="10"/>
      <c r="C140" s="7">
        <v>216286.0</v>
      </c>
      <c r="D140" s="7" t="s">
        <v>75</v>
      </c>
      <c r="E140" s="6">
        <v>45323.0</v>
      </c>
      <c r="F140" s="79">
        <f t="shared" si="1"/>
        <v>12</v>
      </c>
      <c r="G140" s="6">
        <v>45441.0</v>
      </c>
      <c r="H140" s="79">
        <f t="shared" si="2"/>
        <v>8</v>
      </c>
      <c r="I140" s="7" t="s">
        <v>54</v>
      </c>
      <c r="J140" s="10"/>
      <c r="K140" s="10"/>
      <c r="L140" s="10"/>
      <c r="M140" s="10"/>
      <c r="N140" s="66" t="s">
        <v>18</v>
      </c>
      <c r="O140" s="10"/>
    </row>
    <row r="141">
      <c r="A141" s="6">
        <v>45705.0</v>
      </c>
      <c r="B141" s="10"/>
      <c r="C141" s="7">
        <v>239069.0</v>
      </c>
      <c r="D141" s="7" t="s">
        <v>75</v>
      </c>
      <c r="E141" s="6">
        <v>45597.0</v>
      </c>
      <c r="F141" s="79">
        <f t="shared" si="1"/>
        <v>3</v>
      </c>
      <c r="G141" s="6">
        <v>45677.0</v>
      </c>
      <c r="H141" s="79">
        <f t="shared" si="2"/>
        <v>0</v>
      </c>
      <c r="I141" s="7" t="s">
        <v>60</v>
      </c>
      <c r="J141" s="10"/>
      <c r="K141" s="10"/>
      <c r="L141" s="10"/>
      <c r="M141" s="10"/>
      <c r="N141" s="66" t="s">
        <v>18</v>
      </c>
      <c r="O141" s="10"/>
    </row>
    <row r="142">
      <c r="A142" s="6">
        <v>45705.0</v>
      </c>
      <c r="B142" s="10"/>
      <c r="C142" s="7">
        <v>242778.0</v>
      </c>
      <c r="D142" s="7" t="s">
        <v>75</v>
      </c>
      <c r="E142" s="6">
        <v>45597.0</v>
      </c>
      <c r="F142" s="79">
        <f t="shared" si="1"/>
        <v>3</v>
      </c>
      <c r="G142" s="6">
        <v>45700.0</v>
      </c>
      <c r="H142" s="79">
        <f t="shared" si="2"/>
        <v>0</v>
      </c>
      <c r="I142" s="7" t="s">
        <v>85</v>
      </c>
      <c r="J142" s="10"/>
      <c r="K142" s="10"/>
      <c r="L142" s="10"/>
      <c r="M142" s="10"/>
      <c r="N142" s="66" t="s">
        <v>18</v>
      </c>
      <c r="O142" s="10"/>
    </row>
    <row r="143">
      <c r="A143" s="6">
        <v>45705.0</v>
      </c>
      <c r="B143" s="10"/>
      <c r="C143" s="7">
        <v>72920.0</v>
      </c>
      <c r="D143" s="7" t="s">
        <v>92</v>
      </c>
      <c r="E143" s="6">
        <v>44136.0</v>
      </c>
      <c r="F143" s="79">
        <f t="shared" si="1"/>
        <v>51</v>
      </c>
      <c r="G143" s="9">
        <v>44194.0</v>
      </c>
      <c r="H143" s="79">
        <f t="shared" si="2"/>
        <v>49</v>
      </c>
      <c r="I143" s="7" t="s">
        <v>54</v>
      </c>
      <c r="J143" s="10"/>
      <c r="K143" s="10"/>
      <c r="L143" s="10"/>
      <c r="M143" s="10"/>
      <c r="N143" s="66" t="s">
        <v>18</v>
      </c>
      <c r="O143" s="10"/>
    </row>
    <row r="144">
      <c r="A144" s="6">
        <v>45705.0</v>
      </c>
      <c r="B144" s="10"/>
      <c r="C144" s="7">
        <v>189784.0</v>
      </c>
      <c r="D144" s="7" t="s">
        <v>92</v>
      </c>
      <c r="E144" s="6">
        <v>45078.0</v>
      </c>
      <c r="F144" s="79">
        <f t="shared" si="1"/>
        <v>20</v>
      </c>
      <c r="G144" s="9">
        <v>45217.0</v>
      </c>
      <c r="H144" s="79">
        <f t="shared" si="2"/>
        <v>16</v>
      </c>
      <c r="I144" s="7" t="s">
        <v>54</v>
      </c>
      <c r="J144" s="10"/>
      <c r="K144" s="10"/>
      <c r="L144" s="10"/>
      <c r="M144" s="10"/>
      <c r="N144" s="66" t="s">
        <v>18</v>
      </c>
      <c r="O144" s="10"/>
    </row>
    <row r="145">
      <c r="A145" s="6">
        <v>45705.0</v>
      </c>
      <c r="B145" s="10"/>
      <c r="C145" s="7">
        <v>207645.0</v>
      </c>
      <c r="D145" s="7" t="s">
        <v>92</v>
      </c>
      <c r="E145" s="6">
        <v>44593.0</v>
      </c>
      <c r="F145" s="79">
        <f t="shared" si="1"/>
        <v>36</v>
      </c>
      <c r="G145" s="9">
        <v>45376.0</v>
      </c>
      <c r="H145" s="79">
        <f t="shared" si="2"/>
        <v>10</v>
      </c>
      <c r="I145" s="7" t="s">
        <v>43</v>
      </c>
      <c r="J145" s="10"/>
      <c r="K145" s="10"/>
      <c r="L145" s="10"/>
      <c r="M145" s="10"/>
      <c r="N145" s="66" t="s">
        <v>18</v>
      </c>
      <c r="O145" s="10"/>
    </row>
    <row r="146">
      <c r="A146" s="6">
        <v>45705.0</v>
      </c>
      <c r="B146" s="10"/>
      <c r="C146" s="7">
        <v>187605.0</v>
      </c>
      <c r="D146" s="7" t="s">
        <v>92</v>
      </c>
      <c r="E146" s="6">
        <v>45108.0</v>
      </c>
      <c r="F146" s="79">
        <f t="shared" si="1"/>
        <v>19</v>
      </c>
      <c r="G146" s="6">
        <v>45202.0</v>
      </c>
      <c r="H146" s="79">
        <f t="shared" si="2"/>
        <v>16</v>
      </c>
      <c r="I146" s="7" t="s">
        <v>54</v>
      </c>
      <c r="J146" s="10"/>
      <c r="K146" s="10"/>
      <c r="L146" s="10"/>
      <c r="M146" s="10"/>
      <c r="N146" s="66" t="s">
        <v>18</v>
      </c>
      <c r="O146" s="10"/>
    </row>
    <row r="147">
      <c r="A147" s="6">
        <v>45705.0</v>
      </c>
      <c r="B147" s="10"/>
      <c r="C147" s="7">
        <v>210029.0</v>
      </c>
      <c r="D147" s="7" t="s">
        <v>92</v>
      </c>
      <c r="E147" s="6">
        <v>45352.0</v>
      </c>
      <c r="F147" s="79">
        <f t="shared" si="1"/>
        <v>11</v>
      </c>
      <c r="G147" s="6">
        <v>45394.0</v>
      </c>
      <c r="H147" s="79">
        <f t="shared" si="2"/>
        <v>10</v>
      </c>
      <c r="I147" s="7" t="s">
        <v>54</v>
      </c>
      <c r="J147" s="10"/>
      <c r="K147" s="10"/>
      <c r="L147" s="10"/>
      <c r="M147" s="10"/>
      <c r="N147" s="66" t="s">
        <v>18</v>
      </c>
      <c r="O147" s="10"/>
    </row>
    <row r="148">
      <c r="A148" s="6">
        <v>45705.0</v>
      </c>
      <c r="B148" s="10"/>
      <c r="C148" s="7">
        <v>237657.0</v>
      </c>
      <c r="D148" s="7" t="s">
        <v>92</v>
      </c>
      <c r="E148" s="6">
        <v>45444.0</v>
      </c>
      <c r="F148" s="79">
        <f t="shared" si="1"/>
        <v>8</v>
      </c>
      <c r="G148" s="6">
        <v>45671.0</v>
      </c>
      <c r="H148" s="79">
        <f t="shared" si="2"/>
        <v>1</v>
      </c>
      <c r="I148" s="7" t="s">
        <v>54</v>
      </c>
      <c r="J148" s="10"/>
      <c r="K148" s="10"/>
      <c r="L148" s="10"/>
      <c r="M148" s="10"/>
      <c r="N148" s="66" t="s">
        <v>18</v>
      </c>
      <c r="O148" s="10"/>
    </row>
    <row r="149">
      <c r="A149" s="6">
        <v>45705.0</v>
      </c>
      <c r="B149" s="10"/>
      <c r="C149" s="7">
        <v>191421.0</v>
      </c>
      <c r="D149" s="7" t="s">
        <v>87</v>
      </c>
      <c r="E149" s="6">
        <v>45200.0</v>
      </c>
      <c r="F149" s="79">
        <f t="shared" si="1"/>
        <v>16</v>
      </c>
      <c r="G149" s="6">
        <v>45236.0</v>
      </c>
      <c r="H149" s="79">
        <f t="shared" si="2"/>
        <v>15</v>
      </c>
      <c r="I149" s="7" t="s">
        <v>54</v>
      </c>
      <c r="J149" s="10"/>
      <c r="K149" s="10"/>
      <c r="L149" s="10"/>
      <c r="M149" s="10"/>
      <c r="N149" s="66" t="s">
        <v>18</v>
      </c>
      <c r="O149" s="10"/>
    </row>
    <row r="150">
      <c r="A150" s="6">
        <v>45705.0</v>
      </c>
      <c r="B150" s="10"/>
      <c r="C150" s="7">
        <v>151278.0</v>
      </c>
      <c r="D150" s="7" t="s">
        <v>87</v>
      </c>
      <c r="E150" s="6">
        <v>44835.0</v>
      </c>
      <c r="F150" s="79">
        <f t="shared" si="1"/>
        <v>28</v>
      </c>
      <c r="G150" s="9">
        <v>44882.0</v>
      </c>
      <c r="H150" s="79">
        <f t="shared" si="2"/>
        <v>27</v>
      </c>
      <c r="I150" s="7" t="s">
        <v>54</v>
      </c>
      <c r="J150" s="10"/>
      <c r="K150" s="10"/>
      <c r="L150" s="10"/>
      <c r="M150" s="10"/>
      <c r="N150" s="66" t="s">
        <v>18</v>
      </c>
      <c r="O150" s="10"/>
    </row>
    <row r="151">
      <c r="A151" s="6">
        <v>45705.0</v>
      </c>
      <c r="B151" s="10"/>
      <c r="C151" s="7">
        <v>157992.0</v>
      </c>
      <c r="D151" s="7" t="s">
        <v>87</v>
      </c>
      <c r="E151" s="6">
        <v>44927.0</v>
      </c>
      <c r="F151" s="79">
        <f t="shared" si="1"/>
        <v>25</v>
      </c>
      <c r="G151" s="6">
        <v>44950.0</v>
      </c>
      <c r="H151" s="79">
        <f t="shared" si="2"/>
        <v>24</v>
      </c>
      <c r="I151" s="7" t="s">
        <v>54</v>
      </c>
      <c r="J151" s="10"/>
      <c r="K151" s="10"/>
      <c r="L151" s="10"/>
      <c r="M151" s="10"/>
      <c r="N151" s="66" t="s">
        <v>18</v>
      </c>
      <c r="O151" s="10"/>
    </row>
    <row r="152">
      <c r="A152" s="6">
        <v>45705.0</v>
      </c>
      <c r="B152" s="10"/>
      <c r="C152" s="7">
        <v>236380.0</v>
      </c>
      <c r="D152" s="7" t="s">
        <v>87</v>
      </c>
      <c r="E152" s="6">
        <v>45444.0</v>
      </c>
      <c r="F152" s="79">
        <f t="shared" si="1"/>
        <v>8</v>
      </c>
      <c r="G152" s="6">
        <v>45631.0</v>
      </c>
      <c r="H152" s="79">
        <f t="shared" si="2"/>
        <v>2</v>
      </c>
      <c r="I152" s="7" t="s">
        <v>60</v>
      </c>
      <c r="J152" s="10"/>
      <c r="K152" s="10"/>
      <c r="L152" s="10"/>
      <c r="M152" s="10"/>
      <c r="N152" s="66" t="s">
        <v>18</v>
      </c>
      <c r="O152" s="10"/>
    </row>
    <row r="153">
      <c r="A153" s="6">
        <v>45705.0</v>
      </c>
      <c r="B153" s="10"/>
      <c r="C153" s="7">
        <v>191569.0</v>
      </c>
      <c r="D153" s="7" t="s">
        <v>87</v>
      </c>
      <c r="E153" s="6">
        <v>44986.0</v>
      </c>
      <c r="F153" s="79">
        <f t="shared" si="1"/>
        <v>23</v>
      </c>
      <c r="G153" s="6">
        <v>45236.0</v>
      </c>
      <c r="H153" s="79">
        <f t="shared" si="2"/>
        <v>15</v>
      </c>
      <c r="I153" s="7" t="s">
        <v>60</v>
      </c>
      <c r="J153" s="10"/>
      <c r="K153" s="10"/>
      <c r="L153" s="10"/>
      <c r="M153" s="10"/>
      <c r="N153" s="66" t="s">
        <v>18</v>
      </c>
      <c r="O153" s="10"/>
    </row>
    <row r="154">
      <c r="A154" s="6">
        <v>45705.0</v>
      </c>
      <c r="B154" s="6">
        <v>45705.0</v>
      </c>
      <c r="C154" s="7">
        <v>198861.0</v>
      </c>
      <c r="D154" s="7" t="s">
        <v>87</v>
      </c>
      <c r="E154" s="6">
        <v>45292.0</v>
      </c>
      <c r="F154" s="79">
        <f t="shared" si="1"/>
        <v>13</v>
      </c>
      <c r="G154" s="6">
        <v>45308.0</v>
      </c>
      <c r="H154" s="79">
        <f t="shared" si="2"/>
        <v>13</v>
      </c>
      <c r="I154" s="7" t="s">
        <v>60</v>
      </c>
      <c r="J154" s="10"/>
      <c r="K154" s="10"/>
      <c r="L154" s="10"/>
      <c r="M154" s="6">
        <v>45705.0</v>
      </c>
      <c r="N154" s="57" t="s">
        <v>22</v>
      </c>
      <c r="O154" s="10"/>
    </row>
    <row r="155">
      <c r="A155" s="6">
        <v>45705.0</v>
      </c>
      <c r="B155" s="10"/>
      <c r="C155" s="7">
        <v>208657.0</v>
      </c>
      <c r="D155" s="7" t="s">
        <v>87</v>
      </c>
      <c r="E155" s="6">
        <v>45292.0</v>
      </c>
      <c r="F155" s="79">
        <f t="shared" si="1"/>
        <v>13</v>
      </c>
      <c r="G155" s="6">
        <v>45384.0</v>
      </c>
      <c r="H155" s="79">
        <f t="shared" si="2"/>
        <v>10</v>
      </c>
      <c r="I155" s="7" t="s">
        <v>60</v>
      </c>
      <c r="J155" s="10"/>
      <c r="K155" s="10"/>
      <c r="L155" s="10"/>
      <c r="M155" s="10"/>
      <c r="N155" s="66" t="s">
        <v>18</v>
      </c>
      <c r="O155" s="10"/>
    </row>
    <row r="156">
      <c r="A156" s="6">
        <v>45705.0</v>
      </c>
      <c r="B156" s="10"/>
      <c r="C156" s="7">
        <v>216161.0</v>
      </c>
      <c r="D156" s="7" t="s">
        <v>87</v>
      </c>
      <c r="E156" s="6">
        <v>45352.0</v>
      </c>
      <c r="F156" s="79">
        <f t="shared" si="1"/>
        <v>11</v>
      </c>
      <c r="G156" s="6">
        <v>45440.0</v>
      </c>
      <c r="H156" s="79">
        <f t="shared" si="2"/>
        <v>8</v>
      </c>
      <c r="I156" s="7" t="s">
        <v>54</v>
      </c>
      <c r="J156" s="10"/>
      <c r="K156" s="10"/>
      <c r="L156" s="10"/>
      <c r="M156" s="10"/>
      <c r="N156" s="66" t="s">
        <v>18</v>
      </c>
      <c r="O156" s="10"/>
    </row>
    <row r="157">
      <c r="A157" s="6">
        <v>45705.0</v>
      </c>
      <c r="B157" s="10"/>
      <c r="C157" s="7">
        <v>222135.0</v>
      </c>
      <c r="D157" s="7" t="s">
        <v>87</v>
      </c>
      <c r="E157" s="6">
        <v>45444.0</v>
      </c>
      <c r="F157" s="79">
        <f t="shared" si="1"/>
        <v>8</v>
      </c>
      <c r="G157" s="6">
        <v>45492.0</v>
      </c>
      <c r="H157" s="79">
        <f t="shared" si="2"/>
        <v>6</v>
      </c>
      <c r="I157" s="7" t="s">
        <v>54</v>
      </c>
      <c r="J157" s="10"/>
      <c r="K157" s="10"/>
      <c r="L157" s="10"/>
      <c r="M157" s="10"/>
      <c r="N157" s="66" t="s">
        <v>18</v>
      </c>
      <c r="O157" s="10"/>
    </row>
    <row r="158">
      <c r="A158" s="6">
        <v>45705.0</v>
      </c>
      <c r="B158" s="10"/>
      <c r="C158" s="7">
        <v>229827.0</v>
      </c>
      <c r="D158" s="7" t="s">
        <v>87</v>
      </c>
      <c r="E158" s="6">
        <v>45444.0</v>
      </c>
      <c r="F158" s="79">
        <f t="shared" si="1"/>
        <v>8</v>
      </c>
      <c r="G158" s="6">
        <v>45567.0</v>
      </c>
      <c r="H158" s="79">
        <f t="shared" si="2"/>
        <v>4</v>
      </c>
      <c r="I158" s="7" t="s">
        <v>60</v>
      </c>
      <c r="J158" s="10"/>
      <c r="K158" s="10"/>
      <c r="L158" s="10"/>
      <c r="M158" s="10"/>
      <c r="N158" s="66" t="s">
        <v>18</v>
      </c>
      <c r="O158" s="10"/>
    </row>
    <row r="159">
      <c r="A159" s="6">
        <v>45705.0</v>
      </c>
      <c r="B159" s="10"/>
      <c r="C159" s="7">
        <v>235837.0</v>
      </c>
      <c r="D159" s="7" t="s">
        <v>87</v>
      </c>
      <c r="E159" s="6">
        <v>45536.0</v>
      </c>
      <c r="F159" s="79">
        <f t="shared" si="1"/>
        <v>5</v>
      </c>
      <c r="G159" s="9">
        <v>45625.0</v>
      </c>
      <c r="H159" s="79">
        <f t="shared" si="2"/>
        <v>2</v>
      </c>
      <c r="I159" s="7" t="s">
        <v>60</v>
      </c>
      <c r="J159" s="10"/>
      <c r="K159" s="10"/>
      <c r="L159" s="10"/>
      <c r="M159" s="10"/>
      <c r="N159" s="66" t="s">
        <v>18</v>
      </c>
      <c r="O159" s="10"/>
    </row>
    <row r="160">
      <c r="A160" s="6">
        <v>45705.0</v>
      </c>
      <c r="B160" s="10"/>
      <c r="C160" s="7">
        <v>237455.0</v>
      </c>
      <c r="D160" s="7" t="s">
        <v>87</v>
      </c>
      <c r="E160" s="6">
        <v>45597.0</v>
      </c>
      <c r="F160" s="79">
        <f t="shared" si="1"/>
        <v>3</v>
      </c>
      <c r="G160" s="9">
        <v>45644.0</v>
      </c>
      <c r="H160" s="79">
        <f t="shared" si="2"/>
        <v>2</v>
      </c>
      <c r="I160" s="7" t="s">
        <v>54</v>
      </c>
      <c r="J160" s="10"/>
      <c r="K160" s="10"/>
      <c r="L160" s="10"/>
      <c r="M160" s="10"/>
      <c r="N160" s="66" t="s">
        <v>18</v>
      </c>
      <c r="O160" s="10"/>
    </row>
    <row r="161">
      <c r="A161" s="6">
        <v>45705.0</v>
      </c>
      <c r="B161" s="10"/>
      <c r="C161" s="7">
        <v>240623.0</v>
      </c>
      <c r="D161" s="7" t="s">
        <v>87</v>
      </c>
      <c r="E161" s="6">
        <v>45566.0</v>
      </c>
      <c r="F161" s="79">
        <f t="shared" si="1"/>
        <v>4</v>
      </c>
      <c r="G161" s="6">
        <v>45681.0</v>
      </c>
      <c r="H161" s="79">
        <f t="shared" si="2"/>
        <v>0</v>
      </c>
      <c r="I161" s="7" t="s">
        <v>54</v>
      </c>
      <c r="J161" s="10"/>
      <c r="K161" s="10"/>
      <c r="L161" s="10"/>
      <c r="M161" s="10"/>
      <c r="N161" s="66" t="s">
        <v>18</v>
      </c>
      <c r="O161" s="10"/>
    </row>
    <row r="162">
      <c r="A162" s="6">
        <v>45705.0</v>
      </c>
      <c r="B162" s="10"/>
      <c r="C162" s="7">
        <v>229085.0</v>
      </c>
      <c r="D162" s="7" t="s">
        <v>87</v>
      </c>
      <c r="E162" s="6">
        <v>45505.0</v>
      </c>
      <c r="F162" s="79">
        <f t="shared" si="1"/>
        <v>6</v>
      </c>
      <c r="G162" s="6">
        <v>45560.0</v>
      </c>
      <c r="H162" s="79">
        <f t="shared" si="2"/>
        <v>4</v>
      </c>
      <c r="I162" s="7" t="s">
        <v>48</v>
      </c>
      <c r="J162" s="10"/>
      <c r="K162" s="10"/>
      <c r="L162" s="10"/>
      <c r="M162" s="10"/>
      <c r="N162" s="66" t="s">
        <v>18</v>
      </c>
      <c r="O162" s="10"/>
    </row>
    <row r="163">
      <c r="A163" s="6">
        <v>45705.0</v>
      </c>
      <c r="B163" s="10"/>
      <c r="C163" s="7">
        <v>147200.0</v>
      </c>
      <c r="D163" s="7" t="s">
        <v>87</v>
      </c>
      <c r="E163" s="6">
        <v>44593.0</v>
      </c>
      <c r="F163" s="79">
        <f t="shared" si="1"/>
        <v>36</v>
      </c>
      <c r="G163" s="9">
        <v>44847.0</v>
      </c>
      <c r="H163" s="79">
        <f t="shared" si="2"/>
        <v>28</v>
      </c>
      <c r="I163" s="7" t="s">
        <v>82</v>
      </c>
      <c r="J163" s="10"/>
      <c r="K163" s="10"/>
      <c r="L163" s="10"/>
      <c r="M163" s="10"/>
      <c r="N163" s="66" t="s">
        <v>18</v>
      </c>
      <c r="O163" s="10"/>
    </row>
    <row r="164">
      <c r="A164" s="6">
        <v>45705.0</v>
      </c>
      <c r="B164" s="10"/>
      <c r="C164" s="7">
        <v>203875.0</v>
      </c>
      <c r="D164" s="7" t="s">
        <v>87</v>
      </c>
      <c r="E164" s="6">
        <v>45292.0</v>
      </c>
      <c r="F164" s="79">
        <f t="shared" si="1"/>
        <v>13</v>
      </c>
      <c r="G164" s="6">
        <v>45348.0</v>
      </c>
      <c r="H164" s="79">
        <f t="shared" si="2"/>
        <v>11</v>
      </c>
      <c r="I164" s="7" t="s">
        <v>60</v>
      </c>
      <c r="J164" s="10"/>
      <c r="K164" s="10"/>
      <c r="L164" s="10"/>
      <c r="M164" s="10"/>
      <c r="N164" s="66" t="s">
        <v>18</v>
      </c>
      <c r="O164" s="10"/>
    </row>
    <row r="165">
      <c r="A165" s="6">
        <v>45705.0</v>
      </c>
      <c r="B165" s="10"/>
      <c r="C165" s="7">
        <v>215690.0</v>
      </c>
      <c r="D165" s="7" t="s">
        <v>87</v>
      </c>
      <c r="E165" s="6">
        <v>45292.0</v>
      </c>
      <c r="F165" s="79">
        <f t="shared" si="1"/>
        <v>13</v>
      </c>
      <c r="G165" s="6">
        <v>45435.0</v>
      </c>
      <c r="H165" s="79">
        <f t="shared" si="2"/>
        <v>8</v>
      </c>
      <c r="I165" s="7" t="s">
        <v>48</v>
      </c>
      <c r="J165" s="10"/>
      <c r="K165" s="10"/>
      <c r="L165" s="10"/>
      <c r="M165" s="10"/>
      <c r="N165" s="66" t="s">
        <v>18</v>
      </c>
      <c r="O165" s="10"/>
    </row>
    <row r="166">
      <c r="A166" s="6">
        <v>45705.0</v>
      </c>
      <c r="B166" s="10"/>
      <c r="C166" s="7">
        <v>240335.0</v>
      </c>
      <c r="D166" s="7" t="s">
        <v>87</v>
      </c>
      <c r="E166" s="6">
        <v>45658.0</v>
      </c>
      <c r="F166" s="79">
        <f t="shared" si="1"/>
        <v>1</v>
      </c>
      <c r="G166" s="6">
        <v>45679.0</v>
      </c>
      <c r="H166" s="79">
        <f t="shared" si="2"/>
        <v>0</v>
      </c>
      <c r="I166" s="7" t="s">
        <v>60</v>
      </c>
      <c r="J166" s="10"/>
      <c r="K166" s="10"/>
      <c r="L166" s="10"/>
      <c r="M166" s="10"/>
      <c r="N166" s="66" t="s">
        <v>18</v>
      </c>
      <c r="O166" s="10"/>
    </row>
    <row r="167">
      <c r="A167" s="6">
        <v>45705.0</v>
      </c>
      <c r="B167" s="10"/>
      <c r="C167" s="7">
        <v>230666.0</v>
      </c>
      <c r="D167" s="7" t="s">
        <v>93</v>
      </c>
      <c r="E167" s="6">
        <v>45536.0</v>
      </c>
      <c r="F167" s="79">
        <f t="shared" si="1"/>
        <v>5</v>
      </c>
      <c r="G167" s="9">
        <v>45580.0</v>
      </c>
      <c r="H167" s="79">
        <f t="shared" si="2"/>
        <v>4</v>
      </c>
      <c r="I167" s="7" t="s">
        <v>54</v>
      </c>
      <c r="J167" s="10"/>
      <c r="K167" s="10"/>
      <c r="L167" s="10"/>
      <c r="M167" s="10"/>
      <c r="N167" s="66" t="s">
        <v>18</v>
      </c>
      <c r="O167" s="10"/>
    </row>
    <row r="168">
      <c r="A168" s="6">
        <v>45705.0</v>
      </c>
      <c r="B168" s="10"/>
      <c r="C168" s="7">
        <v>152995.0</v>
      </c>
      <c r="D168" s="7" t="s">
        <v>93</v>
      </c>
      <c r="E168" s="6">
        <v>44866.0</v>
      </c>
      <c r="F168" s="79">
        <f t="shared" si="1"/>
        <v>27</v>
      </c>
      <c r="G168" s="6">
        <v>44901.0</v>
      </c>
      <c r="H168" s="79">
        <f t="shared" si="2"/>
        <v>26</v>
      </c>
      <c r="I168" s="7" t="s">
        <v>60</v>
      </c>
      <c r="J168" s="10"/>
      <c r="K168" s="10"/>
      <c r="L168" s="10"/>
      <c r="M168" s="10"/>
      <c r="N168" s="66" t="s">
        <v>18</v>
      </c>
      <c r="O168" s="10"/>
    </row>
    <row r="169">
      <c r="A169" s="6">
        <v>45705.0</v>
      </c>
      <c r="B169" s="10"/>
      <c r="C169" s="7">
        <v>185871.0</v>
      </c>
      <c r="D169" s="7" t="s">
        <v>93</v>
      </c>
      <c r="E169" s="6">
        <v>45108.0</v>
      </c>
      <c r="F169" s="79">
        <f t="shared" si="1"/>
        <v>19</v>
      </c>
      <c r="G169" s="6">
        <v>45208.0</v>
      </c>
      <c r="H169" s="79">
        <f t="shared" si="2"/>
        <v>16</v>
      </c>
      <c r="I169" s="7" t="s">
        <v>60</v>
      </c>
      <c r="J169" s="10"/>
      <c r="K169" s="10"/>
      <c r="L169" s="10"/>
      <c r="M169" s="10"/>
      <c r="N169" s="66" t="s">
        <v>18</v>
      </c>
      <c r="O169" s="10"/>
    </row>
    <row r="170">
      <c r="A170" s="6">
        <v>45705.0</v>
      </c>
      <c r="B170" s="10"/>
      <c r="C170" s="7">
        <v>185105.0</v>
      </c>
      <c r="D170" s="7" t="s">
        <v>93</v>
      </c>
      <c r="E170" s="6">
        <v>45108.0</v>
      </c>
      <c r="F170" s="79">
        <f t="shared" si="1"/>
        <v>19</v>
      </c>
      <c r="G170" s="6">
        <v>45182.0</v>
      </c>
      <c r="H170" s="79">
        <f t="shared" si="2"/>
        <v>17</v>
      </c>
      <c r="I170" s="7" t="s">
        <v>52</v>
      </c>
      <c r="J170" s="10"/>
      <c r="K170" s="10"/>
      <c r="L170" s="10"/>
      <c r="M170" s="10"/>
      <c r="N170" s="66" t="s">
        <v>18</v>
      </c>
      <c r="O170" s="10"/>
    </row>
    <row r="171">
      <c r="A171" s="6">
        <v>45705.0</v>
      </c>
      <c r="B171" s="10"/>
      <c r="C171" s="7">
        <v>198159.0</v>
      </c>
      <c r="D171" s="7" t="s">
        <v>93</v>
      </c>
      <c r="E171" s="6">
        <v>45261.0</v>
      </c>
      <c r="F171" s="79">
        <f t="shared" si="1"/>
        <v>14</v>
      </c>
      <c r="G171" s="6">
        <v>45311.0</v>
      </c>
      <c r="H171" s="79">
        <f t="shared" si="2"/>
        <v>12</v>
      </c>
      <c r="I171" s="7" t="s">
        <v>54</v>
      </c>
      <c r="J171" s="10"/>
      <c r="K171" s="10"/>
      <c r="L171" s="10"/>
      <c r="M171" s="10"/>
      <c r="N171" s="66" t="s">
        <v>18</v>
      </c>
      <c r="O171" s="10"/>
    </row>
    <row r="172">
      <c r="A172" s="6">
        <v>45705.0</v>
      </c>
      <c r="B172" s="10"/>
      <c r="C172" s="7">
        <v>208960.0</v>
      </c>
      <c r="D172" s="7" t="s">
        <v>93</v>
      </c>
      <c r="E172" s="6">
        <v>45383.0</v>
      </c>
      <c r="F172" s="79">
        <f t="shared" si="1"/>
        <v>10</v>
      </c>
      <c r="G172" s="6">
        <v>45427.0</v>
      </c>
      <c r="H172" s="79">
        <f t="shared" si="2"/>
        <v>9</v>
      </c>
      <c r="I172" s="7" t="s">
        <v>54</v>
      </c>
      <c r="J172" s="10"/>
      <c r="K172" s="10"/>
      <c r="L172" s="10"/>
      <c r="M172" s="10"/>
      <c r="N172" s="66" t="s">
        <v>18</v>
      </c>
      <c r="O172" s="10"/>
    </row>
    <row r="173">
      <c r="A173" s="6">
        <v>45705.0</v>
      </c>
      <c r="B173" s="10"/>
      <c r="C173" s="7">
        <v>229749.0</v>
      </c>
      <c r="D173" s="7" t="s">
        <v>93</v>
      </c>
      <c r="E173" s="6">
        <v>45474.0</v>
      </c>
      <c r="F173" s="79">
        <f t="shared" si="1"/>
        <v>7</v>
      </c>
      <c r="G173" s="6">
        <v>45573.0</v>
      </c>
      <c r="H173" s="79">
        <f t="shared" si="2"/>
        <v>4</v>
      </c>
      <c r="I173" s="7" t="s">
        <v>60</v>
      </c>
      <c r="J173" s="10"/>
      <c r="K173" s="10"/>
      <c r="L173" s="10"/>
      <c r="M173" s="10"/>
      <c r="N173" s="66" t="s">
        <v>18</v>
      </c>
      <c r="O173" s="10"/>
    </row>
    <row r="174">
      <c r="A174" s="6">
        <v>45705.0</v>
      </c>
      <c r="B174" s="10"/>
      <c r="C174" s="7">
        <v>225239.0</v>
      </c>
      <c r="D174" s="7" t="s">
        <v>93</v>
      </c>
      <c r="E174" s="6">
        <v>45474.0</v>
      </c>
      <c r="F174" s="79">
        <f t="shared" si="1"/>
        <v>7</v>
      </c>
      <c r="G174" s="6">
        <v>45523.0</v>
      </c>
      <c r="H174" s="79">
        <f t="shared" si="2"/>
        <v>5</v>
      </c>
      <c r="I174" s="7" t="s">
        <v>54</v>
      </c>
      <c r="J174" s="10"/>
      <c r="K174" s="10"/>
      <c r="L174" s="10"/>
      <c r="M174" s="10"/>
      <c r="N174" s="66" t="s">
        <v>18</v>
      </c>
      <c r="O174" s="10"/>
    </row>
    <row r="175">
      <c r="A175" s="6">
        <v>45705.0</v>
      </c>
      <c r="B175" s="10"/>
      <c r="C175" s="7">
        <v>236319.0</v>
      </c>
      <c r="D175" s="7" t="s">
        <v>93</v>
      </c>
      <c r="E175" s="6">
        <v>45566.0</v>
      </c>
      <c r="F175" s="79">
        <f t="shared" si="1"/>
        <v>4</v>
      </c>
      <c r="G175" s="6">
        <v>45631.0</v>
      </c>
      <c r="H175" s="79">
        <f t="shared" si="2"/>
        <v>2</v>
      </c>
      <c r="I175" s="7" t="s">
        <v>54</v>
      </c>
      <c r="J175" s="10"/>
      <c r="K175" s="7" t="s">
        <v>371</v>
      </c>
      <c r="L175" s="10"/>
      <c r="M175" s="10"/>
      <c r="N175" s="66" t="s">
        <v>18</v>
      </c>
      <c r="O175" s="10"/>
    </row>
    <row r="176">
      <c r="A176" s="6">
        <v>45705.0</v>
      </c>
      <c r="B176" s="10"/>
      <c r="C176" s="7">
        <v>171378.0</v>
      </c>
      <c r="D176" s="7" t="s">
        <v>93</v>
      </c>
      <c r="E176" s="6">
        <v>45597.0</v>
      </c>
      <c r="F176" s="79">
        <f t="shared" si="1"/>
        <v>3</v>
      </c>
      <c r="G176" s="6">
        <v>45664.0</v>
      </c>
      <c r="H176" s="79">
        <f t="shared" si="2"/>
        <v>1</v>
      </c>
      <c r="I176" s="7" t="s">
        <v>54</v>
      </c>
      <c r="J176" s="10"/>
      <c r="K176" s="10"/>
      <c r="L176" s="10"/>
      <c r="M176" s="10"/>
      <c r="N176" s="66" t="s">
        <v>18</v>
      </c>
      <c r="O176" s="10"/>
    </row>
    <row r="177">
      <c r="A177" s="6">
        <v>45705.0</v>
      </c>
      <c r="B177" s="10"/>
      <c r="C177" s="7">
        <v>240003.0</v>
      </c>
      <c r="D177" s="7" t="s">
        <v>93</v>
      </c>
      <c r="E177" s="6">
        <v>45658.0</v>
      </c>
      <c r="F177" s="79">
        <f t="shared" si="1"/>
        <v>1</v>
      </c>
      <c r="G177" s="6">
        <v>45680.0</v>
      </c>
      <c r="H177" s="79">
        <f t="shared" si="2"/>
        <v>0</v>
      </c>
      <c r="I177" s="7" t="s">
        <v>43</v>
      </c>
      <c r="J177" s="10"/>
      <c r="K177" s="10"/>
      <c r="L177" s="10"/>
      <c r="M177" s="10"/>
      <c r="N177" s="66" t="s">
        <v>18</v>
      </c>
      <c r="O177" s="10"/>
    </row>
    <row r="178">
      <c r="A178" s="6">
        <v>45705.0</v>
      </c>
      <c r="B178" s="10"/>
      <c r="C178" s="7">
        <v>242542.0</v>
      </c>
      <c r="D178" s="7" t="s">
        <v>93</v>
      </c>
      <c r="E178" s="6">
        <v>45597.0</v>
      </c>
      <c r="F178" s="79">
        <f t="shared" si="1"/>
        <v>3</v>
      </c>
      <c r="G178" s="6">
        <v>45699.0</v>
      </c>
      <c r="H178" s="79">
        <f t="shared" si="2"/>
        <v>0</v>
      </c>
      <c r="I178" s="7" t="s">
        <v>43</v>
      </c>
      <c r="J178" s="10"/>
      <c r="K178" s="10"/>
      <c r="L178" s="10"/>
      <c r="M178" s="10"/>
      <c r="N178" s="66" t="s">
        <v>18</v>
      </c>
      <c r="O178" s="10"/>
    </row>
    <row r="179">
      <c r="A179" s="6">
        <v>45705.0</v>
      </c>
      <c r="B179" s="10"/>
      <c r="C179" s="7">
        <v>240430.0</v>
      </c>
      <c r="D179" s="7" t="s">
        <v>99</v>
      </c>
      <c r="E179" s="6">
        <v>45536.0</v>
      </c>
      <c r="F179" s="79">
        <f t="shared" si="1"/>
        <v>5</v>
      </c>
      <c r="G179" s="6">
        <v>45680.0</v>
      </c>
      <c r="H179" s="79">
        <f t="shared" si="2"/>
        <v>0</v>
      </c>
      <c r="I179" s="7" t="s">
        <v>60</v>
      </c>
      <c r="J179" s="10"/>
      <c r="K179" s="10"/>
      <c r="L179" s="10"/>
      <c r="M179" s="10"/>
      <c r="N179" s="66" t="s">
        <v>18</v>
      </c>
      <c r="O179" s="10"/>
    </row>
    <row r="180">
      <c r="A180" s="6">
        <v>45705.0</v>
      </c>
      <c r="B180" s="10"/>
      <c r="C180" s="7">
        <v>210932.0</v>
      </c>
      <c r="D180" s="7" t="s">
        <v>99</v>
      </c>
      <c r="E180" s="6">
        <v>45323.0</v>
      </c>
      <c r="F180" s="79">
        <f t="shared" si="1"/>
        <v>12</v>
      </c>
      <c r="G180" s="6">
        <v>45399.0</v>
      </c>
      <c r="H180" s="79">
        <f t="shared" si="2"/>
        <v>10</v>
      </c>
      <c r="I180" s="7" t="s">
        <v>48</v>
      </c>
      <c r="J180" s="10"/>
      <c r="K180" s="10"/>
      <c r="L180" s="10"/>
      <c r="M180" s="10"/>
      <c r="N180" s="66" t="s">
        <v>18</v>
      </c>
      <c r="O180" s="10"/>
    </row>
    <row r="181">
      <c r="A181" s="6">
        <v>45705.0</v>
      </c>
      <c r="B181" s="10"/>
      <c r="C181" s="7">
        <v>227100.0</v>
      </c>
      <c r="D181" s="7" t="s">
        <v>99</v>
      </c>
      <c r="E181" s="6">
        <v>45413.0</v>
      </c>
      <c r="F181" s="79">
        <f t="shared" si="1"/>
        <v>9</v>
      </c>
      <c r="G181" s="6">
        <v>45540.0</v>
      </c>
      <c r="H181" s="79">
        <f t="shared" si="2"/>
        <v>5</v>
      </c>
      <c r="I181" s="7" t="s">
        <v>85</v>
      </c>
      <c r="J181" s="10"/>
      <c r="K181" s="10"/>
      <c r="L181" s="10"/>
      <c r="M181" s="10"/>
      <c r="N181" s="66" t="s">
        <v>18</v>
      </c>
      <c r="O181" s="10"/>
    </row>
    <row r="182">
      <c r="A182" s="6">
        <v>45705.0</v>
      </c>
      <c r="B182" s="10"/>
      <c r="C182" s="7">
        <v>234234.0</v>
      </c>
      <c r="D182" s="7" t="s">
        <v>99</v>
      </c>
      <c r="E182" s="6">
        <v>45566.0</v>
      </c>
      <c r="F182" s="79">
        <f t="shared" si="1"/>
        <v>4</v>
      </c>
      <c r="G182" s="9">
        <v>45609.0</v>
      </c>
      <c r="H182" s="79">
        <f t="shared" si="2"/>
        <v>3</v>
      </c>
      <c r="I182" s="7" t="s">
        <v>54</v>
      </c>
      <c r="J182" s="10"/>
      <c r="K182" s="10"/>
      <c r="L182" s="10"/>
      <c r="M182" s="10"/>
      <c r="N182" s="66" t="s">
        <v>18</v>
      </c>
      <c r="O182" s="10"/>
    </row>
    <row r="183">
      <c r="A183" s="6">
        <v>45705.0</v>
      </c>
      <c r="B183" s="10"/>
      <c r="C183" s="7">
        <v>225540.0</v>
      </c>
      <c r="D183" s="7" t="s">
        <v>99</v>
      </c>
      <c r="E183" s="6">
        <v>45352.0</v>
      </c>
      <c r="F183" s="79">
        <f t="shared" si="1"/>
        <v>11</v>
      </c>
      <c r="G183" s="6">
        <v>45525.0</v>
      </c>
      <c r="H183" s="79">
        <f t="shared" si="2"/>
        <v>5</v>
      </c>
      <c r="I183" s="7" t="s">
        <v>60</v>
      </c>
      <c r="J183" s="10"/>
      <c r="K183" s="10"/>
      <c r="L183" s="10"/>
      <c r="M183" s="10"/>
      <c r="N183" s="66" t="s">
        <v>18</v>
      </c>
      <c r="O183" s="10"/>
    </row>
    <row r="184">
      <c r="A184" s="6">
        <v>45705.0</v>
      </c>
      <c r="B184" s="10"/>
      <c r="C184" s="7">
        <v>233367.0</v>
      </c>
      <c r="D184" s="7" t="s">
        <v>99</v>
      </c>
      <c r="E184" s="6">
        <v>45505.0</v>
      </c>
      <c r="F184" s="79">
        <f t="shared" si="1"/>
        <v>6</v>
      </c>
      <c r="G184" s="6">
        <v>45601.0</v>
      </c>
      <c r="H184" s="79">
        <f t="shared" si="2"/>
        <v>3</v>
      </c>
      <c r="I184" s="7" t="s">
        <v>54</v>
      </c>
      <c r="J184" s="10"/>
      <c r="K184" s="10"/>
      <c r="L184" s="10"/>
      <c r="M184" s="10"/>
      <c r="N184" s="66" t="s">
        <v>18</v>
      </c>
      <c r="O184" s="10"/>
    </row>
    <row r="185">
      <c r="A185" s="6">
        <v>45705.0</v>
      </c>
      <c r="B185" s="10"/>
      <c r="C185" s="7">
        <v>239859.0</v>
      </c>
      <c r="D185" s="7" t="s">
        <v>99</v>
      </c>
      <c r="E185" s="6">
        <v>45627.0</v>
      </c>
      <c r="F185" s="79">
        <f t="shared" si="1"/>
        <v>2</v>
      </c>
      <c r="G185" s="6">
        <v>45674.0</v>
      </c>
      <c r="H185" s="79">
        <f t="shared" si="2"/>
        <v>1</v>
      </c>
      <c r="I185" s="7" t="s">
        <v>54</v>
      </c>
      <c r="J185" s="10"/>
      <c r="K185" s="10"/>
      <c r="L185" s="10"/>
      <c r="M185" s="10"/>
      <c r="N185" s="66" t="s">
        <v>18</v>
      </c>
      <c r="O185" s="10"/>
    </row>
    <row r="186">
      <c r="A186" s="6">
        <v>45705.0</v>
      </c>
      <c r="B186" s="10"/>
      <c r="C186" s="7">
        <v>233503.0</v>
      </c>
      <c r="D186" s="7" t="s">
        <v>99</v>
      </c>
      <c r="E186" s="6">
        <v>45505.0</v>
      </c>
      <c r="F186" s="79">
        <f t="shared" si="1"/>
        <v>6</v>
      </c>
      <c r="G186" s="6">
        <v>45602.0</v>
      </c>
      <c r="H186" s="79">
        <f t="shared" si="2"/>
        <v>3</v>
      </c>
      <c r="I186" s="7" t="s">
        <v>54</v>
      </c>
      <c r="J186" s="10"/>
      <c r="K186" s="10"/>
      <c r="L186" s="10"/>
      <c r="M186" s="10"/>
      <c r="N186" s="66" t="s">
        <v>18</v>
      </c>
      <c r="O186" s="10"/>
    </row>
    <row r="187">
      <c r="A187" s="6">
        <v>45705.0</v>
      </c>
      <c r="B187" s="10"/>
      <c r="C187" s="7">
        <v>228233.0</v>
      </c>
      <c r="D187" s="7" t="s">
        <v>99</v>
      </c>
      <c r="E187" s="6">
        <v>45323.0</v>
      </c>
      <c r="F187" s="79">
        <f t="shared" si="1"/>
        <v>12</v>
      </c>
      <c r="G187" s="6">
        <v>45552.0</v>
      </c>
      <c r="H187" s="79">
        <f t="shared" si="2"/>
        <v>5</v>
      </c>
      <c r="I187" s="7" t="s">
        <v>54</v>
      </c>
      <c r="J187" s="10"/>
      <c r="K187" s="10"/>
      <c r="L187" s="10"/>
      <c r="M187" s="10"/>
      <c r="N187" s="66" t="s">
        <v>18</v>
      </c>
      <c r="O187" s="10"/>
    </row>
    <row r="188">
      <c r="A188" s="6">
        <v>45705.0</v>
      </c>
      <c r="B188" s="10"/>
      <c r="C188" s="7">
        <v>233937.0</v>
      </c>
      <c r="D188" s="7" t="s">
        <v>99</v>
      </c>
      <c r="E188" s="6">
        <v>45505.0</v>
      </c>
      <c r="F188" s="79">
        <f t="shared" si="1"/>
        <v>6</v>
      </c>
      <c r="G188" s="9">
        <v>45607.0</v>
      </c>
      <c r="H188" s="79">
        <f t="shared" si="2"/>
        <v>3</v>
      </c>
      <c r="I188" s="7" t="s">
        <v>82</v>
      </c>
      <c r="J188" s="10"/>
      <c r="K188" s="10"/>
      <c r="L188" s="10"/>
      <c r="M188" s="10"/>
      <c r="N188" s="66" t="s">
        <v>18</v>
      </c>
      <c r="O188" s="10"/>
    </row>
    <row r="189">
      <c r="A189" s="6">
        <v>45705.0</v>
      </c>
      <c r="B189" s="10"/>
      <c r="C189" s="7">
        <v>233973.0</v>
      </c>
      <c r="D189" s="7" t="s">
        <v>99</v>
      </c>
      <c r="E189" s="6">
        <v>45383.0</v>
      </c>
      <c r="F189" s="79">
        <f t="shared" si="1"/>
        <v>10</v>
      </c>
      <c r="G189" s="9">
        <v>45618.0</v>
      </c>
      <c r="H189" s="79">
        <f t="shared" si="2"/>
        <v>2</v>
      </c>
      <c r="I189" s="7" t="s">
        <v>60</v>
      </c>
      <c r="J189" s="10"/>
      <c r="K189" s="10"/>
      <c r="L189" s="10"/>
      <c r="M189" s="10"/>
      <c r="N189" s="66" t="s">
        <v>18</v>
      </c>
      <c r="O189" s="10"/>
    </row>
    <row r="190">
      <c r="A190" s="6">
        <v>45705.0</v>
      </c>
      <c r="B190" s="10"/>
      <c r="C190" s="7">
        <v>181396.0</v>
      </c>
      <c r="D190" s="7" t="s">
        <v>99</v>
      </c>
      <c r="E190" s="6">
        <v>44958.0</v>
      </c>
      <c r="F190" s="79">
        <f t="shared" si="1"/>
        <v>24</v>
      </c>
      <c r="G190" s="6">
        <v>45146.0</v>
      </c>
      <c r="H190" s="79">
        <f t="shared" si="2"/>
        <v>18</v>
      </c>
      <c r="I190" s="7" t="s">
        <v>48</v>
      </c>
      <c r="J190" s="10"/>
      <c r="K190" s="10"/>
      <c r="L190" s="10"/>
      <c r="M190" s="10"/>
      <c r="N190" s="66" t="s">
        <v>18</v>
      </c>
      <c r="O190" s="10"/>
    </row>
    <row r="191">
      <c r="A191" s="6">
        <v>45705.0</v>
      </c>
      <c r="B191" s="10"/>
      <c r="C191" s="7">
        <v>210345.0</v>
      </c>
      <c r="D191" s="7" t="s">
        <v>99</v>
      </c>
      <c r="E191" s="6">
        <v>45352.0</v>
      </c>
      <c r="F191" s="79">
        <f t="shared" si="1"/>
        <v>11</v>
      </c>
      <c r="G191" s="6">
        <v>45394.0</v>
      </c>
      <c r="H191" s="79">
        <f t="shared" si="2"/>
        <v>10</v>
      </c>
      <c r="I191" s="7" t="s">
        <v>54</v>
      </c>
      <c r="J191" s="10"/>
      <c r="K191" s="10"/>
      <c r="L191" s="10"/>
      <c r="M191" s="10"/>
      <c r="N191" s="66" t="s">
        <v>18</v>
      </c>
      <c r="O191" s="10"/>
    </row>
    <row r="192">
      <c r="A192" s="6">
        <v>45705.0</v>
      </c>
      <c r="B192" s="10"/>
      <c r="C192" s="7">
        <v>197405.0</v>
      </c>
      <c r="D192" s="7" t="s">
        <v>99</v>
      </c>
      <c r="E192" s="6">
        <v>45170.0</v>
      </c>
      <c r="F192" s="79">
        <f t="shared" si="1"/>
        <v>17</v>
      </c>
      <c r="G192" s="6">
        <v>45297.0</v>
      </c>
      <c r="H192" s="79">
        <f t="shared" si="2"/>
        <v>13</v>
      </c>
      <c r="I192" s="7" t="s">
        <v>43</v>
      </c>
      <c r="J192" s="10"/>
      <c r="K192" s="10"/>
      <c r="L192" s="10"/>
      <c r="M192" s="10"/>
      <c r="N192" s="66" t="s">
        <v>18</v>
      </c>
      <c r="O192" s="10"/>
    </row>
    <row r="193">
      <c r="A193" s="6">
        <v>45705.0</v>
      </c>
      <c r="B193" s="10"/>
      <c r="C193" s="7">
        <v>234040.0</v>
      </c>
      <c r="D193" s="7" t="s">
        <v>99</v>
      </c>
      <c r="E193" s="6">
        <v>45566.0</v>
      </c>
      <c r="F193" s="79">
        <f t="shared" si="1"/>
        <v>4</v>
      </c>
      <c r="G193" s="9">
        <v>45608.0</v>
      </c>
      <c r="H193" s="79">
        <f t="shared" si="2"/>
        <v>3</v>
      </c>
      <c r="I193" s="7" t="s">
        <v>48</v>
      </c>
      <c r="J193" s="10"/>
      <c r="K193" s="10"/>
      <c r="L193" s="10"/>
      <c r="M193" s="10"/>
      <c r="N193" s="66" t="s">
        <v>18</v>
      </c>
      <c r="O193" s="10"/>
    </row>
    <row r="194">
      <c r="A194" s="65">
        <v>45694.0</v>
      </c>
      <c r="B194" s="6">
        <v>45705.0</v>
      </c>
      <c r="C194" s="7">
        <v>238017.0</v>
      </c>
      <c r="D194" s="7" t="s">
        <v>99</v>
      </c>
      <c r="E194" s="6">
        <v>45505.0</v>
      </c>
      <c r="F194" s="79">
        <f t="shared" si="1"/>
        <v>6</v>
      </c>
      <c r="G194" s="6">
        <v>45659.0</v>
      </c>
      <c r="H194" s="79">
        <f t="shared" si="2"/>
        <v>1</v>
      </c>
      <c r="I194" s="7" t="s">
        <v>54</v>
      </c>
      <c r="J194" s="10"/>
      <c r="K194" s="10"/>
      <c r="L194" s="7" t="s">
        <v>68</v>
      </c>
      <c r="M194" s="6">
        <v>45705.0</v>
      </c>
      <c r="N194" s="57" t="s">
        <v>21</v>
      </c>
      <c r="O194" s="10"/>
    </row>
    <row r="195">
      <c r="A195" s="6">
        <v>45705.0</v>
      </c>
      <c r="B195" s="10"/>
      <c r="C195" s="7">
        <v>241060.0</v>
      </c>
      <c r="D195" s="7" t="s">
        <v>99</v>
      </c>
      <c r="E195" s="6">
        <v>45597.0</v>
      </c>
      <c r="F195" s="79">
        <f t="shared" si="1"/>
        <v>3</v>
      </c>
      <c r="G195" s="6">
        <v>45685.0</v>
      </c>
      <c r="H195" s="79">
        <f t="shared" si="2"/>
        <v>0</v>
      </c>
      <c r="I195" s="7" t="s">
        <v>43</v>
      </c>
      <c r="J195" s="10"/>
      <c r="K195" s="10"/>
      <c r="L195" s="10"/>
      <c r="M195" s="10"/>
      <c r="N195" s="66" t="s">
        <v>18</v>
      </c>
      <c r="O195" s="10"/>
    </row>
    <row r="196">
      <c r="A196" s="6">
        <v>45705.0</v>
      </c>
      <c r="B196" s="10"/>
      <c r="C196" s="7">
        <v>237082.0</v>
      </c>
      <c r="D196" s="7" t="s">
        <v>209</v>
      </c>
      <c r="E196" s="6">
        <v>45536.0</v>
      </c>
      <c r="F196" s="79">
        <f t="shared" si="1"/>
        <v>5</v>
      </c>
      <c r="G196" s="9">
        <v>45639.0</v>
      </c>
      <c r="H196" s="79">
        <f t="shared" si="2"/>
        <v>2</v>
      </c>
      <c r="I196" s="7" t="s">
        <v>48</v>
      </c>
      <c r="J196" s="10"/>
      <c r="K196" s="10"/>
      <c r="L196" s="10"/>
      <c r="M196" s="10"/>
      <c r="N196" s="66" t="s">
        <v>18</v>
      </c>
      <c r="O196" s="10"/>
    </row>
    <row r="197">
      <c r="A197" s="6">
        <v>45705.0</v>
      </c>
      <c r="B197" s="10"/>
      <c r="C197" s="7">
        <v>139473.0</v>
      </c>
      <c r="D197" s="7" t="s">
        <v>275</v>
      </c>
      <c r="E197" s="6">
        <v>44713.0</v>
      </c>
      <c r="F197" s="79">
        <f t="shared" si="1"/>
        <v>32</v>
      </c>
      <c r="G197" s="6">
        <v>44774.0</v>
      </c>
      <c r="H197" s="79">
        <f t="shared" si="2"/>
        <v>30</v>
      </c>
      <c r="I197" s="7" t="s">
        <v>48</v>
      </c>
      <c r="J197" s="10"/>
      <c r="K197" s="10"/>
      <c r="L197" s="10"/>
      <c r="M197" s="10"/>
      <c r="N197" s="66" t="s">
        <v>18</v>
      </c>
      <c r="O197" s="10"/>
    </row>
    <row r="198">
      <c r="A198" s="6">
        <v>45705.0</v>
      </c>
      <c r="B198" s="10"/>
      <c r="C198" s="7">
        <v>67118.0</v>
      </c>
      <c r="D198" s="7" t="s">
        <v>210</v>
      </c>
      <c r="E198" s="6">
        <v>43983.0</v>
      </c>
      <c r="F198" s="79">
        <f t="shared" si="1"/>
        <v>56</v>
      </c>
      <c r="G198" s="9">
        <v>44117.0</v>
      </c>
      <c r="H198" s="79">
        <f t="shared" si="2"/>
        <v>52</v>
      </c>
      <c r="I198" s="7" t="s">
        <v>60</v>
      </c>
      <c r="J198" s="10"/>
      <c r="K198" s="10"/>
      <c r="L198" s="10"/>
      <c r="M198" s="10"/>
      <c r="N198" s="66" t="s">
        <v>18</v>
      </c>
      <c r="O198" s="10"/>
    </row>
    <row r="199">
      <c r="A199" s="6">
        <v>45705.0</v>
      </c>
      <c r="B199" s="10"/>
      <c r="C199" s="7">
        <v>153774.0</v>
      </c>
      <c r="D199" s="7" t="s">
        <v>105</v>
      </c>
      <c r="E199" s="6">
        <v>44866.0</v>
      </c>
      <c r="F199" s="79">
        <f t="shared" si="1"/>
        <v>27</v>
      </c>
      <c r="G199" s="6">
        <v>44896.0</v>
      </c>
      <c r="H199" s="79">
        <f t="shared" si="2"/>
        <v>26</v>
      </c>
      <c r="I199" s="7" t="s">
        <v>136</v>
      </c>
      <c r="J199" s="10"/>
      <c r="K199" s="10"/>
      <c r="L199" s="10"/>
      <c r="M199" s="10"/>
      <c r="N199" s="66" t="s">
        <v>18</v>
      </c>
      <c r="O199" s="10"/>
    </row>
    <row r="200">
      <c r="A200" s="6">
        <v>45705.0</v>
      </c>
      <c r="B200" s="10"/>
      <c r="C200" s="7">
        <v>235078.0</v>
      </c>
      <c r="D200" s="7" t="s">
        <v>106</v>
      </c>
      <c r="E200" s="6">
        <v>45566.0</v>
      </c>
      <c r="F200" s="79">
        <f t="shared" si="1"/>
        <v>4</v>
      </c>
      <c r="G200" s="9">
        <v>45618.0</v>
      </c>
      <c r="H200" s="79">
        <f t="shared" si="2"/>
        <v>2</v>
      </c>
      <c r="I200" s="7" t="s">
        <v>48</v>
      </c>
      <c r="J200" s="10"/>
      <c r="K200" s="10"/>
      <c r="L200" s="10"/>
      <c r="M200" s="10"/>
      <c r="N200" s="66" t="s">
        <v>18</v>
      </c>
      <c r="O200" s="10"/>
    </row>
    <row r="201">
      <c r="A201" s="6">
        <v>45705.0</v>
      </c>
      <c r="B201" s="10"/>
      <c r="C201" s="7">
        <v>200691.0</v>
      </c>
      <c r="D201" s="7" t="s">
        <v>106</v>
      </c>
      <c r="E201" s="6">
        <v>45261.0</v>
      </c>
      <c r="F201" s="79">
        <f t="shared" si="1"/>
        <v>14</v>
      </c>
      <c r="G201" s="6">
        <v>45324.0</v>
      </c>
      <c r="H201" s="79">
        <f t="shared" si="2"/>
        <v>12</v>
      </c>
      <c r="I201" s="7" t="s">
        <v>54</v>
      </c>
      <c r="J201" s="10"/>
      <c r="K201" s="10"/>
      <c r="L201" s="10"/>
      <c r="M201" s="10"/>
      <c r="N201" s="66" t="s">
        <v>18</v>
      </c>
      <c r="O201" s="10"/>
    </row>
    <row r="202">
      <c r="A202" s="6">
        <v>45705.0</v>
      </c>
      <c r="B202" s="10"/>
      <c r="C202" s="7">
        <v>162645.0</v>
      </c>
      <c r="D202" s="7" t="s">
        <v>106</v>
      </c>
      <c r="E202" s="6">
        <v>44805.0</v>
      </c>
      <c r="F202" s="79">
        <f t="shared" si="1"/>
        <v>29</v>
      </c>
      <c r="G202" s="6">
        <v>44989.0</v>
      </c>
      <c r="H202" s="79">
        <f t="shared" si="2"/>
        <v>23</v>
      </c>
      <c r="I202" s="7" t="s">
        <v>60</v>
      </c>
      <c r="J202" s="10"/>
      <c r="K202" s="10"/>
      <c r="L202" s="10"/>
      <c r="M202" s="10"/>
      <c r="N202" s="66" t="s">
        <v>18</v>
      </c>
      <c r="O202" s="10"/>
    </row>
    <row r="203">
      <c r="A203" s="6">
        <v>45705.0</v>
      </c>
      <c r="B203" s="10"/>
      <c r="C203" s="7">
        <v>234995.0</v>
      </c>
      <c r="D203" s="7" t="s">
        <v>106</v>
      </c>
      <c r="E203" s="6">
        <v>45413.0</v>
      </c>
      <c r="F203" s="79">
        <f t="shared" si="1"/>
        <v>9</v>
      </c>
      <c r="G203" s="9">
        <v>45618.0</v>
      </c>
      <c r="H203" s="79">
        <f t="shared" si="2"/>
        <v>2</v>
      </c>
      <c r="I203" s="7" t="s">
        <v>54</v>
      </c>
      <c r="J203" s="10"/>
      <c r="K203" s="10"/>
      <c r="L203" s="10"/>
      <c r="M203" s="10"/>
      <c r="N203" s="66" t="s">
        <v>18</v>
      </c>
      <c r="O203" s="10"/>
    </row>
    <row r="204">
      <c r="A204" s="6">
        <v>45705.0</v>
      </c>
      <c r="B204" s="10"/>
      <c r="C204" s="7">
        <v>181373.0</v>
      </c>
      <c r="D204" s="7" t="s">
        <v>106</v>
      </c>
      <c r="E204" s="6">
        <v>45139.0</v>
      </c>
      <c r="F204" s="79">
        <f t="shared" si="1"/>
        <v>18</v>
      </c>
      <c r="G204" s="6">
        <v>45160.0</v>
      </c>
      <c r="H204" s="79">
        <f t="shared" si="2"/>
        <v>17</v>
      </c>
      <c r="I204" s="7" t="s">
        <v>54</v>
      </c>
      <c r="J204" s="10"/>
      <c r="K204" s="10"/>
      <c r="L204" s="10"/>
      <c r="M204" s="10"/>
      <c r="N204" s="66" t="s">
        <v>18</v>
      </c>
      <c r="O204" s="10"/>
    </row>
    <row r="205">
      <c r="A205" s="6">
        <v>45705.0</v>
      </c>
      <c r="B205" s="10"/>
      <c r="C205" s="7">
        <v>159204.0</v>
      </c>
      <c r="D205" s="7" t="s">
        <v>106</v>
      </c>
      <c r="E205" s="6">
        <v>44986.0</v>
      </c>
      <c r="F205" s="79">
        <f t="shared" si="1"/>
        <v>23</v>
      </c>
      <c r="G205" s="6">
        <v>45029.0</v>
      </c>
      <c r="H205" s="79">
        <f t="shared" si="2"/>
        <v>22</v>
      </c>
      <c r="I205" s="7" t="s">
        <v>129</v>
      </c>
      <c r="J205" s="10"/>
      <c r="K205" s="10"/>
      <c r="L205" s="10"/>
      <c r="M205" s="10"/>
      <c r="N205" s="66" t="s">
        <v>18</v>
      </c>
      <c r="O205" s="10"/>
    </row>
    <row r="206">
      <c r="A206" s="6">
        <v>45705.0</v>
      </c>
      <c r="B206" s="10"/>
      <c r="C206" s="7">
        <v>208655.0</v>
      </c>
      <c r="D206" s="7" t="s">
        <v>106</v>
      </c>
      <c r="E206" s="6">
        <v>45352.0</v>
      </c>
      <c r="F206" s="79">
        <f t="shared" si="1"/>
        <v>11</v>
      </c>
      <c r="G206" s="6">
        <v>45384.0</v>
      </c>
      <c r="H206" s="79">
        <f t="shared" si="2"/>
        <v>10</v>
      </c>
      <c r="I206" s="7" t="s">
        <v>54</v>
      </c>
      <c r="J206" s="10"/>
      <c r="K206" s="10"/>
      <c r="L206" s="10"/>
      <c r="M206" s="10"/>
      <c r="N206" s="66" t="s">
        <v>18</v>
      </c>
      <c r="O206" s="10"/>
    </row>
    <row r="207">
      <c r="A207" s="6">
        <v>45705.0</v>
      </c>
      <c r="B207" s="10"/>
      <c r="C207" s="7">
        <v>216170.0</v>
      </c>
      <c r="D207" s="7" t="s">
        <v>106</v>
      </c>
      <c r="E207" s="6">
        <v>45323.0</v>
      </c>
      <c r="F207" s="79">
        <f t="shared" si="1"/>
        <v>12</v>
      </c>
      <c r="G207" s="6">
        <v>45440.0</v>
      </c>
      <c r="H207" s="79">
        <f t="shared" si="2"/>
        <v>8</v>
      </c>
      <c r="I207" s="7" t="s">
        <v>129</v>
      </c>
      <c r="J207" s="10"/>
      <c r="K207" s="10"/>
      <c r="L207" s="10"/>
      <c r="M207" s="10"/>
      <c r="N207" s="66" t="s">
        <v>18</v>
      </c>
      <c r="O207" s="10"/>
    </row>
    <row r="208">
      <c r="A208" s="6">
        <v>45705.0</v>
      </c>
      <c r="B208" s="10"/>
      <c r="C208" s="7">
        <v>227459.0</v>
      </c>
      <c r="D208" s="7" t="s">
        <v>106</v>
      </c>
      <c r="E208" s="6">
        <v>45505.0</v>
      </c>
      <c r="F208" s="79">
        <f t="shared" si="1"/>
        <v>6</v>
      </c>
      <c r="G208" s="6">
        <v>45545.0</v>
      </c>
      <c r="H208" s="79">
        <f t="shared" si="2"/>
        <v>5</v>
      </c>
      <c r="I208" s="7" t="s">
        <v>48</v>
      </c>
      <c r="J208" s="10"/>
      <c r="K208" s="10"/>
      <c r="L208" s="10"/>
      <c r="M208" s="10"/>
      <c r="N208" s="66" t="s">
        <v>18</v>
      </c>
      <c r="O208" s="10"/>
    </row>
    <row r="209">
      <c r="A209" s="6">
        <v>45705.0</v>
      </c>
      <c r="B209" s="10"/>
      <c r="C209" s="7">
        <v>234003.0</v>
      </c>
      <c r="D209" s="7" t="s">
        <v>106</v>
      </c>
      <c r="E209" s="6">
        <v>45505.0</v>
      </c>
      <c r="F209" s="79">
        <f t="shared" si="1"/>
        <v>6</v>
      </c>
      <c r="G209" s="9">
        <v>45608.0</v>
      </c>
      <c r="H209" s="79">
        <f t="shared" si="2"/>
        <v>3</v>
      </c>
      <c r="I209" s="7" t="s">
        <v>60</v>
      </c>
      <c r="J209" s="10"/>
      <c r="K209" s="10"/>
      <c r="L209" s="10"/>
      <c r="M209" s="10"/>
      <c r="N209" s="66" t="s">
        <v>18</v>
      </c>
      <c r="O209" s="10"/>
    </row>
    <row r="210">
      <c r="A210" s="6">
        <v>45705.0</v>
      </c>
      <c r="B210" s="10"/>
      <c r="C210" s="7">
        <v>239313.0</v>
      </c>
      <c r="D210" s="7" t="s">
        <v>106</v>
      </c>
      <c r="E210" s="6">
        <v>45658.0</v>
      </c>
      <c r="F210" s="79">
        <f t="shared" si="1"/>
        <v>1</v>
      </c>
      <c r="G210" s="6">
        <v>45671.0</v>
      </c>
      <c r="H210" s="79">
        <f t="shared" si="2"/>
        <v>1</v>
      </c>
      <c r="I210" s="7" t="s">
        <v>85</v>
      </c>
      <c r="J210" s="10"/>
      <c r="K210" s="10"/>
      <c r="L210" s="10"/>
      <c r="M210" s="10"/>
      <c r="N210" s="66" t="s">
        <v>18</v>
      </c>
      <c r="O210" s="10"/>
    </row>
    <row r="211">
      <c r="A211" s="6">
        <v>45705.0</v>
      </c>
      <c r="B211" s="10"/>
      <c r="C211" s="7">
        <v>241969.0</v>
      </c>
      <c r="D211" s="7" t="s">
        <v>106</v>
      </c>
      <c r="E211" s="6">
        <v>45658.0</v>
      </c>
      <c r="F211" s="79">
        <f t="shared" si="1"/>
        <v>1</v>
      </c>
      <c r="G211" s="6">
        <v>45698.0</v>
      </c>
      <c r="H211" s="79">
        <f t="shared" si="2"/>
        <v>0</v>
      </c>
      <c r="I211" s="7" t="s">
        <v>54</v>
      </c>
      <c r="J211" s="10"/>
      <c r="K211" s="10"/>
      <c r="L211" s="10"/>
      <c r="M211" s="10"/>
      <c r="N211" s="66" t="s">
        <v>18</v>
      </c>
      <c r="O211" s="10"/>
    </row>
    <row r="212">
      <c r="A212" s="6">
        <v>45705.0</v>
      </c>
      <c r="B212" s="10"/>
      <c r="C212" s="7">
        <v>220837.0</v>
      </c>
      <c r="D212" s="7" t="s">
        <v>110</v>
      </c>
      <c r="E212" s="6">
        <v>45505.0</v>
      </c>
      <c r="F212" s="79">
        <f t="shared" si="1"/>
        <v>6</v>
      </c>
      <c r="G212" s="9">
        <v>45608.0</v>
      </c>
      <c r="H212" s="79">
        <f t="shared" si="2"/>
        <v>3</v>
      </c>
      <c r="I212" s="7" t="s">
        <v>54</v>
      </c>
      <c r="J212" s="10"/>
      <c r="K212" s="10"/>
      <c r="L212" s="10"/>
      <c r="M212" s="10"/>
      <c r="N212" s="66" t="s">
        <v>18</v>
      </c>
      <c r="O212" s="10"/>
    </row>
    <row r="213">
      <c r="A213" s="6">
        <v>45705.0</v>
      </c>
      <c r="B213" s="10"/>
      <c r="C213" s="7">
        <v>103377.0</v>
      </c>
      <c r="D213" s="7" t="s">
        <v>110</v>
      </c>
      <c r="E213" s="6">
        <v>44440.0</v>
      </c>
      <c r="F213" s="79">
        <f t="shared" si="1"/>
        <v>41</v>
      </c>
      <c r="G213" s="9">
        <v>44485.0</v>
      </c>
      <c r="H213" s="79">
        <f t="shared" si="2"/>
        <v>40</v>
      </c>
      <c r="I213" s="7" t="s">
        <v>60</v>
      </c>
      <c r="J213" s="10"/>
      <c r="K213" s="10"/>
      <c r="L213" s="10"/>
      <c r="M213" s="10"/>
      <c r="N213" s="66" t="s">
        <v>18</v>
      </c>
      <c r="O213" s="10"/>
    </row>
    <row r="214">
      <c r="A214" s="6">
        <v>45705.0</v>
      </c>
      <c r="B214" s="10"/>
      <c r="C214" s="7">
        <v>130506.0</v>
      </c>
      <c r="D214" s="7" t="s">
        <v>110</v>
      </c>
      <c r="E214" s="6">
        <v>44682.0</v>
      </c>
      <c r="F214" s="79">
        <f t="shared" si="1"/>
        <v>33</v>
      </c>
      <c r="G214" s="6">
        <v>44707.0</v>
      </c>
      <c r="H214" s="79">
        <f t="shared" si="2"/>
        <v>32</v>
      </c>
      <c r="I214" s="7" t="s">
        <v>54</v>
      </c>
      <c r="J214" s="10"/>
      <c r="K214" s="10"/>
      <c r="L214" s="10"/>
      <c r="M214" s="10"/>
      <c r="N214" s="66" t="s">
        <v>18</v>
      </c>
      <c r="O214" s="10"/>
    </row>
    <row r="215">
      <c r="A215" s="6">
        <v>45705.0</v>
      </c>
      <c r="B215" s="10"/>
      <c r="C215" s="7">
        <v>238357.0</v>
      </c>
      <c r="D215" s="7" t="s">
        <v>110</v>
      </c>
      <c r="E215" s="6">
        <v>45536.0</v>
      </c>
      <c r="F215" s="79">
        <f t="shared" si="1"/>
        <v>5</v>
      </c>
      <c r="G215" s="6">
        <v>45664.0</v>
      </c>
      <c r="H215" s="79">
        <f t="shared" si="2"/>
        <v>1</v>
      </c>
      <c r="I215" s="7" t="s">
        <v>52</v>
      </c>
      <c r="J215" s="10"/>
      <c r="K215" s="10"/>
      <c r="L215" s="10"/>
      <c r="M215" s="10"/>
      <c r="N215" s="66" t="s">
        <v>18</v>
      </c>
      <c r="O215" s="10"/>
    </row>
    <row r="216">
      <c r="A216" s="6">
        <v>45705.0</v>
      </c>
      <c r="B216" s="10"/>
      <c r="C216" s="7">
        <v>174420.0</v>
      </c>
      <c r="D216" s="7" t="s">
        <v>110</v>
      </c>
      <c r="E216" s="6">
        <v>44986.0</v>
      </c>
      <c r="F216" s="79">
        <f t="shared" si="1"/>
        <v>23</v>
      </c>
      <c r="G216" s="6">
        <v>45091.0</v>
      </c>
      <c r="H216" s="79">
        <f t="shared" si="2"/>
        <v>20</v>
      </c>
      <c r="I216" s="7" t="s">
        <v>48</v>
      </c>
      <c r="J216" s="10"/>
      <c r="K216" s="10"/>
      <c r="L216" s="10"/>
      <c r="M216" s="10"/>
      <c r="N216" s="66" t="s">
        <v>18</v>
      </c>
      <c r="O216" s="10"/>
    </row>
    <row r="217">
      <c r="A217" s="6">
        <v>45705.0</v>
      </c>
      <c r="B217" s="10"/>
      <c r="C217" s="7">
        <v>188704.0</v>
      </c>
      <c r="D217" s="7" t="s">
        <v>110</v>
      </c>
      <c r="E217" s="6">
        <v>45170.0</v>
      </c>
      <c r="F217" s="79">
        <f t="shared" si="1"/>
        <v>17</v>
      </c>
      <c r="G217" s="6">
        <v>45113.0</v>
      </c>
      <c r="H217" s="79">
        <f t="shared" si="2"/>
        <v>19</v>
      </c>
      <c r="I217" s="7" t="s">
        <v>48</v>
      </c>
      <c r="J217" s="10"/>
      <c r="K217" s="10"/>
      <c r="L217" s="10"/>
      <c r="M217" s="10"/>
      <c r="N217" s="66" t="s">
        <v>18</v>
      </c>
      <c r="O217" s="10"/>
    </row>
    <row r="218">
      <c r="A218" s="6">
        <v>45705.0</v>
      </c>
      <c r="B218" s="10"/>
      <c r="C218" s="7">
        <v>202689.0</v>
      </c>
      <c r="D218" s="7" t="s">
        <v>110</v>
      </c>
      <c r="E218" s="6">
        <v>44256.0</v>
      </c>
      <c r="F218" s="79">
        <f t="shared" si="1"/>
        <v>47</v>
      </c>
      <c r="G218" s="6">
        <v>45338.0</v>
      </c>
      <c r="H218" s="79">
        <f t="shared" si="2"/>
        <v>12</v>
      </c>
      <c r="I218" s="7" t="s">
        <v>60</v>
      </c>
      <c r="J218" s="10"/>
      <c r="K218" s="10"/>
      <c r="L218" s="10"/>
      <c r="M218" s="10"/>
      <c r="N218" s="66" t="s">
        <v>18</v>
      </c>
      <c r="O218" s="10"/>
    </row>
    <row r="219">
      <c r="A219" s="6">
        <v>45705.0</v>
      </c>
      <c r="B219" s="10"/>
      <c r="C219" s="7">
        <v>218616.0</v>
      </c>
      <c r="D219" s="7" t="s">
        <v>110</v>
      </c>
      <c r="E219" s="6">
        <v>45444.0</v>
      </c>
      <c r="F219" s="79">
        <f t="shared" si="1"/>
        <v>8</v>
      </c>
      <c r="G219" s="6">
        <v>45463.0</v>
      </c>
      <c r="H219" s="79">
        <f t="shared" si="2"/>
        <v>7</v>
      </c>
      <c r="I219" s="7" t="s">
        <v>52</v>
      </c>
      <c r="J219" s="10"/>
      <c r="K219" s="10"/>
      <c r="L219" s="10"/>
      <c r="M219" s="10"/>
      <c r="N219" s="66" t="s">
        <v>18</v>
      </c>
      <c r="O219" s="10"/>
    </row>
    <row r="220">
      <c r="A220" s="6">
        <v>45705.0</v>
      </c>
      <c r="B220" s="10"/>
      <c r="C220" s="7">
        <v>226286.0</v>
      </c>
      <c r="D220" s="7" t="s">
        <v>110</v>
      </c>
      <c r="E220" s="6">
        <v>45474.0</v>
      </c>
      <c r="F220" s="79">
        <f t="shared" si="1"/>
        <v>7</v>
      </c>
      <c r="G220" s="6">
        <v>45532.0</v>
      </c>
      <c r="H220" s="79">
        <f t="shared" si="2"/>
        <v>5</v>
      </c>
      <c r="I220" s="7" t="s">
        <v>60</v>
      </c>
      <c r="J220" s="10"/>
      <c r="K220" s="10"/>
      <c r="L220" s="10"/>
      <c r="M220" s="10"/>
      <c r="N220" s="66" t="s">
        <v>18</v>
      </c>
      <c r="O220" s="10"/>
    </row>
    <row r="221">
      <c r="A221" s="6">
        <v>45705.0</v>
      </c>
      <c r="B221" s="10"/>
      <c r="C221" s="7">
        <v>233423.0</v>
      </c>
      <c r="D221" s="7" t="s">
        <v>110</v>
      </c>
      <c r="E221" s="6">
        <v>45566.0</v>
      </c>
      <c r="F221" s="79">
        <f t="shared" si="1"/>
        <v>4</v>
      </c>
      <c r="G221" s="6">
        <v>45602.0</v>
      </c>
      <c r="H221" s="79">
        <f t="shared" si="2"/>
        <v>3</v>
      </c>
      <c r="I221" s="7" t="s">
        <v>60</v>
      </c>
      <c r="J221" s="10"/>
      <c r="K221" s="10"/>
      <c r="L221" s="10"/>
      <c r="M221" s="10"/>
      <c r="N221" s="66" t="s">
        <v>18</v>
      </c>
      <c r="O221" s="10"/>
    </row>
    <row r="222">
      <c r="A222" s="6">
        <v>45705.0</v>
      </c>
      <c r="B222" s="10"/>
      <c r="C222" s="7">
        <v>237485.0</v>
      </c>
      <c r="D222" s="7" t="s">
        <v>110</v>
      </c>
      <c r="E222" s="6">
        <v>45566.0</v>
      </c>
      <c r="F222" s="79">
        <f t="shared" si="1"/>
        <v>4</v>
      </c>
      <c r="G222" s="9">
        <v>45644.0</v>
      </c>
      <c r="H222" s="79">
        <f t="shared" si="2"/>
        <v>2</v>
      </c>
      <c r="I222" s="7" t="s">
        <v>85</v>
      </c>
      <c r="J222" s="10"/>
      <c r="K222" s="10"/>
      <c r="L222" s="10"/>
      <c r="M222" s="10"/>
      <c r="N222" s="66" t="s">
        <v>18</v>
      </c>
      <c r="O222" s="10"/>
    </row>
    <row r="223">
      <c r="A223" s="6">
        <v>45705.0</v>
      </c>
      <c r="B223" s="10"/>
      <c r="C223" s="7">
        <v>239252.0</v>
      </c>
      <c r="D223" s="7" t="s">
        <v>110</v>
      </c>
      <c r="E223" s="6">
        <v>45566.0</v>
      </c>
      <c r="F223" s="79">
        <f t="shared" si="1"/>
        <v>4</v>
      </c>
      <c r="G223" s="6">
        <v>45671.0</v>
      </c>
      <c r="H223" s="79">
        <f t="shared" si="2"/>
        <v>1</v>
      </c>
      <c r="I223" s="7" t="s">
        <v>60</v>
      </c>
      <c r="J223" s="10"/>
      <c r="K223" s="10"/>
      <c r="L223" s="10"/>
      <c r="M223" s="10"/>
      <c r="N223" s="66" t="s">
        <v>18</v>
      </c>
      <c r="O223" s="10"/>
    </row>
    <row r="224">
      <c r="A224" s="6">
        <v>45705.0</v>
      </c>
      <c r="B224" s="10"/>
      <c r="C224" s="7">
        <v>241937.0</v>
      </c>
      <c r="D224" s="7" t="s">
        <v>110</v>
      </c>
      <c r="E224" s="6">
        <v>45627.0</v>
      </c>
      <c r="F224" s="79">
        <f t="shared" si="1"/>
        <v>2</v>
      </c>
      <c r="G224" s="6">
        <v>45693.0</v>
      </c>
      <c r="H224" s="79">
        <f t="shared" si="2"/>
        <v>0</v>
      </c>
      <c r="I224" s="7" t="s">
        <v>85</v>
      </c>
      <c r="J224" s="10"/>
      <c r="K224" s="10"/>
      <c r="L224" s="10"/>
      <c r="M224" s="10"/>
      <c r="N224" s="66" t="s">
        <v>18</v>
      </c>
      <c r="O224" s="10"/>
    </row>
    <row r="225">
      <c r="A225" s="6">
        <v>45705.0</v>
      </c>
      <c r="B225" s="10"/>
      <c r="C225" s="7">
        <v>231472.0</v>
      </c>
      <c r="D225" s="7" t="s">
        <v>146</v>
      </c>
      <c r="E225" s="6">
        <v>45536.0</v>
      </c>
      <c r="F225" s="79">
        <f t="shared" si="1"/>
        <v>5</v>
      </c>
      <c r="G225" s="9">
        <v>45583.0</v>
      </c>
      <c r="H225" s="79">
        <f t="shared" si="2"/>
        <v>4</v>
      </c>
      <c r="I225" s="7" t="s">
        <v>60</v>
      </c>
      <c r="J225" s="10"/>
      <c r="K225" s="10"/>
      <c r="L225" s="10"/>
      <c r="M225" s="10"/>
      <c r="N225" s="66" t="s">
        <v>18</v>
      </c>
      <c r="O225" s="10"/>
    </row>
    <row r="226">
      <c r="A226" s="6">
        <v>45705.0</v>
      </c>
      <c r="B226" s="10"/>
      <c r="C226" s="7">
        <v>242741.0</v>
      </c>
      <c r="D226" s="7" t="s">
        <v>146</v>
      </c>
      <c r="E226" s="6">
        <v>45536.0</v>
      </c>
      <c r="F226" s="79">
        <f t="shared" si="1"/>
        <v>5</v>
      </c>
      <c r="G226" s="6">
        <v>45700.0</v>
      </c>
      <c r="H226" s="79">
        <f t="shared" si="2"/>
        <v>0</v>
      </c>
      <c r="I226" s="7" t="s">
        <v>60</v>
      </c>
      <c r="J226" s="10"/>
      <c r="K226" s="10"/>
      <c r="L226" s="10"/>
      <c r="M226" s="10"/>
      <c r="N226" s="66" t="s">
        <v>18</v>
      </c>
      <c r="O226" s="10"/>
    </row>
    <row r="227">
      <c r="A227" s="6">
        <v>45705.0</v>
      </c>
      <c r="B227" s="10"/>
      <c r="C227" s="7">
        <v>167342.0</v>
      </c>
      <c r="D227" s="7" t="s">
        <v>114</v>
      </c>
      <c r="E227" s="6">
        <v>44927.0</v>
      </c>
      <c r="F227" s="79">
        <f t="shared" si="1"/>
        <v>25</v>
      </c>
      <c r="G227" s="6">
        <v>45028.0</v>
      </c>
      <c r="H227" s="79">
        <f t="shared" si="2"/>
        <v>22</v>
      </c>
      <c r="I227" s="7" t="s">
        <v>80</v>
      </c>
      <c r="J227" s="10"/>
      <c r="K227" s="10"/>
      <c r="L227" s="10"/>
      <c r="M227" s="10"/>
      <c r="N227" s="66" t="s">
        <v>18</v>
      </c>
      <c r="O227" s="10"/>
    </row>
    <row r="228">
      <c r="A228" s="6">
        <v>45705.0</v>
      </c>
      <c r="B228" s="10"/>
      <c r="C228" s="7">
        <v>190376.0</v>
      </c>
      <c r="D228" s="7" t="s">
        <v>114</v>
      </c>
      <c r="E228" s="6">
        <v>44986.0</v>
      </c>
      <c r="F228" s="79">
        <f t="shared" si="1"/>
        <v>23</v>
      </c>
      <c r="G228" s="9">
        <v>45222.0</v>
      </c>
      <c r="H228" s="79">
        <f t="shared" si="2"/>
        <v>15</v>
      </c>
      <c r="I228" s="7" t="s">
        <v>52</v>
      </c>
      <c r="J228" s="10"/>
      <c r="K228" s="10"/>
      <c r="L228" s="10"/>
      <c r="M228" s="10"/>
      <c r="N228" s="66" t="s">
        <v>18</v>
      </c>
      <c r="O228" s="10"/>
    </row>
    <row r="229">
      <c r="A229" s="6">
        <v>45705.0</v>
      </c>
      <c r="B229" s="10"/>
      <c r="C229" s="7">
        <v>200610.0</v>
      </c>
      <c r="D229" s="7" t="s">
        <v>114</v>
      </c>
      <c r="E229" s="6">
        <v>45200.0</v>
      </c>
      <c r="F229" s="79">
        <f t="shared" si="1"/>
        <v>16</v>
      </c>
      <c r="G229" s="6">
        <v>45321.0</v>
      </c>
      <c r="H229" s="79">
        <f t="shared" si="2"/>
        <v>12</v>
      </c>
      <c r="I229" s="7" t="s">
        <v>48</v>
      </c>
      <c r="J229" s="10"/>
      <c r="K229" s="10"/>
      <c r="L229" s="10"/>
      <c r="M229" s="10"/>
      <c r="N229" s="66" t="s">
        <v>18</v>
      </c>
      <c r="O229" s="10"/>
    </row>
    <row r="230">
      <c r="A230" s="6">
        <v>45705.0</v>
      </c>
      <c r="B230" s="10"/>
      <c r="C230" s="7">
        <v>167207.0</v>
      </c>
      <c r="D230" s="7" t="s">
        <v>114</v>
      </c>
      <c r="E230" s="6">
        <v>44986.0</v>
      </c>
      <c r="F230" s="79">
        <f t="shared" si="1"/>
        <v>23</v>
      </c>
      <c r="G230" s="6">
        <v>45027.0</v>
      </c>
      <c r="H230" s="79">
        <f t="shared" si="2"/>
        <v>22</v>
      </c>
      <c r="I230" s="7" t="s">
        <v>48</v>
      </c>
      <c r="J230" s="10"/>
      <c r="K230" s="10"/>
      <c r="L230" s="10"/>
      <c r="M230" s="10"/>
      <c r="N230" s="66" t="s">
        <v>18</v>
      </c>
      <c r="O230" s="10"/>
    </row>
    <row r="231">
      <c r="A231" s="6">
        <v>45705.0</v>
      </c>
      <c r="B231" s="10"/>
      <c r="C231" s="7">
        <v>235206.0</v>
      </c>
      <c r="D231" s="7" t="s">
        <v>114</v>
      </c>
      <c r="E231" s="6">
        <v>45566.0</v>
      </c>
      <c r="F231" s="79">
        <f t="shared" si="1"/>
        <v>4</v>
      </c>
      <c r="G231" s="9">
        <v>45621.0</v>
      </c>
      <c r="H231" s="79">
        <f t="shared" si="2"/>
        <v>2</v>
      </c>
      <c r="I231" s="7" t="s">
        <v>54</v>
      </c>
      <c r="J231" s="10"/>
      <c r="K231" s="10"/>
      <c r="L231" s="10"/>
      <c r="M231" s="10"/>
      <c r="N231" s="66" t="s">
        <v>18</v>
      </c>
      <c r="O231" s="10"/>
    </row>
    <row r="232">
      <c r="A232" s="6">
        <v>45705.0</v>
      </c>
      <c r="B232" s="10"/>
      <c r="C232" s="7">
        <v>158884.0</v>
      </c>
      <c r="D232" s="7" t="s">
        <v>114</v>
      </c>
      <c r="E232" s="6">
        <v>44927.0</v>
      </c>
      <c r="F232" s="79">
        <f t="shared" si="1"/>
        <v>25</v>
      </c>
      <c r="G232" s="6">
        <v>44957.0</v>
      </c>
      <c r="H232" s="79">
        <f t="shared" si="2"/>
        <v>24</v>
      </c>
      <c r="I232" s="7" t="s">
        <v>48</v>
      </c>
      <c r="J232" s="10"/>
      <c r="K232" s="10"/>
      <c r="L232" s="10"/>
      <c r="M232" s="10"/>
      <c r="N232" s="66" t="s">
        <v>18</v>
      </c>
      <c r="O232" s="10"/>
    </row>
    <row r="233">
      <c r="A233" s="6">
        <v>45705.0</v>
      </c>
      <c r="B233" s="10"/>
      <c r="C233" s="7">
        <v>237280.0</v>
      </c>
      <c r="D233" s="7" t="s">
        <v>114</v>
      </c>
      <c r="E233" s="6">
        <v>45413.0</v>
      </c>
      <c r="F233" s="79">
        <f t="shared" si="1"/>
        <v>9</v>
      </c>
      <c r="G233" s="9">
        <v>45642.0</v>
      </c>
      <c r="H233" s="79">
        <f t="shared" si="2"/>
        <v>2</v>
      </c>
      <c r="I233" s="7" t="s">
        <v>54</v>
      </c>
      <c r="J233" s="10"/>
      <c r="K233" s="10"/>
      <c r="L233" s="10"/>
      <c r="M233" s="10"/>
      <c r="N233" s="66" t="s">
        <v>18</v>
      </c>
      <c r="O233" s="10"/>
    </row>
    <row r="234">
      <c r="A234" s="6">
        <v>45705.0</v>
      </c>
      <c r="B234" s="10"/>
      <c r="C234" s="7">
        <v>204268.0</v>
      </c>
      <c r="D234" s="7" t="s">
        <v>114</v>
      </c>
      <c r="E234" s="6">
        <v>45323.0</v>
      </c>
      <c r="F234" s="79">
        <f t="shared" si="1"/>
        <v>12</v>
      </c>
      <c r="G234" s="6">
        <v>45350.0</v>
      </c>
      <c r="H234" s="79">
        <f t="shared" si="2"/>
        <v>11</v>
      </c>
      <c r="I234" s="7" t="s">
        <v>60</v>
      </c>
      <c r="J234" s="10"/>
      <c r="K234" s="10"/>
      <c r="L234" s="10"/>
      <c r="M234" s="10"/>
      <c r="N234" s="66" t="s">
        <v>18</v>
      </c>
      <c r="O234" s="10"/>
    </row>
    <row r="235">
      <c r="A235" s="6">
        <v>45705.0</v>
      </c>
      <c r="B235" s="10"/>
      <c r="C235" s="7">
        <v>232414.0</v>
      </c>
      <c r="D235" s="7" t="s">
        <v>114</v>
      </c>
      <c r="E235" s="6">
        <v>45536.0</v>
      </c>
      <c r="F235" s="79">
        <f t="shared" si="1"/>
        <v>5</v>
      </c>
      <c r="G235" s="9">
        <v>45590.0</v>
      </c>
      <c r="H235" s="79">
        <f t="shared" si="2"/>
        <v>3</v>
      </c>
      <c r="I235" s="7" t="s">
        <v>52</v>
      </c>
      <c r="J235" s="10"/>
      <c r="K235" s="10"/>
      <c r="L235" s="10"/>
      <c r="M235" s="10"/>
      <c r="N235" s="66" t="s">
        <v>18</v>
      </c>
      <c r="O235" s="10"/>
    </row>
    <row r="236">
      <c r="A236" s="6">
        <v>45705.0</v>
      </c>
      <c r="B236" s="10"/>
      <c r="C236" s="7">
        <v>166847.0</v>
      </c>
      <c r="D236" s="7" t="s">
        <v>114</v>
      </c>
      <c r="E236" s="6">
        <v>45017.0</v>
      </c>
      <c r="F236" s="79">
        <f t="shared" si="1"/>
        <v>22</v>
      </c>
      <c r="G236" s="6">
        <v>45023.0</v>
      </c>
      <c r="H236" s="79">
        <f t="shared" si="2"/>
        <v>22</v>
      </c>
      <c r="I236" s="7" t="s">
        <v>85</v>
      </c>
      <c r="J236" s="10"/>
      <c r="K236" s="10"/>
      <c r="L236" s="10"/>
      <c r="M236" s="10"/>
      <c r="N236" s="66" t="s">
        <v>18</v>
      </c>
      <c r="O236" s="10"/>
    </row>
    <row r="237">
      <c r="A237" s="6">
        <v>45705.0</v>
      </c>
      <c r="B237" s="10"/>
      <c r="C237" s="7">
        <v>222021.0</v>
      </c>
      <c r="D237" s="7" t="s">
        <v>117</v>
      </c>
      <c r="E237" s="6">
        <v>45078.0</v>
      </c>
      <c r="F237" s="79">
        <f t="shared" si="1"/>
        <v>20</v>
      </c>
      <c r="G237" s="6">
        <v>45492.0</v>
      </c>
      <c r="H237" s="79">
        <f t="shared" si="2"/>
        <v>6</v>
      </c>
      <c r="I237" s="7" t="s">
        <v>85</v>
      </c>
      <c r="J237" s="10"/>
      <c r="K237" s="10"/>
      <c r="L237" s="10"/>
      <c r="M237" s="10"/>
      <c r="N237" s="66" t="s">
        <v>18</v>
      </c>
      <c r="O237" s="10"/>
    </row>
    <row r="238">
      <c r="A238" s="6">
        <v>45705.0</v>
      </c>
      <c r="B238" s="10"/>
      <c r="C238" s="7">
        <v>240286.0</v>
      </c>
      <c r="D238" s="7" t="s">
        <v>117</v>
      </c>
      <c r="E238" s="6">
        <v>45566.0</v>
      </c>
      <c r="F238" s="79">
        <f t="shared" si="1"/>
        <v>4</v>
      </c>
      <c r="G238" s="6">
        <v>45681.0</v>
      </c>
      <c r="H238" s="79">
        <f t="shared" si="2"/>
        <v>0</v>
      </c>
      <c r="I238" s="7" t="s">
        <v>85</v>
      </c>
      <c r="J238" s="10"/>
      <c r="K238" s="10"/>
      <c r="L238" s="10"/>
      <c r="M238" s="10"/>
      <c r="N238" s="66" t="s">
        <v>18</v>
      </c>
      <c r="O238" s="10"/>
    </row>
    <row r="239">
      <c r="A239" s="6">
        <v>45705.0</v>
      </c>
      <c r="B239" s="10"/>
      <c r="C239" s="7">
        <v>189696.0</v>
      </c>
      <c r="D239" s="7" t="s">
        <v>117</v>
      </c>
      <c r="E239" s="6">
        <v>45047.0</v>
      </c>
      <c r="F239" s="79">
        <f t="shared" si="1"/>
        <v>21</v>
      </c>
      <c r="G239" s="9">
        <v>45217.0</v>
      </c>
      <c r="H239" s="79">
        <f t="shared" si="2"/>
        <v>16</v>
      </c>
      <c r="I239" s="7" t="s">
        <v>54</v>
      </c>
      <c r="J239" s="10"/>
      <c r="K239" s="10"/>
      <c r="L239" s="10"/>
      <c r="M239" s="10"/>
      <c r="N239" s="66" t="s">
        <v>18</v>
      </c>
      <c r="O239" s="10"/>
    </row>
    <row r="240">
      <c r="A240" s="6">
        <v>45705.0</v>
      </c>
      <c r="B240" s="10"/>
      <c r="C240" s="7">
        <v>220804.0</v>
      </c>
      <c r="D240" s="7" t="s">
        <v>117</v>
      </c>
      <c r="E240" s="6">
        <v>45474.0</v>
      </c>
      <c r="F240" s="79">
        <f t="shared" si="1"/>
        <v>7</v>
      </c>
      <c r="G240" s="6">
        <v>45482.0</v>
      </c>
      <c r="H240" s="79">
        <f t="shared" si="2"/>
        <v>7</v>
      </c>
      <c r="I240" s="7" t="s">
        <v>60</v>
      </c>
      <c r="J240" s="10"/>
      <c r="K240" s="10"/>
      <c r="L240" s="10"/>
      <c r="M240" s="10"/>
      <c r="N240" s="66" t="s">
        <v>18</v>
      </c>
      <c r="O240" s="10"/>
    </row>
    <row r="241">
      <c r="A241" s="6">
        <v>45705.0</v>
      </c>
      <c r="B241" s="10"/>
      <c r="C241" s="7">
        <v>188818.0</v>
      </c>
      <c r="D241" s="7" t="s">
        <v>117</v>
      </c>
      <c r="E241" s="6">
        <v>45200.0</v>
      </c>
      <c r="F241" s="79">
        <f t="shared" si="1"/>
        <v>16</v>
      </c>
      <c r="G241" s="9">
        <v>45229.0</v>
      </c>
      <c r="H241" s="79">
        <f t="shared" si="2"/>
        <v>15</v>
      </c>
      <c r="I241" s="7" t="s">
        <v>60</v>
      </c>
      <c r="J241" s="10"/>
      <c r="K241" s="10"/>
      <c r="L241" s="10"/>
      <c r="M241" s="10"/>
      <c r="N241" s="66" t="s">
        <v>18</v>
      </c>
      <c r="O241" s="10"/>
    </row>
    <row r="242">
      <c r="A242" s="6">
        <v>45705.0</v>
      </c>
      <c r="B242" s="10"/>
      <c r="C242" s="7">
        <v>208647.0</v>
      </c>
      <c r="D242" s="7" t="s">
        <v>117</v>
      </c>
      <c r="E242" s="6">
        <v>45383.0</v>
      </c>
      <c r="F242" s="79">
        <f t="shared" si="1"/>
        <v>10</v>
      </c>
      <c r="G242" s="6">
        <v>45387.0</v>
      </c>
      <c r="H242" s="79">
        <f t="shared" si="2"/>
        <v>10</v>
      </c>
      <c r="I242" s="7" t="s">
        <v>54</v>
      </c>
      <c r="J242" s="10"/>
      <c r="K242" s="10"/>
      <c r="L242" s="10"/>
      <c r="M242" s="10"/>
      <c r="N242" s="66" t="s">
        <v>18</v>
      </c>
      <c r="O242" s="10"/>
    </row>
    <row r="243">
      <c r="A243" s="6">
        <v>45705.0</v>
      </c>
      <c r="B243" s="10"/>
      <c r="C243" s="7">
        <v>219635.0</v>
      </c>
      <c r="D243" s="7" t="s">
        <v>117</v>
      </c>
      <c r="E243" s="6">
        <v>45413.0</v>
      </c>
      <c r="F243" s="79">
        <f t="shared" si="1"/>
        <v>9</v>
      </c>
      <c r="G243" s="6">
        <v>45476.0</v>
      </c>
      <c r="H243" s="79">
        <f t="shared" si="2"/>
        <v>7</v>
      </c>
      <c r="I243" s="7" t="s">
        <v>54</v>
      </c>
      <c r="J243" s="10"/>
      <c r="K243" s="10"/>
      <c r="L243" s="10"/>
      <c r="M243" s="10"/>
      <c r="N243" s="66" t="s">
        <v>18</v>
      </c>
      <c r="O243" s="10"/>
    </row>
    <row r="244">
      <c r="A244" s="6">
        <v>45705.0</v>
      </c>
      <c r="B244" s="10"/>
      <c r="C244" s="7">
        <v>204240.0</v>
      </c>
      <c r="D244" s="7" t="s">
        <v>117</v>
      </c>
      <c r="E244" s="6">
        <v>45474.0</v>
      </c>
      <c r="F244" s="79">
        <f t="shared" si="1"/>
        <v>7</v>
      </c>
      <c r="G244" s="6">
        <v>45513.0</v>
      </c>
      <c r="H244" s="79">
        <f t="shared" si="2"/>
        <v>6</v>
      </c>
      <c r="I244" s="7" t="s">
        <v>54</v>
      </c>
      <c r="J244" s="10"/>
      <c r="K244" s="10"/>
      <c r="L244" s="10"/>
      <c r="M244" s="10"/>
      <c r="N244" s="66" t="s">
        <v>18</v>
      </c>
      <c r="O244" s="10"/>
    </row>
    <row r="245">
      <c r="A245" s="6">
        <v>45706.0</v>
      </c>
      <c r="B245" s="6">
        <v>45706.0</v>
      </c>
      <c r="C245" s="7">
        <v>207239.0</v>
      </c>
      <c r="D245" s="7" t="s">
        <v>117</v>
      </c>
      <c r="E245" s="6">
        <v>45505.0</v>
      </c>
      <c r="F245" s="79">
        <f t="shared" si="1"/>
        <v>6</v>
      </c>
      <c r="G245" s="6">
        <v>45537.0</v>
      </c>
      <c r="H245" s="79">
        <f t="shared" si="2"/>
        <v>5</v>
      </c>
      <c r="I245" s="7" t="s">
        <v>54</v>
      </c>
      <c r="J245" s="10"/>
      <c r="K245" s="7" t="s">
        <v>141</v>
      </c>
      <c r="L245" s="7" t="s">
        <v>68</v>
      </c>
      <c r="M245" s="6">
        <v>45706.0</v>
      </c>
      <c r="N245" s="57" t="s">
        <v>21</v>
      </c>
      <c r="O245" s="10"/>
    </row>
    <row r="246">
      <c r="A246" s="6">
        <v>45705.0</v>
      </c>
      <c r="B246" s="10"/>
      <c r="C246" s="7">
        <v>152966.0</v>
      </c>
      <c r="D246" s="7" t="s">
        <v>117</v>
      </c>
      <c r="E246" s="6">
        <v>45323.0</v>
      </c>
      <c r="F246" s="79">
        <f t="shared" si="1"/>
        <v>12</v>
      </c>
      <c r="G246" s="6">
        <v>45559.0</v>
      </c>
      <c r="H246" s="79">
        <f t="shared" si="2"/>
        <v>4</v>
      </c>
      <c r="I246" s="7" t="s">
        <v>48</v>
      </c>
      <c r="J246" s="10"/>
      <c r="K246" s="10"/>
      <c r="L246" s="10"/>
      <c r="M246" s="10"/>
      <c r="N246" s="66" t="s">
        <v>18</v>
      </c>
      <c r="O246" s="10"/>
    </row>
    <row r="247">
      <c r="A247" s="6">
        <v>45705.0</v>
      </c>
      <c r="B247" s="10"/>
      <c r="C247" s="7">
        <v>232771.0</v>
      </c>
      <c r="D247" s="7" t="s">
        <v>117</v>
      </c>
      <c r="E247" s="6">
        <v>45505.0</v>
      </c>
      <c r="F247" s="79">
        <f t="shared" si="1"/>
        <v>6</v>
      </c>
      <c r="G247" s="9">
        <v>45595.0</v>
      </c>
      <c r="H247" s="79">
        <f t="shared" si="2"/>
        <v>3</v>
      </c>
      <c r="I247" s="7" t="s">
        <v>54</v>
      </c>
      <c r="J247" s="10"/>
      <c r="K247" s="10"/>
      <c r="L247" s="10"/>
      <c r="M247" s="10"/>
      <c r="N247" s="66" t="s">
        <v>18</v>
      </c>
      <c r="O247" s="10"/>
    </row>
    <row r="248">
      <c r="A248" s="6">
        <v>45705.0</v>
      </c>
      <c r="B248" s="10"/>
      <c r="C248" s="7">
        <v>236399.0</v>
      </c>
      <c r="D248" s="7" t="s">
        <v>117</v>
      </c>
      <c r="E248" s="6">
        <v>45566.0</v>
      </c>
      <c r="F248" s="79">
        <f t="shared" si="1"/>
        <v>4</v>
      </c>
      <c r="G248" s="6">
        <v>45631.0</v>
      </c>
      <c r="H248" s="79">
        <f t="shared" si="2"/>
        <v>2</v>
      </c>
      <c r="I248" s="7" t="s">
        <v>60</v>
      </c>
      <c r="J248" s="10"/>
      <c r="K248" s="10"/>
      <c r="L248" s="10"/>
      <c r="M248" s="10"/>
      <c r="N248" s="66" t="s">
        <v>18</v>
      </c>
      <c r="O248" s="10"/>
    </row>
    <row r="249">
      <c r="A249" s="6">
        <v>45705.0</v>
      </c>
      <c r="B249" s="10"/>
      <c r="C249" s="7">
        <v>239178.0</v>
      </c>
      <c r="D249" s="7" t="s">
        <v>117</v>
      </c>
      <c r="E249" s="6">
        <v>45597.0</v>
      </c>
      <c r="F249" s="79">
        <f t="shared" si="1"/>
        <v>3</v>
      </c>
      <c r="G249" s="6">
        <v>45670.0</v>
      </c>
      <c r="H249" s="79">
        <f t="shared" si="2"/>
        <v>1</v>
      </c>
      <c r="I249" s="7" t="s">
        <v>54</v>
      </c>
      <c r="J249" s="10"/>
      <c r="K249" s="10"/>
      <c r="L249" s="10"/>
      <c r="M249" s="10"/>
      <c r="N249" s="66" t="s">
        <v>18</v>
      </c>
      <c r="O249" s="10"/>
    </row>
    <row r="250">
      <c r="A250" s="6">
        <v>45705.0</v>
      </c>
      <c r="B250" s="10"/>
      <c r="C250" s="7">
        <v>238061.0</v>
      </c>
      <c r="D250" s="7" t="s">
        <v>117</v>
      </c>
      <c r="E250" s="6">
        <v>45627.0</v>
      </c>
      <c r="F250" s="79">
        <f t="shared" si="1"/>
        <v>2</v>
      </c>
      <c r="G250" s="6">
        <v>45695.0</v>
      </c>
      <c r="H250" s="79">
        <f t="shared" si="2"/>
        <v>0</v>
      </c>
      <c r="I250" s="7" t="s">
        <v>82</v>
      </c>
      <c r="J250" s="10"/>
      <c r="K250" s="10"/>
      <c r="L250" s="10"/>
      <c r="M250" s="10"/>
      <c r="N250" s="66" t="s">
        <v>18</v>
      </c>
      <c r="O250" s="10"/>
    </row>
    <row r="251">
      <c r="A251" s="6">
        <v>45705.0</v>
      </c>
      <c r="B251" s="10"/>
      <c r="C251" s="7">
        <v>197958.0</v>
      </c>
      <c r="D251" s="7" t="s">
        <v>149</v>
      </c>
      <c r="E251" s="6">
        <v>45200.0</v>
      </c>
      <c r="F251" s="79">
        <f t="shared" si="1"/>
        <v>16</v>
      </c>
      <c r="G251" s="6">
        <v>45300.0</v>
      </c>
      <c r="H251" s="79">
        <f t="shared" si="2"/>
        <v>13</v>
      </c>
      <c r="I251" s="7" t="s">
        <v>82</v>
      </c>
      <c r="J251" s="10"/>
      <c r="K251" s="10"/>
      <c r="L251" s="10"/>
      <c r="M251" s="10"/>
      <c r="N251" s="66" t="s">
        <v>18</v>
      </c>
      <c r="O251" s="10"/>
    </row>
    <row r="252">
      <c r="A252" s="6">
        <v>45705.0</v>
      </c>
      <c r="B252" s="10"/>
      <c r="C252" s="7">
        <v>196508.0</v>
      </c>
      <c r="D252" s="7" t="s">
        <v>149</v>
      </c>
      <c r="E252" s="6">
        <v>45078.0</v>
      </c>
      <c r="F252" s="79">
        <f t="shared" si="1"/>
        <v>20</v>
      </c>
      <c r="G252" s="9">
        <v>45280.0</v>
      </c>
      <c r="H252" s="79">
        <f t="shared" si="2"/>
        <v>13</v>
      </c>
      <c r="I252" s="7" t="s">
        <v>52</v>
      </c>
      <c r="J252" s="10"/>
      <c r="K252" s="10"/>
      <c r="L252" s="10"/>
      <c r="M252" s="10"/>
      <c r="N252" s="66" t="s">
        <v>18</v>
      </c>
      <c r="O252" s="10"/>
    </row>
    <row r="253">
      <c r="A253" s="6">
        <v>45705.0</v>
      </c>
      <c r="B253" s="10"/>
      <c r="C253" s="7">
        <v>240320.0</v>
      </c>
      <c r="D253" s="7" t="s">
        <v>149</v>
      </c>
      <c r="E253" s="6">
        <v>45566.0</v>
      </c>
      <c r="F253" s="79">
        <f t="shared" si="1"/>
        <v>4</v>
      </c>
      <c r="G253" s="6">
        <v>45680.0</v>
      </c>
      <c r="H253" s="79">
        <f t="shared" si="2"/>
        <v>0</v>
      </c>
      <c r="I253" s="7" t="s">
        <v>370</v>
      </c>
      <c r="J253" s="10"/>
      <c r="K253" s="10"/>
      <c r="L253" s="10"/>
      <c r="M253" s="10"/>
      <c r="N253" s="66" t="s">
        <v>18</v>
      </c>
      <c r="O253" s="10"/>
    </row>
    <row r="254">
      <c r="A254" s="65">
        <v>45694.0</v>
      </c>
      <c r="B254" s="6">
        <v>45705.0</v>
      </c>
      <c r="C254" s="7">
        <v>236762.0</v>
      </c>
      <c r="D254" s="7" t="s">
        <v>149</v>
      </c>
      <c r="E254" s="6">
        <v>45474.0</v>
      </c>
      <c r="F254" s="79">
        <f t="shared" si="1"/>
        <v>7</v>
      </c>
      <c r="G254" s="9">
        <v>45636.0</v>
      </c>
      <c r="H254" s="79">
        <f t="shared" si="2"/>
        <v>2</v>
      </c>
      <c r="I254" s="7" t="s">
        <v>54</v>
      </c>
      <c r="J254" s="10"/>
      <c r="K254" s="72" t="s">
        <v>372</v>
      </c>
      <c r="L254" s="10"/>
      <c r="M254" s="10"/>
      <c r="N254" s="57" t="s">
        <v>24</v>
      </c>
      <c r="O254" s="10"/>
    </row>
    <row r="255">
      <c r="A255" s="6">
        <v>45705.0</v>
      </c>
      <c r="B255" s="10"/>
      <c r="C255" s="7">
        <v>241837.0</v>
      </c>
      <c r="D255" s="7" t="s">
        <v>149</v>
      </c>
      <c r="E255" s="6">
        <v>45658.0</v>
      </c>
      <c r="F255" s="79">
        <f t="shared" si="1"/>
        <v>1</v>
      </c>
      <c r="G255" s="6">
        <v>45692.0</v>
      </c>
      <c r="H255" s="79">
        <f t="shared" si="2"/>
        <v>0</v>
      </c>
      <c r="I255" s="7" t="s">
        <v>60</v>
      </c>
      <c r="J255" s="10"/>
      <c r="K255" s="10"/>
      <c r="L255" s="10"/>
      <c r="M255" s="10"/>
      <c r="N255" s="66" t="s">
        <v>18</v>
      </c>
      <c r="O255" s="10"/>
    </row>
    <row r="256">
      <c r="A256" s="6">
        <v>45705.0</v>
      </c>
      <c r="B256" s="10"/>
      <c r="C256" s="7">
        <v>148777.0</v>
      </c>
      <c r="D256" s="7" t="s">
        <v>124</v>
      </c>
      <c r="E256" s="6">
        <v>44743.0</v>
      </c>
      <c r="F256" s="79">
        <f t="shared" si="1"/>
        <v>31</v>
      </c>
      <c r="G256" s="9">
        <v>44860.0</v>
      </c>
      <c r="H256" s="79">
        <f t="shared" si="2"/>
        <v>27</v>
      </c>
      <c r="I256" s="7" t="s">
        <v>120</v>
      </c>
      <c r="J256" s="10"/>
      <c r="K256" s="10"/>
      <c r="L256" s="10"/>
      <c r="M256" s="10"/>
      <c r="N256" s="66" t="s">
        <v>18</v>
      </c>
      <c r="O256" s="10"/>
    </row>
    <row r="257">
      <c r="A257" s="6">
        <v>45705.0</v>
      </c>
      <c r="B257" s="10"/>
      <c r="C257" s="7">
        <v>103897.0</v>
      </c>
      <c r="D257" s="7" t="s">
        <v>65</v>
      </c>
      <c r="E257" s="6">
        <v>41122.0</v>
      </c>
      <c r="F257" s="79">
        <f t="shared" si="1"/>
        <v>150</v>
      </c>
      <c r="G257" s="9">
        <v>44491.0</v>
      </c>
      <c r="H257" s="79">
        <f t="shared" si="2"/>
        <v>39</v>
      </c>
      <c r="I257" s="7" t="s">
        <v>120</v>
      </c>
      <c r="J257" s="10"/>
      <c r="K257" s="10"/>
      <c r="L257" s="10"/>
      <c r="M257" s="10"/>
      <c r="N257" s="66" t="s">
        <v>18</v>
      </c>
      <c r="O257" s="10"/>
    </row>
    <row r="258">
      <c r="A258" s="6">
        <v>45705.0</v>
      </c>
      <c r="B258" s="10"/>
      <c r="C258" s="7">
        <v>6625.0</v>
      </c>
      <c r="D258" s="7" t="s">
        <v>105</v>
      </c>
      <c r="E258" s="6">
        <v>43252.0</v>
      </c>
      <c r="F258" s="79">
        <f t="shared" si="1"/>
        <v>80</v>
      </c>
      <c r="G258" s="6">
        <v>43378.0</v>
      </c>
      <c r="H258" s="79">
        <f t="shared" si="2"/>
        <v>76</v>
      </c>
      <c r="I258" s="7" t="s">
        <v>151</v>
      </c>
      <c r="J258" s="10"/>
      <c r="K258" s="10"/>
      <c r="L258" s="10"/>
      <c r="M258" s="10"/>
      <c r="N258" s="66" t="s">
        <v>18</v>
      </c>
      <c r="O258" s="10"/>
    </row>
    <row r="259">
      <c r="A259" s="6">
        <v>45705.0</v>
      </c>
      <c r="B259" s="10"/>
      <c r="C259" s="7">
        <v>10266.0</v>
      </c>
      <c r="D259" s="7" t="s">
        <v>42</v>
      </c>
      <c r="E259" s="6">
        <v>43506.0</v>
      </c>
      <c r="F259" s="79">
        <f t="shared" si="1"/>
        <v>72</v>
      </c>
      <c r="G259" s="6">
        <v>43545.0</v>
      </c>
      <c r="H259" s="79">
        <f t="shared" si="2"/>
        <v>70</v>
      </c>
      <c r="I259" s="7" t="s">
        <v>218</v>
      </c>
      <c r="J259" s="10"/>
      <c r="K259" s="10"/>
      <c r="L259" s="10"/>
      <c r="M259" s="10"/>
      <c r="N259" s="66" t="s">
        <v>18</v>
      </c>
      <c r="O259" s="10"/>
    </row>
    <row r="260">
      <c r="A260" s="6">
        <v>45705.0</v>
      </c>
      <c r="B260" s="10"/>
      <c r="C260" s="7">
        <v>12406.0</v>
      </c>
      <c r="D260" s="7" t="s">
        <v>62</v>
      </c>
      <c r="E260" s="6">
        <v>43282.0</v>
      </c>
      <c r="F260" s="79">
        <f t="shared" si="1"/>
        <v>79</v>
      </c>
      <c r="G260" s="6">
        <v>43592.0</v>
      </c>
      <c r="H260" s="79">
        <f t="shared" si="2"/>
        <v>69</v>
      </c>
      <c r="I260" s="7" t="s">
        <v>54</v>
      </c>
      <c r="J260" s="10"/>
      <c r="K260" s="10"/>
      <c r="L260" s="10"/>
      <c r="M260" s="10"/>
      <c r="N260" s="66" t="s">
        <v>18</v>
      </c>
      <c r="O260" s="10"/>
    </row>
    <row r="261">
      <c r="A261" s="6">
        <v>45705.0</v>
      </c>
      <c r="B261" s="10"/>
      <c r="C261" s="7">
        <v>1258.0</v>
      </c>
      <c r="D261" s="7" t="s">
        <v>93</v>
      </c>
      <c r="E261" s="6">
        <v>42736.0</v>
      </c>
      <c r="F261" s="79">
        <f t="shared" si="1"/>
        <v>97</v>
      </c>
      <c r="G261" s="6">
        <v>43378.0</v>
      </c>
      <c r="H261" s="79">
        <f t="shared" si="2"/>
        <v>76</v>
      </c>
      <c r="I261" s="7" t="s">
        <v>43</v>
      </c>
      <c r="J261" s="10"/>
      <c r="K261" s="10"/>
      <c r="L261" s="10"/>
      <c r="M261" s="10"/>
      <c r="N261" s="66" t="s">
        <v>18</v>
      </c>
      <c r="O261" s="10"/>
    </row>
    <row r="262">
      <c r="A262" s="6">
        <v>45705.0</v>
      </c>
      <c r="B262" s="10"/>
      <c r="C262" s="7">
        <v>13197.0</v>
      </c>
      <c r="D262" s="7" t="s">
        <v>93</v>
      </c>
      <c r="E262" s="6">
        <v>43511.0</v>
      </c>
      <c r="F262" s="79">
        <f t="shared" si="1"/>
        <v>72</v>
      </c>
      <c r="G262" s="6">
        <v>43623.0</v>
      </c>
      <c r="H262" s="79">
        <f t="shared" si="2"/>
        <v>68</v>
      </c>
      <c r="I262" s="7" t="s">
        <v>43</v>
      </c>
      <c r="J262" s="10"/>
      <c r="K262" s="10"/>
      <c r="L262" s="10"/>
      <c r="M262" s="10"/>
      <c r="N262" s="66" t="s">
        <v>18</v>
      </c>
      <c r="O262" s="10"/>
    </row>
    <row r="263">
      <c r="A263" s="6">
        <v>45705.0</v>
      </c>
      <c r="B263" s="10"/>
      <c r="C263" s="7">
        <v>11799.0</v>
      </c>
      <c r="D263" s="7" t="s">
        <v>110</v>
      </c>
      <c r="E263" s="6">
        <v>43524.0</v>
      </c>
      <c r="F263" s="79">
        <f t="shared" si="1"/>
        <v>71</v>
      </c>
      <c r="G263" s="6">
        <v>43577.0</v>
      </c>
      <c r="H263" s="79">
        <f t="shared" si="2"/>
        <v>69</v>
      </c>
      <c r="I263" s="7" t="s">
        <v>60</v>
      </c>
      <c r="J263" s="10"/>
      <c r="K263" s="10"/>
      <c r="L263" s="10"/>
      <c r="M263" s="10"/>
      <c r="N263" s="66" t="s">
        <v>18</v>
      </c>
      <c r="O263" s="10"/>
    </row>
    <row r="264">
      <c r="A264" s="6">
        <v>45705.0</v>
      </c>
      <c r="B264" s="10"/>
      <c r="C264" s="7">
        <v>12496.0</v>
      </c>
      <c r="D264" s="7" t="s">
        <v>87</v>
      </c>
      <c r="E264" s="6">
        <v>43571.0</v>
      </c>
      <c r="F264" s="79">
        <f t="shared" si="1"/>
        <v>70</v>
      </c>
      <c r="G264" s="6">
        <v>43599.0</v>
      </c>
      <c r="H264" s="79">
        <f t="shared" si="2"/>
        <v>69</v>
      </c>
      <c r="I264" s="7" t="s">
        <v>60</v>
      </c>
      <c r="J264" s="10"/>
      <c r="K264" s="10"/>
      <c r="L264" s="10"/>
      <c r="M264" s="10"/>
      <c r="N264" s="66" t="s">
        <v>18</v>
      </c>
      <c r="O264" s="10"/>
    </row>
    <row r="265">
      <c r="A265" s="6">
        <v>45705.0</v>
      </c>
      <c r="B265" s="10"/>
      <c r="C265" s="7">
        <v>5015.0</v>
      </c>
      <c r="D265" s="7" t="s">
        <v>152</v>
      </c>
      <c r="E265" s="6">
        <v>43301.0</v>
      </c>
      <c r="F265" s="79">
        <f t="shared" si="1"/>
        <v>78</v>
      </c>
      <c r="G265" s="6">
        <v>43309.0</v>
      </c>
      <c r="H265" s="79">
        <f t="shared" si="2"/>
        <v>78</v>
      </c>
      <c r="I265" s="7" t="s">
        <v>52</v>
      </c>
      <c r="J265" s="10"/>
      <c r="K265" s="10"/>
      <c r="L265" s="10"/>
      <c r="M265" s="10"/>
      <c r="N265" s="66" t="s">
        <v>18</v>
      </c>
      <c r="O265" s="10"/>
    </row>
    <row r="266">
      <c r="A266" s="6">
        <v>45705.0</v>
      </c>
      <c r="B266" s="10"/>
      <c r="C266" s="7">
        <v>7958.0</v>
      </c>
      <c r="D266" s="7" t="s">
        <v>152</v>
      </c>
      <c r="E266" s="6">
        <v>43435.0</v>
      </c>
      <c r="F266" s="79">
        <f t="shared" si="1"/>
        <v>74</v>
      </c>
      <c r="G266" s="6">
        <v>43435.0</v>
      </c>
      <c r="H266" s="79">
        <f t="shared" si="2"/>
        <v>74</v>
      </c>
      <c r="I266" s="7" t="s">
        <v>297</v>
      </c>
      <c r="J266" s="10"/>
      <c r="K266" s="10"/>
      <c r="L266" s="10"/>
      <c r="M266" s="10"/>
      <c r="N266" s="66" t="s">
        <v>18</v>
      </c>
      <c r="O266" s="10"/>
    </row>
    <row r="267">
      <c r="A267" s="6">
        <v>45705.0</v>
      </c>
      <c r="B267" s="10"/>
      <c r="C267" s="7">
        <v>236530.0</v>
      </c>
      <c r="D267" s="7" t="s">
        <v>75</v>
      </c>
      <c r="E267" s="6">
        <v>45566.0</v>
      </c>
      <c r="F267" s="79">
        <f t="shared" si="1"/>
        <v>4</v>
      </c>
      <c r="G267" s="6">
        <v>45632.0</v>
      </c>
      <c r="H267" s="79">
        <f t="shared" si="2"/>
        <v>2</v>
      </c>
      <c r="I267" s="7" t="s">
        <v>60</v>
      </c>
      <c r="J267" s="10"/>
      <c r="K267" s="10"/>
      <c r="L267" s="10"/>
      <c r="M267" s="10"/>
      <c r="N267" s="66" t="s">
        <v>18</v>
      </c>
      <c r="O267" s="10"/>
    </row>
    <row r="268">
      <c r="A268" s="65">
        <v>45702.0</v>
      </c>
      <c r="B268" s="6">
        <v>45705.0</v>
      </c>
      <c r="C268" s="7">
        <v>225895.0</v>
      </c>
      <c r="D268" s="7" t="s">
        <v>75</v>
      </c>
      <c r="E268" s="6">
        <v>45474.0</v>
      </c>
      <c r="F268" s="79">
        <f t="shared" si="1"/>
        <v>7</v>
      </c>
      <c r="G268" s="6">
        <v>45527.0</v>
      </c>
      <c r="H268" s="79">
        <f t="shared" si="2"/>
        <v>5</v>
      </c>
      <c r="I268" s="7" t="s">
        <v>52</v>
      </c>
      <c r="J268" s="10"/>
      <c r="K268" s="72">
        <v>2000.0</v>
      </c>
      <c r="L268" s="7" t="s">
        <v>58</v>
      </c>
      <c r="M268" s="6">
        <v>45705.0</v>
      </c>
      <c r="N268" s="57" t="s">
        <v>16</v>
      </c>
      <c r="O268" s="10"/>
    </row>
    <row r="269">
      <c r="A269" s="6">
        <v>45705.0</v>
      </c>
      <c r="B269" s="10"/>
      <c r="C269" s="7">
        <v>165558.0</v>
      </c>
      <c r="D269" s="7" t="s">
        <v>42</v>
      </c>
      <c r="E269" s="6">
        <v>44774.0</v>
      </c>
      <c r="F269" s="79">
        <f t="shared" si="1"/>
        <v>30</v>
      </c>
      <c r="G269" s="6">
        <v>45012.0</v>
      </c>
      <c r="H269" s="79">
        <f t="shared" si="2"/>
        <v>22</v>
      </c>
      <c r="I269" s="7" t="s">
        <v>52</v>
      </c>
      <c r="J269" s="10"/>
      <c r="K269" s="10"/>
      <c r="L269" s="10"/>
      <c r="M269" s="10"/>
      <c r="N269" s="66" t="s">
        <v>18</v>
      </c>
      <c r="O269" s="10"/>
    </row>
    <row r="270">
      <c r="A270" s="6">
        <v>45705.0</v>
      </c>
      <c r="B270" s="10"/>
      <c r="C270" s="7">
        <v>226004.0</v>
      </c>
      <c r="D270" s="7" t="s">
        <v>42</v>
      </c>
      <c r="E270" s="6">
        <v>45474.0</v>
      </c>
      <c r="F270" s="79">
        <f t="shared" si="1"/>
        <v>7</v>
      </c>
      <c r="G270" s="6">
        <v>45532.0</v>
      </c>
      <c r="H270" s="79">
        <f t="shared" si="2"/>
        <v>5</v>
      </c>
      <c r="I270" s="7" t="s">
        <v>52</v>
      </c>
      <c r="J270" s="10"/>
      <c r="K270" s="10"/>
      <c r="L270" s="10"/>
      <c r="M270" s="10"/>
      <c r="N270" s="66" t="s">
        <v>18</v>
      </c>
      <c r="O270" s="10"/>
    </row>
    <row r="271">
      <c r="A271" s="6">
        <v>45705.0</v>
      </c>
      <c r="B271" s="10"/>
      <c r="C271" s="7">
        <v>124088.0</v>
      </c>
      <c r="D271" s="7" t="s">
        <v>110</v>
      </c>
      <c r="E271" s="6">
        <v>43862.0</v>
      </c>
      <c r="F271" s="79">
        <f t="shared" si="1"/>
        <v>60</v>
      </c>
      <c r="G271" s="6">
        <v>44663.0</v>
      </c>
      <c r="H271" s="79">
        <f t="shared" si="2"/>
        <v>34</v>
      </c>
      <c r="I271" s="7" t="s">
        <v>48</v>
      </c>
      <c r="J271" s="10"/>
      <c r="K271" s="10"/>
      <c r="L271" s="10"/>
      <c r="M271" s="10"/>
      <c r="N271" s="66" t="s">
        <v>18</v>
      </c>
      <c r="O271" s="10"/>
    </row>
    <row r="272">
      <c r="A272" s="6">
        <v>45705.0</v>
      </c>
      <c r="B272" s="10"/>
      <c r="C272" s="7">
        <v>117161.0</v>
      </c>
      <c r="D272" s="7" t="s">
        <v>110</v>
      </c>
      <c r="E272" s="6">
        <v>45078.0</v>
      </c>
      <c r="F272" s="79">
        <f t="shared" si="1"/>
        <v>20</v>
      </c>
      <c r="G272" s="6">
        <v>45114.0</v>
      </c>
      <c r="H272" s="79">
        <f t="shared" si="2"/>
        <v>19</v>
      </c>
      <c r="I272" s="7" t="s">
        <v>52</v>
      </c>
      <c r="J272" s="10"/>
      <c r="K272" s="10"/>
      <c r="L272" s="10"/>
      <c r="M272" s="10"/>
      <c r="N272" s="66" t="s">
        <v>18</v>
      </c>
      <c r="O272" s="10"/>
    </row>
    <row r="273">
      <c r="A273" s="6">
        <v>45705.0</v>
      </c>
      <c r="B273" s="10"/>
      <c r="C273" s="7">
        <v>238678.0</v>
      </c>
      <c r="D273" s="7" t="s">
        <v>110</v>
      </c>
      <c r="E273" s="6">
        <v>45597.0</v>
      </c>
      <c r="F273" s="79">
        <f t="shared" si="1"/>
        <v>3</v>
      </c>
      <c r="G273" s="6">
        <v>45666.0</v>
      </c>
      <c r="H273" s="79">
        <f t="shared" si="2"/>
        <v>1</v>
      </c>
      <c r="I273" s="7" t="s">
        <v>52</v>
      </c>
      <c r="J273" s="10"/>
      <c r="K273" s="10"/>
      <c r="L273" s="10"/>
      <c r="M273" s="10"/>
      <c r="N273" s="66" t="s">
        <v>18</v>
      </c>
      <c r="O273" s="10"/>
    </row>
    <row r="274">
      <c r="A274" s="6">
        <v>45705.0</v>
      </c>
      <c r="B274" s="10"/>
      <c r="C274" s="7">
        <v>222205.0</v>
      </c>
      <c r="D274" s="7" t="s">
        <v>62</v>
      </c>
      <c r="E274" s="6">
        <v>45444.0</v>
      </c>
      <c r="F274" s="79">
        <f t="shared" si="1"/>
        <v>8</v>
      </c>
      <c r="G274" s="6">
        <v>45496.0</v>
      </c>
      <c r="H274" s="79">
        <f t="shared" si="2"/>
        <v>6</v>
      </c>
      <c r="I274" s="7" t="s">
        <v>52</v>
      </c>
      <c r="J274" s="10"/>
      <c r="K274" s="10"/>
      <c r="L274" s="10"/>
      <c r="M274" s="10"/>
      <c r="N274" s="66" t="s">
        <v>18</v>
      </c>
      <c r="O274" s="10"/>
    </row>
    <row r="275">
      <c r="A275" s="6">
        <v>45705.0</v>
      </c>
      <c r="B275" s="10"/>
      <c r="C275" s="7">
        <v>212891.0</v>
      </c>
      <c r="D275" s="7" t="s">
        <v>99</v>
      </c>
      <c r="E275" s="6">
        <v>45352.0</v>
      </c>
      <c r="F275" s="79">
        <f t="shared" si="1"/>
        <v>11</v>
      </c>
      <c r="G275" s="6">
        <v>45415.0</v>
      </c>
      <c r="H275" s="79">
        <f t="shared" si="2"/>
        <v>9</v>
      </c>
      <c r="I275" s="7" t="s">
        <v>48</v>
      </c>
      <c r="J275" s="10"/>
      <c r="K275" s="10"/>
      <c r="L275" s="10"/>
      <c r="M275" s="10"/>
      <c r="N275" s="66" t="s">
        <v>18</v>
      </c>
      <c r="O275" s="10"/>
    </row>
    <row r="276">
      <c r="A276" s="6">
        <v>45705.0</v>
      </c>
      <c r="B276" s="10"/>
      <c r="C276" s="7">
        <v>183830.0</v>
      </c>
      <c r="D276" s="7" t="s">
        <v>106</v>
      </c>
      <c r="E276" s="6">
        <v>45139.0</v>
      </c>
      <c r="F276" s="79">
        <f t="shared" si="1"/>
        <v>18</v>
      </c>
      <c r="G276" s="6">
        <v>45164.0</v>
      </c>
      <c r="H276" s="79">
        <f t="shared" si="2"/>
        <v>17</v>
      </c>
      <c r="I276" s="7" t="s">
        <v>52</v>
      </c>
      <c r="J276" s="10"/>
      <c r="K276" s="10"/>
      <c r="L276" s="10"/>
      <c r="M276" s="10"/>
      <c r="N276" s="66" t="s">
        <v>18</v>
      </c>
      <c r="O276" s="10"/>
    </row>
    <row r="277">
      <c r="A277" s="6">
        <v>45705.0</v>
      </c>
      <c r="B277" s="10"/>
      <c r="C277" s="7">
        <v>223084.0</v>
      </c>
      <c r="D277" s="7" t="s">
        <v>75</v>
      </c>
      <c r="E277" s="6">
        <v>45474.0</v>
      </c>
      <c r="F277" s="79">
        <f t="shared" si="1"/>
        <v>7</v>
      </c>
      <c r="G277" s="6">
        <v>45502.0</v>
      </c>
      <c r="H277" s="79">
        <f t="shared" si="2"/>
        <v>6</v>
      </c>
      <c r="I277" s="7" t="s">
        <v>52</v>
      </c>
      <c r="J277" s="10"/>
      <c r="K277" s="10"/>
      <c r="L277" s="10"/>
      <c r="M277" s="10"/>
      <c r="N277" s="66" t="s">
        <v>18</v>
      </c>
      <c r="O277" s="10"/>
    </row>
    <row r="278">
      <c r="A278" s="6">
        <v>45705.0</v>
      </c>
      <c r="B278" s="10"/>
      <c r="C278" s="7">
        <v>204828.0</v>
      </c>
      <c r="D278" s="7" t="s">
        <v>62</v>
      </c>
      <c r="E278" s="6">
        <v>45293.0</v>
      </c>
      <c r="F278" s="79">
        <f t="shared" si="1"/>
        <v>13</v>
      </c>
      <c r="G278" s="6">
        <v>45115.0</v>
      </c>
      <c r="H278" s="79">
        <f t="shared" si="2"/>
        <v>19</v>
      </c>
      <c r="I278" s="7" t="s">
        <v>52</v>
      </c>
      <c r="J278" s="10"/>
      <c r="K278" s="10"/>
      <c r="L278" s="10"/>
      <c r="M278" s="10"/>
      <c r="N278" s="66" t="s">
        <v>18</v>
      </c>
      <c r="O278" s="10"/>
    </row>
    <row r="279">
      <c r="A279" s="6">
        <v>45705.0</v>
      </c>
      <c r="B279" s="10"/>
      <c r="C279" s="7">
        <v>214372.0</v>
      </c>
      <c r="D279" s="7" t="s">
        <v>42</v>
      </c>
      <c r="E279" s="6">
        <v>45413.0</v>
      </c>
      <c r="F279" s="79">
        <f t="shared" si="1"/>
        <v>9</v>
      </c>
      <c r="G279" s="6">
        <v>45426.0</v>
      </c>
      <c r="H279" s="79">
        <f t="shared" si="2"/>
        <v>9</v>
      </c>
      <c r="I279" s="7" t="s">
        <v>52</v>
      </c>
      <c r="J279" s="10"/>
      <c r="K279" s="10"/>
      <c r="L279" s="10"/>
      <c r="M279" s="10"/>
      <c r="N279" s="66" t="s">
        <v>18</v>
      </c>
      <c r="O279" s="10"/>
    </row>
    <row r="280">
      <c r="A280" s="6">
        <v>45705.0</v>
      </c>
      <c r="B280" s="10"/>
      <c r="C280" s="7">
        <v>69295.0</v>
      </c>
      <c r="D280" s="7" t="s">
        <v>93</v>
      </c>
      <c r="E280" s="6">
        <v>44075.0</v>
      </c>
      <c r="F280" s="79">
        <f t="shared" si="1"/>
        <v>53</v>
      </c>
      <c r="G280" s="6">
        <v>44140.0</v>
      </c>
      <c r="H280" s="79">
        <f t="shared" si="2"/>
        <v>51</v>
      </c>
      <c r="I280" s="7" t="s">
        <v>48</v>
      </c>
      <c r="J280" s="10"/>
      <c r="K280" s="10"/>
      <c r="L280" s="10"/>
      <c r="M280" s="10"/>
      <c r="N280" s="66" t="s">
        <v>18</v>
      </c>
      <c r="O280" s="10"/>
    </row>
    <row r="281">
      <c r="A281" s="6">
        <v>45705.0</v>
      </c>
      <c r="B281" s="10"/>
      <c r="C281" s="7">
        <v>162897.0</v>
      </c>
      <c r="D281" s="7" t="s">
        <v>110</v>
      </c>
      <c r="E281" s="6">
        <v>44993.0</v>
      </c>
      <c r="F281" s="79">
        <f t="shared" si="1"/>
        <v>23</v>
      </c>
      <c r="G281" s="6">
        <v>44993.0</v>
      </c>
      <c r="H281" s="79">
        <f t="shared" si="2"/>
        <v>23</v>
      </c>
      <c r="I281" s="7" t="s">
        <v>52</v>
      </c>
      <c r="J281" s="10"/>
      <c r="K281" s="10"/>
      <c r="L281" s="10"/>
      <c r="M281" s="10"/>
      <c r="N281" s="66" t="s">
        <v>18</v>
      </c>
      <c r="O281" s="10"/>
    </row>
    <row r="282">
      <c r="A282" s="6">
        <v>45705.0</v>
      </c>
      <c r="B282" s="10"/>
      <c r="C282" s="7">
        <v>226677.0</v>
      </c>
      <c r="D282" s="7" t="s">
        <v>110</v>
      </c>
      <c r="E282" s="6">
        <v>45505.0</v>
      </c>
      <c r="F282" s="79">
        <f t="shared" si="1"/>
        <v>6</v>
      </c>
      <c r="G282" s="6">
        <v>45537.0</v>
      </c>
      <c r="H282" s="79">
        <f t="shared" si="2"/>
        <v>5</v>
      </c>
      <c r="I282" s="7" t="s">
        <v>52</v>
      </c>
      <c r="J282" s="10"/>
      <c r="K282" s="10"/>
      <c r="L282" s="10"/>
      <c r="M282" s="10"/>
      <c r="N282" s="66" t="s">
        <v>18</v>
      </c>
      <c r="O282" s="10"/>
    </row>
    <row r="283">
      <c r="A283" s="6">
        <v>45705.0</v>
      </c>
      <c r="B283" s="10"/>
      <c r="C283" s="7">
        <v>38027.0</v>
      </c>
      <c r="D283" s="7" t="s">
        <v>99</v>
      </c>
      <c r="E283" s="6">
        <v>43556.0</v>
      </c>
      <c r="F283" s="79">
        <f t="shared" si="1"/>
        <v>70</v>
      </c>
      <c r="G283" s="6">
        <v>43831.0</v>
      </c>
      <c r="H283" s="79">
        <f t="shared" si="2"/>
        <v>61</v>
      </c>
      <c r="I283" s="7" t="s">
        <v>48</v>
      </c>
      <c r="J283" s="10"/>
      <c r="K283" s="10"/>
      <c r="L283" s="10"/>
      <c r="M283" s="10"/>
      <c r="N283" s="66" t="s">
        <v>18</v>
      </c>
      <c r="O283" s="10"/>
    </row>
    <row r="284">
      <c r="A284" s="6">
        <v>45705.0</v>
      </c>
      <c r="B284" s="10"/>
      <c r="C284" s="7">
        <v>152422.0</v>
      </c>
      <c r="D284" s="7" t="s">
        <v>149</v>
      </c>
      <c r="E284" s="6">
        <v>44866.0</v>
      </c>
      <c r="F284" s="79">
        <f t="shared" si="1"/>
        <v>27</v>
      </c>
      <c r="G284" s="9">
        <v>44894.0</v>
      </c>
      <c r="H284" s="79">
        <f t="shared" si="2"/>
        <v>26</v>
      </c>
      <c r="I284" s="7" t="s">
        <v>52</v>
      </c>
      <c r="J284" s="10"/>
      <c r="K284" s="10"/>
      <c r="L284" s="10"/>
      <c r="M284" s="10"/>
      <c r="N284" s="66" t="s">
        <v>18</v>
      </c>
      <c r="O284" s="10"/>
    </row>
    <row r="285">
      <c r="A285" s="6">
        <v>45705.0</v>
      </c>
      <c r="B285" s="10"/>
      <c r="C285" s="7">
        <v>213368.0</v>
      </c>
      <c r="D285" s="7" t="s">
        <v>160</v>
      </c>
      <c r="E285" s="6">
        <v>45383.0</v>
      </c>
      <c r="F285" s="82">
        <f t="shared" si="1"/>
        <v>10</v>
      </c>
      <c r="G285" s="6">
        <v>45426.0</v>
      </c>
      <c r="H285" s="82">
        <f t="shared" si="2"/>
        <v>9</v>
      </c>
      <c r="I285" s="7" t="s">
        <v>129</v>
      </c>
      <c r="J285" s="10"/>
      <c r="K285" s="10"/>
      <c r="L285" s="10"/>
      <c r="M285" s="10"/>
      <c r="N285" s="66" t="s">
        <v>18</v>
      </c>
      <c r="O285" s="10"/>
    </row>
    <row r="286">
      <c r="A286" s="6">
        <v>45705.0</v>
      </c>
      <c r="B286" s="6">
        <v>45706.0</v>
      </c>
      <c r="C286" s="7">
        <v>190027.0</v>
      </c>
      <c r="D286" s="7" t="s">
        <v>163</v>
      </c>
      <c r="E286" s="6">
        <v>45170.0</v>
      </c>
      <c r="F286" s="82">
        <f t="shared" si="1"/>
        <v>17</v>
      </c>
      <c r="G286" s="9">
        <v>45223.0</v>
      </c>
      <c r="H286" s="82">
        <f t="shared" si="2"/>
        <v>15</v>
      </c>
      <c r="I286" s="7" t="s">
        <v>136</v>
      </c>
      <c r="J286" s="10"/>
      <c r="K286" s="7" t="s">
        <v>179</v>
      </c>
      <c r="L286" s="7" t="s">
        <v>68</v>
      </c>
      <c r="M286" s="6">
        <v>45706.0</v>
      </c>
      <c r="N286" s="57" t="s">
        <v>21</v>
      </c>
      <c r="O286" s="10"/>
    </row>
    <row r="287">
      <c r="A287" s="6">
        <v>45706.0</v>
      </c>
      <c r="B287" s="10"/>
      <c r="C287" s="7">
        <v>207548.0</v>
      </c>
      <c r="D287" s="7" t="s">
        <v>133</v>
      </c>
      <c r="E287" s="6">
        <v>45352.0</v>
      </c>
      <c r="F287" s="82">
        <f t="shared" si="1"/>
        <v>11</v>
      </c>
      <c r="G287" s="6">
        <v>45373.0</v>
      </c>
      <c r="H287" s="82">
        <f t="shared" si="2"/>
        <v>10</v>
      </c>
      <c r="I287" s="7" t="s">
        <v>60</v>
      </c>
      <c r="J287" s="10"/>
      <c r="K287" s="10"/>
      <c r="L287" s="10"/>
      <c r="M287" s="10"/>
      <c r="N287" s="57" t="s">
        <v>19</v>
      </c>
      <c r="O287" s="10"/>
    </row>
    <row r="288">
      <c r="A288" s="6">
        <v>45705.0</v>
      </c>
      <c r="B288" s="10"/>
      <c r="C288" s="7">
        <v>214928.0</v>
      </c>
      <c r="D288" s="7" t="s">
        <v>178</v>
      </c>
      <c r="E288" s="6">
        <v>45352.0</v>
      </c>
      <c r="F288" s="82">
        <f t="shared" si="1"/>
        <v>11</v>
      </c>
      <c r="G288" s="6">
        <v>45429.0</v>
      </c>
      <c r="H288" s="82">
        <f t="shared" si="2"/>
        <v>9</v>
      </c>
      <c r="I288" s="7" t="s">
        <v>54</v>
      </c>
      <c r="J288" s="10"/>
      <c r="K288" s="10"/>
      <c r="L288" s="10"/>
      <c r="M288" s="10"/>
      <c r="N288" s="66" t="s">
        <v>18</v>
      </c>
      <c r="O288" s="10"/>
    </row>
    <row r="289">
      <c r="A289" s="65">
        <v>45694.0</v>
      </c>
      <c r="B289" s="6">
        <v>45705.0</v>
      </c>
      <c r="C289" s="7">
        <v>208295.0</v>
      </c>
      <c r="D289" s="7" t="s">
        <v>154</v>
      </c>
      <c r="E289" s="6">
        <v>45352.0</v>
      </c>
      <c r="F289" s="82">
        <f t="shared" si="1"/>
        <v>11</v>
      </c>
      <c r="G289" s="6">
        <v>45383.0</v>
      </c>
      <c r="H289" s="82">
        <f t="shared" si="2"/>
        <v>10</v>
      </c>
      <c r="I289" s="7" t="s">
        <v>54</v>
      </c>
      <c r="J289" s="10"/>
      <c r="K289" s="7" t="s">
        <v>241</v>
      </c>
      <c r="L289" s="7" t="s">
        <v>58</v>
      </c>
      <c r="M289" s="6">
        <v>45705.0</v>
      </c>
      <c r="N289" s="57" t="s">
        <v>22</v>
      </c>
      <c r="O289" s="7" t="s">
        <v>373</v>
      </c>
    </row>
    <row r="290">
      <c r="A290" s="6">
        <v>45705.0</v>
      </c>
      <c r="B290" s="10"/>
      <c r="C290" s="7">
        <v>237939.0</v>
      </c>
      <c r="D290" s="7" t="s">
        <v>154</v>
      </c>
      <c r="E290" s="6">
        <v>45566.0</v>
      </c>
      <c r="F290" s="82">
        <f t="shared" si="1"/>
        <v>4</v>
      </c>
      <c r="G290" s="9">
        <v>45656.0</v>
      </c>
      <c r="H290" s="82">
        <f t="shared" si="2"/>
        <v>1</v>
      </c>
      <c r="I290" s="7" t="s">
        <v>82</v>
      </c>
      <c r="J290" s="10"/>
      <c r="K290" s="10"/>
      <c r="L290" s="10"/>
      <c r="M290" s="10"/>
      <c r="N290" s="66" t="s">
        <v>18</v>
      </c>
      <c r="O290" s="10"/>
    </row>
    <row r="291">
      <c r="A291" s="6">
        <v>45705.0</v>
      </c>
      <c r="B291" s="10"/>
      <c r="C291" s="7">
        <v>217188.0</v>
      </c>
      <c r="D291" s="7" t="s">
        <v>154</v>
      </c>
      <c r="E291" s="6">
        <v>45352.0</v>
      </c>
      <c r="F291" s="82">
        <f t="shared" si="1"/>
        <v>11</v>
      </c>
      <c r="G291" s="6">
        <v>45449.0</v>
      </c>
      <c r="H291" s="82">
        <f t="shared" si="2"/>
        <v>8</v>
      </c>
      <c r="I291" s="7" t="s">
        <v>48</v>
      </c>
      <c r="J291" s="10"/>
      <c r="K291" s="10"/>
      <c r="L291" s="10"/>
      <c r="M291" s="10"/>
      <c r="N291" s="66" t="s">
        <v>18</v>
      </c>
      <c r="O291" s="10"/>
    </row>
    <row r="292">
      <c r="A292" s="6">
        <v>45705.0</v>
      </c>
      <c r="B292" s="10"/>
      <c r="C292" s="7">
        <v>231938.0</v>
      </c>
      <c r="D292" s="7" t="s">
        <v>154</v>
      </c>
      <c r="E292" s="6">
        <v>45536.0</v>
      </c>
      <c r="F292" s="82">
        <f t="shared" si="1"/>
        <v>5</v>
      </c>
      <c r="G292" s="9">
        <v>45587.0</v>
      </c>
      <c r="H292" s="82">
        <f t="shared" si="2"/>
        <v>3</v>
      </c>
      <c r="I292" s="7" t="s">
        <v>48</v>
      </c>
      <c r="J292" s="10"/>
      <c r="K292" s="10"/>
      <c r="L292" s="10"/>
      <c r="M292" s="10"/>
      <c r="N292" s="66" t="s">
        <v>18</v>
      </c>
      <c r="O292" s="10"/>
    </row>
    <row r="293">
      <c r="A293" s="6">
        <v>45705.0</v>
      </c>
      <c r="B293" s="10"/>
      <c r="C293" s="7">
        <v>235740.0</v>
      </c>
      <c r="D293" s="7" t="s">
        <v>154</v>
      </c>
      <c r="E293" s="6">
        <v>45474.0</v>
      </c>
      <c r="F293" s="82">
        <f t="shared" si="1"/>
        <v>7</v>
      </c>
      <c r="G293" s="9">
        <v>45625.0</v>
      </c>
      <c r="H293" s="82">
        <f t="shared" si="2"/>
        <v>2</v>
      </c>
      <c r="I293" s="7" t="s">
        <v>54</v>
      </c>
      <c r="J293" s="10"/>
      <c r="K293" s="10"/>
      <c r="L293" s="10"/>
      <c r="M293" s="10"/>
      <c r="N293" s="66" t="s">
        <v>18</v>
      </c>
      <c r="O293" s="10"/>
    </row>
    <row r="294">
      <c r="A294" s="6">
        <v>45705.0</v>
      </c>
      <c r="B294" s="10"/>
      <c r="C294" s="7">
        <v>239083.0</v>
      </c>
      <c r="D294" s="7" t="s">
        <v>154</v>
      </c>
      <c r="E294" s="6">
        <v>45627.0</v>
      </c>
      <c r="F294" s="82">
        <f t="shared" si="1"/>
        <v>2</v>
      </c>
      <c r="G294" s="6">
        <v>45667.0</v>
      </c>
      <c r="H294" s="82">
        <f t="shared" si="2"/>
        <v>1</v>
      </c>
      <c r="I294" s="7" t="s">
        <v>43</v>
      </c>
      <c r="J294" s="10"/>
      <c r="K294" s="10"/>
      <c r="L294" s="10"/>
      <c r="M294" s="10"/>
      <c r="N294" s="66" t="s">
        <v>18</v>
      </c>
      <c r="O294" s="10"/>
    </row>
    <row r="295">
      <c r="A295" s="6">
        <v>45705.0</v>
      </c>
      <c r="B295" s="10"/>
      <c r="C295" s="7">
        <v>241869.0</v>
      </c>
      <c r="D295" s="7" t="s">
        <v>154</v>
      </c>
      <c r="E295" s="6">
        <v>45597.0</v>
      </c>
      <c r="F295" s="82">
        <f t="shared" si="1"/>
        <v>3</v>
      </c>
      <c r="G295" s="6">
        <v>45693.0</v>
      </c>
      <c r="H295" s="82">
        <f t="shared" si="2"/>
        <v>0</v>
      </c>
      <c r="I295" s="7" t="s">
        <v>60</v>
      </c>
      <c r="J295" s="10"/>
      <c r="K295" s="10"/>
      <c r="L295" s="10"/>
      <c r="M295" s="10"/>
      <c r="N295" s="66" t="s">
        <v>18</v>
      </c>
      <c r="O295" s="10"/>
    </row>
    <row r="296">
      <c r="A296" s="6">
        <v>45705.0</v>
      </c>
      <c r="B296" s="10"/>
      <c r="C296" s="7">
        <v>101513.0</v>
      </c>
      <c r="D296" s="7" t="s">
        <v>157</v>
      </c>
      <c r="E296" s="6">
        <v>44440.0</v>
      </c>
      <c r="F296" s="82">
        <f t="shared" si="1"/>
        <v>41</v>
      </c>
      <c r="G296" s="6">
        <v>44467.0</v>
      </c>
      <c r="H296" s="82">
        <f t="shared" si="2"/>
        <v>40</v>
      </c>
      <c r="I296" s="7" t="s">
        <v>136</v>
      </c>
      <c r="J296" s="10"/>
      <c r="K296" s="10"/>
      <c r="L296" s="10"/>
      <c r="M296" s="10"/>
      <c r="N296" s="66" t="s">
        <v>18</v>
      </c>
      <c r="O296" s="10"/>
    </row>
    <row r="297">
      <c r="A297" s="6">
        <v>45705.0</v>
      </c>
      <c r="B297" s="10"/>
      <c r="C297" s="7">
        <v>239123.0</v>
      </c>
      <c r="D297" s="7" t="s">
        <v>157</v>
      </c>
      <c r="E297" s="6">
        <v>45658.0</v>
      </c>
      <c r="F297" s="82">
        <f t="shared" si="1"/>
        <v>1</v>
      </c>
      <c r="G297" s="6">
        <v>45684.0</v>
      </c>
      <c r="H297" s="82">
        <f t="shared" si="2"/>
        <v>0</v>
      </c>
      <c r="I297" s="7" t="s">
        <v>48</v>
      </c>
      <c r="J297" s="10"/>
      <c r="K297" s="10"/>
      <c r="L297" s="10"/>
      <c r="M297" s="10"/>
      <c r="N297" s="66" t="s">
        <v>18</v>
      </c>
      <c r="O297" s="10"/>
    </row>
    <row r="298">
      <c r="A298" s="6">
        <v>45705.0</v>
      </c>
      <c r="B298" s="10"/>
      <c r="C298" s="7">
        <v>187084.0</v>
      </c>
      <c r="D298" s="7" t="s">
        <v>157</v>
      </c>
      <c r="E298" s="6">
        <v>45139.0</v>
      </c>
      <c r="F298" s="82">
        <f t="shared" si="1"/>
        <v>18</v>
      </c>
      <c r="G298" s="6">
        <v>45196.0</v>
      </c>
      <c r="H298" s="82">
        <f t="shared" si="2"/>
        <v>16</v>
      </c>
      <c r="I298" s="7" t="s">
        <v>136</v>
      </c>
      <c r="J298" s="10"/>
      <c r="K298" s="10"/>
      <c r="L298" s="10"/>
      <c r="M298" s="10"/>
      <c r="N298" s="66" t="s">
        <v>18</v>
      </c>
      <c r="O298" s="10"/>
    </row>
    <row r="299">
      <c r="A299" s="6">
        <v>45705.0</v>
      </c>
      <c r="B299" s="10"/>
      <c r="C299" s="7">
        <v>198307.0</v>
      </c>
      <c r="D299" s="7" t="s">
        <v>157</v>
      </c>
      <c r="E299" s="6">
        <v>44927.0</v>
      </c>
      <c r="F299" s="82">
        <f t="shared" si="1"/>
        <v>25</v>
      </c>
      <c r="G299" s="6">
        <v>45303.0</v>
      </c>
      <c r="H299" s="82">
        <f t="shared" si="2"/>
        <v>13</v>
      </c>
      <c r="I299" s="7" t="s">
        <v>60</v>
      </c>
      <c r="J299" s="10"/>
      <c r="K299" s="10"/>
      <c r="L299" s="10"/>
      <c r="M299" s="10"/>
      <c r="N299" s="66" t="s">
        <v>18</v>
      </c>
      <c r="O299" s="10"/>
    </row>
    <row r="300">
      <c r="A300" s="6">
        <v>45705.0</v>
      </c>
      <c r="B300" s="10"/>
      <c r="C300" s="7">
        <v>208060.0</v>
      </c>
      <c r="D300" s="7" t="s">
        <v>157</v>
      </c>
      <c r="E300" s="6">
        <v>44348.0</v>
      </c>
      <c r="F300" s="82">
        <f t="shared" si="1"/>
        <v>44</v>
      </c>
      <c r="G300" s="6">
        <v>45378.0</v>
      </c>
      <c r="H300" s="82">
        <f t="shared" si="2"/>
        <v>10</v>
      </c>
      <c r="I300" s="7" t="s">
        <v>60</v>
      </c>
      <c r="J300" s="10"/>
      <c r="K300" s="10"/>
      <c r="L300" s="10"/>
      <c r="M300" s="10"/>
      <c r="N300" s="66" t="s">
        <v>18</v>
      </c>
      <c r="O300" s="10"/>
    </row>
    <row r="301">
      <c r="A301" s="6">
        <v>45705.0</v>
      </c>
      <c r="B301" s="10"/>
      <c r="C301" s="7">
        <v>216271.0</v>
      </c>
      <c r="D301" s="7" t="s">
        <v>157</v>
      </c>
      <c r="E301" s="6">
        <v>45383.0</v>
      </c>
      <c r="F301" s="82">
        <f t="shared" si="1"/>
        <v>10</v>
      </c>
      <c r="G301" s="6">
        <v>45441.0</v>
      </c>
      <c r="H301" s="82">
        <f t="shared" si="2"/>
        <v>8</v>
      </c>
      <c r="I301" s="7" t="s">
        <v>48</v>
      </c>
      <c r="J301" s="10"/>
      <c r="K301" s="10"/>
      <c r="L301" s="10"/>
      <c r="M301" s="10"/>
      <c r="N301" s="66" t="s">
        <v>18</v>
      </c>
      <c r="O301" s="10"/>
    </row>
    <row r="302">
      <c r="A302" s="6">
        <v>45705.0</v>
      </c>
      <c r="B302" s="10"/>
      <c r="C302" s="7">
        <v>208507.0</v>
      </c>
      <c r="D302" s="7" t="s">
        <v>157</v>
      </c>
      <c r="E302" s="6">
        <v>45352.0</v>
      </c>
      <c r="F302" s="82">
        <f t="shared" si="1"/>
        <v>11</v>
      </c>
      <c r="G302" s="6">
        <v>45386.0</v>
      </c>
      <c r="H302" s="82">
        <f t="shared" si="2"/>
        <v>10</v>
      </c>
      <c r="I302" s="7" t="s">
        <v>54</v>
      </c>
      <c r="J302" s="10"/>
      <c r="K302" s="10"/>
      <c r="L302" s="10"/>
      <c r="M302" s="10"/>
      <c r="N302" s="66" t="s">
        <v>18</v>
      </c>
      <c r="O302" s="10"/>
    </row>
    <row r="303">
      <c r="A303" s="6">
        <v>45705.0</v>
      </c>
      <c r="B303" s="10"/>
      <c r="C303" s="7">
        <v>228809.0</v>
      </c>
      <c r="D303" s="7" t="s">
        <v>157</v>
      </c>
      <c r="E303" s="6">
        <v>45536.0</v>
      </c>
      <c r="F303" s="82">
        <f t="shared" si="1"/>
        <v>5</v>
      </c>
      <c r="G303" s="6">
        <v>45562.0</v>
      </c>
      <c r="H303" s="82">
        <f t="shared" si="2"/>
        <v>4</v>
      </c>
      <c r="I303" s="7" t="s">
        <v>54</v>
      </c>
      <c r="J303" s="10"/>
      <c r="K303" s="10"/>
      <c r="L303" s="10"/>
      <c r="M303" s="10"/>
      <c r="N303" s="66" t="s">
        <v>18</v>
      </c>
      <c r="O303" s="10"/>
    </row>
    <row r="304">
      <c r="A304" s="6">
        <v>45705.0</v>
      </c>
      <c r="B304" s="10"/>
      <c r="C304" s="7">
        <v>233976.0</v>
      </c>
      <c r="D304" s="7" t="s">
        <v>157</v>
      </c>
      <c r="E304" s="6">
        <v>45597.0</v>
      </c>
      <c r="F304" s="82">
        <f t="shared" si="1"/>
        <v>3</v>
      </c>
      <c r="G304" s="9">
        <v>45608.0</v>
      </c>
      <c r="H304" s="82">
        <f t="shared" si="2"/>
        <v>3</v>
      </c>
      <c r="I304" s="7" t="s">
        <v>54</v>
      </c>
      <c r="J304" s="10"/>
      <c r="K304" s="10"/>
      <c r="L304" s="10"/>
      <c r="M304" s="10"/>
      <c r="N304" s="66" t="s">
        <v>18</v>
      </c>
      <c r="O304" s="10"/>
    </row>
    <row r="305">
      <c r="A305" s="6">
        <v>45705.0</v>
      </c>
      <c r="B305" s="10"/>
      <c r="C305" s="7">
        <v>238420.0</v>
      </c>
      <c r="D305" s="7" t="s">
        <v>157</v>
      </c>
      <c r="E305" s="6">
        <v>45597.0</v>
      </c>
      <c r="F305" s="82">
        <f t="shared" si="1"/>
        <v>3</v>
      </c>
      <c r="G305" s="6">
        <v>45664.0</v>
      </c>
      <c r="H305" s="82">
        <f t="shared" si="2"/>
        <v>1</v>
      </c>
      <c r="I305" s="7" t="s">
        <v>54</v>
      </c>
      <c r="J305" s="10"/>
      <c r="K305" s="10"/>
      <c r="L305" s="10"/>
      <c r="M305" s="10"/>
      <c r="N305" s="66" t="s">
        <v>18</v>
      </c>
      <c r="O305" s="10"/>
    </row>
    <row r="306">
      <c r="A306" s="6">
        <v>45705.0</v>
      </c>
      <c r="B306" s="10"/>
      <c r="C306" s="7">
        <v>239503.0</v>
      </c>
      <c r="D306" s="7" t="s">
        <v>157</v>
      </c>
      <c r="E306" s="6">
        <v>45658.0</v>
      </c>
      <c r="F306" s="82">
        <f t="shared" si="1"/>
        <v>1</v>
      </c>
      <c r="G306" s="6">
        <v>45693.0</v>
      </c>
      <c r="H306" s="82">
        <f t="shared" si="2"/>
        <v>0</v>
      </c>
      <c r="I306" s="7" t="s">
        <v>43</v>
      </c>
      <c r="J306" s="10"/>
      <c r="K306" s="10"/>
      <c r="L306" s="10"/>
      <c r="M306" s="10"/>
      <c r="N306" s="66" t="s">
        <v>18</v>
      </c>
      <c r="O306" s="10"/>
    </row>
    <row r="307">
      <c r="A307" s="6">
        <v>45705.0</v>
      </c>
      <c r="B307" s="10"/>
      <c r="C307" s="7">
        <v>236303.0</v>
      </c>
      <c r="D307" s="7" t="s">
        <v>160</v>
      </c>
      <c r="E307" s="6">
        <v>45566.0</v>
      </c>
      <c r="F307" s="82">
        <f t="shared" si="1"/>
        <v>4</v>
      </c>
      <c r="G307" s="9">
        <v>45636.0</v>
      </c>
      <c r="H307" s="82">
        <f t="shared" si="2"/>
        <v>2</v>
      </c>
      <c r="I307" s="7" t="s">
        <v>43</v>
      </c>
      <c r="J307" s="10"/>
      <c r="K307" s="10"/>
      <c r="L307" s="10"/>
      <c r="M307" s="10"/>
      <c r="N307" s="66" t="s">
        <v>18</v>
      </c>
      <c r="O307" s="10"/>
    </row>
    <row r="308">
      <c r="A308" s="6">
        <v>45705.0</v>
      </c>
      <c r="B308" s="10"/>
      <c r="C308" s="7">
        <v>210716.0</v>
      </c>
      <c r="D308" s="7" t="s">
        <v>160</v>
      </c>
      <c r="E308" s="6">
        <v>45323.0</v>
      </c>
      <c r="F308" s="82">
        <f t="shared" si="1"/>
        <v>12</v>
      </c>
      <c r="G308" s="6">
        <v>45373.0</v>
      </c>
      <c r="H308" s="82">
        <f t="shared" si="2"/>
        <v>10</v>
      </c>
      <c r="I308" s="7" t="s">
        <v>60</v>
      </c>
      <c r="J308" s="10"/>
      <c r="K308" s="10"/>
      <c r="L308" s="10"/>
      <c r="M308" s="10"/>
      <c r="N308" s="66" t="s">
        <v>18</v>
      </c>
      <c r="O308" s="10"/>
    </row>
    <row r="309">
      <c r="A309" s="6">
        <v>45705.0</v>
      </c>
      <c r="B309" s="10"/>
      <c r="C309" s="7">
        <v>225868.0</v>
      </c>
      <c r="D309" s="7" t="s">
        <v>160</v>
      </c>
      <c r="E309" s="6">
        <v>44317.0</v>
      </c>
      <c r="F309" s="82">
        <f t="shared" si="1"/>
        <v>45</v>
      </c>
      <c r="G309" s="6">
        <v>45530.0</v>
      </c>
      <c r="H309" s="82">
        <f t="shared" si="2"/>
        <v>5</v>
      </c>
      <c r="I309" s="7" t="s">
        <v>60</v>
      </c>
      <c r="J309" s="10"/>
      <c r="K309" s="10"/>
      <c r="L309" s="10"/>
      <c r="M309" s="10"/>
      <c r="N309" s="66" t="s">
        <v>18</v>
      </c>
      <c r="O309" s="10"/>
    </row>
    <row r="310">
      <c r="A310" s="6">
        <v>45705.0</v>
      </c>
      <c r="B310" s="10"/>
      <c r="C310" s="7">
        <v>228944.0</v>
      </c>
      <c r="D310" s="7" t="s">
        <v>160</v>
      </c>
      <c r="E310" s="6">
        <v>45505.0</v>
      </c>
      <c r="F310" s="82">
        <f t="shared" si="1"/>
        <v>6</v>
      </c>
      <c r="G310" s="6">
        <v>45560.0</v>
      </c>
      <c r="H310" s="82">
        <f t="shared" si="2"/>
        <v>4</v>
      </c>
      <c r="I310" s="7" t="s">
        <v>60</v>
      </c>
      <c r="J310" s="10"/>
      <c r="K310" s="10"/>
      <c r="L310" s="10"/>
      <c r="M310" s="10"/>
      <c r="N310" s="66" t="s">
        <v>18</v>
      </c>
      <c r="O310" s="10"/>
    </row>
    <row r="311">
      <c r="A311" s="6">
        <v>45705.0</v>
      </c>
      <c r="B311" s="10"/>
      <c r="C311" s="7">
        <v>238579.0</v>
      </c>
      <c r="D311" s="7" t="s">
        <v>160</v>
      </c>
      <c r="E311" s="6">
        <v>45383.0</v>
      </c>
      <c r="F311" s="82">
        <f t="shared" si="1"/>
        <v>10</v>
      </c>
      <c r="G311" s="6">
        <v>45672.0</v>
      </c>
      <c r="H311" s="82">
        <f t="shared" si="2"/>
        <v>1</v>
      </c>
      <c r="I311" s="7" t="s">
        <v>60</v>
      </c>
      <c r="J311" s="10"/>
      <c r="K311" s="10"/>
      <c r="L311" s="10"/>
      <c r="M311" s="10"/>
      <c r="N311" s="66" t="s">
        <v>18</v>
      </c>
      <c r="O311" s="10"/>
    </row>
    <row r="312">
      <c r="A312" s="6">
        <v>45705.0</v>
      </c>
      <c r="B312" s="10"/>
      <c r="C312" s="7">
        <v>240198.0</v>
      </c>
      <c r="D312" s="7" t="s">
        <v>160</v>
      </c>
      <c r="E312" s="6">
        <v>45597.0</v>
      </c>
      <c r="F312" s="82">
        <f t="shared" si="1"/>
        <v>3</v>
      </c>
      <c r="G312" s="6">
        <v>45678.0</v>
      </c>
      <c r="H312" s="82">
        <f t="shared" si="2"/>
        <v>0</v>
      </c>
      <c r="I312" s="7" t="s">
        <v>43</v>
      </c>
      <c r="J312" s="10"/>
      <c r="K312" s="10"/>
      <c r="L312" s="10"/>
      <c r="M312" s="10"/>
      <c r="N312" s="66" t="s">
        <v>18</v>
      </c>
      <c r="O312" s="10"/>
    </row>
    <row r="313">
      <c r="A313" s="6">
        <v>45705.0</v>
      </c>
      <c r="B313" s="10"/>
      <c r="C313" s="7">
        <v>201543.0</v>
      </c>
      <c r="D313" s="7" t="s">
        <v>160</v>
      </c>
      <c r="E313" s="6">
        <v>45200.0</v>
      </c>
      <c r="F313" s="82">
        <f t="shared" si="1"/>
        <v>16</v>
      </c>
      <c r="G313" s="6">
        <v>45338.0</v>
      </c>
      <c r="H313" s="82">
        <f t="shared" si="2"/>
        <v>12</v>
      </c>
      <c r="I313" s="7" t="s">
        <v>54</v>
      </c>
      <c r="J313" s="10"/>
      <c r="K313" s="10"/>
      <c r="L313" s="10"/>
      <c r="M313" s="10"/>
      <c r="N313" s="66" t="s">
        <v>18</v>
      </c>
      <c r="O313" s="10"/>
    </row>
    <row r="314">
      <c r="A314" s="6">
        <v>45705.0</v>
      </c>
      <c r="B314" s="10"/>
      <c r="C314" s="7">
        <v>201508.0</v>
      </c>
      <c r="D314" s="7" t="s">
        <v>160</v>
      </c>
      <c r="E314" s="6">
        <v>45292.0</v>
      </c>
      <c r="F314" s="82">
        <f t="shared" si="1"/>
        <v>13</v>
      </c>
      <c r="G314" s="6">
        <v>45342.0</v>
      </c>
      <c r="H314" s="82">
        <f t="shared" si="2"/>
        <v>11</v>
      </c>
      <c r="I314" s="7" t="s">
        <v>54</v>
      </c>
      <c r="J314" s="10"/>
      <c r="K314" s="10"/>
      <c r="L314" s="10"/>
      <c r="M314" s="10"/>
      <c r="N314" s="66" t="s">
        <v>18</v>
      </c>
      <c r="O314" s="10"/>
    </row>
    <row r="315">
      <c r="A315" s="6">
        <v>45705.0</v>
      </c>
      <c r="B315" s="10"/>
      <c r="C315" s="7">
        <v>179907.0</v>
      </c>
      <c r="D315" s="7" t="s">
        <v>160</v>
      </c>
      <c r="E315" s="6">
        <v>45108.0</v>
      </c>
      <c r="F315" s="82">
        <f t="shared" si="1"/>
        <v>19</v>
      </c>
      <c r="G315" s="6">
        <v>45133.0</v>
      </c>
      <c r="H315" s="82">
        <f t="shared" si="2"/>
        <v>18</v>
      </c>
      <c r="I315" s="7" t="s">
        <v>54</v>
      </c>
      <c r="J315" s="10"/>
      <c r="K315" s="10"/>
      <c r="L315" s="10"/>
      <c r="M315" s="10"/>
      <c r="N315" s="66" t="s">
        <v>18</v>
      </c>
      <c r="O315" s="10"/>
    </row>
    <row r="316">
      <c r="A316" s="6">
        <v>45705.0</v>
      </c>
      <c r="B316" s="10"/>
      <c r="C316" s="7">
        <v>195257.0</v>
      </c>
      <c r="D316" s="7" t="s">
        <v>160</v>
      </c>
      <c r="E316" s="6">
        <v>45231.0</v>
      </c>
      <c r="F316" s="82">
        <f t="shared" si="1"/>
        <v>15</v>
      </c>
      <c r="G316" s="9">
        <v>45272.0</v>
      </c>
      <c r="H316" s="82">
        <f t="shared" si="2"/>
        <v>14</v>
      </c>
      <c r="I316" s="7" t="s">
        <v>54</v>
      </c>
      <c r="J316" s="10"/>
      <c r="K316" s="10"/>
      <c r="L316" s="10"/>
      <c r="M316" s="10"/>
      <c r="N316" s="66" t="s">
        <v>18</v>
      </c>
      <c r="O316" s="10"/>
    </row>
    <row r="317">
      <c r="A317" s="6">
        <v>45705.0</v>
      </c>
      <c r="B317" s="10"/>
      <c r="C317" s="7">
        <v>215271.0</v>
      </c>
      <c r="D317" s="7" t="s">
        <v>160</v>
      </c>
      <c r="E317" s="6">
        <v>45352.0</v>
      </c>
      <c r="F317" s="82">
        <f t="shared" si="1"/>
        <v>11</v>
      </c>
      <c r="G317" s="6">
        <v>45435.0</v>
      </c>
      <c r="H317" s="82">
        <f t="shared" si="2"/>
        <v>8</v>
      </c>
      <c r="I317" s="7" t="s">
        <v>54</v>
      </c>
      <c r="J317" s="10"/>
      <c r="K317" s="10"/>
      <c r="L317" s="10"/>
      <c r="M317" s="10"/>
      <c r="N317" s="66" t="s">
        <v>18</v>
      </c>
      <c r="O317" s="10"/>
    </row>
    <row r="318">
      <c r="A318" s="6">
        <v>45705.0</v>
      </c>
      <c r="B318" s="10"/>
      <c r="C318" s="7">
        <v>228805.0</v>
      </c>
      <c r="D318" s="7" t="s">
        <v>160</v>
      </c>
      <c r="E318" s="6">
        <v>45444.0</v>
      </c>
      <c r="F318" s="82">
        <f t="shared" si="1"/>
        <v>8</v>
      </c>
      <c r="G318" s="6">
        <v>45561.0</v>
      </c>
      <c r="H318" s="82">
        <f t="shared" si="2"/>
        <v>4</v>
      </c>
      <c r="I318" s="7" t="s">
        <v>113</v>
      </c>
      <c r="J318" s="10"/>
      <c r="K318" s="10"/>
      <c r="L318" s="10"/>
      <c r="M318" s="10"/>
      <c r="N318" s="66" t="s">
        <v>18</v>
      </c>
      <c r="O318" s="10"/>
    </row>
    <row r="319">
      <c r="A319" s="6">
        <v>45705.0</v>
      </c>
      <c r="B319" s="10"/>
      <c r="C319" s="7">
        <v>234937.0</v>
      </c>
      <c r="D319" s="7" t="s">
        <v>160</v>
      </c>
      <c r="E319" s="6">
        <v>45292.0</v>
      </c>
      <c r="F319" s="82">
        <f t="shared" si="1"/>
        <v>13</v>
      </c>
      <c r="G319" s="9">
        <v>45618.0</v>
      </c>
      <c r="H319" s="82">
        <f t="shared" si="2"/>
        <v>2</v>
      </c>
      <c r="I319" s="7" t="s">
        <v>54</v>
      </c>
      <c r="J319" s="10"/>
      <c r="K319" s="10"/>
      <c r="L319" s="10"/>
      <c r="M319" s="10"/>
      <c r="N319" s="66" t="s">
        <v>18</v>
      </c>
      <c r="O319" s="10"/>
    </row>
    <row r="320">
      <c r="A320" s="6">
        <v>45705.0</v>
      </c>
      <c r="B320" s="10"/>
      <c r="C320" s="7">
        <v>238510.0</v>
      </c>
      <c r="D320" s="7" t="s">
        <v>160</v>
      </c>
      <c r="E320" s="6">
        <v>45627.0</v>
      </c>
      <c r="F320" s="82">
        <f t="shared" si="1"/>
        <v>2</v>
      </c>
      <c r="G320" s="6">
        <v>45665.0</v>
      </c>
      <c r="H320" s="82">
        <f t="shared" si="2"/>
        <v>1</v>
      </c>
      <c r="I320" s="7" t="s">
        <v>80</v>
      </c>
      <c r="J320" s="10"/>
      <c r="K320" s="10"/>
      <c r="L320" s="10"/>
      <c r="M320" s="10"/>
      <c r="N320" s="66" t="s">
        <v>18</v>
      </c>
      <c r="O320" s="10"/>
    </row>
    <row r="321">
      <c r="A321" s="6">
        <v>45705.0</v>
      </c>
      <c r="B321" s="10"/>
      <c r="C321" s="7">
        <v>241262.0</v>
      </c>
      <c r="D321" s="7" t="s">
        <v>160</v>
      </c>
      <c r="E321" s="6">
        <v>45658.0</v>
      </c>
      <c r="F321" s="82">
        <f t="shared" si="1"/>
        <v>1</v>
      </c>
      <c r="G321" s="6">
        <v>45692.0</v>
      </c>
      <c r="H321" s="82">
        <f t="shared" si="2"/>
        <v>0</v>
      </c>
      <c r="I321" s="7" t="s">
        <v>60</v>
      </c>
      <c r="J321" s="10"/>
      <c r="K321" s="10"/>
      <c r="L321" s="10"/>
      <c r="M321" s="10"/>
      <c r="N321" s="66" t="s">
        <v>18</v>
      </c>
      <c r="O321" s="10"/>
    </row>
    <row r="322">
      <c r="A322" s="6">
        <v>45705.0</v>
      </c>
      <c r="B322" s="10"/>
      <c r="C322" s="7">
        <v>221055.0</v>
      </c>
      <c r="D322" s="7" t="s">
        <v>70</v>
      </c>
      <c r="E322" s="6">
        <v>45231.0</v>
      </c>
      <c r="F322" s="82">
        <f t="shared" si="1"/>
        <v>15</v>
      </c>
      <c r="G322" s="6">
        <v>45484.0</v>
      </c>
      <c r="H322" s="82">
        <f t="shared" si="2"/>
        <v>7</v>
      </c>
      <c r="I322" s="7" t="s">
        <v>60</v>
      </c>
      <c r="J322" s="10"/>
      <c r="K322" s="10"/>
      <c r="L322" s="10"/>
      <c r="M322" s="10"/>
      <c r="N322" s="66" t="s">
        <v>18</v>
      </c>
      <c r="O322" s="10"/>
    </row>
    <row r="323">
      <c r="A323" s="6">
        <v>45705.0</v>
      </c>
      <c r="B323" s="10"/>
      <c r="C323" s="7">
        <v>185136.0</v>
      </c>
      <c r="D323" s="7" t="s">
        <v>70</v>
      </c>
      <c r="E323" s="6">
        <v>45047.0</v>
      </c>
      <c r="F323" s="82">
        <f t="shared" si="1"/>
        <v>21</v>
      </c>
      <c r="G323" s="6">
        <v>45176.0</v>
      </c>
      <c r="H323" s="82">
        <f t="shared" si="2"/>
        <v>17</v>
      </c>
      <c r="I323" s="7" t="s">
        <v>60</v>
      </c>
      <c r="J323" s="10"/>
      <c r="K323" s="10"/>
      <c r="L323" s="10"/>
      <c r="M323" s="10"/>
      <c r="N323" s="66" t="s">
        <v>18</v>
      </c>
      <c r="O323" s="10"/>
    </row>
    <row r="324">
      <c r="A324" s="6">
        <v>45705.0</v>
      </c>
      <c r="B324" s="10"/>
      <c r="C324" s="7">
        <v>212600.0</v>
      </c>
      <c r="D324" s="7" t="s">
        <v>70</v>
      </c>
      <c r="E324" s="6">
        <v>45352.0</v>
      </c>
      <c r="F324" s="82">
        <f t="shared" si="1"/>
        <v>11</v>
      </c>
      <c r="G324" s="6">
        <v>45412.0</v>
      </c>
      <c r="H324" s="82">
        <f t="shared" si="2"/>
        <v>9</v>
      </c>
      <c r="I324" s="7" t="s">
        <v>60</v>
      </c>
      <c r="J324" s="10"/>
      <c r="K324" s="10"/>
      <c r="L324" s="10"/>
      <c r="M324" s="10"/>
      <c r="N324" s="66" t="s">
        <v>18</v>
      </c>
      <c r="O324" s="10"/>
    </row>
    <row r="325">
      <c r="A325" s="6">
        <v>45705.0</v>
      </c>
      <c r="B325" s="10"/>
      <c r="C325" s="7">
        <v>226241.0</v>
      </c>
      <c r="D325" s="7" t="s">
        <v>70</v>
      </c>
      <c r="E325" s="6">
        <v>45474.0</v>
      </c>
      <c r="F325" s="82">
        <f t="shared" si="1"/>
        <v>7</v>
      </c>
      <c r="G325" s="6">
        <v>45531.0</v>
      </c>
      <c r="H325" s="82">
        <f t="shared" si="2"/>
        <v>5</v>
      </c>
      <c r="I325" s="7" t="s">
        <v>52</v>
      </c>
      <c r="J325" s="10"/>
      <c r="K325" s="10"/>
      <c r="L325" s="10"/>
      <c r="M325" s="10"/>
      <c r="N325" s="66" t="s">
        <v>18</v>
      </c>
      <c r="O325" s="10"/>
    </row>
    <row r="326">
      <c r="A326" s="6">
        <v>45705.0</v>
      </c>
      <c r="B326" s="10"/>
      <c r="C326" s="7">
        <v>220629.0</v>
      </c>
      <c r="D326" s="7" t="s">
        <v>70</v>
      </c>
      <c r="E326" s="6">
        <v>45505.0</v>
      </c>
      <c r="F326" s="82">
        <f t="shared" si="1"/>
        <v>6</v>
      </c>
      <c r="G326" s="9">
        <v>45587.0</v>
      </c>
      <c r="H326" s="82">
        <f t="shared" si="2"/>
        <v>3</v>
      </c>
      <c r="I326" s="7" t="s">
        <v>60</v>
      </c>
      <c r="J326" s="10"/>
      <c r="K326" s="10"/>
      <c r="L326" s="10"/>
      <c r="M326" s="10"/>
      <c r="N326" s="66" t="s">
        <v>18</v>
      </c>
      <c r="O326" s="10"/>
    </row>
    <row r="327">
      <c r="A327" s="6">
        <v>45705.0</v>
      </c>
      <c r="B327" s="10"/>
      <c r="C327" s="7">
        <v>185528.0</v>
      </c>
      <c r="D327" s="7" t="s">
        <v>70</v>
      </c>
      <c r="E327" s="6">
        <v>45170.0</v>
      </c>
      <c r="F327" s="82">
        <f t="shared" si="1"/>
        <v>17</v>
      </c>
      <c r="G327" s="6">
        <v>45180.0</v>
      </c>
      <c r="H327" s="82">
        <f t="shared" si="2"/>
        <v>17</v>
      </c>
      <c r="I327" s="7" t="s">
        <v>54</v>
      </c>
      <c r="J327" s="10"/>
      <c r="K327" s="10"/>
      <c r="L327" s="10"/>
      <c r="M327" s="10"/>
      <c r="N327" s="66" t="s">
        <v>18</v>
      </c>
      <c r="O327" s="10"/>
    </row>
    <row r="328">
      <c r="A328" s="6">
        <v>45705.0</v>
      </c>
      <c r="B328" s="10"/>
      <c r="C328" s="7">
        <v>187215.0</v>
      </c>
      <c r="D328" s="7" t="s">
        <v>70</v>
      </c>
      <c r="E328" s="6">
        <v>45139.0</v>
      </c>
      <c r="F328" s="82">
        <f t="shared" si="1"/>
        <v>18</v>
      </c>
      <c r="G328" s="6">
        <v>45102.0</v>
      </c>
      <c r="H328" s="82">
        <f t="shared" si="2"/>
        <v>19</v>
      </c>
      <c r="I328" s="7" t="s">
        <v>54</v>
      </c>
      <c r="J328" s="10"/>
      <c r="K328" s="10"/>
      <c r="L328" s="10"/>
      <c r="M328" s="10"/>
      <c r="N328" s="66" t="s">
        <v>18</v>
      </c>
      <c r="O328" s="10"/>
    </row>
    <row r="329">
      <c r="A329" s="6">
        <v>45705.0</v>
      </c>
      <c r="B329" s="10"/>
      <c r="C329" s="7">
        <v>199887.0</v>
      </c>
      <c r="D329" s="7" t="s">
        <v>70</v>
      </c>
      <c r="E329" s="6">
        <v>45292.0</v>
      </c>
      <c r="F329" s="82">
        <f t="shared" si="1"/>
        <v>13</v>
      </c>
      <c r="G329" s="6">
        <v>45341.0</v>
      </c>
      <c r="H329" s="82">
        <f t="shared" si="2"/>
        <v>11</v>
      </c>
      <c r="I329" s="7" t="s">
        <v>54</v>
      </c>
      <c r="J329" s="10"/>
      <c r="K329" s="10"/>
      <c r="L329" s="10"/>
      <c r="M329" s="10"/>
      <c r="N329" s="66" t="s">
        <v>18</v>
      </c>
      <c r="O329" s="10"/>
    </row>
    <row r="330">
      <c r="A330" s="6">
        <v>45706.0</v>
      </c>
      <c r="B330" s="6">
        <v>45706.0</v>
      </c>
      <c r="C330" s="7">
        <v>210578.0</v>
      </c>
      <c r="D330" s="7" t="s">
        <v>70</v>
      </c>
      <c r="E330" s="6">
        <v>45383.0</v>
      </c>
      <c r="F330" s="82">
        <f t="shared" si="1"/>
        <v>10</v>
      </c>
      <c r="G330" s="6">
        <v>45399.0</v>
      </c>
      <c r="H330" s="82">
        <f t="shared" si="2"/>
        <v>10</v>
      </c>
      <c r="I330" s="7" t="s">
        <v>54</v>
      </c>
      <c r="J330" s="10"/>
      <c r="K330" s="102">
        <v>4000.0</v>
      </c>
      <c r="L330" s="7" t="s">
        <v>58</v>
      </c>
      <c r="M330" s="6">
        <v>45706.0</v>
      </c>
      <c r="N330" s="57" t="s">
        <v>21</v>
      </c>
      <c r="O330" s="10"/>
    </row>
    <row r="331">
      <c r="A331" s="6">
        <v>45705.0</v>
      </c>
      <c r="B331" s="10"/>
      <c r="C331" s="7">
        <v>218836.0</v>
      </c>
      <c r="D331" s="7" t="s">
        <v>70</v>
      </c>
      <c r="E331" s="6">
        <v>45323.0</v>
      </c>
      <c r="F331" s="82">
        <f t="shared" si="1"/>
        <v>12</v>
      </c>
      <c r="G331" s="6">
        <v>45467.0</v>
      </c>
      <c r="H331" s="82">
        <f t="shared" si="2"/>
        <v>7</v>
      </c>
      <c r="I331" s="7" t="s">
        <v>54</v>
      </c>
      <c r="J331" s="10"/>
      <c r="K331" s="10"/>
      <c r="L331" s="10"/>
      <c r="M331" s="10"/>
      <c r="N331" s="66" t="s">
        <v>18</v>
      </c>
      <c r="O331" s="10"/>
    </row>
    <row r="332">
      <c r="A332" s="6">
        <v>45705.0</v>
      </c>
      <c r="B332" s="10"/>
      <c r="C332" s="7">
        <v>233601.0</v>
      </c>
      <c r="D332" s="7" t="s">
        <v>70</v>
      </c>
      <c r="E332" s="6">
        <v>45597.0</v>
      </c>
      <c r="F332" s="82">
        <f t="shared" si="1"/>
        <v>3</v>
      </c>
      <c r="G332" s="6">
        <v>45603.0</v>
      </c>
      <c r="H332" s="82">
        <f t="shared" si="2"/>
        <v>3</v>
      </c>
      <c r="I332" s="7" t="s">
        <v>54</v>
      </c>
      <c r="J332" s="10"/>
      <c r="K332" s="10"/>
      <c r="L332" s="10"/>
      <c r="M332" s="10"/>
      <c r="N332" s="66" t="s">
        <v>18</v>
      </c>
      <c r="O332" s="10"/>
    </row>
    <row r="333">
      <c r="A333" s="6">
        <v>45705.0</v>
      </c>
      <c r="B333" s="10"/>
      <c r="C333" s="7">
        <v>238279.0</v>
      </c>
      <c r="D333" s="7" t="s">
        <v>70</v>
      </c>
      <c r="E333" s="6">
        <v>45627.0</v>
      </c>
      <c r="F333" s="82">
        <f t="shared" si="1"/>
        <v>2</v>
      </c>
      <c r="G333" s="6">
        <v>45665.0</v>
      </c>
      <c r="H333" s="82">
        <f t="shared" si="2"/>
        <v>1</v>
      </c>
      <c r="I333" s="7" t="s">
        <v>85</v>
      </c>
      <c r="J333" s="10"/>
      <c r="K333" s="10"/>
      <c r="L333" s="10"/>
      <c r="M333" s="10"/>
      <c r="N333" s="66" t="s">
        <v>18</v>
      </c>
      <c r="O333" s="10"/>
    </row>
    <row r="334">
      <c r="A334" s="6">
        <v>45705.0</v>
      </c>
      <c r="B334" s="10"/>
      <c r="C334" s="7">
        <v>242015.0</v>
      </c>
      <c r="D334" s="7" t="s">
        <v>70</v>
      </c>
      <c r="E334" s="6">
        <v>45505.0</v>
      </c>
      <c r="F334" s="82">
        <f t="shared" si="1"/>
        <v>6</v>
      </c>
      <c r="G334" s="6">
        <v>45698.0</v>
      </c>
      <c r="H334" s="82">
        <f t="shared" si="2"/>
        <v>0</v>
      </c>
      <c r="I334" s="7" t="s">
        <v>54</v>
      </c>
      <c r="J334" s="10"/>
      <c r="K334" s="10"/>
      <c r="L334" s="10"/>
      <c r="M334" s="10"/>
      <c r="N334" s="66" t="s">
        <v>18</v>
      </c>
      <c r="O334" s="10"/>
    </row>
    <row r="335">
      <c r="A335" s="6">
        <v>45705.0</v>
      </c>
      <c r="B335" s="10"/>
      <c r="C335" s="7">
        <v>211935.0</v>
      </c>
      <c r="D335" s="7" t="s">
        <v>161</v>
      </c>
      <c r="E335" s="6">
        <v>45352.0</v>
      </c>
      <c r="F335" s="82">
        <f t="shared" si="1"/>
        <v>11</v>
      </c>
      <c r="G335" s="6">
        <v>45406.0</v>
      </c>
      <c r="H335" s="82">
        <f t="shared" si="2"/>
        <v>9</v>
      </c>
      <c r="I335" s="7" t="s">
        <v>66</v>
      </c>
      <c r="J335" s="10"/>
      <c r="K335" s="10"/>
      <c r="L335" s="10"/>
      <c r="M335" s="10"/>
      <c r="N335" s="66" t="s">
        <v>18</v>
      </c>
      <c r="O335" s="10"/>
    </row>
    <row r="336">
      <c r="A336" s="6">
        <v>45705.0</v>
      </c>
      <c r="B336" s="10"/>
      <c r="C336" s="7">
        <v>213659.0</v>
      </c>
      <c r="D336" s="7" t="s">
        <v>161</v>
      </c>
      <c r="E336" s="6">
        <v>45505.0</v>
      </c>
      <c r="F336" s="82">
        <f t="shared" si="1"/>
        <v>6</v>
      </c>
      <c r="G336" s="6">
        <v>45525.0</v>
      </c>
      <c r="H336" s="82">
        <f t="shared" si="2"/>
        <v>5</v>
      </c>
      <c r="I336" s="7" t="s">
        <v>60</v>
      </c>
      <c r="J336" s="10"/>
      <c r="K336" s="10"/>
      <c r="L336" s="10"/>
      <c r="M336" s="10"/>
      <c r="N336" s="66" t="s">
        <v>18</v>
      </c>
      <c r="O336" s="10"/>
    </row>
    <row r="337">
      <c r="A337" s="6">
        <v>45705.0</v>
      </c>
      <c r="B337" s="10"/>
      <c r="C337" s="7">
        <v>204684.0</v>
      </c>
      <c r="D337" s="7" t="s">
        <v>161</v>
      </c>
      <c r="E337" s="6">
        <v>45323.0</v>
      </c>
      <c r="F337" s="82">
        <f t="shared" si="1"/>
        <v>12</v>
      </c>
      <c r="G337" s="6">
        <v>45352.0</v>
      </c>
      <c r="H337" s="82">
        <f t="shared" si="2"/>
        <v>11</v>
      </c>
      <c r="I337" s="7" t="s">
        <v>54</v>
      </c>
      <c r="J337" s="10"/>
      <c r="K337" s="10"/>
      <c r="L337" s="10"/>
      <c r="M337" s="10"/>
      <c r="N337" s="66" t="s">
        <v>18</v>
      </c>
      <c r="O337" s="10"/>
    </row>
    <row r="338">
      <c r="A338" s="6">
        <v>45705.0</v>
      </c>
      <c r="B338" s="10"/>
      <c r="C338" s="7">
        <v>222736.0</v>
      </c>
      <c r="D338" s="7" t="s">
        <v>161</v>
      </c>
      <c r="E338" s="6">
        <v>45261.0</v>
      </c>
      <c r="F338" s="82">
        <f t="shared" si="1"/>
        <v>14</v>
      </c>
      <c r="G338" s="6">
        <v>45498.0</v>
      </c>
      <c r="H338" s="82">
        <f t="shared" si="2"/>
        <v>6</v>
      </c>
      <c r="I338" s="7" t="s">
        <v>374</v>
      </c>
      <c r="J338" s="10"/>
      <c r="K338" s="10"/>
      <c r="L338" s="10"/>
      <c r="M338" s="10"/>
      <c r="N338" s="66" t="s">
        <v>18</v>
      </c>
      <c r="O338" s="10"/>
    </row>
    <row r="339">
      <c r="A339" s="6">
        <v>45705.0</v>
      </c>
      <c r="B339" s="10"/>
      <c r="C339" s="7">
        <v>235087.0</v>
      </c>
      <c r="D339" s="7" t="s">
        <v>161</v>
      </c>
      <c r="E339" s="6">
        <v>45505.0</v>
      </c>
      <c r="F339" s="82">
        <f t="shared" si="1"/>
        <v>6</v>
      </c>
      <c r="G339" s="9">
        <v>45621.0</v>
      </c>
      <c r="H339" s="82">
        <f t="shared" si="2"/>
        <v>2</v>
      </c>
      <c r="I339" s="7" t="s">
        <v>54</v>
      </c>
      <c r="J339" s="10"/>
      <c r="K339" s="10"/>
      <c r="L339" s="10"/>
      <c r="M339" s="10"/>
      <c r="N339" s="66" t="s">
        <v>18</v>
      </c>
      <c r="O339" s="10"/>
    </row>
    <row r="340">
      <c r="A340" s="6">
        <v>45705.0</v>
      </c>
      <c r="B340" s="10"/>
      <c r="C340" s="7">
        <v>241394.0</v>
      </c>
      <c r="D340" s="7" t="s">
        <v>161</v>
      </c>
      <c r="E340" s="6">
        <v>45658.0</v>
      </c>
      <c r="F340" s="82">
        <f t="shared" si="1"/>
        <v>1</v>
      </c>
      <c r="G340" s="6">
        <v>45691.0</v>
      </c>
      <c r="H340" s="82">
        <f t="shared" si="2"/>
        <v>0</v>
      </c>
      <c r="I340" s="7" t="s">
        <v>43</v>
      </c>
      <c r="J340" s="10"/>
      <c r="K340" s="10"/>
      <c r="L340" s="10"/>
      <c r="M340" s="10"/>
      <c r="N340" s="66" t="s">
        <v>18</v>
      </c>
      <c r="O340" s="10"/>
    </row>
    <row r="341">
      <c r="A341" s="6">
        <v>45705.0</v>
      </c>
      <c r="B341" s="10"/>
      <c r="C341" s="7">
        <v>218289.0</v>
      </c>
      <c r="D341" s="7" t="s">
        <v>163</v>
      </c>
      <c r="E341" s="6">
        <v>45413.0</v>
      </c>
      <c r="F341" s="82">
        <f t="shared" si="1"/>
        <v>9</v>
      </c>
      <c r="G341" s="6">
        <v>45464.0</v>
      </c>
      <c r="H341" s="82">
        <f t="shared" si="2"/>
        <v>7</v>
      </c>
      <c r="I341" s="7" t="s">
        <v>48</v>
      </c>
      <c r="J341" s="10"/>
      <c r="K341" s="10"/>
      <c r="L341" s="10"/>
      <c r="M341" s="10"/>
      <c r="N341" s="66" t="s">
        <v>18</v>
      </c>
      <c r="O341" s="10"/>
    </row>
    <row r="342">
      <c r="A342" s="6">
        <v>45705.0</v>
      </c>
      <c r="B342" s="10"/>
      <c r="C342" s="7">
        <v>231263.0</v>
      </c>
      <c r="D342" s="7" t="s">
        <v>163</v>
      </c>
      <c r="E342" s="6">
        <v>45536.0</v>
      </c>
      <c r="F342" s="82">
        <f t="shared" si="1"/>
        <v>5</v>
      </c>
      <c r="G342" s="9">
        <v>45586.0</v>
      </c>
      <c r="H342" s="82">
        <f t="shared" si="2"/>
        <v>3</v>
      </c>
      <c r="I342" s="7" t="s">
        <v>48</v>
      </c>
      <c r="J342" s="10"/>
      <c r="K342" s="10"/>
      <c r="L342" s="10"/>
      <c r="M342" s="10"/>
      <c r="N342" s="66" t="s">
        <v>18</v>
      </c>
      <c r="O342" s="10"/>
    </row>
    <row r="343">
      <c r="A343" s="6">
        <v>45705.0</v>
      </c>
      <c r="B343" s="6">
        <v>45706.0</v>
      </c>
      <c r="C343" s="7">
        <v>195414.0</v>
      </c>
      <c r="D343" s="7" t="s">
        <v>163</v>
      </c>
      <c r="E343" s="6">
        <v>45231.0</v>
      </c>
      <c r="F343" s="82">
        <f t="shared" si="1"/>
        <v>15</v>
      </c>
      <c r="G343" s="6">
        <v>45268.0</v>
      </c>
      <c r="H343" s="82">
        <f t="shared" si="2"/>
        <v>14</v>
      </c>
      <c r="I343" s="7" t="s">
        <v>85</v>
      </c>
      <c r="J343" s="10"/>
      <c r="K343" s="10"/>
      <c r="L343" s="10"/>
      <c r="M343" s="6">
        <v>45706.0</v>
      </c>
      <c r="N343" s="57" t="s">
        <v>22</v>
      </c>
      <c r="O343" s="7" t="s">
        <v>373</v>
      </c>
    </row>
    <row r="344">
      <c r="A344" s="6">
        <v>45700.0</v>
      </c>
      <c r="B344" s="6">
        <v>45705.0</v>
      </c>
      <c r="C344" s="7">
        <v>197875.0</v>
      </c>
      <c r="D344" s="7" t="s">
        <v>163</v>
      </c>
      <c r="E344" s="6">
        <v>45231.0</v>
      </c>
      <c r="F344" s="82">
        <f t="shared" si="1"/>
        <v>15</v>
      </c>
      <c r="G344" s="6">
        <v>45302.0</v>
      </c>
      <c r="H344" s="82">
        <f t="shared" si="2"/>
        <v>13</v>
      </c>
      <c r="I344" s="7" t="s">
        <v>66</v>
      </c>
      <c r="J344" s="10"/>
      <c r="K344" s="95">
        <v>4000.0</v>
      </c>
      <c r="L344" s="7" t="s">
        <v>68</v>
      </c>
      <c r="M344" s="6">
        <v>45705.0</v>
      </c>
      <c r="N344" s="57" t="s">
        <v>16</v>
      </c>
      <c r="O344" s="10"/>
    </row>
    <row r="345">
      <c r="A345" s="6">
        <v>45705.0</v>
      </c>
      <c r="B345" s="10"/>
      <c r="C345" s="7">
        <v>229071.0</v>
      </c>
      <c r="D345" s="7" t="s">
        <v>163</v>
      </c>
      <c r="E345" s="6">
        <v>45474.0</v>
      </c>
      <c r="F345" s="82">
        <f t="shared" si="1"/>
        <v>7</v>
      </c>
      <c r="G345" s="6">
        <v>45560.0</v>
      </c>
      <c r="H345" s="82">
        <f t="shared" si="2"/>
        <v>4</v>
      </c>
      <c r="I345" s="7" t="s">
        <v>43</v>
      </c>
      <c r="J345" s="10"/>
      <c r="K345" s="10"/>
      <c r="L345" s="10"/>
      <c r="M345" s="10"/>
      <c r="N345" s="66" t="s">
        <v>18</v>
      </c>
      <c r="O345" s="10"/>
    </row>
    <row r="346">
      <c r="A346" s="6">
        <v>45705.0</v>
      </c>
      <c r="B346" s="10"/>
      <c r="C346" s="7">
        <v>230280.0</v>
      </c>
      <c r="D346" s="7" t="s">
        <v>163</v>
      </c>
      <c r="E346" s="6">
        <v>45536.0</v>
      </c>
      <c r="F346" s="82">
        <f t="shared" si="1"/>
        <v>5</v>
      </c>
      <c r="G346" s="6">
        <v>45573.0</v>
      </c>
      <c r="H346" s="82">
        <f t="shared" si="2"/>
        <v>4</v>
      </c>
      <c r="I346" s="7" t="s">
        <v>60</v>
      </c>
      <c r="J346" s="10"/>
      <c r="K346" s="10"/>
      <c r="L346" s="10"/>
      <c r="M346" s="10"/>
      <c r="N346" s="66" t="s">
        <v>18</v>
      </c>
      <c r="O346" s="10"/>
    </row>
    <row r="347">
      <c r="A347" s="6">
        <v>45705.0</v>
      </c>
      <c r="B347" s="10"/>
      <c r="C347" s="7">
        <v>206586.0</v>
      </c>
      <c r="D347" s="7" t="s">
        <v>163</v>
      </c>
      <c r="E347" s="6">
        <v>45323.0</v>
      </c>
      <c r="F347" s="82">
        <f t="shared" si="1"/>
        <v>12</v>
      </c>
      <c r="G347" s="6">
        <v>45366.0</v>
      </c>
      <c r="H347" s="82">
        <f t="shared" si="2"/>
        <v>11</v>
      </c>
      <c r="I347" s="7" t="s">
        <v>136</v>
      </c>
      <c r="J347" s="10"/>
      <c r="K347" s="10"/>
      <c r="L347" s="10"/>
      <c r="M347" s="10"/>
      <c r="N347" s="66" t="s">
        <v>18</v>
      </c>
      <c r="O347" s="10"/>
    </row>
    <row r="348">
      <c r="A348" s="6">
        <v>45705.0</v>
      </c>
      <c r="B348" s="10"/>
      <c r="C348" s="7">
        <v>113337.0</v>
      </c>
      <c r="D348" s="7" t="s">
        <v>163</v>
      </c>
      <c r="E348" s="6">
        <v>44531.0</v>
      </c>
      <c r="F348" s="82">
        <f t="shared" si="1"/>
        <v>38</v>
      </c>
      <c r="G348" s="6">
        <v>44587.0</v>
      </c>
      <c r="H348" s="82">
        <f t="shared" si="2"/>
        <v>36</v>
      </c>
      <c r="I348" s="7" t="s">
        <v>54</v>
      </c>
      <c r="J348" s="10"/>
      <c r="K348" s="10"/>
      <c r="L348" s="10"/>
      <c r="M348" s="10"/>
      <c r="N348" s="66" t="s">
        <v>18</v>
      </c>
      <c r="O348" s="10"/>
    </row>
    <row r="349">
      <c r="A349" s="6">
        <v>45705.0</v>
      </c>
      <c r="B349" s="10"/>
      <c r="C349" s="7">
        <v>225174.0</v>
      </c>
      <c r="D349" s="7" t="s">
        <v>163</v>
      </c>
      <c r="E349" s="6">
        <v>45474.0</v>
      </c>
      <c r="F349" s="82">
        <f t="shared" si="1"/>
        <v>7</v>
      </c>
      <c r="G349" s="6">
        <v>45531.0</v>
      </c>
      <c r="H349" s="82">
        <f t="shared" si="2"/>
        <v>5</v>
      </c>
      <c r="I349" s="7" t="s">
        <v>54</v>
      </c>
      <c r="J349" s="10"/>
      <c r="K349" s="10"/>
      <c r="L349" s="10"/>
      <c r="M349" s="10"/>
      <c r="N349" s="66" t="s">
        <v>18</v>
      </c>
      <c r="O349" s="10"/>
    </row>
    <row r="350">
      <c r="A350" s="6">
        <v>45705.0</v>
      </c>
      <c r="B350" s="10"/>
      <c r="C350" s="7">
        <v>187119.0</v>
      </c>
      <c r="D350" s="7" t="s">
        <v>163</v>
      </c>
      <c r="E350" s="6">
        <v>44986.0</v>
      </c>
      <c r="F350" s="82">
        <f t="shared" si="1"/>
        <v>23</v>
      </c>
      <c r="G350" s="6">
        <v>45191.0</v>
      </c>
      <c r="H350" s="82">
        <f t="shared" si="2"/>
        <v>16</v>
      </c>
      <c r="I350" s="7" t="s">
        <v>54</v>
      </c>
      <c r="J350" s="10"/>
      <c r="K350" s="10"/>
      <c r="L350" s="10"/>
      <c r="M350" s="10"/>
      <c r="N350" s="66" t="s">
        <v>18</v>
      </c>
      <c r="O350" s="10"/>
    </row>
    <row r="351">
      <c r="A351" s="6">
        <v>45705.0</v>
      </c>
      <c r="B351" s="10"/>
      <c r="C351" s="7">
        <v>207777.0</v>
      </c>
      <c r="D351" s="7" t="s">
        <v>163</v>
      </c>
      <c r="E351" s="6">
        <v>45292.0</v>
      </c>
      <c r="F351" s="82">
        <f t="shared" si="1"/>
        <v>13</v>
      </c>
      <c r="G351" s="6">
        <v>45376.0</v>
      </c>
      <c r="H351" s="82">
        <f t="shared" si="2"/>
        <v>10</v>
      </c>
      <c r="I351" s="7" t="s">
        <v>54</v>
      </c>
      <c r="J351" s="10"/>
      <c r="K351" s="10"/>
      <c r="L351" s="10"/>
      <c r="M351" s="10"/>
      <c r="N351" s="66" t="s">
        <v>18</v>
      </c>
      <c r="O351" s="10"/>
    </row>
    <row r="352">
      <c r="A352" s="6">
        <v>45705.0</v>
      </c>
      <c r="B352" s="10"/>
      <c r="C352" s="7">
        <v>229864.0</v>
      </c>
      <c r="D352" s="7" t="s">
        <v>163</v>
      </c>
      <c r="E352" s="6">
        <v>45536.0</v>
      </c>
      <c r="F352" s="82">
        <f t="shared" si="1"/>
        <v>5</v>
      </c>
      <c r="G352" s="6">
        <v>45568.0</v>
      </c>
      <c r="H352" s="82">
        <f t="shared" si="2"/>
        <v>4</v>
      </c>
      <c r="I352" s="7" t="s">
        <v>54</v>
      </c>
      <c r="J352" s="10"/>
      <c r="K352" s="10"/>
      <c r="L352" s="10"/>
      <c r="M352" s="10"/>
      <c r="N352" s="66" t="s">
        <v>18</v>
      </c>
      <c r="O352" s="10"/>
    </row>
    <row r="353">
      <c r="A353" s="6">
        <v>45705.0</v>
      </c>
      <c r="B353" s="10"/>
      <c r="C353" s="7">
        <v>239546.0</v>
      </c>
      <c r="D353" s="7" t="s">
        <v>163</v>
      </c>
      <c r="E353" s="6">
        <v>44896.0</v>
      </c>
      <c r="F353" s="82">
        <f t="shared" si="1"/>
        <v>26</v>
      </c>
      <c r="G353" s="6">
        <v>45673.0</v>
      </c>
      <c r="H353" s="82">
        <f t="shared" si="2"/>
        <v>1</v>
      </c>
      <c r="I353" s="7" t="s">
        <v>54</v>
      </c>
      <c r="J353" s="10"/>
      <c r="K353" s="10"/>
      <c r="L353" s="10"/>
      <c r="M353" s="10"/>
      <c r="N353" s="66" t="s">
        <v>18</v>
      </c>
      <c r="O353" s="10"/>
    </row>
    <row r="354">
      <c r="A354" s="6">
        <v>45705.0</v>
      </c>
      <c r="B354" s="10"/>
      <c r="C354" s="7">
        <v>178700.0</v>
      </c>
      <c r="D354" s="7" t="s">
        <v>165</v>
      </c>
      <c r="E354" s="6">
        <v>45108.0</v>
      </c>
      <c r="F354" s="82">
        <f t="shared" si="1"/>
        <v>19</v>
      </c>
      <c r="G354" s="6">
        <v>45121.0</v>
      </c>
      <c r="H354" s="82">
        <f t="shared" si="2"/>
        <v>19</v>
      </c>
      <c r="I354" s="7" t="s">
        <v>136</v>
      </c>
      <c r="J354" s="10"/>
      <c r="K354" s="10"/>
      <c r="L354" s="10"/>
      <c r="M354" s="10"/>
      <c r="N354" s="66" t="s">
        <v>18</v>
      </c>
      <c r="O354" s="10"/>
    </row>
    <row r="355">
      <c r="A355" s="6">
        <v>45705.0</v>
      </c>
      <c r="B355" s="10"/>
      <c r="C355" s="7">
        <v>202055.0</v>
      </c>
      <c r="D355" s="7" t="s">
        <v>165</v>
      </c>
      <c r="E355" s="6">
        <v>45323.0</v>
      </c>
      <c r="F355" s="82">
        <f t="shared" si="1"/>
        <v>12</v>
      </c>
      <c r="G355" s="6">
        <v>45334.0</v>
      </c>
      <c r="H355" s="82">
        <f t="shared" si="2"/>
        <v>12</v>
      </c>
      <c r="I355" s="7" t="s">
        <v>54</v>
      </c>
      <c r="J355" s="10"/>
      <c r="K355" s="10"/>
      <c r="L355" s="10"/>
      <c r="M355" s="10"/>
      <c r="N355" s="66" t="s">
        <v>18</v>
      </c>
      <c r="O355" s="10"/>
    </row>
    <row r="356">
      <c r="A356" s="6">
        <v>45705.0</v>
      </c>
      <c r="B356" s="10"/>
      <c r="C356" s="7">
        <v>233766.0</v>
      </c>
      <c r="D356" s="7" t="s">
        <v>166</v>
      </c>
      <c r="E356" s="6">
        <v>45474.0</v>
      </c>
      <c r="F356" s="82">
        <f t="shared" si="1"/>
        <v>7</v>
      </c>
      <c r="G356" s="6">
        <v>45543.0</v>
      </c>
      <c r="H356" s="82">
        <f t="shared" si="2"/>
        <v>5</v>
      </c>
      <c r="I356" s="7" t="s">
        <v>82</v>
      </c>
      <c r="J356" s="10"/>
      <c r="K356" s="10"/>
      <c r="L356" s="10"/>
      <c r="M356" s="10"/>
      <c r="N356" s="66" t="s">
        <v>18</v>
      </c>
      <c r="O356" s="10"/>
    </row>
    <row r="357">
      <c r="A357" s="6">
        <v>45705.0</v>
      </c>
      <c r="B357" s="10"/>
      <c r="C357" s="7">
        <v>106110.0</v>
      </c>
      <c r="D357" s="7" t="s">
        <v>166</v>
      </c>
      <c r="E357" s="6">
        <v>44470.0</v>
      </c>
      <c r="F357" s="82">
        <f t="shared" si="1"/>
        <v>40</v>
      </c>
      <c r="G357" s="6">
        <v>44509.0</v>
      </c>
      <c r="H357" s="82">
        <f t="shared" si="2"/>
        <v>39</v>
      </c>
      <c r="I357" s="7" t="s">
        <v>66</v>
      </c>
      <c r="J357" s="10"/>
      <c r="K357" s="10"/>
      <c r="L357" s="10"/>
      <c r="M357" s="10"/>
      <c r="N357" s="66" t="s">
        <v>18</v>
      </c>
      <c r="O357" s="10"/>
    </row>
    <row r="358">
      <c r="A358" s="6">
        <v>45705.0</v>
      </c>
      <c r="B358" s="10"/>
      <c r="C358" s="7">
        <v>145090.0</v>
      </c>
      <c r="D358" s="7" t="s">
        <v>167</v>
      </c>
      <c r="E358" s="6">
        <v>44621.0</v>
      </c>
      <c r="F358" s="82">
        <f t="shared" si="1"/>
        <v>35</v>
      </c>
      <c r="G358" s="6">
        <v>44805.0</v>
      </c>
      <c r="H358" s="82">
        <f t="shared" si="2"/>
        <v>29</v>
      </c>
      <c r="I358" s="7" t="s">
        <v>54</v>
      </c>
      <c r="J358" s="10"/>
      <c r="K358" s="10"/>
      <c r="L358" s="10"/>
      <c r="M358" s="10"/>
      <c r="N358" s="66" t="s">
        <v>18</v>
      </c>
      <c r="O358" s="10"/>
    </row>
    <row r="359">
      <c r="A359" s="6">
        <v>45705.0</v>
      </c>
      <c r="B359" s="10"/>
      <c r="C359" s="7">
        <v>126417.0</v>
      </c>
      <c r="D359" s="7" t="s">
        <v>167</v>
      </c>
      <c r="E359" s="6">
        <v>44621.0</v>
      </c>
      <c r="F359" s="82">
        <f t="shared" si="1"/>
        <v>35</v>
      </c>
      <c r="G359" s="6">
        <v>44684.0</v>
      </c>
      <c r="H359" s="82">
        <f t="shared" si="2"/>
        <v>33</v>
      </c>
      <c r="I359" s="7" t="s">
        <v>54</v>
      </c>
      <c r="J359" s="10"/>
      <c r="K359" s="10"/>
      <c r="L359" s="10"/>
      <c r="M359" s="10"/>
      <c r="N359" s="66" t="s">
        <v>18</v>
      </c>
      <c r="O359" s="10"/>
    </row>
    <row r="360">
      <c r="A360" s="6">
        <v>45705.0</v>
      </c>
      <c r="B360" s="10"/>
      <c r="C360" s="7">
        <v>202928.0</v>
      </c>
      <c r="D360" s="7" t="s">
        <v>167</v>
      </c>
      <c r="E360" s="6">
        <v>45323.0</v>
      </c>
      <c r="F360" s="82">
        <f t="shared" si="1"/>
        <v>12</v>
      </c>
      <c r="G360" s="6">
        <v>45341.0</v>
      </c>
      <c r="H360" s="82">
        <f t="shared" si="2"/>
        <v>11</v>
      </c>
      <c r="I360" s="7" t="s">
        <v>43</v>
      </c>
      <c r="J360" s="10"/>
      <c r="K360" s="10"/>
      <c r="L360" s="10"/>
      <c r="M360" s="10"/>
      <c r="N360" s="66" t="s">
        <v>18</v>
      </c>
      <c r="O360" s="10"/>
    </row>
    <row r="361">
      <c r="A361" s="6">
        <v>45705.0</v>
      </c>
      <c r="B361" s="10"/>
      <c r="C361" s="7">
        <v>172490.0</v>
      </c>
      <c r="D361" s="7" t="s">
        <v>167</v>
      </c>
      <c r="E361" s="6">
        <v>45047.0</v>
      </c>
      <c r="F361" s="82">
        <f t="shared" si="1"/>
        <v>21</v>
      </c>
      <c r="G361" s="6">
        <v>45073.0</v>
      </c>
      <c r="H361" s="82">
        <f t="shared" si="2"/>
        <v>20</v>
      </c>
      <c r="I361" s="7" t="s">
        <v>54</v>
      </c>
      <c r="J361" s="10"/>
      <c r="K361" s="10"/>
      <c r="L361" s="10"/>
      <c r="M361" s="10"/>
      <c r="N361" s="66" t="s">
        <v>18</v>
      </c>
      <c r="O361" s="10"/>
    </row>
    <row r="362">
      <c r="A362" s="6">
        <v>45705.0</v>
      </c>
      <c r="B362" s="10"/>
      <c r="C362" s="7">
        <v>171487.0</v>
      </c>
      <c r="D362" s="7" t="s">
        <v>167</v>
      </c>
      <c r="E362" s="6">
        <v>45047.0</v>
      </c>
      <c r="F362" s="82">
        <f t="shared" si="1"/>
        <v>21</v>
      </c>
      <c r="G362" s="6">
        <v>45065.0</v>
      </c>
      <c r="H362" s="82">
        <f t="shared" si="2"/>
        <v>20</v>
      </c>
      <c r="I362" s="7" t="s">
        <v>54</v>
      </c>
      <c r="J362" s="10"/>
      <c r="K362" s="10"/>
      <c r="L362" s="10"/>
      <c r="M362" s="10"/>
      <c r="N362" s="66" t="s">
        <v>18</v>
      </c>
      <c r="O362" s="10"/>
    </row>
    <row r="363">
      <c r="A363" s="6">
        <v>45705.0</v>
      </c>
      <c r="B363" s="10"/>
      <c r="C363" s="7">
        <v>202803.0</v>
      </c>
      <c r="D363" s="7" t="s">
        <v>167</v>
      </c>
      <c r="E363" s="6">
        <v>44927.0</v>
      </c>
      <c r="F363" s="82">
        <f t="shared" si="1"/>
        <v>25</v>
      </c>
      <c r="G363" s="6">
        <v>45338.0</v>
      </c>
      <c r="H363" s="82">
        <f t="shared" si="2"/>
        <v>12</v>
      </c>
      <c r="I363" s="7" t="s">
        <v>60</v>
      </c>
      <c r="J363" s="10"/>
      <c r="K363" s="10"/>
      <c r="L363" s="10"/>
      <c r="M363" s="10"/>
      <c r="N363" s="66" t="s">
        <v>18</v>
      </c>
      <c r="O363" s="10"/>
    </row>
    <row r="364">
      <c r="A364" s="6">
        <v>45705.0</v>
      </c>
      <c r="B364" s="10"/>
      <c r="C364" s="7">
        <v>218429.0</v>
      </c>
      <c r="D364" s="7" t="s">
        <v>167</v>
      </c>
      <c r="E364" s="6">
        <v>45444.0</v>
      </c>
      <c r="F364" s="82">
        <f t="shared" si="1"/>
        <v>8</v>
      </c>
      <c r="G364" s="6">
        <v>45462.0</v>
      </c>
      <c r="H364" s="82">
        <f t="shared" si="2"/>
        <v>7</v>
      </c>
      <c r="I364" s="7" t="s">
        <v>54</v>
      </c>
      <c r="J364" s="10"/>
      <c r="K364" s="10"/>
      <c r="L364" s="10"/>
      <c r="M364" s="10"/>
      <c r="N364" s="66" t="s">
        <v>18</v>
      </c>
      <c r="O364" s="10"/>
    </row>
    <row r="365">
      <c r="A365" s="6">
        <v>45705.0</v>
      </c>
      <c r="B365" s="10"/>
      <c r="C365" s="7">
        <v>223555.0</v>
      </c>
      <c r="D365" s="7" t="s">
        <v>167</v>
      </c>
      <c r="E365" s="6">
        <v>45444.0</v>
      </c>
      <c r="F365" s="82">
        <f t="shared" si="1"/>
        <v>8</v>
      </c>
      <c r="G365" s="6">
        <v>45505.0</v>
      </c>
      <c r="H365" s="82">
        <f t="shared" si="2"/>
        <v>6</v>
      </c>
      <c r="I365" s="7" t="s">
        <v>54</v>
      </c>
      <c r="J365" s="10"/>
      <c r="K365" s="10"/>
      <c r="L365" s="10"/>
      <c r="M365" s="10"/>
      <c r="N365" s="66" t="s">
        <v>18</v>
      </c>
      <c r="O365" s="10"/>
    </row>
    <row r="366">
      <c r="A366" s="6">
        <v>45705.0</v>
      </c>
      <c r="B366" s="10"/>
      <c r="C366" s="7">
        <v>225044.0</v>
      </c>
      <c r="D366" s="7" t="s">
        <v>167</v>
      </c>
      <c r="E366" s="6">
        <v>45474.0</v>
      </c>
      <c r="F366" s="82">
        <f t="shared" si="1"/>
        <v>7</v>
      </c>
      <c r="G366" s="6">
        <v>45519.0</v>
      </c>
      <c r="H366" s="82">
        <f t="shared" si="2"/>
        <v>6</v>
      </c>
      <c r="I366" s="7" t="s">
        <v>54</v>
      </c>
      <c r="J366" s="10"/>
      <c r="K366" s="10"/>
      <c r="L366" s="10"/>
      <c r="M366" s="10"/>
      <c r="N366" s="66" t="s">
        <v>18</v>
      </c>
      <c r="O366" s="10"/>
    </row>
    <row r="367">
      <c r="A367" s="6">
        <v>45705.0</v>
      </c>
      <c r="B367" s="10"/>
      <c r="C367" s="7">
        <v>233137.0</v>
      </c>
      <c r="D367" s="7" t="s">
        <v>167</v>
      </c>
      <c r="E367" s="6">
        <v>44896.0</v>
      </c>
      <c r="F367" s="82">
        <f t="shared" si="1"/>
        <v>26</v>
      </c>
      <c r="G367" s="6">
        <v>45600.0</v>
      </c>
      <c r="H367" s="82">
        <f t="shared" si="2"/>
        <v>3</v>
      </c>
      <c r="I367" s="7" t="s">
        <v>54</v>
      </c>
      <c r="J367" s="10"/>
      <c r="K367" s="10"/>
      <c r="L367" s="10"/>
      <c r="M367" s="10"/>
      <c r="N367" s="66" t="s">
        <v>18</v>
      </c>
      <c r="O367" s="10"/>
    </row>
    <row r="368">
      <c r="A368" s="6">
        <v>45705.0</v>
      </c>
      <c r="B368" s="10"/>
      <c r="C368" s="7">
        <v>236552.0</v>
      </c>
      <c r="D368" s="7" t="s">
        <v>167</v>
      </c>
      <c r="E368" s="6">
        <v>45505.0</v>
      </c>
      <c r="F368" s="82">
        <f t="shared" si="1"/>
        <v>6</v>
      </c>
      <c r="G368" s="6">
        <v>45635.0</v>
      </c>
      <c r="H368" s="82">
        <f t="shared" si="2"/>
        <v>2</v>
      </c>
      <c r="I368" s="7" t="s">
        <v>54</v>
      </c>
      <c r="J368" s="10"/>
      <c r="K368" s="10"/>
      <c r="L368" s="10"/>
      <c r="M368" s="10"/>
      <c r="N368" s="66" t="s">
        <v>18</v>
      </c>
      <c r="O368" s="10"/>
    </row>
    <row r="369">
      <c r="A369" s="6">
        <v>45705.0</v>
      </c>
      <c r="B369" s="10"/>
      <c r="C369" s="7">
        <v>239335.0</v>
      </c>
      <c r="D369" s="7" t="s">
        <v>167</v>
      </c>
      <c r="E369" s="6">
        <v>45627.0</v>
      </c>
      <c r="F369" s="82">
        <f t="shared" si="1"/>
        <v>2</v>
      </c>
      <c r="G369" s="6">
        <v>45671.0</v>
      </c>
      <c r="H369" s="82">
        <f t="shared" si="2"/>
        <v>1</v>
      </c>
      <c r="I369" s="7" t="s">
        <v>54</v>
      </c>
      <c r="J369" s="10"/>
      <c r="K369" s="10"/>
      <c r="L369" s="10"/>
      <c r="M369" s="10"/>
      <c r="N369" s="66" t="s">
        <v>18</v>
      </c>
      <c r="O369" s="10"/>
    </row>
    <row r="370">
      <c r="A370" s="6">
        <v>45705.0</v>
      </c>
      <c r="B370" s="10"/>
      <c r="C370" s="7">
        <v>240582.0</v>
      </c>
      <c r="D370" s="7" t="s">
        <v>167</v>
      </c>
      <c r="E370" s="6">
        <v>45627.0</v>
      </c>
      <c r="F370" s="82">
        <f t="shared" si="1"/>
        <v>2</v>
      </c>
      <c r="G370" s="6">
        <v>45681.0</v>
      </c>
      <c r="H370" s="82">
        <f t="shared" si="2"/>
        <v>0</v>
      </c>
      <c r="I370" s="7" t="s">
        <v>60</v>
      </c>
      <c r="J370" s="10"/>
      <c r="K370" s="10"/>
      <c r="L370" s="10"/>
      <c r="M370" s="10"/>
      <c r="N370" s="66" t="s">
        <v>18</v>
      </c>
      <c r="O370" s="10"/>
    </row>
    <row r="371">
      <c r="A371" s="6">
        <v>45705.0</v>
      </c>
      <c r="B371" s="10"/>
      <c r="C371" s="7">
        <v>242837.0</v>
      </c>
      <c r="D371" s="7" t="s">
        <v>167</v>
      </c>
      <c r="E371" s="6">
        <v>45597.0</v>
      </c>
      <c r="F371" s="82">
        <f t="shared" si="1"/>
        <v>3</v>
      </c>
      <c r="G371" s="6">
        <v>45700.0</v>
      </c>
      <c r="H371" s="82">
        <f t="shared" si="2"/>
        <v>0</v>
      </c>
      <c r="I371" s="7" t="s">
        <v>54</v>
      </c>
      <c r="J371" s="10"/>
      <c r="K371" s="10"/>
      <c r="L371" s="10"/>
      <c r="M371" s="10"/>
      <c r="N371" s="66" t="s">
        <v>18</v>
      </c>
      <c r="O371" s="10"/>
    </row>
    <row r="372">
      <c r="A372" s="6">
        <v>45705.0</v>
      </c>
      <c r="B372" s="10"/>
      <c r="C372" s="7">
        <v>239136.0</v>
      </c>
      <c r="D372" s="7" t="s">
        <v>168</v>
      </c>
      <c r="E372" s="6">
        <v>45566.0</v>
      </c>
      <c r="F372" s="82">
        <f t="shared" si="1"/>
        <v>4</v>
      </c>
      <c r="G372" s="6">
        <v>45671.0</v>
      </c>
      <c r="H372" s="82">
        <f t="shared" si="2"/>
        <v>1</v>
      </c>
      <c r="I372" s="7" t="s">
        <v>60</v>
      </c>
      <c r="J372" s="10"/>
      <c r="K372" s="10"/>
      <c r="L372" s="10"/>
      <c r="M372" s="10"/>
      <c r="N372" s="66" t="s">
        <v>18</v>
      </c>
      <c r="O372" s="10"/>
    </row>
    <row r="373">
      <c r="A373" s="6">
        <v>45705.0</v>
      </c>
      <c r="B373" s="10"/>
      <c r="C373" s="7">
        <v>184866.0</v>
      </c>
      <c r="D373" s="7" t="s">
        <v>168</v>
      </c>
      <c r="E373" s="6">
        <v>45078.0</v>
      </c>
      <c r="F373" s="82">
        <f t="shared" si="1"/>
        <v>20</v>
      </c>
      <c r="G373" s="6">
        <v>45174.0</v>
      </c>
      <c r="H373" s="82">
        <f t="shared" si="2"/>
        <v>17</v>
      </c>
      <c r="I373" s="7" t="s">
        <v>60</v>
      </c>
      <c r="J373" s="10"/>
      <c r="K373" s="10"/>
      <c r="L373" s="10"/>
      <c r="M373" s="10"/>
      <c r="N373" s="66" t="s">
        <v>18</v>
      </c>
      <c r="O373" s="10"/>
    </row>
    <row r="374">
      <c r="A374" s="6">
        <v>45705.0</v>
      </c>
      <c r="B374" s="10"/>
      <c r="C374" s="7">
        <v>204403.0</v>
      </c>
      <c r="D374" s="7" t="s">
        <v>168</v>
      </c>
      <c r="E374" s="6">
        <v>45139.0</v>
      </c>
      <c r="F374" s="82">
        <f t="shared" si="1"/>
        <v>18</v>
      </c>
      <c r="G374" s="6">
        <v>45351.0</v>
      </c>
      <c r="H374" s="82">
        <f t="shared" si="2"/>
        <v>11</v>
      </c>
      <c r="I374" s="7" t="s">
        <v>60</v>
      </c>
      <c r="J374" s="10"/>
      <c r="K374" s="10"/>
      <c r="L374" s="10"/>
      <c r="M374" s="10"/>
      <c r="N374" s="66" t="s">
        <v>18</v>
      </c>
      <c r="O374" s="10"/>
    </row>
    <row r="375">
      <c r="A375" s="6">
        <v>45705.0</v>
      </c>
      <c r="B375" s="10"/>
      <c r="C375" s="7">
        <v>213966.0</v>
      </c>
      <c r="D375" s="7" t="s">
        <v>168</v>
      </c>
      <c r="E375" s="6">
        <v>45292.0</v>
      </c>
      <c r="F375" s="82">
        <f t="shared" si="1"/>
        <v>13</v>
      </c>
      <c r="G375" s="6">
        <v>45422.0</v>
      </c>
      <c r="H375" s="82">
        <f t="shared" si="2"/>
        <v>9</v>
      </c>
      <c r="I375" s="7" t="s">
        <v>60</v>
      </c>
      <c r="J375" s="10"/>
      <c r="K375" s="10"/>
      <c r="L375" s="10"/>
      <c r="M375" s="10"/>
      <c r="N375" s="66" t="s">
        <v>18</v>
      </c>
      <c r="O375" s="10"/>
    </row>
    <row r="376">
      <c r="A376" s="6">
        <v>45705.0</v>
      </c>
      <c r="B376" s="10"/>
      <c r="C376" s="7">
        <v>214616.0</v>
      </c>
      <c r="D376" s="7" t="s">
        <v>168</v>
      </c>
      <c r="E376" s="6">
        <v>45383.0</v>
      </c>
      <c r="F376" s="82">
        <f t="shared" si="1"/>
        <v>10</v>
      </c>
      <c r="G376" s="6">
        <v>45427.0</v>
      </c>
      <c r="H376" s="82">
        <f t="shared" si="2"/>
        <v>9</v>
      </c>
      <c r="I376" s="7" t="s">
        <v>60</v>
      </c>
      <c r="J376" s="10"/>
      <c r="K376" s="10"/>
      <c r="L376" s="10"/>
      <c r="M376" s="10"/>
      <c r="N376" s="66" t="s">
        <v>18</v>
      </c>
      <c r="O376" s="10"/>
    </row>
    <row r="377">
      <c r="A377" s="6">
        <v>45705.0</v>
      </c>
      <c r="B377" s="10"/>
      <c r="C377" s="7">
        <v>227548.0</v>
      </c>
      <c r="D377" s="7" t="s">
        <v>168</v>
      </c>
      <c r="E377" s="6">
        <v>45444.0</v>
      </c>
      <c r="F377" s="82">
        <f t="shared" si="1"/>
        <v>8</v>
      </c>
      <c r="G377" s="6">
        <v>45545.0</v>
      </c>
      <c r="H377" s="82">
        <f t="shared" si="2"/>
        <v>5</v>
      </c>
      <c r="I377" s="7" t="s">
        <v>48</v>
      </c>
      <c r="J377" s="10"/>
      <c r="K377" s="10"/>
      <c r="L377" s="10"/>
      <c r="M377" s="10"/>
      <c r="N377" s="66" t="s">
        <v>18</v>
      </c>
      <c r="O377" s="10"/>
    </row>
    <row r="378">
      <c r="A378" s="6">
        <v>45705.0</v>
      </c>
      <c r="B378" s="10"/>
      <c r="C378" s="7">
        <v>230347.0</v>
      </c>
      <c r="D378" s="7" t="s">
        <v>168</v>
      </c>
      <c r="E378" s="6">
        <v>45474.0</v>
      </c>
      <c r="F378" s="82">
        <f t="shared" si="1"/>
        <v>7</v>
      </c>
      <c r="G378" s="6">
        <v>45573.0</v>
      </c>
      <c r="H378" s="82">
        <f t="shared" si="2"/>
        <v>4</v>
      </c>
      <c r="I378" s="7" t="s">
        <v>60</v>
      </c>
      <c r="J378" s="10"/>
      <c r="K378" s="10"/>
      <c r="L378" s="10"/>
      <c r="M378" s="10"/>
      <c r="N378" s="66" t="s">
        <v>18</v>
      </c>
      <c r="O378" s="10"/>
    </row>
    <row r="379">
      <c r="A379" s="65">
        <v>45694.0</v>
      </c>
      <c r="B379" s="6">
        <v>45705.0</v>
      </c>
      <c r="C379" s="7">
        <v>229800.0</v>
      </c>
      <c r="D379" s="7" t="s">
        <v>168</v>
      </c>
      <c r="E379" s="6">
        <v>45536.0</v>
      </c>
      <c r="F379" s="82">
        <f t="shared" si="1"/>
        <v>5</v>
      </c>
      <c r="G379" s="6">
        <v>45567.0</v>
      </c>
      <c r="H379" s="82">
        <f t="shared" si="2"/>
        <v>4</v>
      </c>
      <c r="I379" s="7" t="s">
        <v>52</v>
      </c>
      <c r="J379" s="10"/>
      <c r="K379" s="72">
        <v>12000.0</v>
      </c>
      <c r="L379" s="7" t="s">
        <v>58</v>
      </c>
      <c r="M379" s="6">
        <v>45705.0</v>
      </c>
      <c r="N379" s="57" t="s">
        <v>16</v>
      </c>
      <c r="O379" s="10"/>
    </row>
    <row r="380">
      <c r="A380" s="6">
        <v>45705.0</v>
      </c>
      <c r="B380" s="10"/>
      <c r="C380" s="7">
        <v>233726.0</v>
      </c>
      <c r="D380" s="7" t="s">
        <v>168</v>
      </c>
      <c r="E380" s="6">
        <v>45566.0</v>
      </c>
      <c r="F380" s="82">
        <f t="shared" si="1"/>
        <v>4</v>
      </c>
      <c r="G380" s="6">
        <v>45543.0</v>
      </c>
      <c r="H380" s="82">
        <f t="shared" si="2"/>
        <v>5</v>
      </c>
      <c r="I380" s="7" t="s">
        <v>60</v>
      </c>
      <c r="J380" s="10"/>
      <c r="K380" s="10"/>
      <c r="L380" s="10"/>
      <c r="M380" s="10"/>
      <c r="N380" s="66" t="s">
        <v>18</v>
      </c>
      <c r="O380" s="10"/>
    </row>
    <row r="381">
      <c r="A381" s="6">
        <v>45705.0</v>
      </c>
      <c r="B381" s="10"/>
      <c r="C381" s="7">
        <v>216726.0</v>
      </c>
      <c r="D381" s="7" t="s">
        <v>168</v>
      </c>
      <c r="E381" s="6">
        <v>45413.0</v>
      </c>
      <c r="F381" s="82">
        <f t="shared" si="1"/>
        <v>9</v>
      </c>
      <c r="G381" s="6">
        <v>45446.0</v>
      </c>
      <c r="H381" s="82">
        <f t="shared" si="2"/>
        <v>8</v>
      </c>
      <c r="I381" s="7" t="s">
        <v>80</v>
      </c>
      <c r="J381" s="10"/>
      <c r="K381" s="10"/>
      <c r="L381" s="10"/>
      <c r="M381" s="10"/>
      <c r="N381" s="66" t="s">
        <v>18</v>
      </c>
      <c r="O381" s="10"/>
    </row>
    <row r="382">
      <c r="A382" s="6">
        <v>45705.0</v>
      </c>
      <c r="B382" s="10"/>
      <c r="C382" s="7">
        <v>239762.0</v>
      </c>
      <c r="D382" s="7" t="s">
        <v>168</v>
      </c>
      <c r="E382" s="6">
        <v>45597.0</v>
      </c>
      <c r="F382" s="82">
        <f t="shared" si="1"/>
        <v>3</v>
      </c>
      <c r="G382" s="6">
        <v>45674.0</v>
      </c>
      <c r="H382" s="82">
        <f t="shared" si="2"/>
        <v>1</v>
      </c>
      <c r="I382" s="7" t="s">
        <v>43</v>
      </c>
      <c r="J382" s="10"/>
      <c r="K382" s="10"/>
      <c r="L382" s="10"/>
      <c r="M382" s="10"/>
      <c r="N382" s="66" t="s">
        <v>18</v>
      </c>
      <c r="O382" s="10"/>
    </row>
    <row r="383">
      <c r="A383" s="6">
        <v>45705.0</v>
      </c>
      <c r="B383" s="10"/>
      <c r="C383" s="7">
        <v>145099.0</v>
      </c>
      <c r="D383" s="7" t="s">
        <v>155</v>
      </c>
      <c r="E383" s="6">
        <v>44805.0</v>
      </c>
      <c r="F383" s="82">
        <f t="shared" si="1"/>
        <v>29</v>
      </c>
      <c r="G383" s="6">
        <v>44805.0</v>
      </c>
      <c r="H383" s="82">
        <f t="shared" si="2"/>
        <v>29</v>
      </c>
      <c r="I383" s="7" t="s">
        <v>60</v>
      </c>
      <c r="J383" s="10"/>
      <c r="K383" s="10"/>
      <c r="L383" s="10"/>
      <c r="M383" s="10"/>
      <c r="N383" s="66" t="s">
        <v>18</v>
      </c>
      <c r="O383" s="10"/>
    </row>
    <row r="384">
      <c r="A384" s="6">
        <v>45705.0</v>
      </c>
      <c r="B384" s="10"/>
      <c r="C384" s="7">
        <v>191883.0</v>
      </c>
      <c r="D384" s="7" t="s">
        <v>155</v>
      </c>
      <c r="E384" s="6">
        <v>45200.0</v>
      </c>
      <c r="F384" s="82">
        <f t="shared" si="1"/>
        <v>16</v>
      </c>
      <c r="G384" s="9">
        <v>45250.0</v>
      </c>
      <c r="H384" s="82">
        <f t="shared" si="2"/>
        <v>14</v>
      </c>
      <c r="I384" s="7" t="s">
        <v>60</v>
      </c>
      <c r="J384" s="10"/>
      <c r="K384" s="10"/>
      <c r="L384" s="10"/>
      <c r="M384" s="10"/>
      <c r="N384" s="66" t="s">
        <v>18</v>
      </c>
      <c r="O384" s="10"/>
    </row>
    <row r="385">
      <c r="A385" s="6">
        <v>45705.0</v>
      </c>
      <c r="B385" s="10"/>
      <c r="C385" s="7">
        <v>167668.0</v>
      </c>
      <c r="D385" s="7" t="s">
        <v>155</v>
      </c>
      <c r="E385" s="6">
        <v>44774.0</v>
      </c>
      <c r="F385" s="82">
        <f t="shared" si="1"/>
        <v>30</v>
      </c>
      <c r="G385" s="6">
        <v>45032.0</v>
      </c>
      <c r="H385" s="82">
        <f t="shared" si="2"/>
        <v>22</v>
      </c>
      <c r="I385" s="7" t="s">
        <v>54</v>
      </c>
      <c r="J385" s="10"/>
      <c r="K385" s="10"/>
      <c r="L385" s="10"/>
      <c r="M385" s="10"/>
      <c r="N385" s="66" t="s">
        <v>18</v>
      </c>
      <c r="O385" s="10"/>
    </row>
    <row r="386">
      <c r="A386" s="6">
        <v>45705.0</v>
      </c>
      <c r="B386" s="10"/>
      <c r="C386" s="7">
        <v>197751.0</v>
      </c>
      <c r="D386" s="7" t="s">
        <v>155</v>
      </c>
      <c r="E386" s="6">
        <v>45231.0</v>
      </c>
      <c r="F386" s="82">
        <f t="shared" si="1"/>
        <v>15</v>
      </c>
      <c r="G386" s="6">
        <v>45302.0</v>
      </c>
      <c r="H386" s="82">
        <f t="shared" si="2"/>
        <v>13</v>
      </c>
      <c r="I386" s="7" t="s">
        <v>60</v>
      </c>
      <c r="J386" s="10"/>
      <c r="K386" s="10"/>
      <c r="L386" s="10"/>
      <c r="M386" s="10"/>
      <c r="N386" s="66" t="s">
        <v>18</v>
      </c>
      <c r="O386" s="10"/>
    </row>
    <row r="387">
      <c r="A387" s="6">
        <v>45705.0</v>
      </c>
      <c r="B387" s="10"/>
      <c r="C387" s="7">
        <v>183151.0</v>
      </c>
      <c r="D387" s="7" t="s">
        <v>155</v>
      </c>
      <c r="E387" s="6">
        <v>45078.0</v>
      </c>
      <c r="F387" s="82">
        <f t="shared" si="1"/>
        <v>20</v>
      </c>
      <c r="G387" s="6">
        <v>45164.0</v>
      </c>
      <c r="H387" s="82">
        <f t="shared" si="2"/>
        <v>17</v>
      </c>
      <c r="I387" s="7" t="s">
        <v>54</v>
      </c>
      <c r="J387" s="10"/>
      <c r="K387" s="10"/>
      <c r="L387" s="10"/>
      <c r="M387" s="10"/>
      <c r="N387" s="66" t="s">
        <v>18</v>
      </c>
      <c r="O387" s="10"/>
    </row>
    <row r="388">
      <c r="A388" s="6">
        <v>45705.0</v>
      </c>
      <c r="B388" s="10"/>
      <c r="C388" s="7">
        <v>184661.0</v>
      </c>
      <c r="D388" s="7" t="s">
        <v>155</v>
      </c>
      <c r="E388" s="6">
        <v>45170.0</v>
      </c>
      <c r="F388" s="82">
        <f t="shared" si="1"/>
        <v>17</v>
      </c>
      <c r="G388" s="6">
        <v>45202.0</v>
      </c>
      <c r="H388" s="82">
        <f t="shared" si="2"/>
        <v>16</v>
      </c>
      <c r="I388" s="7" t="s">
        <v>54</v>
      </c>
      <c r="J388" s="10"/>
      <c r="K388" s="10"/>
      <c r="L388" s="10"/>
      <c r="M388" s="10"/>
      <c r="N388" s="66" t="s">
        <v>18</v>
      </c>
      <c r="O388" s="10"/>
    </row>
    <row r="389">
      <c r="A389" s="6">
        <v>45705.0</v>
      </c>
      <c r="B389" s="10"/>
      <c r="C389" s="7">
        <v>210981.0</v>
      </c>
      <c r="D389" s="7" t="s">
        <v>155</v>
      </c>
      <c r="E389" s="6">
        <v>45383.0</v>
      </c>
      <c r="F389" s="82">
        <f t="shared" si="1"/>
        <v>10</v>
      </c>
      <c r="G389" s="6">
        <v>45400.0</v>
      </c>
      <c r="H389" s="82">
        <f t="shared" si="2"/>
        <v>10</v>
      </c>
      <c r="I389" s="7" t="s">
        <v>60</v>
      </c>
      <c r="J389" s="10"/>
      <c r="K389" s="10"/>
      <c r="L389" s="10"/>
      <c r="M389" s="10"/>
      <c r="N389" s="66" t="s">
        <v>18</v>
      </c>
      <c r="O389" s="10"/>
    </row>
    <row r="390">
      <c r="A390" s="6">
        <v>45705.0</v>
      </c>
      <c r="B390" s="10"/>
      <c r="C390" s="7">
        <v>197834.0</v>
      </c>
      <c r="D390" s="7" t="s">
        <v>155</v>
      </c>
      <c r="E390" s="6">
        <v>45352.0</v>
      </c>
      <c r="F390" s="82">
        <f t="shared" si="1"/>
        <v>11</v>
      </c>
      <c r="G390" s="6">
        <v>45304.0</v>
      </c>
      <c r="H390" s="82">
        <f t="shared" si="2"/>
        <v>13</v>
      </c>
      <c r="I390" s="7" t="s">
        <v>52</v>
      </c>
      <c r="J390" s="10"/>
      <c r="K390" s="10"/>
      <c r="L390" s="10"/>
      <c r="M390" s="10"/>
      <c r="N390" s="66" t="s">
        <v>18</v>
      </c>
      <c r="O390" s="10"/>
    </row>
    <row r="391">
      <c r="A391" s="6">
        <v>45705.0</v>
      </c>
      <c r="B391" s="10"/>
      <c r="C391" s="7">
        <v>189118.0</v>
      </c>
      <c r="D391" s="7" t="s">
        <v>155</v>
      </c>
      <c r="E391" s="6">
        <v>45200.0</v>
      </c>
      <c r="F391" s="82">
        <f t="shared" si="1"/>
        <v>16</v>
      </c>
      <c r="G391" s="9">
        <v>45226.0</v>
      </c>
      <c r="H391" s="82">
        <f t="shared" si="2"/>
        <v>15</v>
      </c>
      <c r="I391" s="7" t="s">
        <v>54</v>
      </c>
      <c r="J391" s="10"/>
      <c r="K391" s="10"/>
      <c r="L391" s="10"/>
      <c r="M391" s="10"/>
      <c r="N391" s="66" t="s">
        <v>18</v>
      </c>
      <c r="O391" s="10"/>
    </row>
    <row r="392">
      <c r="A392" s="6">
        <v>45705.0</v>
      </c>
      <c r="B392" s="10"/>
      <c r="C392" s="7">
        <v>193648.0</v>
      </c>
      <c r="D392" s="7" t="s">
        <v>155</v>
      </c>
      <c r="E392" s="6">
        <v>45200.0</v>
      </c>
      <c r="F392" s="82">
        <f t="shared" si="1"/>
        <v>16</v>
      </c>
      <c r="G392" s="9">
        <v>45253.0</v>
      </c>
      <c r="H392" s="82">
        <f t="shared" si="2"/>
        <v>14</v>
      </c>
      <c r="I392" s="7" t="s">
        <v>136</v>
      </c>
      <c r="J392" s="10"/>
      <c r="K392" s="10"/>
      <c r="L392" s="10"/>
      <c r="M392" s="10"/>
      <c r="N392" s="66" t="s">
        <v>18</v>
      </c>
      <c r="O392" s="10"/>
    </row>
    <row r="393">
      <c r="A393" s="6">
        <v>45705.0</v>
      </c>
      <c r="B393" s="10"/>
      <c r="C393" s="7">
        <v>199250.0</v>
      </c>
      <c r="D393" s="7" t="s">
        <v>155</v>
      </c>
      <c r="E393" s="6">
        <v>45200.0</v>
      </c>
      <c r="F393" s="82">
        <f t="shared" si="1"/>
        <v>16</v>
      </c>
      <c r="G393" s="6">
        <v>45315.0</v>
      </c>
      <c r="H393" s="82">
        <f t="shared" si="2"/>
        <v>12</v>
      </c>
      <c r="I393" s="7" t="s">
        <v>60</v>
      </c>
      <c r="J393" s="10"/>
      <c r="K393" s="10"/>
      <c r="L393" s="10"/>
      <c r="M393" s="10"/>
      <c r="N393" s="66" t="s">
        <v>18</v>
      </c>
      <c r="O393" s="10"/>
    </row>
    <row r="394">
      <c r="A394" s="65">
        <v>45694.0</v>
      </c>
      <c r="B394" s="6">
        <v>45705.0</v>
      </c>
      <c r="C394" s="7">
        <v>201773.0</v>
      </c>
      <c r="D394" s="7" t="s">
        <v>155</v>
      </c>
      <c r="E394" s="6">
        <v>45292.0</v>
      </c>
      <c r="F394" s="82">
        <f t="shared" si="1"/>
        <v>13</v>
      </c>
      <c r="G394" s="6">
        <v>45332.0</v>
      </c>
      <c r="H394" s="82">
        <f t="shared" si="2"/>
        <v>12</v>
      </c>
      <c r="I394" s="7" t="s">
        <v>54</v>
      </c>
      <c r="J394" s="10"/>
      <c r="K394" s="10"/>
      <c r="L394" s="7" t="s">
        <v>68</v>
      </c>
      <c r="M394" s="6">
        <v>45705.0</v>
      </c>
      <c r="N394" s="57" t="s">
        <v>22</v>
      </c>
      <c r="O394" s="7" t="s">
        <v>373</v>
      </c>
    </row>
    <row r="395">
      <c r="A395" s="6">
        <v>45705.0</v>
      </c>
      <c r="B395" s="10"/>
      <c r="C395" s="7">
        <v>203110.0</v>
      </c>
      <c r="D395" s="7" t="s">
        <v>155</v>
      </c>
      <c r="E395" s="6">
        <v>45231.0</v>
      </c>
      <c r="F395" s="82">
        <f t="shared" si="1"/>
        <v>15</v>
      </c>
      <c r="G395" s="6">
        <v>45312.0</v>
      </c>
      <c r="H395" s="82">
        <f t="shared" si="2"/>
        <v>12</v>
      </c>
      <c r="I395" s="7" t="s">
        <v>60</v>
      </c>
      <c r="J395" s="10"/>
      <c r="K395" s="10"/>
      <c r="L395" s="10"/>
      <c r="M395" s="10"/>
      <c r="N395" s="66" t="s">
        <v>18</v>
      </c>
      <c r="O395" s="10"/>
    </row>
    <row r="396">
      <c r="A396" s="6">
        <v>45705.0</v>
      </c>
      <c r="B396" s="10"/>
      <c r="C396" s="7">
        <v>174308.0</v>
      </c>
      <c r="D396" s="7" t="s">
        <v>155</v>
      </c>
      <c r="E396" s="6">
        <v>45047.0</v>
      </c>
      <c r="F396" s="82">
        <f t="shared" si="1"/>
        <v>21</v>
      </c>
      <c r="G396" s="6">
        <v>45094.0</v>
      </c>
      <c r="H396" s="82">
        <f t="shared" si="2"/>
        <v>20</v>
      </c>
      <c r="I396" s="7" t="s">
        <v>43</v>
      </c>
      <c r="J396" s="10"/>
      <c r="K396" s="10"/>
      <c r="L396" s="10"/>
      <c r="M396" s="10"/>
      <c r="N396" s="66" t="s">
        <v>18</v>
      </c>
      <c r="O396" s="10"/>
    </row>
    <row r="397">
      <c r="A397" s="6">
        <v>45705.0</v>
      </c>
      <c r="B397" s="10"/>
      <c r="C397" s="7">
        <v>219131.0</v>
      </c>
      <c r="D397" s="7" t="s">
        <v>169</v>
      </c>
      <c r="E397" s="6">
        <v>45292.0</v>
      </c>
      <c r="F397" s="82">
        <f t="shared" si="1"/>
        <v>13</v>
      </c>
      <c r="G397" s="6">
        <v>45468.0</v>
      </c>
      <c r="H397" s="82">
        <f t="shared" si="2"/>
        <v>7</v>
      </c>
      <c r="I397" s="7" t="s">
        <v>54</v>
      </c>
      <c r="J397" s="10"/>
      <c r="K397" s="10"/>
      <c r="L397" s="10"/>
      <c r="M397" s="10"/>
      <c r="N397" s="66" t="s">
        <v>18</v>
      </c>
      <c r="O397" s="10"/>
    </row>
    <row r="398">
      <c r="A398" s="6">
        <v>45705.0</v>
      </c>
      <c r="B398" s="10"/>
      <c r="C398" s="7">
        <v>205767.0</v>
      </c>
      <c r="D398" s="7" t="s">
        <v>169</v>
      </c>
      <c r="E398" s="6">
        <v>45323.0</v>
      </c>
      <c r="F398" s="82">
        <f t="shared" si="1"/>
        <v>12</v>
      </c>
      <c r="G398" s="6">
        <v>45366.0</v>
      </c>
      <c r="H398" s="82">
        <f t="shared" si="2"/>
        <v>11</v>
      </c>
      <c r="I398" s="7" t="s">
        <v>54</v>
      </c>
      <c r="J398" s="10"/>
      <c r="K398" s="10"/>
      <c r="L398" s="10"/>
      <c r="M398" s="10"/>
      <c r="N398" s="66" t="s">
        <v>18</v>
      </c>
      <c r="O398" s="10"/>
    </row>
    <row r="399">
      <c r="A399" s="6">
        <v>45705.0</v>
      </c>
      <c r="B399" s="10"/>
      <c r="C399" s="7">
        <v>207404.0</v>
      </c>
      <c r="D399" s="7" t="s">
        <v>169</v>
      </c>
      <c r="E399" s="6">
        <v>45352.0</v>
      </c>
      <c r="F399" s="82">
        <f t="shared" si="1"/>
        <v>11</v>
      </c>
      <c r="G399" s="6">
        <v>45384.0</v>
      </c>
      <c r="H399" s="82">
        <f t="shared" si="2"/>
        <v>10</v>
      </c>
      <c r="I399" s="7" t="s">
        <v>136</v>
      </c>
      <c r="J399" s="10"/>
      <c r="K399" s="10"/>
      <c r="L399" s="10"/>
      <c r="M399" s="10"/>
      <c r="N399" s="66" t="s">
        <v>18</v>
      </c>
      <c r="O399" s="10"/>
    </row>
    <row r="400">
      <c r="A400" s="6">
        <v>45705.0</v>
      </c>
      <c r="B400" s="10"/>
      <c r="C400" s="7">
        <v>187816.0</v>
      </c>
      <c r="D400" s="7" t="s">
        <v>169</v>
      </c>
      <c r="E400" s="6">
        <v>44958.0</v>
      </c>
      <c r="F400" s="82">
        <f t="shared" si="1"/>
        <v>24</v>
      </c>
      <c r="G400" s="6">
        <v>45349.0</v>
      </c>
      <c r="H400" s="82">
        <f t="shared" si="2"/>
        <v>11</v>
      </c>
      <c r="I400" s="7" t="s">
        <v>60</v>
      </c>
      <c r="J400" s="10"/>
      <c r="K400" s="10"/>
      <c r="L400" s="10"/>
      <c r="M400" s="10"/>
      <c r="N400" s="66" t="s">
        <v>18</v>
      </c>
      <c r="O400" s="10"/>
    </row>
    <row r="401">
      <c r="A401" s="6">
        <v>45705.0</v>
      </c>
      <c r="B401" s="10"/>
      <c r="C401" s="7">
        <v>218973.0</v>
      </c>
      <c r="D401" s="7" t="s">
        <v>169</v>
      </c>
      <c r="E401" s="6">
        <v>45444.0</v>
      </c>
      <c r="F401" s="82">
        <f t="shared" si="1"/>
        <v>8</v>
      </c>
      <c r="G401" s="6">
        <v>45467.0</v>
      </c>
      <c r="H401" s="82">
        <f t="shared" si="2"/>
        <v>7</v>
      </c>
      <c r="I401" s="7" t="s">
        <v>52</v>
      </c>
      <c r="J401" s="10"/>
      <c r="K401" s="10"/>
      <c r="L401" s="10"/>
      <c r="M401" s="10"/>
      <c r="N401" s="66" t="s">
        <v>18</v>
      </c>
      <c r="O401" s="10"/>
    </row>
    <row r="402">
      <c r="A402" s="6">
        <v>45705.0</v>
      </c>
      <c r="B402" s="10"/>
      <c r="C402" s="7">
        <v>209052.0</v>
      </c>
      <c r="D402" s="7" t="s">
        <v>169</v>
      </c>
      <c r="E402" s="6">
        <v>45323.0</v>
      </c>
      <c r="F402" s="82">
        <f t="shared" si="1"/>
        <v>12</v>
      </c>
      <c r="G402" s="6">
        <v>45387.0</v>
      </c>
      <c r="H402" s="82">
        <f t="shared" si="2"/>
        <v>10</v>
      </c>
      <c r="I402" s="7" t="s">
        <v>60</v>
      </c>
      <c r="J402" s="10"/>
      <c r="K402" s="10"/>
      <c r="L402" s="10"/>
      <c r="M402" s="10"/>
      <c r="N402" s="66" t="s">
        <v>18</v>
      </c>
      <c r="O402" s="10"/>
    </row>
    <row r="403">
      <c r="A403" s="6">
        <v>45705.0</v>
      </c>
      <c r="B403" s="10"/>
      <c r="C403" s="7">
        <v>222521.0</v>
      </c>
      <c r="D403" s="7" t="s">
        <v>169</v>
      </c>
      <c r="E403" s="6">
        <v>45383.0</v>
      </c>
      <c r="F403" s="82">
        <f t="shared" si="1"/>
        <v>10</v>
      </c>
      <c r="G403" s="6">
        <v>45496.0</v>
      </c>
      <c r="H403" s="82">
        <f t="shared" si="2"/>
        <v>6</v>
      </c>
      <c r="I403" s="7" t="s">
        <v>52</v>
      </c>
      <c r="J403" s="10"/>
      <c r="K403" s="10"/>
      <c r="L403" s="10"/>
      <c r="M403" s="10"/>
      <c r="N403" s="66" t="s">
        <v>18</v>
      </c>
      <c r="O403" s="10"/>
    </row>
    <row r="404">
      <c r="A404" s="6">
        <v>45705.0</v>
      </c>
      <c r="B404" s="10"/>
      <c r="C404" s="7">
        <v>217575.0</v>
      </c>
      <c r="D404" s="7" t="s">
        <v>169</v>
      </c>
      <c r="E404" s="6">
        <v>45474.0</v>
      </c>
      <c r="F404" s="82">
        <f t="shared" si="1"/>
        <v>7</v>
      </c>
      <c r="G404" s="6">
        <v>45517.0</v>
      </c>
      <c r="H404" s="82">
        <f t="shared" si="2"/>
        <v>6</v>
      </c>
      <c r="I404" s="7" t="s">
        <v>60</v>
      </c>
      <c r="J404" s="10"/>
      <c r="K404" s="10"/>
      <c r="L404" s="10"/>
      <c r="M404" s="10"/>
      <c r="N404" s="66" t="s">
        <v>18</v>
      </c>
      <c r="O404" s="10"/>
    </row>
    <row r="405">
      <c r="A405" s="6">
        <v>45705.0</v>
      </c>
      <c r="B405" s="10"/>
      <c r="C405" s="7">
        <v>225962.0</v>
      </c>
      <c r="D405" s="7" t="s">
        <v>169</v>
      </c>
      <c r="E405" s="6">
        <v>45505.0</v>
      </c>
      <c r="F405" s="82">
        <f t="shared" si="1"/>
        <v>6</v>
      </c>
      <c r="G405" s="6">
        <v>45530.0</v>
      </c>
      <c r="H405" s="82">
        <f t="shared" si="2"/>
        <v>5</v>
      </c>
      <c r="I405" s="7" t="s">
        <v>54</v>
      </c>
      <c r="J405" s="10"/>
      <c r="K405" s="10"/>
      <c r="L405" s="10"/>
      <c r="M405" s="10"/>
      <c r="N405" s="66" t="s">
        <v>18</v>
      </c>
      <c r="O405" s="10"/>
    </row>
    <row r="406">
      <c r="A406" s="6">
        <v>45705.0</v>
      </c>
      <c r="B406" s="10"/>
      <c r="C406" s="7">
        <v>226772.0</v>
      </c>
      <c r="D406" s="7" t="s">
        <v>169</v>
      </c>
      <c r="E406" s="6">
        <v>45383.0</v>
      </c>
      <c r="F406" s="82">
        <f t="shared" si="1"/>
        <v>10</v>
      </c>
      <c r="G406" s="6">
        <v>45540.0</v>
      </c>
      <c r="H406" s="82">
        <f t="shared" si="2"/>
        <v>5</v>
      </c>
      <c r="I406" s="7" t="s">
        <v>60</v>
      </c>
      <c r="J406" s="10"/>
      <c r="K406" s="10"/>
      <c r="L406" s="10"/>
      <c r="M406" s="10"/>
      <c r="N406" s="66" t="s">
        <v>18</v>
      </c>
      <c r="O406" s="10"/>
    </row>
    <row r="407">
      <c r="A407" s="6">
        <v>45705.0</v>
      </c>
      <c r="B407" s="10"/>
      <c r="C407" s="7">
        <v>226419.0</v>
      </c>
      <c r="D407" s="7" t="s">
        <v>169</v>
      </c>
      <c r="E407" s="6">
        <v>45505.0</v>
      </c>
      <c r="F407" s="82">
        <f t="shared" si="1"/>
        <v>6</v>
      </c>
      <c r="G407" s="6">
        <v>45546.0</v>
      </c>
      <c r="H407" s="82">
        <f t="shared" si="2"/>
        <v>5</v>
      </c>
      <c r="I407" s="7" t="s">
        <v>54</v>
      </c>
      <c r="J407" s="10"/>
      <c r="K407" s="10"/>
      <c r="L407" s="10"/>
      <c r="M407" s="10"/>
      <c r="N407" s="66" t="s">
        <v>18</v>
      </c>
      <c r="O407" s="10"/>
    </row>
    <row r="408">
      <c r="A408" s="6">
        <v>45705.0</v>
      </c>
      <c r="B408" s="10"/>
      <c r="C408" s="7">
        <v>193797.0</v>
      </c>
      <c r="D408" s="7" t="s">
        <v>169</v>
      </c>
      <c r="E408" s="6">
        <v>45413.0</v>
      </c>
      <c r="F408" s="82">
        <f t="shared" si="1"/>
        <v>9</v>
      </c>
      <c r="G408" s="6">
        <v>45484.0</v>
      </c>
      <c r="H408" s="82">
        <f t="shared" si="2"/>
        <v>7</v>
      </c>
      <c r="I408" s="7" t="s">
        <v>54</v>
      </c>
      <c r="J408" s="10"/>
      <c r="K408" s="10"/>
      <c r="L408" s="10"/>
      <c r="M408" s="10"/>
      <c r="N408" s="66" t="s">
        <v>18</v>
      </c>
      <c r="O408" s="10"/>
    </row>
    <row r="409">
      <c r="A409" s="6">
        <v>45705.0</v>
      </c>
      <c r="B409" s="10"/>
      <c r="C409" s="7">
        <v>222803.0</v>
      </c>
      <c r="D409" s="7" t="s">
        <v>169</v>
      </c>
      <c r="E409" s="6">
        <v>45444.0</v>
      </c>
      <c r="F409" s="82">
        <f t="shared" si="1"/>
        <v>8</v>
      </c>
      <c r="G409" s="6">
        <v>45499.0</v>
      </c>
      <c r="H409" s="82">
        <f t="shared" si="2"/>
        <v>6</v>
      </c>
      <c r="I409" s="7" t="s">
        <v>54</v>
      </c>
      <c r="J409" s="10"/>
      <c r="K409" s="10"/>
      <c r="L409" s="10"/>
      <c r="M409" s="10"/>
      <c r="N409" s="66" t="s">
        <v>18</v>
      </c>
      <c r="O409" s="10"/>
    </row>
    <row r="410">
      <c r="A410" s="6">
        <v>45705.0</v>
      </c>
      <c r="B410" s="10"/>
      <c r="C410" s="7">
        <v>137580.0</v>
      </c>
      <c r="D410" s="7" t="s">
        <v>170</v>
      </c>
      <c r="E410" s="6">
        <v>45352.0</v>
      </c>
      <c r="F410" s="82">
        <f t="shared" si="1"/>
        <v>11</v>
      </c>
      <c r="G410" s="6">
        <v>45390.0</v>
      </c>
      <c r="H410" s="82">
        <f t="shared" si="2"/>
        <v>10</v>
      </c>
      <c r="I410" s="7" t="s">
        <v>54</v>
      </c>
      <c r="J410" s="10"/>
      <c r="K410" s="10"/>
      <c r="L410" s="10"/>
      <c r="M410" s="10"/>
      <c r="N410" s="66" t="s">
        <v>18</v>
      </c>
      <c r="O410" s="10"/>
    </row>
    <row r="411">
      <c r="A411" s="6">
        <v>45705.0</v>
      </c>
      <c r="B411" s="10"/>
      <c r="C411" s="7">
        <v>230286.0</v>
      </c>
      <c r="D411" s="7" t="s">
        <v>170</v>
      </c>
      <c r="E411" s="6">
        <v>45536.0</v>
      </c>
      <c r="F411" s="82">
        <f t="shared" si="1"/>
        <v>5</v>
      </c>
      <c r="G411" s="6">
        <v>45573.0</v>
      </c>
      <c r="H411" s="82">
        <f t="shared" si="2"/>
        <v>4</v>
      </c>
      <c r="I411" s="7" t="s">
        <v>60</v>
      </c>
      <c r="J411" s="10"/>
      <c r="K411" s="10"/>
      <c r="L411" s="10"/>
      <c r="M411" s="10"/>
      <c r="N411" s="66" t="s">
        <v>18</v>
      </c>
      <c r="O411" s="10"/>
    </row>
    <row r="412">
      <c r="A412" s="6">
        <v>45705.0</v>
      </c>
      <c r="B412" s="10"/>
      <c r="C412" s="7">
        <v>240436.0</v>
      </c>
      <c r="D412" s="7" t="s">
        <v>170</v>
      </c>
      <c r="E412" s="6">
        <v>45352.0</v>
      </c>
      <c r="F412" s="82">
        <f t="shared" si="1"/>
        <v>11</v>
      </c>
      <c r="G412" s="6">
        <v>45680.0</v>
      </c>
      <c r="H412" s="82">
        <f t="shared" si="2"/>
        <v>0</v>
      </c>
      <c r="I412" s="7" t="s">
        <v>54</v>
      </c>
      <c r="J412" s="10"/>
      <c r="K412" s="10"/>
      <c r="L412" s="10"/>
      <c r="M412" s="10"/>
      <c r="N412" s="66" t="s">
        <v>18</v>
      </c>
      <c r="O412" s="10"/>
    </row>
    <row r="413">
      <c r="A413" s="6">
        <v>45705.0</v>
      </c>
      <c r="B413" s="10"/>
      <c r="C413" s="7">
        <v>223185.0</v>
      </c>
      <c r="D413" s="7" t="s">
        <v>170</v>
      </c>
      <c r="E413" s="6">
        <v>45474.0</v>
      </c>
      <c r="F413" s="82">
        <f t="shared" si="1"/>
        <v>7</v>
      </c>
      <c r="G413" s="6">
        <v>45505.0</v>
      </c>
      <c r="H413" s="82">
        <f t="shared" si="2"/>
        <v>6</v>
      </c>
      <c r="I413" s="7" t="s">
        <v>54</v>
      </c>
      <c r="J413" s="10"/>
      <c r="K413" s="10"/>
      <c r="L413" s="10"/>
      <c r="M413" s="10"/>
      <c r="N413" s="66" t="s">
        <v>18</v>
      </c>
      <c r="O413" s="10"/>
    </row>
    <row r="414">
      <c r="A414" s="6">
        <v>45705.0</v>
      </c>
      <c r="B414" s="10"/>
      <c r="C414" s="7">
        <v>231384.0</v>
      </c>
      <c r="D414" s="7" t="s">
        <v>170</v>
      </c>
      <c r="E414" s="6">
        <v>45566.0</v>
      </c>
      <c r="F414" s="82">
        <f t="shared" si="1"/>
        <v>4</v>
      </c>
      <c r="G414" s="9">
        <v>45582.0</v>
      </c>
      <c r="H414" s="82">
        <f t="shared" si="2"/>
        <v>4</v>
      </c>
      <c r="I414" s="7" t="s">
        <v>48</v>
      </c>
      <c r="J414" s="10"/>
      <c r="K414" s="10"/>
      <c r="L414" s="10"/>
      <c r="M414" s="10"/>
      <c r="N414" s="66" t="s">
        <v>18</v>
      </c>
      <c r="O414" s="10"/>
    </row>
    <row r="415">
      <c r="A415" s="6">
        <v>45705.0</v>
      </c>
      <c r="B415" s="10"/>
      <c r="C415" s="7">
        <v>232317.0</v>
      </c>
      <c r="D415" s="7" t="s">
        <v>170</v>
      </c>
      <c r="E415" s="6">
        <v>45566.0</v>
      </c>
      <c r="F415" s="82">
        <f t="shared" si="1"/>
        <v>4</v>
      </c>
      <c r="G415" s="9">
        <v>45590.0</v>
      </c>
      <c r="H415" s="82">
        <f t="shared" si="2"/>
        <v>3</v>
      </c>
      <c r="I415" s="7" t="s">
        <v>60</v>
      </c>
      <c r="J415" s="10"/>
      <c r="K415" s="10"/>
      <c r="L415" s="10"/>
      <c r="M415" s="10"/>
      <c r="N415" s="66" t="s">
        <v>18</v>
      </c>
      <c r="O415" s="10"/>
    </row>
    <row r="416">
      <c r="A416" s="6">
        <v>45705.0</v>
      </c>
      <c r="B416" s="10"/>
      <c r="C416" s="7">
        <v>232651.0</v>
      </c>
      <c r="D416" s="7" t="s">
        <v>170</v>
      </c>
      <c r="E416" s="6">
        <v>45566.0</v>
      </c>
      <c r="F416" s="82">
        <f t="shared" si="1"/>
        <v>4</v>
      </c>
      <c r="G416" s="6">
        <v>45600.0</v>
      </c>
      <c r="H416" s="82">
        <f t="shared" si="2"/>
        <v>3</v>
      </c>
      <c r="I416" s="7" t="s">
        <v>60</v>
      </c>
      <c r="J416" s="10"/>
      <c r="K416" s="10"/>
      <c r="L416" s="10"/>
      <c r="M416" s="10"/>
      <c r="N416" s="66" t="s">
        <v>18</v>
      </c>
      <c r="O416" s="10"/>
    </row>
    <row r="417">
      <c r="A417" s="6">
        <v>45705.0</v>
      </c>
      <c r="B417" s="10"/>
      <c r="C417" s="7">
        <v>233326.0</v>
      </c>
      <c r="D417" s="7" t="s">
        <v>170</v>
      </c>
      <c r="E417" s="6">
        <v>45566.0</v>
      </c>
      <c r="F417" s="82">
        <f t="shared" si="1"/>
        <v>4</v>
      </c>
      <c r="G417" s="9">
        <v>45607.0</v>
      </c>
      <c r="H417" s="82">
        <f t="shared" si="2"/>
        <v>3</v>
      </c>
      <c r="I417" s="7" t="s">
        <v>54</v>
      </c>
      <c r="J417" s="10"/>
      <c r="K417" s="10"/>
      <c r="L417" s="10"/>
      <c r="M417" s="10"/>
      <c r="N417" s="66" t="s">
        <v>18</v>
      </c>
      <c r="O417" s="10"/>
    </row>
    <row r="418">
      <c r="A418" s="6">
        <v>45705.0</v>
      </c>
      <c r="B418" s="10"/>
      <c r="C418" s="7">
        <v>234408.0</v>
      </c>
      <c r="D418" s="7" t="s">
        <v>170</v>
      </c>
      <c r="E418" s="6">
        <v>45597.0</v>
      </c>
      <c r="F418" s="82">
        <f t="shared" si="1"/>
        <v>3</v>
      </c>
      <c r="G418" s="9">
        <v>45615.0</v>
      </c>
      <c r="H418" s="82">
        <f t="shared" si="2"/>
        <v>2</v>
      </c>
      <c r="I418" s="7" t="s">
        <v>54</v>
      </c>
      <c r="J418" s="10"/>
      <c r="K418" s="10"/>
      <c r="L418" s="10"/>
      <c r="M418" s="10"/>
      <c r="N418" s="66" t="s">
        <v>18</v>
      </c>
      <c r="O418" s="10"/>
    </row>
    <row r="419">
      <c r="A419" s="6">
        <v>45705.0</v>
      </c>
      <c r="B419" s="10"/>
      <c r="C419" s="7">
        <v>234388.0</v>
      </c>
      <c r="D419" s="7" t="s">
        <v>170</v>
      </c>
      <c r="E419" s="6">
        <v>45536.0</v>
      </c>
      <c r="F419" s="82">
        <f t="shared" si="1"/>
        <v>5</v>
      </c>
      <c r="G419" s="9">
        <v>45618.0</v>
      </c>
      <c r="H419" s="82">
        <f t="shared" si="2"/>
        <v>2</v>
      </c>
      <c r="I419" s="7" t="s">
        <v>54</v>
      </c>
      <c r="J419" s="10"/>
      <c r="K419" s="10"/>
      <c r="L419" s="10"/>
      <c r="M419" s="10"/>
      <c r="N419" s="66" t="s">
        <v>18</v>
      </c>
      <c r="O419" s="10"/>
    </row>
    <row r="420">
      <c r="A420" s="6">
        <v>45705.0</v>
      </c>
      <c r="B420" s="10"/>
      <c r="C420" s="7">
        <v>235499.0</v>
      </c>
      <c r="D420" s="7" t="s">
        <v>170</v>
      </c>
      <c r="E420" s="6">
        <v>45597.0</v>
      </c>
      <c r="F420" s="82">
        <f t="shared" si="1"/>
        <v>3</v>
      </c>
      <c r="G420" s="6">
        <v>45628.0</v>
      </c>
      <c r="H420" s="82">
        <f t="shared" si="2"/>
        <v>2</v>
      </c>
      <c r="I420" s="7" t="s">
        <v>54</v>
      </c>
      <c r="J420" s="10"/>
      <c r="K420" s="10"/>
      <c r="L420" s="10"/>
      <c r="M420" s="10"/>
      <c r="N420" s="66" t="s">
        <v>18</v>
      </c>
      <c r="O420" s="10"/>
    </row>
    <row r="421">
      <c r="A421" s="6">
        <v>45705.0</v>
      </c>
      <c r="B421" s="10"/>
      <c r="C421" s="7">
        <v>230240.0</v>
      </c>
      <c r="D421" s="7" t="s">
        <v>170</v>
      </c>
      <c r="E421" s="6">
        <v>45536.0</v>
      </c>
      <c r="F421" s="82">
        <f t="shared" si="1"/>
        <v>5</v>
      </c>
      <c r="G421" s="9">
        <v>45576.0</v>
      </c>
      <c r="H421" s="82">
        <f t="shared" si="2"/>
        <v>4</v>
      </c>
      <c r="I421" s="7" t="s">
        <v>54</v>
      </c>
      <c r="J421" s="10"/>
      <c r="K421" s="10"/>
      <c r="L421" s="10"/>
      <c r="M421" s="10"/>
      <c r="N421" s="66" t="s">
        <v>18</v>
      </c>
      <c r="O421" s="10"/>
    </row>
    <row r="422">
      <c r="A422" s="6">
        <v>45705.0</v>
      </c>
      <c r="B422" s="10"/>
      <c r="C422" s="7">
        <v>235804.0</v>
      </c>
      <c r="D422" s="7" t="s">
        <v>170</v>
      </c>
      <c r="E422" s="6">
        <v>45566.0</v>
      </c>
      <c r="F422" s="82">
        <f t="shared" si="1"/>
        <v>4</v>
      </c>
      <c r="G422" s="6">
        <v>45632.0</v>
      </c>
      <c r="H422" s="82">
        <f t="shared" si="2"/>
        <v>2</v>
      </c>
      <c r="I422" s="7" t="s">
        <v>54</v>
      </c>
      <c r="J422" s="10"/>
      <c r="K422" s="10"/>
      <c r="L422" s="10"/>
      <c r="M422" s="10"/>
      <c r="N422" s="66" t="s">
        <v>18</v>
      </c>
      <c r="O422" s="10"/>
    </row>
    <row r="423">
      <c r="A423" s="6">
        <v>45705.0</v>
      </c>
      <c r="B423" s="10"/>
      <c r="C423" s="7">
        <v>237072.0</v>
      </c>
      <c r="D423" s="7" t="s">
        <v>170</v>
      </c>
      <c r="E423" s="6">
        <v>45536.0</v>
      </c>
      <c r="F423" s="82">
        <f t="shared" si="1"/>
        <v>5</v>
      </c>
      <c r="G423" s="9">
        <v>45639.0</v>
      </c>
      <c r="H423" s="82">
        <f t="shared" si="2"/>
        <v>2</v>
      </c>
      <c r="I423" s="7" t="s">
        <v>54</v>
      </c>
      <c r="J423" s="10"/>
      <c r="K423" s="10"/>
      <c r="L423" s="10"/>
      <c r="M423" s="10"/>
      <c r="N423" s="66" t="s">
        <v>18</v>
      </c>
      <c r="O423" s="10"/>
    </row>
    <row r="424">
      <c r="A424" s="6">
        <v>45705.0</v>
      </c>
      <c r="B424" s="10"/>
      <c r="C424" s="7">
        <v>237589.0</v>
      </c>
      <c r="D424" s="7" t="s">
        <v>170</v>
      </c>
      <c r="E424" s="6">
        <v>45597.0</v>
      </c>
      <c r="F424" s="82">
        <f t="shared" si="1"/>
        <v>3</v>
      </c>
      <c r="G424" s="9">
        <v>45647.0</v>
      </c>
      <c r="H424" s="82">
        <f t="shared" si="2"/>
        <v>1</v>
      </c>
      <c r="I424" s="7" t="s">
        <v>60</v>
      </c>
      <c r="J424" s="10"/>
      <c r="K424" s="10"/>
      <c r="L424" s="10"/>
      <c r="M424" s="10"/>
      <c r="N424" s="66" t="s">
        <v>18</v>
      </c>
      <c r="O424" s="10"/>
    </row>
    <row r="425">
      <c r="A425" s="6">
        <v>45705.0</v>
      </c>
      <c r="B425" s="10"/>
      <c r="C425" s="7">
        <v>237948.0</v>
      </c>
      <c r="D425" s="7" t="s">
        <v>170</v>
      </c>
      <c r="E425" s="6">
        <v>45536.0</v>
      </c>
      <c r="F425" s="82">
        <f t="shared" si="1"/>
        <v>5</v>
      </c>
      <c r="G425" s="6">
        <v>45659.0</v>
      </c>
      <c r="H425" s="82">
        <f t="shared" si="2"/>
        <v>1</v>
      </c>
      <c r="I425" s="7" t="s">
        <v>54</v>
      </c>
      <c r="J425" s="10"/>
      <c r="K425" s="10"/>
      <c r="L425" s="10"/>
      <c r="M425" s="10"/>
      <c r="N425" s="66" t="s">
        <v>18</v>
      </c>
      <c r="O425" s="10"/>
    </row>
    <row r="426">
      <c r="A426" s="6">
        <v>45705.0</v>
      </c>
      <c r="B426" s="10"/>
      <c r="C426" s="7">
        <v>238431.0</v>
      </c>
      <c r="D426" s="7" t="s">
        <v>170</v>
      </c>
      <c r="E426" s="6">
        <v>45597.0</v>
      </c>
      <c r="F426" s="82">
        <f t="shared" si="1"/>
        <v>3</v>
      </c>
      <c r="G426" s="6">
        <v>45665.0</v>
      </c>
      <c r="H426" s="82">
        <f t="shared" si="2"/>
        <v>1</v>
      </c>
      <c r="I426" s="7" t="s">
        <v>54</v>
      </c>
      <c r="J426" s="10"/>
      <c r="K426" s="10"/>
      <c r="L426" s="10"/>
      <c r="M426" s="10"/>
      <c r="N426" s="66" t="s">
        <v>18</v>
      </c>
      <c r="O426" s="10"/>
    </row>
    <row r="427">
      <c r="A427" s="6">
        <v>45705.0</v>
      </c>
      <c r="B427" s="10"/>
      <c r="C427" s="7">
        <v>238426.0</v>
      </c>
      <c r="D427" s="7" t="s">
        <v>170</v>
      </c>
      <c r="E427" s="6">
        <v>45627.0</v>
      </c>
      <c r="F427" s="82">
        <f t="shared" si="1"/>
        <v>2</v>
      </c>
      <c r="G427" s="6">
        <v>45667.0</v>
      </c>
      <c r="H427" s="82">
        <f t="shared" si="2"/>
        <v>1</v>
      </c>
      <c r="I427" s="7" t="s">
        <v>82</v>
      </c>
      <c r="J427" s="10"/>
      <c r="K427" s="10"/>
      <c r="L427" s="10"/>
      <c r="M427" s="10"/>
      <c r="N427" s="66" t="s">
        <v>18</v>
      </c>
      <c r="O427" s="10"/>
    </row>
    <row r="428">
      <c r="A428" s="6">
        <v>45705.0</v>
      </c>
      <c r="B428" s="10"/>
      <c r="C428" s="7">
        <v>238225.0</v>
      </c>
      <c r="D428" s="7" t="s">
        <v>170</v>
      </c>
      <c r="E428" s="6">
        <v>45627.0</v>
      </c>
      <c r="F428" s="82">
        <f t="shared" si="1"/>
        <v>2</v>
      </c>
      <c r="G428" s="6">
        <v>45673.0</v>
      </c>
      <c r="H428" s="82">
        <f t="shared" si="2"/>
        <v>1</v>
      </c>
      <c r="I428" s="7" t="s">
        <v>60</v>
      </c>
      <c r="J428" s="10"/>
      <c r="K428" s="10"/>
      <c r="L428" s="10"/>
      <c r="M428" s="10"/>
      <c r="N428" s="66" t="s">
        <v>18</v>
      </c>
      <c r="O428" s="10"/>
    </row>
    <row r="429">
      <c r="A429" s="6">
        <v>45705.0</v>
      </c>
      <c r="B429" s="10"/>
      <c r="C429" s="7">
        <v>179497.0</v>
      </c>
      <c r="D429" s="7" t="s">
        <v>170</v>
      </c>
      <c r="E429" s="6">
        <v>45108.0</v>
      </c>
      <c r="F429" s="82">
        <f t="shared" si="1"/>
        <v>19</v>
      </c>
      <c r="G429" s="6">
        <v>45341.0</v>
      </c>
      <c r="H429" s="82">
        <f t="shared" si="2"/>
        <v>11</v>
      </c>
      <c r="I429" s="7" t="s">
        <v>82</v>
      </c>
      <c r="J429" s="10"/>
      <c r="K429" s="10"/>
      <c r="L429" s="10"/>
      <c r="M429" s="10"/>
      <c r="N429" s="66" t="s">
        <v>18</v>
      </c>
      <c r="O429" s="10"/>
    </row>
    <row r="430">
      <c r="A430" s="6">
        <v>45705.0</v>
      </c>
      <c r="B430" s="10"/>
      <c r="C430" s="7">
        <v>234121.0</v>
      </c>
      <c r="D430" s="7" t="s">
        <v>170</v>
      </c>
      <c r="E430" s="6">
        <v>45627.0</v>
      </c>
      <c r="F430" s="82">
        <f t="shared" si="1"/>
        <v>2</v>
      </c>
      <c r="G430" s="6">
        <v>45681.0</v>
      </c>
      <c r="H430" s="82">
        <f t="shared" si="2"/>
        <v>0</v>
      </c>
      <c r="I430" s="7" t="s">
        <v>54</v>
      </c>
      <c r="J430" s="10"/>
      <c r="K430" s="10"/>
      <c r="L430" s="10"/>
      <c r="M430" s="10"/>
      <c r="N430" s="66" t="s">
        <v>18</v>
      </c>
      <c r="O430" s="10"/>
    </row>
    <row r="431">
      <c r="A431" s="6">
        <v>45705.0</v>
      </c>
      <c r="B431" s="10"/>
      <c r="C431" s="7">
        <v>241566.0</v>
      </c>
      <c r="D431" s="7" t="s">
        <v>170</v>
      </c>
      <c r="E431" s="6">
        <v>44621.0</v>
      </c>
      <c r="F431" s="82">
        <f t="shared" si="1"/>
        <v>35</v>
      </c>
      <c r="G431" s="6">
        <v>45691.0</v>
      </c>
      <c r="H431" s="82">
        <f t="shared" si="2"/>
        <v>0</v>
      </c>
      <c r="I431" s="7" t="s">
        <v>43</v>
      </c>
      <c r="J431" s="10"/>
      <c r="K431" s="10"/>
      <c r="L431" s="10"/>
      <c r="M431" s="10"/>
      <c r="N431" s="66" t="s">
        <v>18</v>
      </c>
      <c r="O431" s="10"/>
    </row>
    <row r="432">
      <c r="A432" s="6">
        <v>45705.0</v>
      </c>
      <c r="B432" s="10"/>
      <c r="C432" s="7">
        <v>240120.0</v>
      </c>
      <c r="D432" s="7" t="s">
        <v>170</v>
      </c>
      <c r="E432" s="6">
        <v>45627.0</v>
      </c>
      <c r="F432" s="82">
        <f t="shared" si="1"/>
        <v>2</v>
      </c>
      <c r="G432" s="6">
        <v>45693.0</v>
      </c>
      <c r="H432" s="82">
        <f t="shared" si="2"/>
        <v>0</v>
      </c>
      <c r="I432" s="7" t="s">
        <v>85</v>
      </c>
      <c r="J432" s="10"/>
      <c r="K432" s="10"/>
      <c r="L432" s="10"/>
      <c r="M432" s="10"/>
      <c r="N432" s="66" t="s">
        <v>18</v>
      </c>
      <c r="O432" s="10"/>
    </row>
    <row r="433">
      <c r="A433" s="6">
        <v>45705.0</v>
      </c>
      <c r="B433" s="10"/>
      <c r="C433" s="7">
        <v>242420.0</v>
      </c>
      <c r="D433" s="7" t="s">
        <v>170</v>
      </c>
      <c r="E433" s="6">
        <v>45658.0</v>
      </c>
      <c r="F433" s="82">
        <f t="shared" si="1"/>
        <v>1</v>
      </c>
      <c r="G433" s="6">
        <v>45698.0</v>
      </c>
      <c r="H433" s="82">
        <f t="shared" si="2"/>
        <v>0</v>
      </c>
      <c r="I433" s="7" t="s">
        <v>60</v>
      </c>
      <c r="J433" s="10"/>
      <c r="K433" s="10"/>
      <c r="L433" s="10"/>
      <c r="M433" s="10"/>
      <c r="N433" s="66" t="s">
        <v>18</v>
      </c>
      <c r="O433" s="10"/>
    </row>
    <row r="434">
      <c r="A434" s="6">
        <v>45705.0</v>
      </c>
      <c r="B434" s="10"/>
      <c r="C434" s="7">
        <v>242614.0</v>
      </c>
      <c r="D434" s="7" t="s">
        <v>170</v>
      </c>
      <c r="E434" s="6">
        <v>45658.0</v>
      </c>
      <c r="F434" s="82">
        <f t="shared" si="1"/>
        <v>1</v>
      </c>
      <c r="G434" s="6">
        <v>45700.0</v>
      </c>
      <c r="H434" s="82">
        <f t="shared" si="2"/>
        <v>0</v>
      </c>
      <c r="I434" s="7" t="s">
        <v>43</v>
      </c>
      <c r="J434" s="10"/>
      <c r="K434" s="10"/>
      <c r="L434" s="10"/>
      <c r="M434" s="10"/>
      <c r="N434" s="66" t="s">
        <v>18</v>
      </c>
      <c r="O434" s="10"/>
    </row>
    <row r="435">
      <c r="A435" s="6">
        <v>45705.0</v>
      </c>
      <c r="B435" s="10"/>
      <c r="C435" s="7">
        <v>210613.0</v>
      </c>
      <c r="D435" s="7" t="s">
        <v>171</v>
      </c>
      <c r="E435" s="6">
        <v>45200.0</v>
      </c>
      <c r="F435" s="82">
        <f t="shared" si="1"/>
        <v>16</v>
      </c>
      <c r="G435" s="6">
        <v>45397.0</v>
      </c>
      <c r="H435" s="82">
        <f t="shared" si="2"/>
        <v>10</v>
      </c>
      <c r="I435" s="7" t="s">
        <v>48</v>
      </c>
      <c r="J435" s="10"/>
      <c r="K435" s="10"/>
      <c r="L435" s="10"/>
      <c r="M435" s="10"/>
      <c r="N435" s="66" t="s">
        <v>18</v>
      </c>
      <c r="O435" s="10"/>
    </row>
    <row r="436">
      <c r="A436" s="6">
        <v>45705.0</v>
      </c>
      <c r="B436" s="10"/>
      <c r="C436" s="7">
        <v>219737.0</v>
      </c>
      <c r="D436" s="7" t="s">
        <v>171</v>
      </c>
      <c r="E436" s="6">
        <v>45413.0</v>
      </c>
      <c r="F436" s="82">
        <f t="shared" si="1"/>
        <v>9</v>
      </c>
      <c r="G436" s="6">
        <v>45471.0</v>
      </c>
      <c r="H436" s="82">
        <f t="shared" si="2"/>
        <v>7</v>
      </c>
      <c r="I436" s="7" t="s">
        <v>54</v>
      </c>
      <c r="J436" s="10"/>
      <c r="K436" s="10"/>
      <c r="L436" s="10"/>
      <c r="M436" s="10"/>
      <c r="N436" s="66" t="s">
        <v>18</v>
      </c>
      <c r="O436" s="10"/>
    </row>
    <row r="437">
      <c r="A437" s="6">
        <v>45705.0</v>
      </c>
      <c r="B437" s="10"/>
      <c r="C437" s="7">
        <v>223412.0</v>
      </c>
      <c r="D437" s="7" t="s">
        <v>171</v>
      </c>
      <c r="E437" s="6">
        <v>45505.0</v>
      </c>
      <c r="F437" s="82">
        <f t="shared" si="1"/>
        <v>6</v>
      </c>
      <c r="G437" s="6">
        <v>45504.0</v>
      </c>
      <c r="H437" s="82">
        <f t="shared" si="2"/>
        <v>6</v>
      </c>
      <c r="I437" s="7" t="s">
        <v>54</v>
      </c>
      <c r="J437" s="10"/>
      <c r="K437" s="10"/>
      <c r="L437" s="10"/>
      <c r="M437" s="10"/>
      <c r="N437" s="66" t="s">
        <v>18</v>
      </c>
      <c r="O437" s="10"/>
    </row>
    <row r="438">
      <c r="A438" s="6">
        <v>45705.0</v>
      </c>
      <c r="B438" s="10"/>
      <c r="C438" s="7">
        <v>148794.0</v>
      </c>
      <c r="D438" s="7" t="s">
        <v>133</v>
      </c>
      <c r="E438" s="6">
        <v>44774.0</v>
      </c>
      <c r="F438" s="82">
        <f t="shared" si="1"/>
        <v>30</v>
      </c>
      <c r="G438" s="9">
        <v>44860.0</v>
      </c>
      <c r="H438" s="82">
        <f t="shared" si="2"/>
        <v>27</v>
      </c>
      <c r="I438" s="7" t="s">
        <v>136</v>
      </c>
      <c r="J438" s="10"/>
      <c r="K438" s="10"/>
      <c r="L438" s="10"/>
      <c r="M438" s="10"/>
      <c r="N438" s="66" t="s">
        <v>18</v>
      </c>
      <c r="O438" s="10"/>
    </row>
    <row r="439">
      <c r="A439" s="6">
        <v>45705.0</v>
      </c>
      <c r="B439" s="10"/>
      <c r="C439" s="7">
        <v>200584.0</v>
      </c>
      <c r="D439" s="7" t="s">
        <v>133</v>
      </c>
      <c r="E439" s="6">
        <v>45292.0</v>
      </c>
      <c r="F439" s="82">
        <f t="shared" si="1"/>
        <v>13</v>
      </c>
      <c r="G439" s="6">
        <v>45321.0</v>
      </c>
      <c r="H439" s="82">
        <f t="shared" si="2"/>
        <v>12</v>
      </c>
      <c r="I439" s="7" t="s">
        <v>54</v>
      </c>
      <c r="J439" s="10"/>
      <c r="K439" s="10"/>
      <c r="L439" s="10"/>
      <c r="M439" s="10"/>
      <c r="N439" s="66" t="s">
        <v>18</v>
      </c>
      <c r="O439" s="10"/>
    </row>
    <row r="440">
      <c r="A440" s="6">
        <v>45705.0</v>
      </c>
      <c r="B440" s="10"/>
      <c r="C440" s="7">
        <v>172163.0</v>
      </c>
      <c r="D440" s="7" t="s">
        <v>133</v>
      </c>
      <c r="E440" s="6">
        <v>44958.0</v>
      </c>
      <c r="F440" s="82">
        <f t="shared" si="1"/>
        <v>24</v>
      </c>
      <c r="G440" s="6">
        <v>45070.0</v>
      </c>
      <c r="H440" s="82">
        <f t="shared" si="2"/>
        <v>20</v>
      </c>
      <c r="I440" s="7" t="s">
        <v>60</v>
      </c>
      <c r="J440" s="10"/>
      <c r="K440" s="10"/>
      <c r="L440" s="10"/>
      <c r="M440" s="10"/>
      <c r="N440" s="66" t="s">
        <v>18</v>
      </c>
      <c r="O440" s="10"/>
    </row>
    <row r="441">
      <c r="A441" s="6">
        <v>45705.0</v>
      </c>
      <c r="B441" s="10"/>
      <c r="C441" s="7">
        <v>195473.0</v>
      </c>
      <c r="D441" s="7" t="s">
        <v>133</v>
      </c>
      <c r="E441" s="6">
        <v>45261.0</v>
      </c>
      <c r="F441" s="82">
        <f t="shared" si="1"/>
        <v>14</v>
      </c>
      <c r="G441" s="9">
        <v>45271.0</v>
      </c>
      <c r="H441" s="82">
        <f t="shared" si="2"/>
        <v>14</v>
      </c>
      <c r="I441" s="7" t="s">
        <v>60</v>
      </c>
      <c r="J441" s="10"/>
      <c r="K441" s="10"/>
      <c r="L441" s="10"/>
      <c r="M441" s="10"/>
      <c r="N441" s="66" t="s">
        <v>18</v>
      </c>
      <c r="O441" s="10"/>
    </row>
    <row r="442">
      <c r="A442" s="6">
        <v>45705.0</v>
      </c>
      <c r="B442" s="10"/>
      <c r="C442" s="7">
        <v>201098.0</v>
      </c>
      <c r="D442" s="7" t="s">
        <v>133</v>
      </c>
      <c r="E442" s="6">
        <v>45139.0</v>
      </c>
      <c r="F442" s="82">
        <f t="shared" si="1"/>
        <v>18</v>
      </c>
      <c r="G442" s="6">
        <v>45327.0</v>
      </c>
      <c r="H442" s="82">
        <f t="shared" si="2"/>
        <v>12</v>
      </c>
      <c r="I442" s="7" t="s">
        <v>136</v>
      </c>
      <c r="J442" s="10"/>
      <c r="K442" s="10"/>
      <c r="L442" s="10"/>
      <c r="M442" s="10"/>
      <c r="N442" s="66" t="s">
        <v>18</v>
      </c>
      <c r="O442" s="10"/>
    </row>
    <row r="443">
      <c r="A443" s="6">
        <v>45705.0</v>
      </c>
      <c r="B443" s="10"/>
      <c r="C443" s="7">
        <v>208273.0</v>
      </c>
      <c r="D443" s="7" t="s">
        <v>133</v>
      </c>
      <c r="E443" s="6">
        <v>45323.0</v>
      </c>
      <c r="F443" s="82">
        <f t="shared" si="1"/>
        <v>12</v>
      </c>
      <c r="G443" s="6">
        <v>45379.0</v>
      </c>
      <c r="H443" s="82">
        <f t="shared" si="2"/>
        <v>10</v>
      </c>
      <c r="I443" s="7" t="s">
        <v>54</v>
      </c>
      <c r="J443" s="10"/>
      <c r="K443" s="10"/>
      <c r="L443" s="10"/>
      <c r="M443" s="10"/>
      <c r="N443" s="66" t="s">
        <v>18</v>
      </c>
      <c r="O443" s="10"/>
    </row>
    <row r="444">
      <c r="A444" s="6">
        <v>45705.0</v>
      </c>
      <c r="B444" s="10"/>
      <c r="C444" s="7">
        <v>213969.0</v>
      </c>
      <c r="D444" s="7" t="s">
        <v>133</v>
      </c>
      <c r="E444" s="6">
        <v>45383.0</v>
      </c>
      <c r="F444" s="82">
        <f t="shared" si="1"/>
        <v>10</v>
      </c>
      <c r="G444" s="6">
        <v>45422.0</v>
      </c>
      <c r="H444" s="82">
        <f t="shared" si="2"/>
        <v>9</v>
      </c>
      <c r="I444" s="7" t="s">
        <v>54</v>
      </c>
      <c r="J444" s="10"/>
      <c r="K444" s="10"/>
      <c r="L444" s="10"/>
      <c r="M444" s="10"/>
      <c r="N444" s="66" t="s">
        <v>18</v>
      </c>
      <c r="O444" s="10"/>
    </row>
    <row r="445">
      <c r="A445" s="6">
        <v>45705.0</v>
      </c>
      <c r="B445" s="10"/>
      <c r="C445" s="7">
        <v>222494.0</v>
      </c>
      <c r="D445" s="7" t="s">
        <v>133</v>
      </c>
      <c r="E445" s="6">
        <v>45413.0</v>
      </c>
      <c r="F445" s="82">
        <f t="shared" si="1"/>
        <v>9</v>
      </c>
      <c r="G445" s="6">
        <v>45496.0</v>
      </c>
      <c r="H445" s="82">
        <f t="shared" si="2"/>
        <v>6</v>
      </c>
      <c r="I445" s="7" t="s">
        <v>54</v>
      </c>
      <c r="J445" s="10"/>
      <c r="K445" s="10"/>
      <c r="L445" s="10"/>
      <c r="M445" s="10"/>
      <c r="N445" s="66" t="s">
        <v>18</v>
      </c>
      <c r="O445" s="10"/>
    </row>
    <row r="446">
      <c r="A446" s="6">
        <v>45705.0</v>
      </c>
      <c r="B446" s="10"/>
      <c r="C446" s="7">
        <v>227497.0</v>
      </c>
      <c r="D446" s="7" t="s">
        <v>133</v>
      </c>
      <c r="E446" s="6">
        <v>45444.0</v>
      </c>
      <c r="F446" s="82">
        <f t="shared" si="1"/>
        <v>8</v>
      </c>
      <c r="G446" s="6">
        <v>45545.0</v>
      </c>
      <c r="H446" s="82">
        <f t="shared" si="2"/>
        <v>5</v>
      </c>
      <c r="I446" s="7" t="s">
        <v>60</v>
      </c>
      <c r="J446" s="10"/>
      <c r="K446" s="10"/>
      <c r="L446" s="10"/>
      <c r="M446" s="10"/>
      <c r="N446" s="66" t="s">
        <v>18</v>
      </c>
      <c r="O446" s="10"/>
    </row>
    <row r="447">
      <c r="A447" s="6">
        <v>45705.0</v>
      </c>
      <c r="B447" s="10"/>
      <c r="C447" s="7">
        <v>231024.0</v>
      </c>
      <c r="D447" s="7" t="s">
        <v>133</v>
      </c>
      <c r="E447" s="6">
        <v>45566.0</v>
      </c>
      <c r="F447" s="82">
        <f t="shared" si="1"/>
        <v>4</v>
      </c>
      <c r="G447" s="9">
        <v>45579.0</v>
      </c>
      <c r="H447" s="82">
        <f t="shared" si="2"/>
        <v>4</v>
      </c>
      <c r="I447" s="7" t="s">
        <v>86</v>
      </c>
      <c r="J447" s="10"/>
      <c r="K447" s="10"/>
      <c r="L447" s="10"/>
      <c r="M447" s="10"/>
      <c r="N447" s="66" t="s">
        <v>18</v>
      </c>
      <c r="O447" s="10"/>
    </row>
    <row r="448">
      <c r="A448" s="6">
        <v>45705.0</v>
      </c>
      <c r="B448" s="10"/>
      <c r="C448" s="7">
        <v>234511.0</v>
      </c>
      <c r="D448" s="7" t="s">
        <v>133</v>
      </c>
      <c r="E448" s="6">
        <v>45505.0</v>
      </c>
      <c r="F448" s="82">
        <f t="shared" si="1"/>
        <v>6</v>
      </c>
      <c r="G448" s="9">
        <v>45614.0</v>
      </c>
      <c r="H448" s="82">
        <f t="shared" si="2"/>
        <v>3</v>
      </c>
      <c r="I448" s="7" t="s">
        <v>54</v>
      </c>
      <c r="J448" s="10"/>
      <c r="K448" s="10"/>
      <c r="L448" s="10"/>
      <c r="M448" s="10"/>
      <c r="N448" s="66" t="s">
        <v>18</v>
      </c>
      <c r="O448" s="10"/>
    </row>
    <row r="449">
      <c r="A449" s="6">
        <v>45705.0</v>
      </c>
      <c r="B449" s="10"/>
      <c r="C449" s="7">
        <v>238491.0</v>
      </c>
      <c r="D449" s="7" t="s">
        <v>133</v>
      </c>
      <c r="E449" s="6">
        <v>45597.0</v>
      </c>
      <c r="F449" s="82">
        <f t="shared" si="1"/>
        <v>3</v>
      </c>
      <c r="G449" s="6">
        <v>45664.0</v>
      </c>
      <c r="H449" s="82">
        <f t="shared" si="2"/>
        <v>1</v>
      </c>
      <c r="I449" s="7" t="s">
        <v>60</v>
      </c>
      <c r="J449" s="10"/>
      <c r="K449" s="10"/>
      <c r="L449" s="10"/>
      <c r="M449" s="10"/>
      <c r="N449" s="66" t="s">
        <v>18</v>
      </c>
      <c r="O449" s="10"/>
    </row>
    <row r="450">
      <c r="A450" s="6">
        <v>45705.0</v>
      </c>
      <c r="B450" s="10"/>
      <c r="C450" s="7">
        <v>240921.0</v>
      </c>
      <c r="D450" s="7" t="s">
        <v>133</v>
      </c>
      <c r="E450" s="6">
        <v>45627.0</v>
      </c>
      <c r="F450" s="82">
        <f t="shared" si="1"/>
        <v>2</v>
      </c>
      <c r="G450" s="6">
        <v>45686.0</v>
      </c>
      <c r="H450" s="82">
        <f t="shared" si="2"/>
        <v>0</v>
      </c>
      <c r="I450" s="7" t="s">
        <v>54</v>
      </c>
      <c r="J450" s="10"/>
      <c r="K450" s="10"/>
      <c r="L450" s="10"/>
      <c r="M450" s="10"/>
      <c r="N450" s="66" t="s">
        <v>18</v>
      </c>
      <c r="O450" s="10"/>
    </row>
    <row r="451">
      <c r="A451" s="6">
        <v>45705.0</v>
      </c>
      <c r="B451" s="10"/>
      <c r="C451" s="7">
        <v>42966.0</v>
      </c>
      <c r="D451" s="7" t="s">
        <v>156</v>
      </c>
      <c r="E451" s="6">
        <v>43800.0</v>
      </c>
      <c r="F451" s="82">
        <f t="shared" si="1"/>
        <v>62</v>
      </c>
      <c r="G451" s="6">
        <v>43914.0</v>
      </c>
      <c r="H451" s="82">
        <f t="shared" si="2"/>
        <v>58</v>
      </c>
      <c r="I451" s="7" t="s">
        <v>43</v>
      </c>
      <c r="J451" s="10"/>
      <c r="K451" s="10"/>
      <c r="L451" s="10"/>
      <c r="M451" s="10"/>
      <c r="N451" s="66" t="s">
        <v>18</v>
      </c>
      <c r="O451" s="10"/>
    </row>
    <row r="452">
      <c r="A452" s="6">
        <v>45705.0</v>
      </c>
      <c r="B452" s="10"/>
      <c r="C452" s="7">
        <v>74085.0</v>
      </c>
      <c r="D452" s="7" t="s">
        <v>156</v>
      </c>
      <c r="E452" s="6">
        <v>44136.0</v>
      </c>
      <c r="F452" s="82">
        <f t="shared" si="1"/>
        <v>51</v>
      </c>
      <c r="G452" s="6">
        <v>44214.0</v>
      </c>
      <c r="H452" s="82">
        <f t="shared" si="2"/>
        <v>49</v>
      </c>
      <c r="I452" s="7" t="s">
        <v>136</v>
      </c>
      <c r="J452" s="10"/>
      <c r="K452" s="10"/>
      <c r="L452" s="10"/>
      <c r="M452" s="10"/>
      <c r="N452" s="66" t="s">
        <v>18</v>
      </c>
      <c r="O452" s="10"/>
    </row>
    <row r="453">
      <c r="A453" s="6">
        <v>45705.0</v>
      </c>
      <c r="B453" s="10"/>
      <c r="C453" s="7">
        <v>203346.0</v>
      </c>
      <c r="D453" s="7" t="s">
        <v>156</v>
      </c>
      <c r="E453" s="6">
        <v>45292.0</v>
      </c>
      <c r="F453" s="82">
        <f t="shared" si="1"/>
        <v>13</v>
      </c>
      <c r="G453" s="6">
        <v>45344.0</v>
      </c>
      <c r="H453" s="82">
        <f t="shared" si="2"/>
        <v>11</v>
      </c>
      <c r="I453" s="7" t="s">
        <v>60</v>
      </c>
      <c r="J453" s="10"/>
      <c r="K453" s="10"/>
      <c r="L453" s="10"/>
      <c r="M453" s="10"/>
      <c r="N453" s="66" t="s">
        <v>18</v>
      </c>
      <c r="O453" s="10"/>
    </row>
    <row r="454">
      <c r="A454" s="6">
        <v>45705.0</v>
      </c>
      <c r="B454" s="10"/>
      <c r="C454" s="7">
        <v>208231.0</v>
      </c>
      <c r="D454" s="7" t="s">
        <v>156</v>
      </c>
      <c r="E454" s="6">
        <v>45352.0</v>
      </c>
      <c r="F454" s="82">
        <f t="shared" si="1"/>
        <v>11</v>
      </c>
      <c r="G454" s="6">
        <v>45392.0</v>
      </c>
      <c r="H454" s="82">
        <f t="shared" si="2"/>
        <v>10</v>
      </c>
      <c r="I454" s="7" t="s">
        <v>136</v>
      </c>
      <c r="J454" s="10"/>
      <c r="K454" s="10"/>
      <c r="L454" s="10"/>
      <c r="M454" s="10"/>
      <c r="N454" s="66" t="s">
        <v>18</v>
      </c>
      <c r="O454" s="10"/>
    </row>
    <row r="455">
      <c r="A455" s="6">
        <v>45705.0</v>
      </c>
      <c r="B455" s="10"/>
      <c r="C455" s="7">
        <v>183315.0</v>
      </c>
      <c r="D455" s="7" t="s">
        <v>156</v>
      </c>
      <c r="E455" s="6">
        <v>45078.0</v>
      </c>
      <c r="F455" s="82">
        <f t="shared" si="1"/>
        <v>20</v>
      </c>
      <c r="G455" s="6">
        <v>45162.0</v>
      </c>
      <c r="H455" s="82">
        <f t="shared" si="2"/>
        <v>17</v>
      </c>
      <c r="I455" s="7" t="s">
        <v>43</v>
      </c>
      <c r="J455" s="10"/>
      <c r="K455" s="10"/>
      <c r="L455" s="10"/>
      <c r="M455" s="10"/>
      <c r="N455" s="66" t="s">
        <v>18</v>
      </c>
      <c r="O455" s="10"/>
    </row>
    <row r="456">
      <c r="A456" s="6">
        <v>45705.0</v>
      </c>
      <c r="B456" s="10"/>
      <c r="C456" s="7">
        <v>207154.0</v>
      </c>
      <c r="D456" s="7" t="s">
        <v>156</v>
      </c>
      <c r="E456" s="6">
        <v>45231.0</v>
      </c>
      <c r="F456" s="82">
        <f t="shared" si="1"/>
        <v>15</v>
      </c>
      <c r="G456" s="6">
        <v>45371.0</v>
      </c>
      <c r="H456" s="82">
        <f t="shared" si="2"/>
        <v>10</v>
      </c>
      <c r="I456" s="7" t="s">
        <v>48</v>
      </c>
      <c r="J456" s="10"/>
      <c r="K456" s="10"/>
      <c r="L456" s="10"/>
      <c r="M456" s="10"/>
      <c r="N456" s="66" t="s">
        <v>18</v>
      </c>
      <c r="O456" s="10"/>
    </row>
    <row r="457">
      <c r="A457" s="6">
        <v>45705.0</v>
      </c>
      <c r="B457" s="10"/>
      <c r="C457" s="7">
        <v>211655.0</v>
      </c>
      <c r="D457" s="7" t="s">
        <v>156</v>
      </c>
      <c r="E457" s="6">
        <v>44593.0</v>
      </c>
      <c r="F457" s="82">
        <f t="shared" si="1"/>
        <v>36</v>
      </c>
      <c r="G457" s="6">
        <v>45406.0</v>
      </c>
      <c r="H457" s="82">
        <f t="shared" si="2"/>
        <v>9</v>
      </c>
      <c r="I457" s="7" t="s">
        <v>85</v>
      </c>
      <c r="J457" s="10"/>
      <c r="K457" s="10"/>
      <c r="L457" s="10"/>
      <c r="M457" s="10"/>
      <c r="N457" s="66" t="s">
        <v>18</v>
      </c>
      <c r="O457" s="10"/>
    </row>
    <row r="458">
      <c r="A458" s="6">
        <v>45705.0</v>
      </c>
      <c r="B458" s="10"/>
      <c r="C458" s="7">
        <v>181417.0</v>
      </c>
      <c r="D458" s="7" t="s">
        <v>156</v>
      </c>
      <c r="E458" s="6">
        <v>44501.0</v>
      </c>
      <c r="F458" s="82">
        <f t="shared" si="1"/>
        <v>39</v>
      </c>
      <c r="G458" s="6">
        <v>45146.0</v>
      </c>
      <c r="H458" s="82">
        <f t="shared" si="2"/>
        <v>18</v>
      </c>
      <c r="I458" s="7" t="s">
        <v>54</v>
      </c>
      <c r="J458" s="10"/>
      <c r="K458" s="10"/>
      <c r="L458" s="10"/>
      <c r="M458" s="10"/>
      <c r="N458" s="66" t="s">
        <v>18</v>
      </c>
      <c r="O458" s="10"/>
    </row>
    <row r="459">
      <c r="A459" s="6">
        <v>45705.0</v>
      </c>
      <c r="B459" s="10"/>
      <c r="C459" s="7">
        <v>192537.0</v>
      </c>
      <c r="D459" s="7" t="s">
        <v>156</v>
      </c>
      <c r="E459" s="6">
        <v>45200.0</v>
      </c>
      <c r="F459" s="82">
        <f t="shared" si="1"/>
        <v>16</v>
      </c>
      <c r="G459" s="9">
        <v>45240.0</v>
      </c>
      <c r="H459" s="82">
        <f t="shared" si="2"/>
        <v>15</v>
      </c>
      <c r="I459" s="7" t="s">
        <v>54</v>
      </c>
      <c r="J459" s="10"/>
      <c r="K459" s="10"/>
      <c r="L459" s="10"/>
      <c r="M459" s="10"/>
      <c r="N459" s="66" t="s">
        <v>18</v>
      </c>
      <c r="O459" s="10"/>
    </row>
    <row r="460">
      <c r="A460" s="6">
        <v>45705.0</v>
      </c>
      <c r="B460" s="10"/>
      <c r="C460" s="7">
        <v>198808.0</v>
      </c>
      <c r="D460" s="7" t="s">
        <v>156</v>
      </c>
      <c r="E460" s="6">
        <v>45261.0</v>
      </c>
      <c r="F460" s="82">
        <f t="shared" si="1"/>
        <v>14</v>
      </c>
      <c r="G460" s="6">
        <v>45307.0</v>
      </c>
      <c r="H460" s="82">
        <f t="shared" si="2"/>
        <v>13</v>
      </c>
      <c r="I460" s="7" t="s">
        <v>136</v>
      </c>
      <c r="J460" s="10"/>
      <c r="K460" s="10"/>
      <c r="L460" s="10"/>
      <c r="M460" s="10"/>
      <c r="N460" s="66" t="s">
        <v>18</v>
      </c>
      <c r="O460" s="10"/>
    </row>
    <row r="461">
      <c r="A461" s="6">
        <v>45705.0</v>
      </c>
      <c r="B461" s="10"/>
      <c r="C461" s="7">
        <v>241749.0</v>
      </c>
      <c r="D461" s="7" t="s">
        <v>156</v>
      </c>
      <c r="E461" s="6">
        <v>45505.0</v>
      </c>
      <c r="F461" s="82">
        <f t="shared" si="1"/>
        <v>6</v>
      </c>
      <c r="G461" s="6">
        <v>45692.0</v>
      </c>
      <c r="H461" s="82">
        <f t="shared" si="2"/>
        <v>0</v>
      </c>
      <c r="I461" s="7" t="s">
        <v>48</v>
      </c>
      <c r="J461" s="10"/>
      <c r="K461" s="10"/>
      <c r="L461" s="10"/>
      <c r="M461" s="10"/>
      <c r="N461" s="66" t="s">
        <v>18</v>
      </c>
      <c r="O461" s="10"/>
    </row>
    <row r="462">
      <c r="A462" s="6">
        <v>45705.0</v>
      </c>
      <c r="B462" s="10"/>
      <c r="C462" s="7">
        <v>235102.0</v>
      </c>
      <c r="D462" s="7" t="s">
        <v>174</v>
      </c>
      <c r="E462" s="6">
        <v>45536.0</v>
      </c>
      <c r="F462" s="82">
        <f t="shared" si="1"/>
        <v>5</v>
      </c>
      <c r="G462" s="9">
        <v>45618.0</v>
      </c>
      <c r="H462" s="82">
        <f t="shared" si="2"/>
        <v>2</v>
      </c>
      <c r="I462" s="7" t="s">
        <v>54</v>
      </c>
      <c r="J462" s="10"/>
      <c r="K462" s="10"/>
      <c r="L462" s="10"/>
      <c r="M462" s="10"/>
      <c r="N462" s="66" t="s">
        <v>18</v>
      </c>
      <c r="O462" s="10"/>
    </row>
    <row r="463">
      <c r="A463" s="6">
        <v>45705.0</v>
      </c>
      <c r="B463" s="10"/>
      <c r="C463" s="7">
        <v>220801.0</v>
      </c>
      <c r="D463" s="7" t="s">
        <v>174</v>
      </c>
      <c r="E463" s="6">
        <v>45444.0</v>
      </c>
      <c r="F463" s="82">
        <f t="shared" si="1"/>
        <v>8</v>
      </c>
      <c r="G463" s="6">
        <v>45483.0</v>
      </c>
      <c r="H463" s="82">
        <f t="shared" si="2"/>
        <v>7</v>
      </c>
      <c r="I463" s="7" t="s">
        <v>54</v>
      </c>
      <c r="J463" s="10"/>
      <c r="K463" s="10"/>
      <c r="L463" s="10"/>
      <c r="M463" s="10"/>
      <c r="N463" s="66" t="s">
        <v>18</v>
      </c>
      <c r="O463" s="10"/>
    </row>
    <row r="464">
      <c r="A464" s="6">
        <v>45705.0</v>
      </c>
      <c r="B464" s="10"/>
      <c r="C464" s="7">
        <v>224541.0</v>
      </c>
      <c r="D464" s="7" t="s">
        <v>174</v>
      </c>
      <c r="E464" s="6">
        <v>45505.0</v>
      </c>
      <c r="F464" s="82">
        <f t="shared" si="1"/>
        <v>6</v>
      </c>
      <c r="G464" s="6">
        <v>45516.0</v>
      </c>
      <c r="H464" s="82">
        <f t="shared" si="2"/>
        <v>6</v>
      </c>
      <c r="I464" s="7" t="s">
        <v>54</v>
      </c>
      <c r="J464" s="10"/>
      <c r="K464" s="10"/>
      <c r="L464" s="10"/>
      <c r="M464" s="10"/>
      <c r="N464" s="66" t="s">
        <v>18</v>
      </c>
      <c r="O464" s="10"/>
    </row>
    <row r="465">
      <c r="A465" s="6">
        <v>45705.0</v>
      </c>
      <c r="B465" s="10"/>
      <c r="C465" s="7">
        <v>217455.0</v>
      </c>
      <c r="D465" s="7" t="s">
        <v>174</v>
      </c>
      <c r="E465" s="6">
        <v>44562.0</v>
      </c>
      <c r="F465" s="82">
        <f t="shared" si="1"/>
        <v>37</v>
      </c>
      <c r="G465" s="6">
        <v>45558.0</v>
      </c>
      <c r="H465" s="82">
        <f t="shared" si="2"/>
        <v>4</v>
      </c>
      <c r="I465" s="7" t="s">
        <v>136</v>
      </c>
      <c r="J465" s="10"/>
      <c r="K465" s="10"/>
      <c r="L465" s="10"/>
      <c r="M465" s="10"/>
      <c r="N465" s="66" t="s">
        <v>18</v>
      </c>
      <c r="O465" s="10"/>
    </row>
    <row r="466">
      <c r="A466" s="6">
        <v>45705.0</v>
      </c>
      <c r="B466" s="10"/>
      <c r="C466" s="7">
        <v>231026.0</v>
      </c>
      <c r="D466" s="7" t="s">
        <v>174</v>
      </c>
      <c r="E466" s="6">
        <v>45566.0</v>
      </c>
      <c r="F466" s="82">
        <f t="shared" si="1"/>
        <v>4</v>
      </c>
      <c r="G466" s="9">
        <v>45579.0</v>
      </c>
      <c r="H466" s="82">
        <f t="shared" si="2"/>
        <v>4</v>
      </c>
      <c r="I466" s="7" t="s">
        <v>48</v>
      </c>
      <c r="J466" s="10"/>
      <c r="K466" s="10"/>
      <c r="L466" s="10"/>
      <c r="M466" s="10"/>
      <c r="N466" s="66" t="s">
        <v>18</v>
      </c>
      <c r="O466" s="10"/>
    </row>
    <row r="467">
      <c r="A467" s="6">
        <v>45705.0</v>
      </c>
      <c r="B467" s="10"/>
      <c r="C467" s="7">
        <v>232957.0</v>
      </c>
      <c r="D467" s="7" t="s">
        <v>174</v>
      </c>
      <c r="E467" s="6">
        <v>45566.0</v>
      </c>
      <c r="F467" s="82">
        <f t="shared" si="1"/>
        <v>4</v>
      </c>
      <c r="G467" s="6">
        <v>45602.0</v>
      </c>
      <c r="H467" s="82">
        <f t="shared" si="2"/>
        <v>3</v>
      </c>
      <c r="I467" s="7" t="s">
        <v>43</v>
      </c>
      <c r="J467" s="10"/>
      <c r="K467" s="10"/>
      <c r="L467" s="10"/>
      <c r="M467" s="10"/>
      <c r="N467" s="66" t="s">
        <v>18</v>
      </c>
      <c r="O467" s="10"/>
    </row>
    <row r="468">
      <c r="A468" s="6">
        <v>45705.0</v>
      </c>
      <c r="B468" s="10"/>
      <c r="C468" s="7">
        <v>236899.0</v>
      </c>
      <c r="D468" s="7" t="s">
        <v>174</v>
      </c>
      <c r="E468" s="6">
        <v>45017.0</v>
      </c>
      <c r="F468" s="82">
        <f t="shared" si="1"/>
        <v>22</v>
      </c>
      <c r="G468" s="9">
        <v>45637.0</v>
      </c>
      <c r="H468" s="82">
        <f t="shared" si="2"/>
        <v>2</v>
      </c>
      <c r="I468" s="7" t="s">
        <v>136</v>
      </c>
      <c r="J468" s="10"/>
      <c r="K468" s="10"/>
      <c r="L468" s="10"/>
      <c r="M468" s="10"/>
      <c r="N468" s="66" t="s">
        <v>18</v>
      </c>
      <c r="O468" s="10"/>
    </row>
    <row r="469">
      <c r="A469" s="6">
        <v>45705.0</v>
      </c>
      <c r="B469" s="10"/>
      <c r="C469" s="7">
        <v>237922.0</v>
      </c>
      <c r="D469" s="7" t="s">
        <v>174</v>
      </c>
      <c r="E469" s="6">
        <v>45627.0</v>
      </c>
      <c r="F469" s="82">
        <f t="shared" si="1"/>
        <v>2</v>
      </c>
      <c r="G469" s="6">
        <v>45659.0</v>
      </c>
      <c r="H469" s="82">
        <f t="shared" si="2"/>
        <v>1</v>
      </c>
      <c r="I469" s="7" t="s">
        <v>85</v>
      </c>
      <c r="J469" s="10"/>
      <c r="K469" s="10"/>
      <c r="L469" s="10"/>
      <c r="M469" s="10"/>
      <c r="N469" s="66" t="s">
        <v>18</v>
      </c>
      <c r="O469" s="10"/>
    </row>
    <row r="470">
      <c r="A470" s="6">
        <v>45705.0</v>
      </c>
      <c r="B470" s="10"/>
      <c r="C470" s="7">
        <v>239440.0</v>
      </c>
      <c r="D470" s="7" t="s">
        <v>174</v>
      </c>
      <c r="E470" s="6">
        <v>45536.0</v>
      </c>
      <c r="F470" s="82">
        <f t="shared" si="1"/>
        <v>5</v>
      </c>
      <c r="G470" s="6">
        <v>45672.0</v>
      </c>
      <c r="H470" s="82">
        <f t="shared" si="2"/>
        <v>1</v>
      </c>
      <c r="I470" s="7" t="s">
        <v>54</v>
      </c>
      <c r="J470" s="10"/>
      <c r="K470" s="10"/>
      <c r="L470" s="10"/>
      <c r="M470" s="10"/>
      <c r="N470" s="66" t="s">
        <v>18</v>
      </c>
      <c r="O470" s="10"/>
    </row>
    <row r="471">
      <c r="A471" s="6">
        <v>45705.0</v>
      </c>
      <c r="B471" s="10"/>
      <c r="C471" s="7">
        <v>242330.0</v>
      </c>
      <c r="D471" s="7" t="s">
        <v>174</v>
      </c>
      <c r="E471" s="6">
        <v>45536.0</v>
      </c>
      <c r="F471" s="82">
        <f t="shared" si="1"/>
        <v>5</v>
      </c>
      <c r="G471" s="6">
        <v>45698.0</v>
      </c>
      <c r="H471" s="82">
        <f t="shared" si="2"/>
        <v>0</v>
      </c>
      <c r="I471" s="7" t="s">
        <v>60</v>
      </c>
      <c r="J471" s="10"/>
      <c r="K471" s="10"/>
      <c r="L471" s="10"/>
      <c r="M471" s="10"/>
      <c r="N471" s="66" t="s">
        <v>18</v>
      </c>
      <c r="O471" s="10"/>
    </row>
    <row r="472">
      <c r="A472" s="6">
        <v>45705.0</v>
      </c>
      <c r="B472" s="10"/>
      <c r="C472" s="7">
        <v>83385.0</v>
      </c>
      <c r="D472" s="7" t="s">
        <v>375</v>
      </c>
      <c r="E472" s="6">
        <v>44228.0</v>
      </c>
      <c r="F472" s="82">
        <f t="shared" si="1"/>
        <v>48</v>
      </c>
      <c r="G472" s="6">
        <v>44301.0</v>
      </c>
      <c r="H472" s="82">
        <f t="shared" si="2"/>
        <v>46</v>
      </c>
      <c r="I472" s="7" t="s">
        <v>60</v>
      </c>
      <c r="J472" s="10"/>
      <c r="K472" s="10"/>
      <c r="L472" s="10"/>
      <c r="M472" s="10"/>
      <c r="N472" s="66" t="s">
        <v>18</v>
      </c>
      <c r="O472" s="10"/>
    </row>
    <row r="473">
      <c r="A473" s="6">
        <v>45705.0</v>
      </c>
      <c r="B473" s="10"/>
      <c r="C473" s="7">
        <v>61307.0</v>
      </c>
      <c r="D473" s="7" t="s">
        <v>358</v>
      </c>
      <c r="E473" s="6">
        <v>43983.0</v>
      </c>
      <c r="F473" s="82">
        <f t="shared" si="1"/>
        <v>56</v>
      </c>
      <c r="G473" s="6">
        <v>44060.0</v>
      </c>
      <c r="H473" s="82">
        <f t="shared" si="2"/>
        <v>54</v>
      </c>
      <c r="I473" s="7" t="s">
        <v>54</v>
      </c>
      <c r="J473" s="10"/>
      <c r="K473" s="10"/>
      <c r="L473" s="10"/>
      <c r="M473" s="10"/>
      <c r="N473" s="66" t="s">
        <v>18</v>
      </c>
      <c r="O473" s="10"/>
    </row>
    <row r="474">
      <c r="A474" s="6">
        <v>45705.0</v>
      </c>
      <c r="B474" s="10"/>
      <c r="C474" s="7">
        <v>193299.0</v>
      </c>
      <c r="D474" s="7" t="s">
        <v>178</v>
      </c>
      <c r="E474" s="6">
        <v>45139.0</v>
      </c>
      <c r="F474" s="82">
        <f t="shared" si="1"/>
        <v>18</v>
      </c>
      <c r="G474" s="9">
        <v>45250.0</v>
      </c>
      <c r="H474" s="82">
        <f t="shared" si="2"/>
        <v>14</v>
      </c>
      <c r="I474" s="7" t="s">
        <v>60</v>
      </c>
      <c r="J474" s="10"/>
      <c r="K474" s="10"/>
      <c r="L474" s="10"/>
      <c r="M474" s="10"/>
      <c r="N474" s="66" t="s">
        <v>18</v>
      </c>
      <c r="O474" s="10"/>
    </row>
    <row r="475">
      <c r="A475" s="6">
        <v>45705.0</v>
      </c>
      <c r="B475" s="10"/>
      <c r="C475" s="7">
        <v>225120.0</v>
      </c>
      <c r="D475" s="7" t="s">
        <v>178</v>
      </c>
      <c r="E475" s="6">
        <v>45474.0</v>
      </c>
      <c r="F475" s="82">
        <f t="shared" si="1"/>
        <v>7</v>
      </c>
      <c r="G475" s="6">
        <v>45520.0</v>
      </c>
      <c r="H475" s="82">
        <f t="shared" si="2"/>
        <v>6</v>
      </c>
      <c r="I475" s="7" t="s">
        <v>43</v>
      </c>
      <c r="J475" s="10"/>
      <c r="K475" s="10"/>
      <c r="L475" s="10"/>
      <c r="M475" s="10"/>
      <c r="N475" s="66" t="s">
        <v>18</v>
      </c>
      <c r="O475" s="10"/>
    </row>
    <row r="476">
      <c r="A476" s="6">
        <v>45705.0</v>
      </c>
      <c r="B476" s="10"/>
      <c r="C476" s="7">
        <v>227951.0</v>
      </c>
      <c r="D476" s="7" t="s">
        <v>178</v>
      </c>
      <c r="E476" s="6">
        <v>45474.0</v>
      </c>
      <c r="F476" s="82">
        <f t="shared" si="1"/>
        <v>7</v>
      </c>
      <c r="G476" s="6">
        <v>45548.0</v>
      </c>
      <c r="H476" s="82">
        <f t="shared" si="2"/>
        <v>5</v>
      </c>
      <c r="I476" s="7" t="s">
        <v>54</v>
      </c>
      <c r="J476" s="10"/>
      <c r="K476" s="10"/>
      <c r="L476" s="10"/>
      <c r="M476" s="10"/>
      <c r="N476" s="66" t="s">
        <v>18</v>
      </c>
      <c r="O476" s="10"/>
    </row>
    <row r="477">
      <c r="A477" s="6">
        <v>45705.0</v>
      </c>
      <c r="B477" s="10"/>
      <c r="C477" s="7">
        <v>190131.0</v>
      </c>
      <c r="D477" s="7" t="s">
        <v>178</v>
      </c>
      <c r="E477" s="6">
        <v>44593.0</v>
      </c>
      <c r="F477" s="82">
        <f t="shared" si="1"/>
        <v>36</v>
      </c>
      <c r="G477" s="9">
        <v>45219.0</v>
      </c>
      <c r="H477" s="82">
        <f t="shared" si="2"/>
        <v>15</v>
      </c>
      <c r="I477" s="7" t="s">
        <v>136</v>
      </c>
      <c r="J477" s="10"/>
      <c r="K477" s="10"/>
      <c r="L477" s="10"/>
      <c r="M477" s="10"/>
      <c r="N477" s="66" t="s">
        <v>18</v>
      </c>
      <c r="O477" s="10"/>
    </row>
    <row r="478">
      <c r="A478" s="6">
        <v>45705.0</v>
      </c>
      <c r="B478" s="10"/>
      <c r="C478" s="7">
        <v>213689.0</v>
      </c>
      <c r="D478" s="7" t="s">
        <v>178</v>
      </c>
      <c r="E478" s="6">
        <v>45352.0</v>
      </c>
      <c r="F478" s="82">
        <f t="shared" si="1"/>
        <v>11</v>
      </c>
      <c r="G478" s="6">
        <v>45421.0</v>
      </c>
      <c r="H478" s="82">
        <f t="shared" si="2"/>
        <v>9</v>
      </c>
      <c r="I478" s="7" t="s">
        <v>54</v>
      </c>
      <c r="J478" s="10"/>
      <c r="K478" s="10"/>
      <c r="L478" s="10"/>
      <c r="M478" s="10"/>
      <c r="N478" s="66" t="s">
        <v>18</v>
      </c>
      <c r="O478" s="10"/>
    </row>
    <row r="479">
      <c r="A479" s="6">
        <v>45705.0</v>
      </c>
      <c r="B479" s="10"/>
      <c r="C479" s="7">
        <v>184567.0</v>
      </c>
      <c r="D479" s="7" t="s">
        <v>178</v>
      </c>
      <c r="E479" s="6">
        <v>45078.0</v>
      </c>
      <c r="F479" s="82">
        <f t="shared" si="1"/>
        <v>20</v>
      </c>
      <c r="G479" s="6">
        <v>45170.0</v>
      </c>
      <c r="H479" s="82">
        <f t="shared" si="2"/>
        <v>17</v>
      </c>
      <c r="I479" s="7" t="s">
        <v>43</v>
      </c>
      <c r="J479" s="10"/>
      <c r="K479" s="10"/>
      <c r="L479" s="10"/>
      <c r="M479" s="10"/>
      <c r="N479" s="66" t="s">
        <v>18</v>
      </c>
      <c r="O479" s="10"/>
    </row>
    <row r="480">
      <c r="A480" s="6">
        <v>45705.0</v>
      </c>
      <c r="B480" s="10"/>
      <c r="C480" s="7">
        <v>241464.0</v>
      </c>
      <c r="D480" s="7" t="s">
        <v>178</v>
      </c>
      <c r="E480" s="6">
        <v>45658.0</v>
      </c>
      <c r="F480" s="82">
        <f t="shared" si="1"/>
        <v>1</v>
      </c>
      <c r="G480" s="6">
        <v>45688.0</v>
      </c>
      <c r="H480" s="82">
        <f t="shared" si="2"/>
        <v>0</v>
      </c>
      <c r="I480" s="7" t="s">
        <v>60</v>
      </c>
      <c r="J480" s="10"/>
      <c r="K480" s="10"/>
      <c r="L480" s="10"/>
      <c r="M480" s="10"/>
      <c r="N480" s="66" t="s">
        <v>18</v>
      </c>
      <c r="O480" s="10"/>
    </row>
    <row r="481">
      <c r="A481" s="6">
        <v>45705.0</v>
      </c>
      <c r="B481" s="10"/>
      <c r="C481" s="7">
        <v>128839.0</v>
      </c>
      <c r="D481" s="7" t="s">
        <v>180</v>
      </c>
      <c r="E481" s="6">
        <v>44713.0</v>
      </c>
      <c r="F481" s="82">
        <f t="shared" si="1"/>
        <v>32</v>
      </c>
      <c r="G481" s="6">
        <v>44723.0</v>
      </c>
      <c r="H481" s="82">
        <f t="shared" si="2"/>
        <v>32</v>
      </c>
      <c r="I481" s="7" t="s">
        <v>60</v>
      </c>
      <c r="J481" s="10"/>
      <c r="K481" s="10"/>
      <c r="L481" s="10"/>
      <c r="M481" s="10"/>
      <c r="N481" s="66" t="s">
        <v>18</v>
      </c>
      <c r="O481" s="10"/>
    </row>
    <row r="482">
      <c r="A482" s="6">
        <v>45705.0</v>
      </c>
      <c r="B482" s="10"/>
      <c r="C482" s="7">
        <v>233031.0</v>
      </c>
      <c r="D482" s="7" t="s">
        <v>180</v>
      </c>
      <c r="E482" s="6">
        <v>45474.0</v>
      </c>
      <c r="F482" s="82">
        <f t="shared" si="1"/>
        <v>7</v>
      </c>
      <c r="G482" s="6">
        <v>45601.0</v>
      </c>
      <c r="H482" s="82">
        <f t="shared" si="2"/>
        <v>3</v>
      </c>
      <c r="I482" s="7" t="s">
        <v>60</v>
      </c>
      <c r="J482" s="10"/>
      <c r="K482" s="10"/>
      <c r="L482" s="10"/>
      <c r="M482" s="10"/>
      <c r="N482" s="66" t="s">
        <v>18</v>
      </c>
      <c r="O482" s="10"/>
    </row>
    <row r="483">
      <c r="A483" s="6">
        <v>45705.0</v>
      </c>
      <c r="B483" s="10"/>
      <c r="C483" s="7">
        <v>47426.0</v>
      </c>
      <c r="D483" s="7" t="s">
        <v>181</v>
      </c>
      <c r="E483" s="6">
        <v>43525.0</v>
      </c>
      <c r="F483" s="82">
        <f t="shared" si="1"/>
        <v>71</v>
      </c>
      <c r="G483" s="6">
        <v>43948.0</v>
      </c>
      <c r="H483" s="82">
        <f t="shared" si="2"/>
        <v>57</v>
      </c>
      <c r="I483" s="7" t="s">
        <v>48</v>
      </c>
      <c r="J483" s="10"/>
      <c r="K483" s="10"/>
      <c r="L483" s="10"/>
      <c r="M483" s="10"/>
      <c r="N483" s="66" t="s">
        <v>18</v>
      </c>
      <c r="O483" s="10"/>
    </row>
    <row r="484">
      <c r="A484" s="6">
        <v>45705.0</v>
      </c>
      <c r="B484" s="10"/>
      <c r="C484" s="7">
        <v>214860.0</v>
      </c>
      <c r="D484" s="7" t="s">
        <v>184</v>
      </c>
      <c r="E484" s="6">
        <v>45383.0</v>
      </c>
      <c r="F484" s="82">
        <f t="shared" si="1"/>
        <v>10</v>
      </c>
      <c r="G484" s="6">
        <v>45429.0</v>
      </c>
      <c r="H484" s="82">
        <f t="shared" si="2"/>
        <v>9</v>
      </c>
      <c r="I484" s="7" t="s">
        <v>52</v>
      </c>
      <c r="J484" s="10"/>
      <c r="K484" s="10"/>
      <c r="L484" s="10"/>
      <c r="M484" s="10"/>
      <c r="N484" s="66" t="s">
        <v>18</v>
      </c>
      <c r="O484" s="10"/>
    </row>
    <row r="485">
      <c r="A485" s="6">
        <v>45705.0</v>
      </c>
      <c r="B485" s="10"/>
      <c r="C485" s="7">
        <v>217771.0</v>
      </c>
      <c r="D485" s="7" t="s">
        <v>184</v>
      </c>
      <c r="E485" s="6">
        <v>45413.0</v>
      </c>
      <c r="F485" s="82">
        <f t="shared" si="1"/>
        <v>9</v>
      </c>
      <c r="G485" s="6">
        <v>45506.0</v>
      </c>
      <c r="H485" s="82">
        <f t="shared" si="2"/>
        <v>6</v>
      </c>
      <c r="I485" s="7" t="s">
        <v>54</v>
      </c>
      <c r="J485" s="10"/>
      <c r="K485" s="10"/>
      <c r="L485" s="10"/>
      <c r="M485" s="10"/>
      <c r="N485" s="66" t="s">
        <v>18</v>
      </c>
      <c r="O485" s="10"/>
    </row>
    <row r="486">
      <c r="A486" s="6">
        <v>45705.0</v>
      </c>
      <c r="B486" s="10"/>
      <c r="C486" s="7">
        <v>235689.0</v>
      </c>
      <c r="D486" s="7" t="s">
        <v>184</v>
      </c>
      <c r="E486" s="6">
        <v>45627.0</v>
      </c>
      <c r="F486" s="82">
        <f t="shared" si="1"/>
        <v>2</v>
      </c>
      <c r="G486" s="6">
        <v>45674.0</v>
      </c>
      <c r="H486" s="82">
        <f t="shared" si="2"/>
        <v>1</v>
      </c>
      <c r="I486" s="7" t="s">
        <v>60</v>
      </c>
      <c r="J486" s="10"/>
      <c r="K486" s="10"/>
      <c r="L486" s="10"/>
      <c r="M486" s="10"/>
      <c r="N486" s="66" t="s">
        <v>18</v>
      </c>
      <c r="O486" s="10"/>
    </row>
    <row r="487">
      <c r="A487" s="6">
        <v>45705.0</v>
      </c>
      <c r="B487" s="10"/>
      <c r="C487" s="7">
        <v>203219.0</v>
      </c>
      <c r="D487" s="7" t="s">
        <v>184</v>
      </c>
      <c r="E487" s="6">
        <v>45292.0</v>
      </c>
      <c r="F487" s="82">
        <f t="shared" si="1"/>
        <v>13</v>
      </c>
      <c r="G487" s="6">
        <v>45342.0</v>
      </c>
      <c r="H487" s="82">
        <f t="shared" si="2"/>
        <v>11</v>
      </c>
      <c r="I487" s="7" t="s">
        <v>60</v>
      </c>
      <c r="J487" s="10"/>
      <c r="K487" s="10"/>
      <c r="L487" s="10"/>
      <c r="M487" s="10"/>
      <c r="N487" s="66" t="s">
        <v>18</v>
      </c>
      <c r="O487" s="10"/>
    </row>
    <row r="488">
      <c r="A488" s="6">
        <v>45705.0</v>
      </c>
      <c r="B488" s="10"/>
      <c r="C488" s="7">
        <v>209091.0</v>
      </c>
      <c r="D488" s="7" t="s">
        <v>184</v>
      </c>
      <c r="E488" s="6">
        <v>45352.0</v>
      </c>
      <c r="F488" s="82">
        <f t="shared" si="1"/>
        <v>11</v>
      </c>
      <c r="G488" s="6">
        <v>45400.0</v>
      </c>
      <c r="H488" s="82">
        <f t="shared" si="2"/>
        <v>10</v>
      </c>
      <c r="I488" s="7" t="s">
        <v>136</v>
      </c>
      <c r="J488" s="10"/>
      <c r="K488" s="10"/>
      <c r="L488" s="10"/>
      <c r="M488" s="10"/>
      <c r="N488" s="66" t="s">
        <v>18</v>
      </c>
      <c r="O488" s="10"/>
    </row>
    <row r="489">
      <c r="A489" s="6">
        <v>45705.0</v>
      </c>
      <c r="B489" s="10"/>
      <c r="C489" s="7">
        <v>220268.0</v>
      </c>
      <c r="D489" s="7" t="s">
        <v>184</v>
      </c>
      <c r="E489" s="6">
        <v>45444.0</v>
      </c>
      <c r="F489" s="82">
        <f t="shared" si="1"/>
        <v>8</v>
      </c>
      <c r="G489" s="6">
        <v>45481.0</v>
      </c>
      <c r="H489" s="82">
        <f t="shared" si="2"/>
        <v>7</v>
      </c>
      <c r="I489" s="7" t="s">
        <v>54</v>
      </c>
      <c r="J489" s="10"/>
      <c r="K489" s="10"/>
      <c r="L489" s="10"/>
      <c r="M489" s="10"/>
      <c r="N489" s="66" t="s">
        <v>18</v>
      </c>
      <c r="O489" s="10"/>
    </row>
    <row r="490">
      <c r="A490" s="6">
        <v>45705.0</v>
      </c>
      <c r="B490" s="10"/>
      <c r="C490" s="7">
        <v>228940.0</v>
      </c>
      <c r="D490" s="7" t="s">
        <v>184</v>
      </c>
      <c r="E490" s="6">
        <v>45505.0</v>
      </c>
      <c r="F490" s="82">
        <f t="shared" si="1"/>
        <v>6</v>
      </c>
      <c r="G490" s="6">
        <v>45560.0</v>
      </c>
      <c r="H490" s="82">
        <f t="shared" si="2"/>
        <v>4</v>
      </c>
      <c r="I490" s="7" t="s">
        <v>54</v>
      </c>
      <c r="J490" s="10"/>
      <c r="K490" s="10"/>
      <c r="L490" s="10"/>
      <c r="M490" s="10"/>
      <c r="N490" s="66" t="s">
        <v>18</v>
      </c>
      <c r="O490" s="10"/>
    </row>
    <row r="491">
      <c r="A491" s="6">
        <v>45705.0</v>
      </c>
      <c r="B491" s="10"/>
      <c r="C491" s="7">
        <v>232695.0</v>
      </c>
      <c r="D491" s="7" t="s">
        <v>184</v>
      </c>
      <c r="E491" s="6">
        <v>45536.0</v>
      </c>
      <c r="F491" s="82">
        <f t="shared" si="1"/>
        <v>5</v>
      </c>
      <c r="G491" s="9">
        <v>45595.0</v>
      </c>
      <c r="H491" s="82">
        <f t="shared" si="2"/>
        <v>3</v>
      </c>
      <c r="I491" s="7" t="s">
        <v>54</v>
      </c>
      <c r="J491" s="10"/>
      <c r="K491" s="10"/>
      <c r="L491" s="10"/>
      <c r="M491" s="10"/>
      <c r="N491" s="66" t="s">
        <v>18</v>
      </c>
      <c r="O491" s="10"/>
    </row>
    <row r="492">
      <c r="A492" s="6">
        <v>45705.0</v>
      </c>
      <c r="B492" s="10"/>
      <c r="C492" s="7">
        <v>236780.0</v>
      </c>
      <c r="D492" s="7" t="s">
        <v>184</v>
      </c>
      <c r="E492" s="6">
        <v>45597.0</v>
      </c>
      <c r="F492" s="82">
        <f t="shared" si="1"/>
        <v>3</v>
      </c>
      <c r="G492" s="9">
        <v>45639.0</v>
      </c>
      <c r="H492" s="82">
        <f t="shared" si="2"/>
        <v>2</v>
      </c>
      <c r="I492" s="7" t="s">
        <v>60</v>
      </c>
      <c r="J492" s="10"/>
      <c r="K492" s="10"/>
      <c r="L492" s="10"/>
      <c r="M492" s="10"/>
      <c r="N492" s="66" t="s">
        <v>18</v>
      </c>
      <c r="O492" s="10"/>
    </row>
    <row r="493">
      <c r="A493" s="6">
        <v>45705.0</v>
      </c>
      <c r="B493" s="10"/>
      <c r="C493" s="7">
        <v>236245.0</v>
      </c>
      <c r="D493" s="7" t="s">
        <v>184</v>
      </c>
      <c r="E493" s="6">
        <v>45536.0</v>
      </c>
      <c r="F493" s="82">
        <f t="shared" si="1"/>
        <v>5</v>
      </c>
      <c r="G493" s="6">
        <v>45659.0</v>
      </c>
      <c r="H493" s="82">
        <f t="shared" si="2"/>
        <v>1</v>
      </c>
      <c r="I493" s="7" t="s">
        <v>60</v>
      </c>
      <c r="J493" s="10"/>
      <c r="K493" s="10"/>
      <c r="L493" s="10"/>
      <c r="M493" s="10"/>
      <c r="N493" s="66" t="s">
        <v>18</v>
      </c>
      <c r="O493" s="10"/>
    </row>
    <row r="494">
      <c r="A494" s="6">
        <v>45705.0</v>
      </c>
      <c r="B494" s="10"/>
      <c r="C494" s="7">
        <v>239380.0</v>
      </c>
      <c r="D494" s="7" t="s">
        <v>184</v>
      </c>
      <c r="E494" s="6">
        <v>45627.0</v>
      </c>
      <c r="F494" s="82">
        <f t="shared" si="1"/>
        <v>2</v>
      </c>
      <c r="G494" s="6">
        <v>45673.0</v>
      </c>
      <c r="H494" s="82">
        <f t="shared" si="2"/>
        <v>1</v>
      </c>
      <c r="I494" s="7" t="s">
        <v>54</v>
      </c>
      <c r="J494" s="10"/>
      <c r="K494" s="10"/>
      <c r="L494" s="10"/>
      <c r="M494" s="10"/>
      <c r="N494" s="66" t="s">
        <v>18</v>
      </c>
      <c r="O494" s="10"/>
    </row>
    <row r="495">
      <c r="A495" s="6">
        <v>45705.0</v>
      </c>
      <c r="B495" s="10"/>
      <c r="C495" s="7">
        <v>241392.0</v>
      </c>
      <c r="D495" s="7" t="s">
        <v>184</v>
      </c>
      <c r="E495" s="6">
        <v>45444.0</v>
      </c>
      <c r="F495" s="82">
        <f t="shared" si="1"/>
        <v>8</v>
      </c>
      <c r="G495" s="6">
        <v>45688.0</v>
      </c>
      <c r="H495" s="82">
        <f t="shared" si="2"/>
        <v>0</v>
      </c>
      <c r="I495" s="7" t="s">
        <v>48</v>
      </c>
      <c r="J495" s="10"/>
      <c r="K495" s="10"/>
      <c r="L495" s="10"/>
      <c r="M495" s="10"/>
      <c r="N495" s="66" t="s">
        <v>18</v>
      </c>
      <c r="O495" s="10"/>
    </row>
    <row r="496">
      <c r="A496" s="6">
        <v>45705.0</v>
      </c>
      <c r="B496" s="10"/>
      <c r="C496" s="7">
        <v>240192.0</v>
      </c>
      <c r="D496" s="7" t="s">
        <v>184</v>
      </c>
      <c r="E496" s="6">
        <v>45658.0</v>
      </c>
      <c r="F496" s="82">
        <f t="shared" si="1"/>
        <v>1</v>
      </c>
      <c r="G496" s="6">
        <v>45694.0</v>
      </c>
      <c r="H496" s="82">
        <f t="shared" si="2"/>
        <v>0</v>
      </c>
      <c r="I496" s="7" t="s">
        <v>54</v>
      </c>
      <c r="J496" s="10"/>
      <c r="K496" s="10"/>
      <c r="L496" s="10"/>
      <c r="M496" s="10"/>
      <c r="N496" s="66" t="s">
        <v>18</v>
      </c>
      <c r="O496" s="10"/>
    </row>
    <row r="497">
      <c r="A497" s="6">
        <v>45705.0</v>
      </c>
      <c r="B497" s="10"/>
      <c r="C497" s="7">
        <v>185277.0</v>
      </c>
      <c r="D497" s="7">
        <v>17.0</v>
      </c>
      <c r="E497" s="7" t="s">
        <v>187</v>
      </c>
      <c r="F497" s="82" t="str">
        <f t="shared" si="1"/>
        <v>#VALUE!</v>
      </c>
      <c r="G497" s="7">
        <v>17.0</v>
      </c>
      <c r="H497" s="82">
        <f t="shared" si="2"/>
        <v>1501</v>
      </c>
      <c r="I497" s="7" t="s">
        <v>52</v>
      </c>
      <c r="J497" s="10"/>
      <c r="K497" s="10"/>
      <c r="L497" s="10"/>
      <c r="M497" s="10"/>
      <c r="N497" s="66" t="s">
        <v>18</v>
      </c>
      <c r="O497" s="10"/>
    </row>
    <row r="498">
      <c r="A498" s="6">
        <v>45705.0</v>
      </c>
      <c r="B498" s="10"/>
      <c r="C498" s="7">
        <v>224261.0</v>
      </c>
      <c r="D498" s="7">
        <v>0.0</v>
      </c>
      <c r="E498" s="7" t="s">
        <v>187</v>
      </c>
      <c r="F498" s="82" t="str">
        <f t="shared" si="1"/>
        <v>#VALUE!</v>
      </c>
      <c r="G498" s="7">
        <v>1.0</v>
      </c>
      <c r="H498" s="82">
        <f t="shared" si="2"/>
        <v>1501</v>
      </c>
      <c r="I498" s="7" t="s">
        <v>48</v>
      </c>
      <c r="J498" s="10"/>
      <c r="K498" s="10"/>
      <c r="L498" s="10"/>
      <c r="M498" s="10"/>
      <c r="N498" s="66" t="s">
        <v>18</v>
      </c>
      <c r="O498" s="10"/>
    </row>
    <row r="499">
      <c r="A499" s="6">
        <v>45705.0</v>
      </c>
      <c r="B499" s="10"/>
      <c r="C499" s="7">
        <v>181600.0</v>
      </c>
      <c r="D499" s="7">
        <v>17.0</v>
      </c>
      <c r="E499" s="7" t="s">
        <v>187</v>
      </c>
      <c r="F499" s="82" t="str">
        <f t="shared" si="1"/>
        <v>#VALUE!</v>
      </c>
      <c r="G499" s="7">
        <v>22.0</v>
      </c>
      <c r="H499" s="82">
        <f t="shared" si="2"/>
        <v>1500</v>
      </c>
      <c r="I499" s="7" t="s">
        <v>52</v>
      </c>
      <c r="J499" s="10"/>
      <c r="K499" s="10"/>
      <c r="L499" s="10"/>
      <c r="M499" s="10"/>
      <c r="N499" s="66" t="s">
        <v>18</v>
      </c>
      <c r="O499" s="10"/>
    </row>
    <row r="500">
      <c r="A500" s="6">
        <v>45705.0</v>
      </c>
      <c r="B500" s="10"/>
      <c r="C500" s="7">
        <v>220519.0</v>
      </c>
      <c r="D500" s="7">
        <v>7.0</v>
      </c>
      <c r="E500" s="7" t="s">
        <v>187</v>
      </c>
      <c r="F500" s="82" t="str">
        <f t="shared" si="1"/>
        <v>#VALUE!</v>
      </c>
      <c r="G500" s="7">
        <v>8.0</v>
      </c>
      <c r="H500" s="82">
        <f t="shared" si="2"/>
        <v>1501</v>
      </c>
      <c r="I500" s="7" t="s">
        <v>48</v>
      </c>
      <c r="J500" s="10"/>
      <c r="K500" s="10"/>
      <c r="L500" s="10"/>
      <c r="M500" s="10"/>
      <c r="N500" s="66" t="s">
        <v>18</v>
      </c>
      <c r="O500" s="10"/>
    </row>
    <row r="501">
      <c r="A501" s="6">
        <v>45705.0</v>
      </c>
      <c r="B501" s="10"/>
      <c r="C501" s="7">
        <v>238138.0</v>
      </c>
      <c r="D501" s="7">
        <v>1.0</v>
      </c>
      <c r="E501" s="7" t="s">
        <v>187</v>
      </c>
      <c r="F501" s="82" t="str">
        <f t="shared" si="1"/>
        <v>#VALUE!</v>
      </c>
      <c r="G501" s="7">
        <v>2.0</v>
      </c>
      <c r="H501" s="82">
        <f t="shared" si="2"/>
        <v>1501</v>
      </c>
      <c r="I501" s="7" t="s">
        <v>52</v>
      </c>
      <c r="J501" s="10"/>
      <c r="K501" s="10"/>
      <c r="L501" s="10"/>
      <c r="M501" s="10"/>
      <c r="N501" s="66" t="s">
        <v>18</v>
      </c>
      <c r="O501" s="10"/>
    </row>
    <row r="502">
      <c r="A502" s="6">
        <v>45705.0</v>
      </c>
      <c r="B502" s="10"/>
      <c r="C502" s="7">
        <v>226632.0</v>
      </c>
      <c r="D502" s="7">
        <v>5.0</v>
      </c>
      <c r="E502" s="7" t="s">
        <v>186</v>
      </c>
      <c r="F502" s="82" t="str">
        <f t="shared" si="1"/>
        <v>#VALUE!</v>
      </c>
      <c r="G502" s="7">
        <v>7.0</v>
      </c>
      <c r="H502" s="82">
        <f t="shared" si="2"/>
        <v>1501</v>
      </c>
      <c r="I502" s="7" t="s">
        <v>52</v>
      </c>
      <c r="J502" s="10"/>
      <c r="K502" s="10"/>
      <c r="L502" s="10"/>
      <c r="M502" s="10"/>
      <c r="N502" s="66" t="s">
        <v>18</v>
      </c>
      <c r="O502" s="10"/>
    </row>
    <row r="503">
      <c r="A503" s="6">
        <v>45705.0</v>
      </c>
      <c r="B503" s="10"/>
      <c r="C503" s="7">
        <v>239413.0</v>
      </c>
      <c r="D503" s="7">
        <v>0.0</v>
      </c>
      <c r="E503" s="7" t="s">
        <v>187</v>
      </c>
      <c r="F503" s="82" t="str">
        <f t="shared" si="1"/>
        <v>#VALUE!</v>
      </c>
      <c r="G503" s="7">
        <v>5.0</v>
      </c>
      <c r="H503" s="82">
        <f t="shared" si="2"/>
        <v>1501</v>
      </c>
      <c r="I503" s="7" t="s">
        <v>43</v>
      </c>
      <c r="J503" s="10"/>
      <c r="K503" s="10"/>
      <c r="L503" s="10"/>
      <c r="M503" s="10"/>
      <c r="N503" s="66" t="s">
        <v>18</v>
      </c>
      <c r="O503" s="10"/>
    </row>
    <row r="504">
      <c r="A504" s="6">
        <v>45705.0</v>
      </c>
      <c r="B504" s="10"/>
      <c r="C504" s="7">
        <v>77005.0</v>
      </c>
      <c r="D504" s="7">
        <v>47.0</v>
      </c>
      <c r="E504" s="7" t="s">
        <v>125</v>
      </c>
      <c r="F504" s="82" t="str">
        <f t="shared" si="1"/>
        <v>#VALUE!</v>
      </c>
      <c r="G504" s="7">
        <v>49.0</v>
      </c>
      <c r="H504" s="82">
        <f t="shared" si="2"/>
        <v>1500</v>
      </c>
      <c r="I504" s="7" t="s">
        <v>52</v>
      </c>
      <c r="J504" s="10"/>
      <c r="K504" s="10"/>
      <c r="L504" s="10"/>
      <c r="M504" s="10"/>
      <c r="N504" s="66" t="s">
        <v>18</v>
      </c>
      <c r="O504" s="10"/>
    </row>
    <row r="505">
      <c r="A505" s="6">
        <v>45705.0</v>
      </c>
      <c r="B505" s="10"/>
      <c r="C505" s="7">
        <v>188950.0</v>
      </c>
      <c r="D505" s="7">
        <v>16.0</v>
      </c>
      <c r="E505" s="7" t="s">
        <v>125</v>
      </c>
      <c r="F505" s="82" t="str">
        <f t="shared" si="1"/>
        <v>#VALUE!</v>
      </c>
      <c r="G505" s="7">
        <v>17.0</v>
      </c>
      <c r="H505" s="82">
        <f t="shared" si="2"/>
        <v>1501</v>
      </c>
      <c r="I505" s="7" t="s">
        <v>82</v>
      </c>
      <c r="J505" s="10"/>
      <c r="K505" s="10"/>
      <c r="L505" s="10"/>
      <c r="M505" s="10"/>
      <c r="N505" s="66" t="s">
        <v>18</v>
      </c>
      <c r="O505" s="10"/>
    </row>
    <row r="506">
      <c r="A506" s="6">
        <v>45705.0</v>
      </c>
      <c r="B506" s="10"/>
      <c r="C506" s="7">
        <v>168998.0</v>
      </c>
      <c r="D506" s="7">
        <v>13.0</v>
      </c>
      <c r="E506" s="7" t="s">
        <v>125</v>
      </c>
      <c r="F506" s="82" t="str">
        <f t="shared" si="1"/>
        <v>#VALUE!</v>
      </c>
      <c r="G506" s="7">
        <v>14.0</v>
      </c>
      <c r="H506" s="82">
        <f t="shared" si="2"/>
        <v>1501</v>
      </c>
      <c r="I506" s="7" t="s">
        <v>48</v>
      </c>
      <c r="J506" s="10"/>
      <c r="K506" s="10"/>
      <c r="L506" s="10"/>
      <c r="M506" s="10"/>
      <c r="N506" s="66" t="s">
        <v>18</v>
      </c>
      <c r="O506" s="10"/>
    </row>
    <row r="507">
      <c r="A507" s="6">
        <v>45705.0</v>
      </c>
      <c r="B507" s="10"/>
      <c r="C507" s="7">
        <v>242612.0</v>
      </c>
      <c r="D507" s="7">
        <v>0.0</v>
      </c>
      <c r="E507" s="7" t="s">
        <v>125</v>
      </c>
      <c r="F507" s="82" t="str">
        <f t="shared" si="1"/>
        <v>#VALUE!</v>
      </c>
      <c r="G507" s="7">
        <v>2.0</v>
      </c>
      <c r="H507" s="82">
        <f t="shared" si="2"/>
        <v>1501</v>
      </c>
      <c r="I507" s="7" t="s">
        <v>52</v>
      </c>
      <c r="J507" s="10"/>
      <c r="K507" s="10"/>
      <c r="L507" s="10"/>
      <c r="M507" s="10"/>
      <c r="N507" s="66" t="s">
        <v>18</v>
      </c>
      <c r="O507" s="10"/>
    </row>
    <row r="508">
      <c r="A508" s="6">
        <v>45705.0</v>
      </c>
      <c r="B508" s="10"/>
      <c r="C508" s="7">
        <v>231539.0</v>
      </c>
      <c r="D508" s="7">
        <v>3.0</v>
      </c>
      <c r="E508" s="7" t="s">
        <v>125</v>
      </c>
      <c r="F508" s="82" t="str">
        <f t="shared" si="1"/>
        <v>#VALUE!</v>
      </c>
      <c r="G508" s="7">
        <v>4.0</v>
      </c>
      <c r="H508" s="82">
        <f t="shared" si="2"/>
        <v>1501</v>
      </c>
      <c r="I508" s="7" t="s">
        <v>52</v>
      </c>
      <c r="J508" s="10"/>
      <c r="K508" s="10"/>
      <c r="L508" s="10"/>
      <c r="M508" s="10"/>
      <c r="N508" s="66" t="s">
        <v>18</v>
      </c>
      <c r="O508" s="10"/>
    </row>
    <row r="509">
      <c r="A509" s="6">
        <v>45705.0</v>
      </c>
      <c r="B509" s="10"/>
      <c r="C509" s="7">
        <v>144748.0</v>
      </c>
      <c r="D509" s="7" t="s">
        <v>120</v>
      </c>
      <c r="E509" s="6">
        <v>43800.0</v>
      </c>
      <c r="F509" s="82">
        <f t="shared" si="1"/>
        <v>62</v>
      </c>
      <c r="G509" s="6">
        <v>44805.0</v>
      </c>
      <c r="H509" s="82">
        <f t="shared" si="2"/>
        <v>29</v>
      </c>
      <c r="I509" s="7" t="s">
        <v>120</v>
      </c>
      <c r="J509" s="10"/>
      <c r="K509" s="10"/>
      <c r="L509" s="10"/>
      <c r="M509" s="10"/>
      <c r="N509" s="66" t="s">
        <v>18</v>
      </c>
      <c r="O509" s="10"/>
    </row>
    <row r="510">
      <c r="A510" s="6">
        <v>45705.0</v>
      </c>
      <c r="B510" s="10"/>
      <c r="C510" s="7">
        <v>4159.0</v>
      </c>
      <c r="D510" s="7" t="s">
        <v>152</v>
      </c>
      <c r="E510" s="6">
        <v>43191.0</v>
      </c>
      <c r="F510" s="82">
        <f t="shared" si="1"/>
        <v>82</v>
      </c>
      <c r="G510" s="6">
        <v>43265.0</v>
      </c>
      <c r="H510" s="82">
        <f t="shared" si="2"/>
        <v>80</v>
      </c>
      <c r="I510" s="7" t="s">
        <v>376</v>
      </c>
      <c r="J510" s="10"/>
      <c r="K510" s="10"/>
      <c r="L510" s="10"/>
      <c r="M510" s="10"/>
      <c r="N510" s="66" t="s">
        <v>18</v>
      </c>
      <c r="O510" s="10"/>
    </row>
    <row r="511">
      <c r="A511" s="6">
        <v>45705.0</v>
      </c>
      <c r="B511" s="10"/>
      <c r="C511" s="7">
        <v>7644.0</v>
      </c>
      <c r="D511" s="7" t="s">
        <v>152</v>
      </c>
      <c r="E511" s="6">
        <v>43405.0</v>
      </c>
      <c r="F511" s="82">
        <f t="shared" si="1"/>
        <v>75</v>
      </c>
      <c r="G511" s="9">
        <v>43454.0</v>
      </c>
      <c r="H511" s="82">
        <f t="shared" si="2"/>
        <v>73</v>
      </c>
      <c r="I511" s="7" t="s">
        <v>60</v>
      </c>
      <c r="J511" s="10"/>
      <c r="K511" s="10"/>
      <c r="L511" s="10"/>
      <c r="M511" s="10"/>
      <c r="N511" s="66" t="s">
        <v>18</v>
      </c>
      <c r="O511" s="10"/>
    </row>
    <row r="512">
      <c r="A512" s="6">
        <v>45705.0</v>
      </c>
      <c r="B512" s="10"/>
      <c r="C512" s="7">
        <v>6668.0</v>
      </c>
      <c r="D512" s="7" t="s">
        <v>152</v>
      </c>
      <c r="E512" s="6">
        <v>43252.0</v>
      </c>
      <c r="F512" s="82">
        <f t="shared" si="1"/>
        <v>80</v>
      </c>
      <c r="G512" s="6">
        <v>43409.0</v>
      </c>
      <c r="H512" s="82">
        <f t="shared" si="2"/>
        <v>75</v>
      </c>
      <c r="I512" s="7" t="s">
        <v>43</v>
      </c>
      <c r="J512" s="10"/>
      <c r="K512" s="10"/>
      <c r="L512" s="10"/>
      <c r="M512" s="10"/>
      <c r="N512" s="66" t="s">
        <v>18</v>
      </c>
      <c r="O512" s="10"/>
    </row>
    <row r="513">
      <c r="A513" s="6">
        <v>45705.0</v>
      </c>
      <c r="B513" s="10"/>
      <c r="C513" s="7">
        <v>13004.0</v>
      </c>
      <c r="D513" s="7" t="s">
        <v>152</v>
      </c>
      <c r="E513" s="9">
        <v>43420.0</v>
      </c>
      <c r="F513" s="82">
        <f t="shared" si="1"/>
        <v>75</v>
      </c>
      <c r="G513" s="6">
        <v>43606.0</v>
      </c>
      <c r="H513" s="82">
        <f t="shared" si="2"/>
        <v>68</v>
      </c>
      <c r="I513" s="7" t="s">
        <v>54</v>
      </c>
      <c r="J513" s="10"/>
      <c r="K513" s="10"/>
      <c r="L513" s="10"/>
      <c r="M513" s="10"/>
      <c r="N513" s="66" t="s">
        <v>18</v>
      </c>
      <c r="O513" s="10"/>
    </row>
    <row r="514">
      <c r="A514" s="6">
        <v>45705.0</v>
      </c>
      <c r="B514" s="10"/>
      <c r="C514" s="7">
        <v>11569.0</v>
      </c>
      <c r="D514" s="7" t="s">
        <v>152</v>
      </c>
      <c r="E514" s="6">
        <v>43525.0</v>
      </c>
      <c r="F514" s="82">
        <f t="shared" si="1"/>
        <v>71</v>
      </c>
      <c r="G514" s="6">
        <v>43589.0</v>
      </c>
      <c r="H514" s="82">
        <f t="shared" si="2"/>
        <v>69</v>
      </c>
      <c r="I514" s="7" t="s">
        <v>48</v>
      </c>
      <c r="J514" s="10"/>
      <c r="K514" s="10"/>
      <c r="L514" s="10"/>
      <c r="M514" s="10"/>
      <c r="N514" s="66" t="s">
        <v>18</v>
      </c>
      <c r="O514" s="10"/>
    </row>
    <row r="515">
      <c r="A515" s="6">
        <v>45705.0</v>
      </c>
      <c r="B515" s="10"/>
      <c r="C515" s="7">
        <v>4848.0</v>
      </c>
      <c r="D515" s="7" t="s">
        <v>152</v>
      </c>
      <c r="E515" s="6">
        <v>42906.0</v>
      </c>
      <c r="F515" s="82">
        <f t="shared" si="1"/>
        <v>91</v>
      </c>
      <c r="G515" s="6">
        <v>43376.0</v>
      </c>
      <c r="H515" s="82">
        <f t="shared" si="2"/>
        <v>76</v>
      </c>
      <c r="I515" s="7" t="s">
        <v>297</v>
      </c>
      <c r="J515" s="10"/>
      <c r="K515" s="10"/>
      <c r="L515" s="10"/>
      <c r="M515" s="10"/>
      <c r="N515" s="66" t="s">
        <v>18</v>
      </c>
      <c r="O515" s="10"/>
    </row>
    <row r="516">
      <c r="A516" s="6">
        <v>45705.0</v>
      </c>
      <c r="B516" s="10"/>
      <c r="C516" s="7">
        <v>214040.0</v>
      </c>
      <c r="D516" s="7" t="s">
        <v>154</v>
      </c>
      <c r="E516" s="6">
        <v>45323.0</v>
      </c>
      <c r="F516" s="82">
        <f t="shared" si="1"/>
        <v>12</v>
      </c>
      <c r="G516" s="6">
        <v>45425.0</v>
      </c>
      <c r="H516" s="82">
        <f t="shared" si="2"/>
        <v>9</v>
      </c>
      <c r="I516" s="7" t="s">
        <v>60</v>
      </c>
      <c r="J516" s="10"/>
      <c r="K516" s="10"/>
      <c r="L516" s="10"/>
      <c r="M516" s="10"/>
      <c r="N516" s="66" t="s">
        <v>18</v>
      </c>
      <c r="O516" s="10"/>
    </row>
    <row r="517">
      <c r="A517" s="6">
        <v>45705.0</v>
      </c>
      <c r="B517" s="10"/>
      <c r="C517" s="7">
        <v>207893.0</v>
      </c>
      <c r="D517" s="7" t="s">
        <v>154</v>
      </c>
      <c r="E517" s="6">
        <v>45323.0</v>
      </c>
      <c r="F517" s="82">
        <f t="shared" si="1"/>
        <v>12</v>
      </c>
      <c r="G517" s="6">
        <v>45377.0</v>
      </c>
      <c r="H517" s="82">
        <f t="shared" si="2"/>
        <v>10</v>
      </c>
      <c r="I517" s="7" t="s">
        <v>60</v>
      </c>
      <c r="J517" s="10"/>
      <c r="K517" s="10"/>
      <c r="L517" s="10"/>
      <c r="M517" s="10"/>
      <c r="N517" s="66" t="s">
        <v>18</v>
      </c>
      <c r="O517" s="10"/>
    </row>
    <row r="518">
      <c r="A518" s="6">
        <v>45705.0</v>
      </c>
      <c r="B518" s="10"/>
      <c r="C518" s="7">
        <v>230497.0</v>
      </c>
      <c r="D518" s="7" t="s">
        <v>159</v>
      </c>
      <c r="E518" s="6">
        <v>45505.0</v>
      </c>
      <c r="F518" s="82">
        <f t="shared" si="1"/>
        <v>6</v>
      </c>
      <c r="G518" s="9">
        <v>45575.0</v>
      </c>
      <c r="H518" s="82">
        <f t="shared" si="2"/>
        <v>4</v>
      </c>
      <c r="I518" s="7" t="s">
        <v>52</v>
      </c>
      <c r="J518" s="10"/>
      <c r="K518" s="10"/>
      <c r="L518" s="10"/>
      <c r="M518" s="10"/>
      <c r="N518" s="66" t="s">
        <v>18</v>
      </c>
      <c r="O518" s="10"/>
    </row>
    <row r="519">
      <c r="A519" s="6">
        <v>45705.0</v>
      </c>
      <c r="B519" s="10"/>
      <c r="C519" s="7">
        <v>184773.0</v>
      </c>
      <c r="D519" s="7" t="s">
        <v>157</v>
      </c>
      <c r="E519" s="6">
        <v>45108.0</v>
      </c>
      <c r="F519" s="82">
        <f t="shared" si="1"/>
        <v>19</v>
      </c>
      <c r="G519" s="6">
        <v>45174.0</v>
      </c>
      <c r="H519" s="82">
        <f t="shared" si="2"/>
        <v>17</v>
      </c>
      <c r="I519" s="7" t="s">
        <v>54</v>
      </c>
      <c r="J519" s="10"/>
      <c r="K519" s="10"/>
      <c r="L519" s="10"/>
      <c r="M519" s="10"/>
      <c r="N519" s="66" t="s">
        <v>18</v>
      </c>
      <c r="O519" s="10"/>
    </row>
    <row r="520">
      <c r="A520" s="6">
        <v>45705.0</v>
      </c>
      <c r="B520" s="10"/>
      <c r="C520" s="7">
        <v>211141.0</v>
      </c>
      <c r="D520" s="7" t="s">
        <v>157</v>
      </c>
      <c r="E520" s="6">
        <v>45352.0</v>
      </c>
      <c r="F520" s="82">
        <f t="shared" si="1"/>
        <v>11</v>
      </c>
      <c r="G520" s="6">
        <v>45405.0</v>
      </c>
      <c r="H520" s="82">
        <f t="shared" si="2"/>
        <v>9</v>
      </c>
      <c r="I520" s="7" t="s">
        <v>66</v>
      </c>
      <c r="J520" s="10"/>
      <c r="K520" s="10"/>
      <c r="L520" s="10"/>
      <c r="M520" s="10"/>
      <c r="N520" s="66" t="s">
        <v>18</v>
      </c>
      <c r="O520" s="10"/>
    </row>
    <row r="521">
      <c r="A521" s="6">
        <v>45705.0</v>
      </c>
      <c r="B521" s="10"/>
      <c r="C521" s="7">
        <v>195794.0</v>
      </c>
      <c r="D521" s="7" t="s">
        <v>157</v>
      </c>
      <c r="E521" s="6">
        <v>45200.0</v>
      </c>
      <c r="F521" s="82">
        <f t="shared" si="1"/>
        <v>16</v>
      </c>
      <c r="G521" s="9">
        <v>45273.0</v>
      </c>
      <c r="H521" s="82">
        <f t="shared" si="2"/>
        <v>14</v>
      </c>
      <c r="I521" s="7" t="s">
        <v>136</v>
      </c>
      <c r="J521" s="10"/>
      <c r="K521" s="10"/>
      <c r="L521" s="10"/>
      <c r="M521" s="10"/>
      <c r="N521" s="66" t="s">
        <v>18</v>
      </c>
      <c r="O521" s="10"/>
    </row>
    <row r="522">
      <c r="A522" s="6">
        <v>45705.0</v>
      </c>
      <c r="B522" s="10"/>
      <c r="C522" s="7">
        <v>221054.0</v>
      </c>
      <c r="D522" s="7" t="s">
        <v>157</v>
      </c>
      <c r="E522" s="6">
        <v>45474.0</v>
      </c>
      <c r="F522" s="82">
        <f t="shared" si="1"/>
        <v>7</v>
      </c>
      <c r="G522" s="6">
        <v>45483.0</v>
      </c>
      <c r="H522" s="82">
        <f t="shared" si="2"/>
        <v>7</v>
      </c>
      <c r="I522" s="7" t="s">
        <v>54</v>
      </c>
      <c r="J522" s="10"/>
      <c r="K522" s="10"/>
      <c r="L522" s="10"/>
      <c r="M522" s="10"/>
      <c r="N522" s="66" t="s">
        <v>18</v>
      </c>
      <c r="O522" s="10"/>
    </row>
    <row r="523">
      <c r="A523" s="6">
        <v>45705.0</v>
      </c>
      <c r="B523" s="10"/>
      <c r="C523" s="7">
        <v>192956.0</v>
      </c>
      <c r="D523" s="7" t="s">
        <v>160</v>
      </c>
      <c r="E523" s="6">
        <v>45017.0</v>
      </c>
      <c r="F523" s="82">
        <f t="shared" si="1"/>
        <v>22</v>
      </c>
      <c r="G523" s="9">
        <v>45247.0</v>
      </c>
      <c r="H523" s="82">
        <f t="shared" si="2"/>
        <v>15</v>
      </c>
      <c r="I523" s="7" t="s">
        <v>54</v>
      </c>
      <c r="J523" s="10"/>
      <c r="K523" s="10"/>
      <c r="L523" s="10"/>
      <c r="M523" s="10"/>
      <c r="N523" s="66" t="s">
        <v>18</v>
      </c>
      <c r="O523" s="10"/>
    </row>
    <row r="524">
      <c r="A524" s="6">
        <v>45705.0</v>
      </c>
      <c r="B524" s="10"/>
      <c r="C524" s="7">
        <v>204225.0</v>
      </c>
      <c r="D524" s="7" t="s">
        <v>160</v>
      </c>
      <c r="E524" s="6">
        <v>45323.0</v>
      </c>
      <c r="F524" s="82">
        <f t="shared" si="1"/>
        <v>12</v>
      </c>
      <c r="G524" s="6">
        <v>45362.0</v>
      </c>
      <c r="H524" s="82">
        <f t="shared" si="2"/>
        <v>11</v>
      </c>
      <c r="I524" s="7" t="s">
        <v>43</v>
      </c>
      <c r="J524" s="10"/>
      <c r="K524" s="10"/>
      <c r="L524" s="10"/>
      <c r="M524" s="10"/>
      <c r="N524" s="66" t="s">
        <v>18</v>
      </c>
      <c r="O524" s="10"/>
    </row>
    <row r="525">
      <c r="A525" s="6">
        <v>45705.0</v>
      </c>
      <c r="B525" s="10"/>
      <c r="C525" s="7">
        <v>204819.0</v>
      </c>
      <c r="D525" s="7" t="s">
        <v>160</v>
      </c>
      <c r="E525" s="6">
        <v>45323.0</v>
      </c>
      <c r="F525" s="82">
        <f t="shared" si="1"/>
        <v>12</v>
      </c>
      <c r="G525" s="6">
        <v>45359.0</v>
      </c>
      <c r="H525" s="82">
        <f t="shared" si="2"/>
        <v>11</v>
      </c>
      <c r="I525" s="7" t="s">
        <v>43</v>
      </c>
      <c r="J525" s="10"/>
      <c r="K525" s="10"/>
      <c r="L525" s="10"/>
      <c r="M525" s="10"/>
      <c r="N525" s="66" t="s">
        <v>18</v>
      </c>
      <c r="O525" s="10"/>
    </row>
    <row r="526">
      <c r="A526" s="6">
        <v>45705.0</v>
      </c>
      <c r="B526" s="10"/>
      <c r="C526" s="7">
        <v>192853.0</v>
      </c>
      <c r="D526" s="7" t="s">
        <v>160</v>
      </c>
      <c r="E526" s="6">
        <v>45200.0</v>
      </c>
      <c r="F526" s="82">
        <f t="shared" si="1"/>
        <v>16</v>
      </c>
      <c r="G526" s="9">
        <v>45246.0</v>
      </c>
      <c r="H526" s="82">
        <f t="shared" si="2"/>
        <v>15</v>
      </c>
      <c r="I526" s="7" t="s">
        <v>82</v>
      </c>
      <c r="J526" s="10"/>
      <c r="K526" s="10"/>
      <c r="L526" s="10"/>
      <c r="M526" s="10"/>
      <c r="N526" s="66" t="s">
        <v>18</v>
      </c>
      <c r="O526" s="10"/>
    </row>
    <row r="527">
      <c r="A527" s="6">
        <v>45705.0</v>
      </c>
      <c r="B527" s="10"/>
      <c r="C527" s="7">
        <v>225861.0</v>
      </c>
      <c r="D527" s="7" t="s">
        <v>160</v>
      </c>
      <c r="E527" s="6">
        <v>45505.0</v>
      </c>
      <c r="F527" s="82">
        <f t="shared" si="1"/>
        <v>6</v>
      </c>
      <c r="G527" s="6">
        <v>45527.0</v>
      </c>
      <c r="H527" s="82">
        <f t="shared" si="2"/>
        <v>5</v>
      </c>
      <c r="I527" s="7" t="s">
        <v>43</v>
      </c>
      <c r="J527" s="10"/>
      <c r="K527" s="10"/>
      <c r="L527" s="10"/>
      <c r="M527" s="10"/>
      <c r="N527" s="66" t="s">
        <v>18</v>
      </c>
      <c r="O527" s="10"/>
    </row>
    <row r="528">
      <c r="A528" s="6">
        <v>45705.0</v>
      </c>
      <c r="B528" s="10"/>
      <c r="C528" s="7">
        <v>166221.0</v>
      </c>
      <c r="D528" s="7" t="s">
        <v>160</v>
      </c>
      <c r="E528" s="6">
        <v>44866.0</v>
      </c>
      <c r="F528" s="82">
        <f t="shared" si="1"/>
        <v>27</v>
      </c>
      <c r="G528" s="6">
        <v>45022.0</v>
      </c>
      <c r="H528" s="82">
        <f t="shared" si="2"/>
        <v>22</v>
      </c>
      <c r="I528" s="7" t="s">
        <v>48</v>
      </c>
      <c r="J528" s="10"/>
      <c r="K528" s="10"/>
      <c r="L528" s="10"/>
      <c r="M528" s="10"/>
      <c r="N528" s="66" t="s">
        <v>18</v>
      </c>
      <c r="O528" s="10"/>
    </row>
    <row r="529">
      <c r="A529" s="6">
        <v>45705.0</v>
      </c>
      <c r="B529" s="10"/>
      <c r="C529" s="7">
        <v>167173.0</v>
      </c>
      <c r="D529" s="7" t="s">
        <v>70</v>
      </c>
      <c r="E529" s="6">
        <v>44927.0</v>
      </c>
      <c r="F529" s="82">
        <f t="shared" si="1"/>
        <v>25</v>
      </c>
      <c r="G529" s="6">
        <v>45027.0</v>
      </c>
      <c r="H529" s="82">
        <f t="shared" si="2"/>
        <v>22</v>
      </c>
      <c r="I529" s="7" t="s">
        <v>80</v>
      </c>
      <c r="J529" s="10"/>
      <c r="K529" s="10"/>
      <c r="L529" s="10"/>
      <c r="M529" s="10"/>
      <c r="N529" s="66" t="s">
        <v>18</v>
      </c>
      <c r="O529" s="10"/>
    </row>
    <row r="530">
      <c r="A530" s="6">
        <v>45705.0</v>
      </c>
      <c r="B530" s="10"/>
      <c r="C530" s="7">
        <v>188956.0</v>
      </c>
      <c r="D530" s="7" t="s">
        <v>70</v>
      </c>
      <c r="E530" s="6">
        <v>45170.0</v>
      </c>
      <c r="F530" s="82">
        <f t="shared" si="1"/>
        <v>17</v>
      </c>
      <c r="G530" s="9">
        <v>45209.0</v>
      </c>
      <c r="H530" s="82">
        <f t="shared" si="2"/>
        <v>16</v>
      </c>
      <c r="I530" s="7" t="s">
        <v>80</v>
      </c>
      <c r="J530" s="10"/>
      <c r="K530" s="10"/>
      <c r="L530" s="10"/>
      <c r="M530" s="10"/>
      <c r="N530" s="66" t="s">
        <v>18</v>
      </c>
      <c r="O530" s="10"/>
    </row>
    <row r="531">
      <c r="A531" s="6">
        <v>45705.0</v>
      </c>
      <c r="B531" s="10"/>
      <c r="C531" s="7">
        <v>218061.0</v>
      </c>
      <c r="D531" s="7" t="s">
        <v>70</v>
      </c>
      <c r="E531" s="6">
        <v>45352.0</v>
      </c>
      <c r="F531" s="82">
        <f t="shared" si="1"/>
        <v>11</v>
      </c>
      <c r="G531" s="6">
        <v>45457.0</v>
      </c>
      <c r="H531" s="82">
        <f t="shared" si="2"/>
        <v>8</v>
      </c>
      <c r="I531" s="7" t="s">
        <v>85</v>
      </c>
      <c r="J531" s="10"/>
      <c r="K531" s="10"/>
      <c r="L531" s="10"/>
      <c r="M531" s="10"/>
      <c r="N531" s="66" t="s">
        <v>18</v>
      </c>
      <c r="O531" s="10"/>
    </row>
    <row r="532">
      <c r="A532" s="6">
        <v>45705.0</v>
      </c>
      <c r="B532" s="10"/>
      <c r="C532" s="7">
        <v>189665.0</v>
      </c>
      <c r="D532" s="7" t="s">
        <v>70</v>
      </c>
      <c r="E532" s="6">
        <v>45200.0</v>
      </c>
      <c r="F532" s="82">
        <f t="shared" si="1"/>
        <v>16</v>
      </c>
      <c r="G532" s="9">
        <v>45222.0</v>
      </c>
      <c r="H532" s="82">
        <f t="shared" si="2"/>
        <v>15</v>
      </c>
      <c r="I532" s="7" t="s">
        <v>52</v>
      </c>
      <c r="J532" s="10"/>
      <c r="K532" s="10"/>
      <c r="L532" s="10"/>
      <c r="M532" s="10"/>
      <c r="N532" s="66" t="s">
        <v>18</v>
      </c>
      <c r="O532" s="10"/>
    </row>
    <row r="533">
      <c r="A533" s="6">
        <v>45705.0</v>
      </c>
      <c r="B533" s="10"/>
      <c r="C533" s="7">
        <v>102852.0</v>
      </c>
      <c r="D533" s="7" t="s">
        <v>70</v>
      </c>
      <c r="E533" s="6">
        <v>45352.0</v>
      </c>
      <c r="F533" s="82">
        <f t="shared" si="1"/>
        <v>11</v>
      </c>
      <c r="G533" s="6">
        <v>45418.0</v>
      </c>
      <c r="H533" s="82">
        <f t="shared" si="2"/>
        <v>9</v>
      </c>
      <c r="I533" s="7" t="s">
        <v>43</v>
      </c>
      <c r="J533" s="10"/>
      <c r="K533" s="10"/>
      <c r="L533" s="10"/>
      <c r="M533" s="10"/>
      <c r="N533" s="66" t="s">
        <v>18</v>
      </c>
      <c r="O533" s="10"/>
    </row>
    <row r="534">
      <c r="A534" s="6">
        <v>45705.0</v>
      </c>
      <c r="B534" s="10"/>
      <c r="C534" s="7">
        <v>229434.0</v>
      </c>
      <c r="D534" s="7" t="s">
        <v>70</v>
      </c>
      <c r="E534" s="6">
        <v>45505.0</v>
      </c>
      <c r="F534" s="82">
        <f t="shared" si="1"/>
        <v>6</v>
      </c>
      <c r="G534" s="6">
        <v>45565.0</v>
      </c>
      <c r="H534" s="82">
        <f t="shared" si="2"/>
        <v>4</v>
      </c>
      <c r="I534" s="7" t="s">
        <v>85</v>
      </c>
      <c r="J534" s="10"/>
      <c r="K534" s="10"/>
      <c r="L534" s="10"/>
      <c r="M534" s="10"/>
      <c r="N534" s="66" t="s">
        <v>18</v>
      </c>
      <c r="O534" s="10"/>
    </row>
    <row r="535">
      <c r="A535" s="6">
        <v>45705.0</v>
      </c>
      <c r="B535" s="10"/>
      <c r="C535" s="7">
        <v>217528.0</v>
      </c>
      <c r="D535" s="7" t="s">
        <v>190</v>
      </c>
      <c r="E535" s="6">
        <v>45323.0</v>
      </c>
      <c r="F535" s="82">
        <f t="shared" si="1"/>
        <v>12</v>
      </c>
      <c r="G535" s="6">
        <v>45454.0</v>
      </c>
      <c r="H535" s="82">
        <f t="shared" si="2"/>
        <v>8</v>
      </c>
      <c r="I535" s="7" t="s">
        <v>54</v>
      </c>
      <c r="J535" s="10"/>
      <c r="K535" s="10"/>
      <c r="L535" s="10"/>
      <c r="M535" s="10"/>
      <c r="N535" s="66" t="s">
        <v>18</v>
      </c>
      <c r="O535" s="10"/>
    </row>
    <row r="536">
      <c r="A536" s="6">
        <v>45705.0</v>
      </c>
      <c r="B536" s="10"/>
      <c r="C536" s="7">
        <v>225518.0</v>
      </c>
      <c r="D536" s="7" t="s">
        <v>190</v>
      </c>
      <c r="E536" s="6">
        <v>45474.0</v>
      </c>
      <c r="F536" s="82">
        <f t="shared" si="1"/>
        <v>7</v>
      </c>
      <c r="G536" s="6">
        <v>45524.0</v>
      </c>
      <c r="H536" s="82">
        <f t="shared" si="2"/>
        <v>5</v>
      </c>
      <c r="I536" s="7" t="s">
        <v>43</v>
      </c>
      <c r="J536" s="10"/>
      <c r="K536" s="10"/>
      <c r="L536" s="10"/>
      <c r="M536" s="10"/>
      <c r="N536" s="66" t="s">
        <v>18</v>
      </c>
      <c r="O536" s="10"/>
    </row>
    <row r="537">
      <c r="A537" s="6">
        <v>45705.0</v>
      </c>
      <c r="B537" s="10"/>
      <c r="C537" s="7">
        <v>229456.0</v>
      </c>
      <c r="D537" s="7" t="s">
        <v>163</v>
      </c>
      <c r="E537" s="6">
        <v>45474.0</v>
      </c>
      <c r="F537" s="82">
        <f t="shared" si="1"/>
        <v>7</v>
      </c>
      <c r="G537" s="6">
        <v>45565.0</v>
      </c>
      <c r="H537" s="82">
        <f t="shared" si="2"/>
        <v>4</v>
      </c>
      <c r="I537" s="7" t="s">
        <v>85</v>
      </c>
      <c r="J537" s="10"/>
      <c r="K537" s="10"/>
      <c r="L537" s="10"/>
      <c r="M537" s="10"/>
      <c r="N537" s="66" t="s">
        <v>18</v>
      </c>
      <c r="O537" s="10"/>
    </row>
    <row r="538">
      <c r="A538" s="6">
        <v>45705.0</v>
      </c>
      <c r="B538" s="10"/>
      <c r="C538" s="7">
        <v>166734.0</v>
      </c>
      <c r="D538" s="7" t="s">
        <v>163</v>
      </c>
      <c r="E538" s="6">
        <v>44986.0</v>
      </c>
      <c r="F538" s="82">
        <f t="shared" si="1"/>
        <v>23</v>
      </c>
      <c r="G538" s="6">
        <v>45023.0</v>
      </c>
      <c r="H538" s="82">
        <f t="shared" si="2"/>
        <v>22</v>
      </c>
      <c r="I538" s="7" t="s">
        <v>48</v>
      </c>
      <c r="J538" s="10"/>
      <c r="K538" s="10"/>
      <c r="L538" s="10"/>
      <c r="M538" s="10"/>
      <c r="N538" s="66" t="s">
        <v>18</v>
      </c>
      <c r="O538" s="10"/>
    </row>
    <row r="539">
      <c r="A539" s="6">
        <v>45705.0</v>
      </c>
      <c r="B539" s="6">
        <v>45706.0</v>
      </c>
      <c r="C539" s="7">
        <v>209620.0</v>
      </c>
      <c r="D539" s="7" t="s">
        <v>163</v>
      </c>
      <c r="E539" s="6">
        <v>45352.0</v>
      </c>
      <c r="F539" s="82">
        <f t="shared" si="1"/>
        <v>11</v>
      </c>
      <c r="G539" s="6">
        <v>45392.0</v>
      </c>
      <c r="H539" s="82">
        <f t="shared" si="2"/>
        <v>10</v>
      </c>
      <c r="I539" s="7" t="s">
        <v>85</v>
      </c>
      <c r="J539" s="7">
        <v>310.0</v>
      </c>
      <c r="K539" s="126">
        <v>9000.0</v>
      </c>
      <c r="L539" s="7" t="s">
        <v>68</v>
      </c>
      <c r="M539" s="6">
        <v>45706.0</v>
      </c>
      <c r="N539" s="57" t="s">
        <v>21</v>
      </c>
      <c r="O539" s="10"/>
    </row>
    <row r="540">
      <c r="A540" s="6">
        <v>45705.0</v>
      </c>
      <c r="B540" s="10"/>
      <c r="C540" s="7">
        <v>225110.0</v>
      </c>
      <c r="D540" s="7" t="s">
        <v>163</v>
      </c>
      <c r="E540" s="6">
        <v>45292.0</v>
      </c>
      <c r="F540" s="82">
        <f t="shared" si="1"/>
        <v>13</v>
      </c>
      <c r="G540" s="6">
        <v>45525.0</v>
      </c>
      <c r="H540" s="82">
        <f t="shared" si="2"/>
        <v>5</v>
      </c>
      <c r="I540" s="7" t="s">
        <v>85</v>
      </c>
      <c r="J540" s="10"/>
      <c r="K540" s="10"/>
      <c r="L540" s="10"/>
      <c r="M540" s="10"/>
      <c r="N540" s="66" t="s">
        <v>18</v>
      </c>
      <c r="O540" s="10"/>
    </row>
    <row r="541">
      <c r="A541" s="6">
        <v>45705.0</v>
      </c>
      <c r="B541" s="10"/>
      <c r="C541" s="7">
        <v>181259.0</v>
      </c>
      <c r="D541" s="7" t="s">
        <v>163</v>
      </c>
      <c r="E541" s="6">
        <v>45108.0</v>
      </c>
      <c r="F541" s="82">
        <f t="shared" si="1"/>
        <v>19</v>
      </c>
      <c r="G541" s="6">
        <v>45150.0</v>
      </c>
      <c r="H541" s="82">
        <f t="shared" si="2"/>
        <v>18</v>
      </c>
      <c r="I541" s="7" t="s">
        <v>82</v>
      </c>
      <c r="J541" s="10"/>
      <c r="K541" s="10"/>
      <c r="L541" s="10"/>
      <c r="M541" s="10"/>
      <c r="N541" s="66" t="s">
        <v>18</v>
      </c>
      <c r="O541" s="10"/>
    </row>
    <row r="542">
      <c r="A542" s="6">
        <v>45705.0</v>
      </c>
      <c r="B542" s="10"/>
      <c r="C542" s="7">
        <v>206870.0</v>
      </c>
      <c r="D542" s="7" t="s">
        <v>167</v>
      </c>
      <c r="E542" s="6">
        <v>45323.0</v>
      </c>
      <c r="F542" s="82">
        <f t="shared" si="1"/>
        <v>12</v>
      </c>
      <c r="G542" s="6">
        <v>45370.0</v>
      </c>
      <c r="H542" s="82">
        <f t="shared" si="2"/>
        <v>10</v>
      </c>
      <c r="I542" s="7" t="s">
        <v>54</v>
      </c>
      <c r="J542" s="10"/>
      <c r="K542" s="10"/>
      <c r="L542" s="10"/>
      <c r="M542" s="10"/>
      <c r="N542" s="66" t="s">
        <v>18</v>
      </c>
      <c r="O542" s="10"/>
    </row>
    <row r="543">
      <c r="A543" s="6">
        <v>45705.0</v>
      </c>
      <c r="B543" s="10"/>
      <c r="C543" s="7">
        <v>168205.0</v>
      </c>
      <c r="D543" s="7" t="s">
        <v>167</v>
      </c>
      <c r="E543" s="6">
        <v>45047.0</v>
      </c>
      <c r="F543" s="82">
        <f t="shared" si="1"/>
        <v>21</v>
      </c>
      <c r="G543" s="6">
        <v>45131.0</v>
      </c>
      <c r="H543" s="82">
        <f t="shared" si="2"/>
        <v>18</v>
      </c>
      <c r="I543" s="7" t="s">
        <v>60</v>
      </c>
      <c r="J543" s="10"/>
      <c r="K543" s="10"/>
      <c r="L543" s="10"/>
      <c r="M543" s="10"/>
      <c r="N543" s="66" t="s">
        <v>18</v>
      </c>
      <c r="O543" s="10"/>
    </row>
    <row r="544">
      <c r="A544" s="68">
        <v>45705.0</v>
      </c>
      <c r="B544" s="127"/>
      <c r="C544" s="67">
        <v>202704.0</v>
      </c>
      <c r="D544" s="67" t="s">
        <v>92</v>
      </c>
      <c r="E544" s="68">
        <v>45231.0</v>
      </c>
      <c r="F544" s="82">
        <f t="shared" si="1"/>
        <v>15</v>
      </c>
      <c r="G544" s="68">
        <v>45342.0</v>
      </c>
      <c r="H544" s="82">
        <f t="shared" si="2"/>
        <v>11</v>
      </c>
      <c r="I544" s="67" t="s">
        <v>54</v>
      </c>
      <c r="J544" s="88"/>
      <c r="K544" s="88"/>
      <c r="L544" s="88"/>
      <c r="M544" s="88"/>
      <c r="N544" s="60" t="s">
        <v>18</v>
      </c>
      <c r="O544" s="7"/>
    </row>
    <row r="545">
      <c r="A545" s="6">
        <v>45705.0</v>
      </c>
      <c r="B545" s="10"/>
      <c r="C545" s="7">
        <v>178028.0</v>
      </c>
      <c r="D545" s="7" t="s">
        <v>167</v>
      </c>
      <c r="E545" s="6">
        <v>45078.0</v>
      </c>
      <c r="F545" s="82">
        <f t="shared" si="1"/>
        <v>20</v>
      </c>
      <c r="G545" s="6">
        <v>45118.0</v>
      </c>
      <c r="H545" s="82">
        <f t="shared" si="2"/>
        <v>19</v>
      </c>
      <c r="I545" s="7" t="s">
        <v>52</v>
      </c>
      <c r="J545" s="10"/>
      <c r="K545" s="10"/>
      <c r="L545" s="10"/>
      <c r="M545" s="10"/>
      <c r="N545" s="66" t="s">
        <v>18</v>
      </c>
      <c r="O545" s="10"/>
    </row>
    <row r="546">
      <c r="A546" s="6">
        <v>45705.0</v>
      </c>
      <c r="B546" s="10"/>
      <c r="C546" s="7">
        <v>216223.0</v>
      </c>
      <c r="D546" s="7" t="s">
        <v>167</v>
      </c>
      <c r="E546" s="6">
        <v>45383.0</v>
      </c>
      <c r="F546" s="82">
        <f t="shared" si="1"/>
        <v>10</v>
      </c>
      <c r="G546" s="6">
        <v>45440.0</v>
      </c>
      <c r="H546" s="82">
        <f t="shared" si="2"/>
        <v>8</v>
      </c>
      <c r="I546" s="7" t="s">
        <v>54</v>
      </c>
      <c r="J546" s="10"/>
      <c r="K546" s="10"/>
      <c r="L546" s="10"/>
      <c r="M546" s="10"/>
      <c r="N546" s="66" t="s">
        <v>18</v>
      </c>
      <c r="O546" s="10"/>
    </row>
    <row r="547">
      <c r="A547" s="6">
        <v>45705.0</v>
      </c>
      <c r="B547" s="10"/>
      <c r="C547" s="7">
        <v>229431.0</v>
      </c>
      <c r="D547" s="7" t="s">
        <v>167</v>
      </c>
      <c r="E547" s="6">
        <v>45536.0</v>
      </c>
      <c r="F547" s="82">
        <f t="shared" si="1"/>
        <v>5</v>
      </c>
      <c r="G547" s="6">
        <v>45565.0</v>
      </c>
      <c r="H547" s="82">
        <f t="shared" si="2"/>
        <v>4</v>
      </c>
      <c r="I547" s="7" t="s">
        <v>43</v>
      </c>
      <c r="J547" s="10"/>
      <c r="K547" s="10"/>
      <c r="L547" s="10"/>
      <c r="M547" s="10"/>
      <c r="N547" s="66" t="s">
        <v>18</v>
      </c>
      <c r="O547" s="10"/>
    </row>
    <row r="548">
      <c r="A548" s="6">
        <v>45705.0</v>
      </c>
      <c r="B548" s="10"/>
      <c r="C548" s="7">
        <v>217913.0</v>
      </c>
      <c r="D548" s="7" t="s">
        <v>167</v>
      </c>
      <c r="E548" s="6">
        <v>45444.0</v>
      </c>
      <c r="F548" s="82">
        <f t="shared" si="1"/>
        <v>8</v>
      </c>
      <c r="G548" s="6">
        <v>45456.0</v>
      </c>
      <c r="H548" s="82">
        <f t="shared" si="2"/>
        <v>8</v>
      </c>
      <c r="I548" s="7" t="s">
        <v>48</v>
      </c>
      <c r="J548" s="10"/>
      <c r="K548" s="10"/>
      <c r="L548" s="10"/>
      <c r="M548" s="10"/>
      <c r="N548" s="66" t="s">
        <v>18</v>
      </c>
      <c r="O548" s="10"/>
    </row>
    <row r="549">
      <c r="A549" s="6">
        <v>45705.0</v>
      </c>
      <c r="B549" s="10"/>
      <c r="C549" s="7">
        <v>220497.0</v>
      </c>
      <c r="D549" s="7" t="s">
        <v>167</v>
      </c>
      <c r="E549" s="6">
        <v>45444.0</v>
      </c>
      <c r="F549" s="82">
        <f t="shared" si="1"/>
        <v>8</v>
      </c>
      <c r="G549" s="6">
        <v>45478.0</v>
      </c>
      <c r="H549" s="82">
        <f t="shared" si="2"/>
        <v>7</v>
      </c>
      <c r="I549" s="7" t="s">
        <v>48</v>
      </c>
      <c r="J549" s="10"/>
      <c r="K549" s="10"/>
      <c r="L549" s="10"/>
      <c r="M549" s="10"/>
      <c r="N549" s="66" t="s">
        <v>18</v>
      </c>
      <c r="O549" s="10"/>
    </row>
    <row r="550">
      <c r="A550" s="6">
        <v>45705.0</v>
      </c>
      <c r="B550" s="10"/>
      <c r="C550" s="7">
        <v>215708.0</v>
      </c>
      <c r="D550" s="7" t="s">
        <v>155</v>
      </c>
      <c r="E550" s="6">
        <v>45413.0</v>
      </c>
      <c r="F550" s="82">
        <f t="shared" si="1"/>
        <v>9</v>
      </c>
      <c r="G550" s="6">
        <v>45439.0</v>
      </c>
      <c r="H550" s="82">
        <f t="shared" si="2"/>
        <v>8</v>
      </c>
      <c r="I550" s="7" t="s">
        <v>60</v>
      </c>
      <c r="J550" s="10"/>
      <c r="K550" s="10"/>
      <c r="L550" s="10"/>
      <c r="M550" s="10"/>
      <c r="N550" s="66" t="s">
        <v>18</v>
      </c>
      <c r="O550" s="10"/>
    </row>
    <row r="551">
      <c r="A551" s="6">
        <v>45705.0</v>
      </c>
      <c r="B551" s="10"/>
      <c r="C551" s="7">
        <v>155092.0</v>
      </c>
      <c r="D551" s="7" t="s">
        <v>155</v>
      </c>
      <c r="E551" s="6">
        <v>44896.0</v>
      </c>
      <c r="F551" s="82">
        <f t="shared" si="1"/>
        <v>26</v>
      </c>
      <c r="G551" s="9">
        <v>44925.0</v>
      </c>
      <c r="H551" s="82">
        <f t="shared" si="2"/>
        <v>25</v>
      </c>
      <c r="I551" s="7" t="s">
        <v>54</v>
      </c>
      <c r="J551" s="10"/>
      <c r="K551" s="10"/>
      <c r="L551" s="10"/>
      <c r="M551" s="10"/>
      <c r="N551" s="66" t="s">
        <v>18</v>
      </c>
      <c r="O551" s="10"/>
    </row>
    <row r="552">
      <c r="A552" s="6">
        <v>45705.0</v>
      </c>
      <c r="B552" s="10"/>
      <c r="C552" s="7">
        <v>189997.0</v>
      </c>
      <c r="D552" s="7" t="s">
        <v>155</v>
      </c>
      <c r="E552" s="6">
        <v>45170.0</v>
      </c>
      <c r="F552" s="82">
        <f t="shared" si="1"/>
        <v>17</v>
      </c>
      <c r="G552" s="9">
        <v>45218.0</v>
      </c>
      <c r="H552" s="82">
        <f t="shared" si="2"/>
        <v>15</v>
      </c>
      <c r="I552" s="7" t="s">
        <v>43</v>
      </c>
      <c r="J552" s="10"/>
      <c r="K552" s="10"/>
      <c r="L552" s="10"/>
      <c r="M552" s="10"/>
      <c r="N552" s="66" t="s">
        <v>18</v>
      </c>
      <c r="O552" s="10"/>
    </row>
    <row r="553">
      <c r="A553" s="6">
        <v>45705.0</v>
      </c>
      <c r="B553" s="10"/>
      <c r="C553" s="7">
        <v>171064.0</v>
      </c>
      <c r="D553" s="7" t="s">
        <v>155</v>
      </c>
      <c r="E553" s="6">
        <v>44986.0</v>
      </c>
      <c r="F553" s="82">
        <f t="shared" si="1"/>
        <v>23</v>
      </c>
      <c r="G553" s="6">
        <v>45077.0</v>
      </c>
      <c r="H553" s="82">
        <f t="shared" si="2"/>
        <v>20</v>
      </c>
      <c r="I553" s="7" t="s">
        <v>82</v>
      </c>
      <c r="J553" s="10"/>
      <c r="K553" s="10"/>
      <c r="L553" s="10"/>
      <c r="M553" s="10"/>
      <c r="N553" s="66" t="s">
        <v>18</v>
      </c>
      <c r="O553" s="10"/>
    </row>
    <row r="554">
      <c r="A554" s="6">
        <v>45705.0</v>
      </c>
      <c r="B554" s="10"/>
      <c r="C554" s="7">
        <v>200497.0</v>
      </c>
      <c r="D554" s="7" t="s">
        <v>155</v>
      </c>
      <c r="E554" s="6">
        <v>45292.0</v>
      </c>
      <c r="F554" s="82">
        <f t="shared" si="1"/>
        <v>13</v>
      </c>
      <c r="G554" s="6">
        <v>45324.0</v>
      </c>
      <c r="H554" s="82">
        <f t="shared" si="2"/>
        <v>12</v>
      </c>
      <c r="I554" s="7" t="s">
        <v>82</v>
      </c>
      <c r="J554" s="10"/>
      <c r="K554" s="10"/>
      <c r="L554" s="10"/>
      <c r="M554" s="10"/>
      <c r="N554" s="66" t="s">
        <v>18</v>
      </c>
      <c r="O554" s="10"/>
    </row>
    <row r="555">
      <c r="A555" s="6">
        <v>45705.0</v>
      </c>
      <c r="B555" s="10"/>
      <c r="C555" s="7">
        <v>202091.0</v>
      </c>
      <c r="D555" s="7" t="s">
        <v>155</v>
      </c>
      <c r="E555" s="6">
        <v>45292.0</v>
      </c>
      <c r="F555" s="82">
        <f t="shared" si="1"/>
        <v>13</v>
      </c>
      <c r="G555" s="6">
        <v>45334.0</v>
      </c>
      <c r="H555" s="82">
        <f t="shared" si="2"/>
        <v>12</v>
      </c>
      <c r="I555" s="7" t="s">
        <v>48</v>
      </c>
      <c r="J555" s="10"/>
      <c r="K555" s="10"/>
      <c r="L555" s="10"/>
      <c r="M555" s="10"/>
      <c r="N555" s="66" t="s">
        <v>18</v>
      </c>
      <c r="O555" s="10"/>
    </row>
    <row r="556">
      <c r="A556" s="6">
        <v>45705.0</v>
      </c>
      <c r="B556" s="10"/>
      <c r="C556" s="7">
        <v>223803.0</v>
      </c>
      <c r="D556" s="7" t="s">
        <v>155</v>
      </c>
      <c r="E556" s="6">
        <v>45170.0</v>
      </c>
      <c r="F556" s="82">
        <f t="shared" si="1"/>
        <v>17</v>
      </c>
      <c r="G556" s="6">
        <v>45516.0</v>
      </c>
      <c r="H556" s="82">
        <f t="shared" si="2"/>
        <v>6</v>
      </c>
      <c r="I556" s="7" t="s">
        <v>43</v>
      </c>
      <c r="J556" s="10"/>
      <c r="K556" s="10"/>
      <c r="L556" s="10"/>
      <c r="M556" s="10"/>
      <c r="N556" s="66" t="s">
        <v>18</v>
      </c>
      <c r="O556" s="10"/>
    </row>
    <row r="557">
      <c r="A557" s="6">
        <v>45705.0</v>
      </c>
      <c r="B557" s="10"/>
      <c r="C557" s="7">
        <v>225856.0</v>
      </c>
      <c r="D557" s="7" t="s">
        <v>155</v>
      </c>
      <c r="E557" s="6">
        <v>45170.0</v>
      </c>
      <c r="F557" s="82">
        <f t="shared" si="1"/>
        <v>17</v>
      </c>
      <c r="G557" s="6">
        <v>45530.0</v>
      </c>
      <c r="H557" s="82">
        <f t="shared" si="2"/>
        <v>5</v>
      </c>
      <c r="I557" s="7" t="s">
        <v>85</v>
      </c>
      <c r="J557" s="10"/>
      <c r="K557" s="10"/>
      <c r="L557" s="10"/>
      <c r="M557" s="10"/>
      <c r="N557" s="66" t="s">
        <v>18</v>
      </c>
      <c r="O557" s="10"/>
    </row>
    <row r="558">
      <c r="A558" s="6">
        <v>45705.0</v>
      </c>
      <c r="B558" s="6">
        <v>45706.0</v>
      </c>
      <c r="C558" s="7">
        <v>188714.0</v>
      </c>
      <c r="D558" s="7" t="s">
        <v>155</v>
      </c>
      <c r="E558" s="6">
        <v>45231.0</v>
      </c>
      <c r="F558" s="82">
        <f t="shared" si="1"/>
        <v>15</v>
      </c>
      <c r="G558" s="6">
        <v>45236.0</v>
      </c>
      <c r="H558" s="82">
        <f t="shared" si="2"/>
        <v>15</v>
      </c>
      <c r="I558" s="7" t="s">
        <v>43</v>
      </c>
      <c r="J558" s="10"/>
      <c r="K558" s="95">
        <v>15000.0</v>
      </c>
      <c r="L558" s="7" t="s">
        <v>46</v>
      </c>
      <c r="M558" s="6">
        <v>45706.0</v>
      </c>
      <c r="N558" s="57" t="s">
        <v>21</v>
      </c>
      <c r="O558" s="10"/>
    </row>
    <row r="559">
      <c r="A559" s="65">
        <v>45694.0</v>
      </c>
      <c r="B559" s="6">
        <v>45705.0</v>
      </c>
      <c r="C559" s="7">
        <v>212096.0</v>
      </c>
      <c r="D559" s="7" t="s">
        <v>155</v>
      </c>
      <c r="E559" s="6">
        <v>45383.0</v>
      </c>
      <c r="F559" s="82">
        <f t="shared" si="1"/>
        <v>10</v>
      </c>
      <c r="G559" s="6">
        <v>45412.0</v>
      </c>
      <c r="H559" s="82">
        <f t="shared" si="2"/>
        <v>9</v>
      </c>
      <c r="I559" s="7" t="s">
        <v>48</v>
      </c>
      <c r="J559" s="10"/>
      <c r="K559" s="128">
        <v>27648.0</v>
      </c>
      <c r="L559" s="7" t="s">
        <v>68</v>
      </c>
      <c r="M559" s="6">
        <v>45705.0</v>
      </c>
      <c r="N559" s="57" t="s">
        <v>16</v>
      </c>
      <c r="O559" s="10"/>
    </row>
    <row r="560">
      <c r="A560" s="6">
        <v>45705.0</v>
      </c>
      <c r="B560" s="10"/>
      <c r="C560" s="7">
        <v>222531.0</v>
      </c>
      <c r="D560" s="7" t="s">
        <v>155</v>
      </c>
      <c r="E560" s="6">
        <v>45474.0</v>
      </c>
      <c r="F560" s="82">
        <f t="shared" si="1"/>
        <v>7</v>
      </c>
      <c r="G560" s="6">
        <v>45513.0</v>
      </c>
      <c r="H560" s="82">
        <f t="shared" si="2"/>
        <v>6</v>
      </c>
      <c r="I560" s="7" t="s">
        <v>85</v>
      </c>
      <c r="J560" s="10"/>
      <c r="K560" s="10"/>
      <c r="L560" s="10"/>
      <c r="M560" s="10"/>
      <c r="N560" s="66" t="s">
        <v>18</v>
      </c>
      <c r="O560" s="10"/>
    </row>
    <row r="561">
      <c r="A561" s="6">
        <v>45705.0</v>
      </c>
      <c r="B561" s="10"/>
      <c r="C561" s="7">
        <v>218598.0</v>
      </c>
      <c r="D561" s="7" t="s">
        <v>155</v>
      </c>
      <c r="E561" s="6">
        <v>45383.0</v>
      </c>
      <c r="F561" s="82">
        <f t="shared" si="1"/>
        <v>10</v>
      </c>
      <c r="G561" s="6">
        <v>45463.0</v>
      </c>
      <c r="H561" s="82">
        <f t="shared" si="2"/>
        <v>7</v>
      </c>
      <c r="I561" s="7" t="s">
        <v>52</v>
      </c>
      <c r="J561" s="10"/>
      <c r="K561" s="10"/>
      <c r="L561" s="10"/>
      <c r="M561" s="10"/>
      <c r="N561" s="66" t="s">
        <v>18</v>
      </c>
      <c r="O561" s="10"/>
    </row>
    <row r="562">
      <c r="A562" s="6">
        <v>45705.0</v>
      </c>
      <c r="B562" s="10"/>
      <c r="C562" s="7">
        <v>179401.0</v>
      </c>
      <c r="D562" s="7" t="s">
        <v>155</v>
      </c>
      <c r="E562" s="6">
        <v>45017.0</v>
      </c>
      <c r="F562" s="82">
        <f t="shared" si="1"/>
        <v>22</v>
      </c>
      <c r="G562" s="6">
        <v>45128.0</v>
      </c>
      <c r="H562" s="82">
        <f t="shared" si="2"/>
        <v>18</v>
      </c>
      <c r="I562" s="7" t="s">
        <v>54</v>
      </c>
      <c r="J562" s="10"/>
      <c r="K562" s="10"/>
      <c r="L562" s="10"/>
      <c r="M562" s="10"/>
      <c r="N562" s="66" t="s">
        <v>18</v>
      </c>
      <c r="O562" s="10"/>
    </row>
    <row r="563">
      <c r="A563" s="6">
        <v>45705.0</v>
      </c>
      <c r="B563" s="10"/>
      <c r="C563" s="7">
        <v>231556.0</v>
      </c>
      <c r="D563" s="7" t="s">
        <v>155</v>
      </c>
      <c r="E563" s="6">
        <v>45505.0</v>
      </c>
      <c r="F563" s="82">
        <f t="shared" si="1"/>
        <v>6</v>
      </c>
      <c r="G563" s="9">
        <v>45587.0</v>
      </c>
      <c r="H563" s="82">
        <f t="shared" si="2"/>
        <v>3</v>
      </c>
      <c r="I563" s="7" t="s">
        <v>43</v>
      </c>
      <c r="J563" s="10"/>
      <c r="K563" s="10"/>
      <c r="L563" s="10"/>
      <c r="M563" s="10"/>
      <c r="N563" s="66" t="s">
        <v>18</v>
      </c>
      <c r="O563" s="10"/>
    </row>
    <row r="564">
      <c r="A564" s="6">
        <v>45705.0</v>
      </c>
      <c r="B564" s="10"/>
      <c r="C564" s="7">
        <v>227658.0</v>
      </c>
      <c r="D564" s="7" t="s">
        <v>155</v>
      </c>
      <c r="E564" s="6">
        <v>45352.0</v>
      </c>
      <c r="F564" s="82">
        <f t="shared" si="1"/>
        <v>11</v>
      </c>
      <c r="G564" s="6">
        <v>45547.0</v>
      </c>
      <c r="H564" s="82">
        <f t="shared" si="2"/>
        <v>5</v>
      </c>
      <c r="I564" s="7" t="s">
        <v>43</v>
      </c>
      <c r="J564" s="10"/>
      <c r="K564" s="10"/>
      <c r="L564" s="10"/>
      <c r="M564" s="10"/>
      <c r="N564" s="66" t="s">
        <v>18</v>
      </c>
      <c r="O564" s="10"/>
    </row>
    <row r="565">
      <c r="A565" s="6">
        <v>45705.0</v>
      </c>
      <c r="B565" s="10"/>
      <c r="C565" s="67">
        <v>233420.0</v>
      </c>
      <c r="D565" s="67" t="s">
        <v>92</v>
      </c>
      <c r="E565" s="68">
        <v>45566.0</v>
      </c>
      <c r="F565" s="82">
        <f t="shared" si="1"/>
        <v>4</v>
      </c>
      <c r="G565" s="68">
        <v>45543.0</v>
      </c>
      <c r="H565" s="82">
        <f t="shared" si="2"/>
        <v>5</v>
      </c>
      <c r="I565" s="67" t="s">
        <v>113</v>
      </c>
      <c r="J565" s="88"/>
      <c r="K565" s="88"/>
      <c r="L565" s="88"/>
      <c r="M565" s="88"/>
      <c r="N565" s="66" t="s">
        <v>18</v>
      </c>
      <c r="O565" s="10"/>
    </row>
    <row r="566">
      <c r="A566" s="6">
        <v>45705.0</v>
      </c>
      <c r="B566" s="10"/>
      <c r="C566" s="7">
        <v>212323.0</v>
      </c>
      <c r="D566" s="7" t="s">
        <v>155</v>
      </c>
      <c r="E566" s="6">
        <v>45413.0</v>
      </c>
      <c r="F566" s="82">
        <f t="shared" si="1"/>
        <v>9</v>
      </c>
      <c r="G566" s="6">
        <v>45464.0</v>
      </c>
      <c r="H566" s="82">
        <f t="shared" si="2"/>
        <v>7</v>
      </c>
      <c r="I566" s="7" t="s">
        <v>48</v>
      </c>
      <c r="J566" s="10"/>
      <c r="K566" s="10"/>
      <c r="L566" s="10"/>
      <c r="M566" s="10"/>
      <c r="N566" s="66" t="s">
        <v>18</v>
      </c>
      <c r="O566" s="10"/>
    </row>
    <row r="567">
      <c r="A567" s="6">
        <v>45702.0</v>
      </c>
      <c r="B567" s="6">
        <v>45705.0</v>
      </c>
      <c r="C567" s="7">
        <v>233580.0</v>
      </c>
      <c r="D567" s="7" t="s">
        <v>155</v>
      </c>
      <c r="E567" s="6">
        <v>45566.0</v>
      </c>
      <c r="F567" s="82">
        <f t="shared" si="1"/>
        <v>4</v>
      </c>
      <c r="G567" s="6">
        <v>45543.0</v>
      </c>
      <c r="H567" s="82">
        <f t="shared" si="2"/>
        <v>5</v>
      </c>
      <c r="I567" s="7" t="s">
        <v>43</v>
      </c>
      <c r="J567" s="10"/>
      <c r="K567" s="10"/>
      <c r="L567" s="7" t="s">
        <v>58</v>
      </c>
      <c r="M567" s="6">
        <v>45705.0</v>
      </c>
      <c r="N567" s="57" t="s">
        <v>16</v>
      </c>
      <c r="O567" s="10"/>
    </row>
    <row r="568">
      <c r="A568" s="6">
        <v>45705.0</v>
      </c>
      <c r="B568" s="10"/>
      <c r="C568" s="7">
        <v>220219.0</v>
      </c>
      <c r="D568" s="7" t="s">
        <v>155</v>
      </c>
      <c r="E568" s="6">
        <v>45444.0</v>
      </c>
      <c r="F568" s="82">
        <f t="shared" si="1"/>
        <v>8</v>
      </c>
      <c r="G568" s="6">
        <v>45553.0</v>
      </c>
      <c r="H568" s="82">
        <f t="shared" si="2"/>
        <v>5</v>
      </c>
      <c r="I568" s="7" t="s">
        <v>80</v>
      </c>
      <c r="J568" s="10"/>
      <c r="K568" s="10"/>
      <c r="L568" s="10"/>
      <c r="M568" s="10"/>
      <c r="N568" s="66" t="s">
        <v>18</v>
      </c>
      <c r="O568" s="10"/>
    </row>
    <row r="569">
      <c r="A569" s="6">
        <v>45705.0</v>
      </c>
      <c r="B569" s="10"/>
      <c r="C569" s="7">
        <v>195444.0</v>
      </c>
      <c r="D569" s="7" t="s">
        <v>155</v>
      </c>
      <c r="E569" s="6">
        <v>45413.0</v>
      </c>
      <c r="F569" s="82">
        <f t="shared" si="1"/>
        <v>9</v>
      </c>
      <c r="G569" s="6">
        <v>45482.0</v>
      </c>
      <c r="H569" s="82">
        <f t="shared" si="2"/>
        <v>7</v>
      </c>
      <c r="I569" s="7" t="s">
        <v>85</v>
      </c>
      <c r="J569" s="10"/>
      <c r="K569" s="10"/>
      <c r="L569" s="10"/>
      <c r="M569" s="10"/>
      <c r="N569" s="66" t="s">
        <v>18</v>
      </c>
      <c r="O569" s="10"/>
    </row>
    <row r="570">
      <c r="A570" s="6">
        <v>45705.0</v>
      </c>
      <c r="B570" s="10"/>
      <c r="C570" s="7">
        <v>213854.0</v>
      </c>
      <c r="D570" s="7" t="s">
        <v>155</v>
      </c>
      <c r="E570" s="6">
        <v>45383.0</v>
      </c>
      <c r="F570" s="82">
        <f t="shared" si="1"/>
        <v>10</v>
      </c>
      <c r="G570" s="6">
        <v>45422.0</v>
      </c>
      <c r="H570" s="82">
        <f t="shared" si="2"/>
        <v>9</v>
      </c>
      <c r="I570" s="7" t="s">
        <v>85</v>
      </c>
      <c r="J570" s="10"/>
      <c r="K570" s="10"/>
      <c r="L570" s="10"/>
      <c r="M570" s="10"/>
      <c r="N570" s="66" t="s">
        <v>18</v>
      </c>
      <c r="O570" s="10"/>
    </row>
    <row r="571">
      <c r="A571" s="6">
        <v>45705.0</v>
      </c>
      <c r="B571" s="10"/>
      <c r="C571" s="7">
        <v>228288.0</v>
      </c>
      <c r="D571" s="7" t="s">
        <v>155</v>
      </c>
      <c r="E571" s="6">
        <v>45536.0</v>
      </c>
      <c r="F571" s="82">
        <f t="shared" si="1"/>
        <v>5</v>
      </c>
      <c r="G571" s="6">
        <v>45569.0</v>
      </c>
      <c r="H571" s="82">
        <f t="shared" si="2"/>
        <v>4</v>
      </c>
      <c r="I571" s="7" t="s">
        <v>43</v>
      </c>
      <c r="J571" s="10"/>
      <c r="K571" s="10"/>
      <c r="L571" s="10"/>
      <c r="M571" s="10"/>
      <c r="N571" s="66" t="s">
        <v>18</v>
      </c>
      <c r="O571" s="10"/>
    </row>
    <row r="572">
      <c r="A572" s="6">
        <v>45705.0</v>
      </c>
      <c r="B572" s="10"/>
      <c r="C572" s="7">
        <v>222989.0</v>
      </c>
      <c r="D572" s="7" t="s">
        <v>155</v>
      </c>
      <c r="E572" s="6">
        <v>45444.0</v>
      </c>
      <c r="F572" s="82">
        <f t="shared" si="1"/>
        <v>8</v>
      </c>
      <c r="G572" s="6">
        <v>45502.0</v>
      </c>
      <c r="H572" s="82">
        <f t="shared" si="2"/>
        <v>6</v>
      </c>
      <c r="I572" s="7" t="s">
        <v>60</v>
      </c>
      <c r="J572" s="10"/>
      <c r="K572" s="10"/>
      <c r="L572" s="10"/>
      <c r="M572" s="10"/>
      <c r="N572" s="66" t="s">
        <v>18</v>
      </c>
      <c r="O572" s="10"/>
    </row>
    <row r="573">
      <c r="A573" s="6">
        <v>45705.0</v>
      </c>
      <c r="B573" s="10"/>
      <c r="C573" s="7">
        <v>201489.0</v>
      </c>
      <c r="D573" s="7" t="s">
        <v>165</v>
      </c>
      <c r="E573" s="6">
        <v>45292.0</v>
      </c>
      <c r="F573" s="82">
        <f t="shared" si="1"/>
        <v>13</v>
      </c>
      <c r="G573" s="6">
        <v>45334.0</v>
      </c>
      <c r="H573" s="82">
        <f t="shared" si="2"/>
        <v>12</v>
      </c>
      <c r="I573" s="7" t="s">
        <v>85</v>
      </c>
      <c r="J573" s="10"/>
      <c r="K573" s="10"/>
      <c r="L573" s="10"/>
      <c r="M573" s="10"/>
      <c r="N573" s="66" t="s">
        <v>18</v>
      </c>
      <c r="O573" s="10"/>
    </row>
    <row r="574">
      <c r="A574" s="6">
        <v>45705.0</v>
      </c>
      <c r="B574" s="10"/>
      <c r="C574" s="7">
        <v>207901.0</v>
      </c>
      <c r="D574" s="7" t="s">
        <v>171</v>
      </c>
      <c r="E574" s="6">
        <v>45292.0</v>
      </c>
      <c r="F574" s="82">
        <f t="shared" si="1"/>
        <v>13</v>
      </c>
      <c r="G574" s="6">
        <v>45390.0</v>
      </c>
      <c r="H574" s="82">
        <f t="shared" si="2"/>
        <v>10</v>
      </c>
      <c r="I574" s="7" t="s">
        <v>85</v>
      </c>
      <c r="J574" s="10"/>
      <c r="K574" s="10"/>
      <c r="L574" s="10"/>
      <c r="M574" s="10"/>
      <c r="N574" s="66" t="s">
        <v>18</v>
      </c>
      <c r="O574" s="10"/>
    </row>
    <row r="575">
      <c r="A575" s="6">
        <v>45705.0</v>
      </c>
      <c r="B575" s="10"/>
      <c r="C575" s="7">
        <v>214460.0</v>
      </c>
      <c r="D575" s="7" t="s">
        <v>171</v>
      </c>
      <c r="E575" s="6">
        <v>45352.0</v>
      </c>
      <c r="F575" s="82">
        <f t="shared" si="1"/>
        <v>11</v>
      </c>
      <c r="G575" s="6">
        <v>45427.0</v>
      </c>
      <c r="H575" s="82">
        <f t="shared" si="2"/>
        <v>9</v>
      </c>
      <c r="I575" s="7" t="s">
        <v>48</v>
      </c>
      <c r="J575" s="10"/>
      <c r="K575" s="10"/>
      <c r="L575" s="10"/>
      <c r="M575" s="10"/>
      <c r="N575" s="66" t="s">
        <v>18</v>
      </c>
      <c r="O575" s="10"/>
    </row>
    <row r="576">
      <c r="A576" s="6">
        <v>45705.0</v>
      </c>
      <c r="B576" s="10"/>
      <c r="C576" s="7">
        <v>178056.0</v>
      </c>
      <c r="D576" s="7" t="s">
        <v>133</v>
      </c>
      <c r="E576" s="6">
        <v>45078.0</v>
      </c>
      <c r="F576" s="82">
        <f t="shared" si="1"/>
        <v>20</v>
      </c>
      <c r="G576" s="6">
        <v>45118.0</v>
      </c>
      <c r="H576" s="82">
        <f t="shared" si="2"/>
        <v>19</v>
      </c>
      <c r="I576" s="7" t="s">
        <v>82</v>
      </c>
      <c r="J576" s="10"/>
      <c r="K576" s="10"/>
      <c r="L576" s="10"/>
      <c r="M576" s="10"/>
      <c r="N576" s="66" t="s">
        <v>18</v>
      </c>
      <c r="O576" s="10"/>
    </row>
    <row r="577">
      <c r="A577" s="6">
        <v>45705.0</v>
      </c>
      <c r="B577" s="10"/>
      <c r="C577" s="7">
        <v>224293.0</v>
      </c>
      <c r="D577" s="7" t="s">
        <v>133</v>
      </c>
      <c r="E577" s="6">
        <v>45200.0</v>
      </c>
      <c r="F577" s="82">
        <f t="shared" si="1"/>
        <v>16</v>
      </c>
      <c r="G577" s="6">
        <v>45512.0</v>
      </c>
      <c r="H577" s="82">
        <f t="shared" si="2"/>
        <v>6</v>
      </c>
      <c r="I577" s="7" t="s">
        <v>85</v>
      </c>
      <c r="J577" s="10"/>
      <c r="K577" s="10"/>
      <c r="L577" s="10"/>
      <c r="M577" s="10"/>
      <c r="N577" s="66" t="s">
        <v>18</v>
      </c>
      <c r="O577" s="10"/>
    </row>
    <row r="578">
      <c r="A578" s="6">
        <v>45705.0</v>
      </c>
      <c r="B578" s="10"/>
      <c r="C578" s="7">
        <v>197206.0</v>
      </c>
      <c r="D578" s="7" t="s">
        <v>133</v>
      </c>
      <c r="E578" s="6">
        <v>45261.0</v>
      </c>
      <c r="F578" s="82">
        <f t="shared" si="1"/>
        <v>14</v>
      </c>
      <c r="G578" s="6">
        <v>45295.0</v>
      </c>
      <c r="H578" s="82">
        <f t="shared" si="2"/>
        <v>13</v>
      </c>
      <c r="I578" s="7" t="s">
        <v>54</v>
      </c>
      <c r="J578" s="10"/>
      <c r="K578" s="10"/>
      <c r="L578" s="10"/>
      <c r="M578" s="10"/>
      <c r="N578" s="66" t="s">
        <v>18</v>
      </c>
      <c r="O578" s="10"/>
    </row>
    <row r="579">
      <c r="A579" s="6">
        <v>45705.0</v>
      </c>
      <c r="B579" s="10"/>
      <c r="C579" s="7">
        <v>213661.0</v>
      </c>
      <c r="D579" s="7" t="s">
        <v>133</v>
      </c>
      <c r="E579" s="6">
        <v>45352.0</v>
      </c>
      <c r="F579" s="82">
        <f t="shared" si="1"/>
        <v>11</v>
      </c>
      <c r="G579" s="6">
        <v>45427.0</v>
      </c>
      <c r="H579" s="82">
        <f t="shared" si="2"/>
        <v>9</v>
      </c>
      <c r="I579" s="7" t="s">
        <v>60</v>
      </c>
      <c r="J579" s="10"/>
      <c r="K579" s="10"/>
      <c r="L579" s="10"/>
      <c r="M579" s="10"/>
      <c r="N579" s="66" t="s">
        <v>18</v>
      </c>
      <c r="O579" s="10"/>
    </row>
    <row r="580">
      <c r="A580" s="6">
        <v>45705.0</v>
      </c>
      <c r="B580" s="10"/>
      <c r="C580" s="7">
        <v>234777.0</v>
      </c>
      <c r="D580" s="7" t="s">
        <v>133</v>
      </c>
      <c r="E580" s="6">
        <v>45505.0</v>
      </c>
      <c r="F580" s="82">
        <f t="shared" si="1"/>
        <v>6</v>
      </c>
      <c r="G580" s="9">
        <v>45615.0</v>
      </c>
      <c r="H580" s="82">
        <f t="shared" si="2"/>
        <v>2</v>
      </c>
      <c r="I580" s="7" t="s">
        <v>82</v>
      </c>
      <c r="J580" s="10"/>
      <c r="K580" s="10"/>
      <c r="L580" s="10"/>
      <c r="M580" s="10"/>
      <c r="N580" s="66" t="s">
        <v>18</v>
      </c>
      <c r="O580" s="10"/>
    </row>
    <row r="581">
      <c r="A581" s="6">
        <v>45705.0</v>
      </c>
      <c r="B581" s="10"/>
      <c r="C581" s="7">
        <v>136364.0</v>
      </c>
      <c r="D581" s="7" t="s">
        <v>156</v>
      </c>
      <c r="E581" s="6">
        <v>44682.0</v>
      </c>
      <c r="F581" s="82">
        <f t="shared" si="1"/>
        <v>33</v>
      </c>
      <c r="G581" s="6">
        <v>44753.0</v>
      </c>
      <c r="H581" s="82">
        <f t="shared" si="2"/>
        <v>31</v>
      </c>
      <c r="I581" s="7" t="s">
        <v>54</v>
      </c>
      <c r="J581" s="10"/>
      <c r="K581" s="10"/>
      <c r="L581" s="10"/>
      <c r="M581" s="10"/>
      <c r="N581" s="66" t="s">
        <v>18</v>
      </c>
      <c r="O581" s="10"/>
    </row>
    <row r="582">
      <c r="A582" s="6">
        <v>45705.0</v>
      </c>
      <c r="B582" s="6">
        <v>45705.0</v>
      </c>
      <c r="C582" s="7">
        <v>181258.0</v>
      </c>
      <c r="D582" s="7" t="s">
        <v>156</v>
      </c>
      <c r="E582" s="6">
        <v>45078.0</v>
      </c>
      <c r="F582" s="82">
        <f t="shared" si="1"/>
        <v>20</v>
      </c>
      <c r="G582" s="6">
        <v>45150.0</v>
      </c>
      <c r="H582" s="82">
        <f t="shared" si="2"/>
        <v>18</v>
      </c>
      <c r="I582" s="7" t="s">
        <v>43</v>
      </c>
      <c r="J582" s="10"/>
      <c r="K582" s="10"/>
      <c r="L582" s="7" t="s">
        <v>58</v>
      </c>
      <c r="M582" s="6">
        <v>45705.0</v>
      </c>
      <c r="N582" s="57" t="s">
        <v>17</v>
      </c>
      <c r="O582" s="7" t="s">
        <v>377</v>
      </c>
    </row>
    <row r="583">
      <c r="A583" s="6">
        <v>45705.0</v>
      </c>
      <c r="B583" s="10"/>
      <c r="C583" s="7">
        <v>210327.0</v>
      </c>
      <c r="D583" s="7" t="s">
        <v>156</v>
      </c>
      <c r="E583" s="6">
        <v>45261.0</v>
      </c>
      <c r="F583" s="82">
        <f t="shared" si="1"/>
        <v>14</v>
      </c>
      <c r="G583" s="6">
        <v>45394.0</v>
      </c>
      <c r="H583" s="82">
        <f t="shared" si="2"/>
        <v>10</v>
      </c>
      <c r="I583" s="7" t="s">
        <v>85</v>
      </c>
      <c r="J583" s="10"/>
      <c r="K583" s="10"/>
      <c r="L583" s="10"/>
      <c r="M583" s="10"/>
      <c r="N583" s="66" t="s">
        <v>18</v>
      </c>
      <c r="O583" s="10"/>
    </row>
    <row r="584">
      <c r="A584" s="65">
        <v>45694.0</v>
      </c>
      <c r="B584" s="6">
        <v>45705.0</v>
      </c>
      <c r="C584" s="7">
        <v>214696.0</v>
      </c>
      <c r="D584" s="7" t="s">
        <v>156</v>
      </c>
      <c r="E584" s="6">
        <v>45323.0</v>
      </c>
      <c r="F584" s="82">
        <f t="shared" si="1"/>
        <v>12</v>
      </c>
      <c r="G584" s="6">
        <v>45428.0</v>
      </c>
      <c r="H584" s="82">
        <f t="shared" si="2"/>
        <v>9</v>
      </c>
      <c r="I584" s="7" t="s">
        <v>52</v>
      </c>
      <c r="J584" s="10"/>
      <c r="K584" s="10"/>
      <c r="L584" s="7" t="s">
        <v>68</v>
      </c>
      <c r="M584" s="6">
        <v>45705.0</v>
      </c>
      <c r="N584" s="57" t="s">
        <v>21</v>
      </c>
      <c r="O584" s="10"/>
    </row>
    <row r="585">
      <c r="A585" s="6">
        <v>45705.0</v>
      </c>
      <c r="B585" s="10"/>
      <c r="C585" s="7">
        <v>201042.0</v>
      </c>
      <c r="D585" s="7" t="s">
        <v>156</v>
      </c>
      <c r="E585" s="6">
        <v>45170.0</v>
      </c>
      <c r="F585" s="82">
        <f t="shared" si="1"/>
        <v>17</v>
      </c>
      <c r="G585" s="6">
        <v>45323.0</v>
      </c>
      <c r="H585" s="82">
        <f t="shared" si="2"/>
        <v>12</v>
      </c>
      <c r="I585" s="7" t="s">
        <v>82</v>
      </c>
      <c r="J585" s="10"/>
      <c r="K585" s="10"/>
      <c r="L585" s="10"/>
      <c r="M585" s="10"/>
      <c r="N585" s="66" t="s">
        <v>18</v>
      </c>
      <c r="O585" s="10"/>
    </row>
    <row r="586">
      <c r="A586" s="6">
        <v>45705.0</v>
      </c>
      <c r="B586" s="10"/>
      <c r="C586" s="7">
        <v>235561.0</v>
      </c>
      <c r="D586" s="7" t="s">
        <v>156</v>
      </c>
      <c r="E586" s="6">
        <v>45292.0</v>
      </c>
      <c r="F586" s="82">
        <f t="shared" si="1"/>
        <v>13</v>
      </c>
      <c r="G586" s="9">
        <v>45624.0</v>
      </c>
      <c r="H586" s="82">
        <f t="shared" si="2"/>
        <v>2</v>
      </c>
      <c r="I586" s="7" t="s">
        <v>43</v>
      </c>
      <c r="J586" s="10"/>
      <c r="K586" s="10"/>
      <c r="L586" s="10"/>
      <c r="M586" s="10"/>
      <c r="N586" s="66" t="s">
        <v>18</v>
      </c>
      <c r="O586" s="10"/>
    </row>
    <row r="587">
      <c r="A587" s="6">
        <v>45705.0</v>
      </c>
      <c r="B587" s="10"/>
      <c r="C587" s="7">
        <v>231301.0</v>
      </c>
      <c r="D587" s="7" t="s">
        <v>156</v>
      </c>
      <c r="E587" s="6">
        <v>45536.0</v>
      </c>
      <c r="F587" s="82">
        <f t="shared" si="1"/>
        <v>5</v>
      </c>
      <c r="G587" s="9">
        <v>45582.0</v>
      </c>
      <c r="H587" s="82">
        <f t="shared" si="2"/>
        <v>4</v>
      </c>
      <c r="I587" s="7" t="s">
        <v>85</v>
      </c>
      <c r="J587" s="10"/>
      <c r="K587" s="10"/>
      <c r="L587" s="10"/>
      <c r="M587" s="10"/>
      <c r="N587" s="66" t="s">
        <v>18</v>
      </c>
      <c r="O587" s="10"/>
    </row>
    <row r="588">
      <c r="A588" s="65">
        <v>45694.0</v>
      </c>
      <c r="B588" s="6">
        <v>45705.0</v>
      </c>
      <c r="C588" s="7">
        <v>216844.0</v>
      </c>
      <c r="D588" s="7" t="s">
        <v>156</v>
      </c>
      <c r="E588" s="6">
        <v>45383.0</v>
      </c>
      <c r="F588" s="82">
        <f t="shared" si="1"/>
        <v>10</v>
      </c>
      <c r="G588" s="6">
        <v>45449.0</v>
      </c>
      <c r="H588" s="82">
        <f t="shared" si="2"/>
        <v>8</v>
      </c>
      <c r="I588" s="7" t="s">
        <v>48</v>
      </c>
      <c r="J588" s="10"/>
      <c r="K588" s="72" t="s">
        <v>132</v>
      </c>
      <c r="L588" s="7" t="s">
        <v>68</v>
      </c>
      <c r="M588" s="6">
        <v>45705.0</v>
      </c>
      <c r="N588" s="57" t="s">
        <v>22</v>
      </c>
      <c r="O588" s="7" t="s">
        <v>373</v>
      </c>
    </row>
    <row r="589">
      <c r="A589" s="6">
        <v>45705.0</v>
      </c>
      <c r="B589" s="10"/>
      <c r="C589" s="7">
        <v>223729.0</v>
      </c>
      <c r="D589" s="7" t="s">
        <v>177</v>
      </c>
      <c r="E589" s="6">
        <v>45505.0</v>
      </c>
      <c r="F589" s="82">
        <f t="shared" si="1"/>
        <v>6</v>
      </c>
      <c r="G589" s="6">
        <v>45533.0</v>
      </c>
      <c r="H589" s="82">
        <f t="shared" si="2"/>
        <v>5</v>
      </c>
      <c r="I589" s="7" t="s">
        <v>85</v>
      </c>
      <c r="J589" s="10"/>
      <c r="K589" s="10"/>
      <c r="L589" s="10"/>
      <c r="M589" s="10"/>
      <c r="N589" s="66" t="s">
        <v>18</v>
      </c>
      <c r="O589" s="10"/>
    </row>
    <row r="590">
      <c r="A590" s="6">
        <v>45705.0</v>
      </c>
      <c r="B590" s="10"/>
      <c r="C590" s="7">
        <v>234829.0</v>
      </c>
      <c r="D590" s="7" t="s">
        <v>180</v>
      </c>
      <c r="E590" s="6">
        <v>45444.0</v>
      </c>
      <c r="F590" s="82">
        <f t="shared" si="1"/>
        <v>8</v>
      </c>
      <c r="G590" s="9">
        <v>45618.0</v>
      </c>
      <c r="H590" s="82">
        <f t="shared" si="2"/>
        <v>2</v>
      </c>
      <c r="I590" s="7" t="s">
        <v>60</v>
      </c>
      <c r="J590" s="10"/>
      <c r="K590" s="10"/>
      <c r="L590" s="10"/>
      <c r="M590" s="10"/>
      <c r="N590" s="66" t="s">
        <v>18</v>
      </c>
      <c r="O590" s="10"/>
    </row>
    <row r="591">
      <c r="A591" s="6">
        <v>45705.0</v>
      </c>
      <c r="B591" s="10"/>
      <c r="C591" s="7">
        <v>98841.0</v>
      </c>
      <c r="D591" s="7" t="s">
        <v>178</v>
      </c>
      <c r="E591" s="6">
        <v>44317.0</v>
      </c>
      <c r="F591" s="82">
        <f t="shared" si="1"/>
        <v>45</v>
      </c>
      <c r="G591" s="9">
        <v>44449.0</v>
      </c>
      <c r="H591" s="82">
        <f t="shared" si="2"/>
        <v>41</v>
      </c>
      <c r="I591" s="7" t="s">
        <v>54</v>
      </c>
      <c r="J591" s="10"/>
      <c r="K591" s="10"/>
      <c r="L591" s="10"/>
      <c r="M591" s="10"/>
      <c r="N591" s="66" t="s">
        <v>18</v>
      </c>
      <c r="O591" s="10"/>
    </row>
    <row r="592">
      <c r="A592" s="6">
        <v>45705.0</v>
      </c>
      <c r="B592" s="10"/>
      <c r="C592" s="7">
        <v>189047.0</v>
      </c>
      <c r="D592" s="7" t="s">
        <v>178</v>
      </c>
      <c r="E592" s="6">
        <v>45170.0</v>
      </c>
      <c r="F592" s="82">
        <f t="shared" si="1"/>
        <v>17</v>
      </c>
      <c r="G592" s="9">
        <v>45210.0</v>
      </c>
      <c r="H592" s="82">
        <f t="shared" si="2"/>
        <v>16</v>
      </c>
      <c r="I592" s="7" t="s">
        <v>82</v>
      </c>
      <c r="J592" s="10"/>
      <c r="K592" s="10"/>
      <c r="L592" s="10"/>
      <c r="M592" s="10"/>
      <c r="N592" s="66" t="s">
        <v>18</v>
      </c>
      <c r="O592" s="10"/>
    </row>
    <row r="593">
      <c r="A593" s="6">
        <v>45705.0</v>
      </c>
      <c r="B593" s="10"/>
      <c r="C593" s="7">
        <v>218931.0</v>
      </c>
      <c r="D593" s="7" t="s">
        <v>178</v>
      </c>
      <c r="E593" s="6">
        <v>45413.0</v>
      </c>
      <c r="F593" s="82">
        <f t="shared" si="1"/>
        <v>9</v>
      </c>
      <c r="G593" s="9">
        <v>45464.0</v>
      </c>
      <c r="H593" s="82">
        <f t="shared" si="2"/>
        <v>7</v>
      </c>
      <c r="I593" s="7" t="s">
        <v>43</v>
      </c>
      <c r="J593" s="10"/>
      <c r="K593" s="10"/>
      <c r="L593" s="10"/>
      <c r="M593" s="10"/>
      <c r="N593" s="66" t="s">
        <v>18</v>
      </c>
      <c r="O593" s="10"/>
    </row>
    <row r="594">
      <c r="A594" s="6">
        <v>45705.0</v>
      </c>
      <c r="B594" s="10"/>
      <c r="C594" s="7">
        <v>190202.0</v>
      </c>
      <c r="D594" s="7" t="s">
        <v>178</v>
      </c>
      <c r="E594" s="6">
        <v>45200.0</v>
      </c>
      <c r="F594" s="82">
        <f t="shared" si="1"/>
        <v>16</v>
      </c>
      <c r="G594" s="9">
        <v>45219.0</v>
      </c>
      <c r="H594" s="82">
        <f t="shared" si="2"/>
        <v>15</v>
      </c>
      <c r="I594" s="7" t="s">
        <v>48</v>
      </c>
      <c r="J594" s="10"/>
      <c r="K594" s="102">
        <v>6000.0</v>
      </c>
      <c r="L594" s="10"/>
      <c r="M594" s="10"/>
      <c r="N594" s="66" t="s">
        <v>18</v>
      </c>
      <c r="O594" s="10"/>
    </row>
    <row r="595">
      <c r="A595" s="6">
        <v>45705.0</v>
      </c>
      <c r="B595" s="10"/>
      <c r="C595" s="7">
        <v>222881.0</v>
      </c>
      <c r="D595" s="7" t="s">
        <v>184</v>
      </c>
      <c r="E595" s="6">
        <v>45505.0</v>
      </c>
      <c r="F595" s="82">
        <f t="shared" si="1"/>
        <v>6</v>
      </c>
      <c r="G595" s="9">
        <v>45539.0</v>
      </c>
      <c r="H595" s="82">
        <f t="shared" si="2"/>
        <v>5</v>
      </c>
      <c r="I595" s="7" t="s">
        <v>43</v>
      </c>
      <c r="J595" s="10"/>
      <c r="K595" s="10"/>
      <c r="L595" s="10"/>
      <c r="M595" s="10"/>
      <c r="N595" s="66" t="s">
        <v>18</v>
      </c>
      <c r="O595" s="10"/>
    </row>
    <row r="596">
      <c r="A596" s="6">
        <v>45705.0</v>
      </c>
      <c r="B596" s="10"/>
      <c r="C596" s="7">
        <v>204744.0</v>
      </c>
      <c r="D596" s="7" t="s">
        <v>184</v>
      </c>
      <c r="E596" s="6">
        <v>45352.0</v>
      </c>
      <c r="F596" s="82">
        <f t="shared" si="1"/>
        <v>11</v>
      </c>
      <c r="G596" s="9">
        <v>45379.0</v>
      </c>
      <c r="H596" s="82">
        <f t="shared" si="2"/>
        <v>10</v>
      </c>
      <c r="I596" s="7" t="s">
        <v>52</v>
      </c>
      <c r="J596" s="10"/>
      <c r="K596" s="10"/>
      <c r="L596" s="10"/>
      <c r="M596" s="10"/>
      <c r="N596" s="66" t="s">
        <v>18</v>
      </c>
      <c r="O596" s="10"/>
    </row>
    <row r="597">
      <c r="A597" s="6">
        <v>45705.0</v>
      </c>
      <c r="B597" s="10"/>
      <c r="C597" s="7">
        <v>219316.0</v>
      </c>
      <c r="D597" s="7" t="s">
        <v>184</v>
      </c>
      <c r="E597" s="6">
        <v>45352.0</v>
      </c>
      <c r="F597" s="82">
        <f t="shared" si="1"/>
        <v>11</v>
      </c>
      <c r="G597" s="9">
        <v>45470.0</v>
      </c>
      <c r="H597" s="82">
        <f t="shared" si="2"/>
        <v>7</v>
      </c>
      <c r="I597" s="7" t="s">
        <v>60</v>
      </c>
      <c r="J597" s="10"/>
      <c r="K597" s="10"/>
      <c r="L597" s="10"/>
      <c r="M597" s="10"/>
      <c r="N597" s="66" t="s">
        <v>18</v>
      </c>
      <c r="O597" s="10"/>
    </row>
    <row r="598">
      <c r="A598" s="6">
        <v>45705.0</v>
      </c>
      <c r="B598" s="10"/>
      <c r="C598" s="7">
        <v>226795.0</v>
      </c>
      <c r="D598" s="7" t="s">
        <v>184</v>
      </c>
      <c r="E598" s="6">
        <v>45505.0</v>
      </c>
      <c r="F598" s="82">
        <f t="shared" si="1"/>
        <v>6</v>
      </c>
      <c r="G598" s="9">
        <v>45538.0</v>
      </c>
      <c r="H598" s="82">
        <f t="shared" si="2"/>
        <v>5</v>
      </c>
      <c r="I598" s="7" t="s">
        <v>43</v>
      </c>
      <c r="J598" s="10"/>
      <c r="K598" s="10"/>
      <c r="L598" s="10"/>
      <c r="M598" s="10"/>
      <c r="N598" s="66" t="s">
        <v>18</v>
      </c>
      <c r="O598" s="10"/>
    </row>
    <row r="599">
      <c r="A599" s="6">
        <v>45705.0</v>
      </c>
      <c r="B599" s="10"/>
      <c r="C599" s="7">
        <v>239664.0</v>
      </c>
      <c r="D599" s="7" t="s">
        <v>184</v>
      </c>
      <c r="E599" s="6">
        <v>45566.0</v>
      </c>
      <c r="F599" s="82">
        <f t="shared" si="1"/>
        <v>4</v>
      </c>
      <c r="G599" s="9">
        <v>45673.0</v>
      </c>
      <c r="H599" s="82">
        <f t="shared" si="2"/>
        <v>1</v>
      </c>
      <c r="I599" s="7" t="s">
        <v>80</v>
      </c>
      <c r="J599" s="10"/>
      <c r="K599" s="10"/>
      <c r="L599" s="10"/>
      <c r="M599" s="10"/>
      <c r="N599" s="66" t="s">
        <v>18</v>
      </c>
      <c r="O599" s="10"/>
    </row>
    <row r="600">
      <c r="A600" s="6">
        <v>45705.0</v>
      </c>
      <c r="B600" s="10"/>
      <c r="C600" s="7">
        <v>232696.0</v>
      </c>
      <c r="D600" s="7" t="s">
        <v>184</v>
      </c>
      <c r="E600" s="6">
        <v>45505.0</v>
      </c>
      <c r="F600" s="82">
        <f t="shared" si="1"/>
        <v>6</v>
      </c>
      <c r="G600" s="9">
        <v>45692.0</v>
      </c>
      <c r="H600" s="82">
        <f t="shared" si="2"/>
        <v>0</v>
      </c>
      <c r="I600" s="7" t="s">
        <v>52</v>
      </c>
      <c r="J600" s="10"/>
      <c r="K600" s="10"/>
      <c r="L600" s="10"/>
      <c r="M600" s="10"/>
      <c r="N600" s="66" t="s">
        <v>18</v>
      </c>
      <c r="O600" s="10"/>
    </row>
    <row r="601">
      <c r="A601" s="6">
        <v>45705.0</v>
      </c>
      <c r="B601" s="10"/>
      <c r="C601" s="7">
        <v>149309.0</v>
      </c>
      <c r="D601" s="7" t="s">
        <v>196</v>
      </c>
      <c r="E601" s="6">
        <v>44835.0</v>
      </c>
      <c r="F601" s="82">
        <f t="shared" si="1"/>
        <v>28</v>
      </c>
      <c r="G601" s="9">
        <v>44865.0</v>
      </c>
      <c r="H601" s="82">
        <f t="shared" si="2"/>
        <v>27</v>
      </c>
      <c r="I601" s="7" t="s">
        <v>120</v>
      </c>
      <c r="J601" s="10"/>
      <c r="K601" s="10"/>
      <c r="L601" s="10"/>
      <c r="M601" s="10"/>
      <c r="N601" s="66" t="s">
        <v>18</v>
      </c>
      <c r="O601" s="10"/>
    </row>
    <row r="602">
      <c r="A602" s="6">
        <v>45705.0</v>
      </c>
      <c r="B602" s="10"/>
      <c r="C602" s="7">
        <v>141904.0</v>
      </c>
      <c r="D602" s="7" t="s">
        <v>196</v>
      </c>
      <c r="E602" s="6">
        <v>44743.0</v>
      </c>
      <c r="F602" s="82">
        <f t="shared" si="1"/>
        <v>31</v>
      </c>
      <c r="G602" s="9">
        <v>44798.0</v>
      </c>
      <c r="H602" s="82">
        <f t="shared" si="2"/>
        <v>29</v>
      </c>
      <c r="I602" s="7" t="s">
        <v>120</v>
      </c>
      <c r="J602" s="10"/>
      <c r="K602" s="10"/>
      <c r="L602" s="10"/>
      <c r="M602" s="10"/>
      <c r="N602" s="66" t="s">
        <v>18</v>
      </c>
      <c r="O602" s="10"/>
    </row>
    <row r="603">
      <c r="A603" s="6">
        <v>45705.0</v>
      </c>
      <c r="B603" s="10"/>
      <c r="C603" s="7">
        <v>13308.0</v>
      </c>
      <c r="D603" s="7" t="s">
        <v>196</v>
      </c>
      <c r="E603" s="6">
        <v>43547.0</v>
      </c>
      <c r="F603" s="82">
        <f t="shared" si="1"/>
        <v>70</v>
      </c>
      <c r="G603" s="9">
        <v>43616.0</v>
      </c>
      <c r="H603" s="82">
        <f t="shared" si="2"/>
        <v>68</v>
      </c>
      <c r="I603" s="7" t="s">
        <v>378</v>
      </c>
      <c r="J603" s="10"/>
      <c r="K603" s="10"/>
      <c r="L603" s="10"/>
      <c r="M603" s="10"/>
      <c r="N603" s="66" t="s">
        <v>18</v>
      </c>
      <c r="O603" s="10"/>
    </row>
    <row r="604">
      <c r="A604" s="6">
        <v>45705.0</v>
      </c>
      <c r="B604" s="10"/>
      <c r="C604" s="7">
        <v>207090.0</v>
      </c>
      <c r="D604" s="7" t="s">
        <v>196</v>
      </c>
      <c r="E604" s="6">
        <v>45231.0</v>
      </c>
      <c r="F604" s="82">
        <f t="shared" si="1"/>
        <v>15</v>
      </c>
      <c r="G604" s="9">
        <v>45371.0</v>
      </c>
      <c r="H604" s="82">
        <f t="shared" si="2"/>
        <v>10</v>
      </c>
      <c r="I604" s="7" t="s">
        <v>43</v>
      </c>
      <c r="J604" s="10"/>
      <c r="K604" s="10"/>
      <c r="L604" s="10"/>
      <c r="M604" s="10"/>
      <c r="N604" s="66" t="s">
        <v>18</v>
      </c>
      <c r="O604" s="10"/>
    </row>
    <row r="605">
      <c r="A605" s="6">
        <v>45705.0</v>
      </c>
      <c r="B605" s="10"/>
      <c r="C605" s="7">
        <v>229735.0</v>
      </c>
      <c r="D605" s="7" t="s">
        <v>196</v>
      </c>
      <c r="E605" s="6">
        <v>45444.0</v>
      </c>
      <c r="F605" s="82">
        <f t="shared" si="1"/>
        <v>8</v>
      </c>
      <c r="G605" s="9">
        <v>45568.0</v>
      </c>
      <c r="H605" s="82">
        <f t="shared" si="2"/>
        <v>4</v>
      </c>
      <c r="I605" s="7" t="s">
        <v>43</v>
      </c>
      <c r="J605" s="10"/>
      <c r="K605" s="10"/>
      <c r="L605" s="10"/>
      <c r="M605" s="10"/>
      <c r="N605" s="66" t="s">
        <v>18</v>
      </c>
      <c r="O605" s="10"/>
    </row>
    <row r="606">
      <c r="A606" s="6">
        <v>45705.0</v>
      </c>
      <c r="B606" s="10"/>
      <c r="C606" s="7">
        <v>174877.0</v>
      </c>
      <c r="D606" s="7" t="s">
        <v>196</v>
      </c>
      <c r="E606" s="6">
        <v>44835.0</v>
      </c>
      <c r="F606" s="82">
        <f t="shared" si="1"/>
        <v>28</v>
      </c>
      <c r="G606" s="9">
        <v>45094.0</v>
      </c>
      <c r="H606" s="82">
        <f t="shared" si="2"/>
        <v>20</v>
      </c>
      <c r="I606" s="7" t="s">
        <v>48</v>
      </c>
      <c r="J606" s="10"/>
      <c r="K606" s="10"/>
      <c r="L606" s="10"/>
      <c r="M606" s="10"/>
      <c r="N606" s="66" t="s">
        <v>18</v>
      </c>
      <c r="O606" s="10"/>
    </row>
    <row r="607">
      <c r="A607" s="6">
        <v>45705.0</v>
      </c>
      <c r="B607" s="10"/>
      <c r="C607" s="7">
        <v>171607.0</v>
      </c>
      <c r="D607" s="7" t="s">
        <v>196</v>
      </c>
      <c r="E607" s="6">
        <v>44986.0</v>
      </c>
      <c r="F607" s="82">
        <f t="shared" si="1"/>
        <v>23</v>
      </c>
      <c r="G607" s="9">
        <v>45068.0</v>
      </c>
      <c r="H607" s="82">
        <f t="shared" si="2"/>
        <v>20</v>
      </c>
      <c r="I607" s="7" t="s">
        <v>136</v>
      </c>
      <c r="J607" s="10"/>
      <c r="K607" s="10"/>
      <c r="L607" s="10"/>
      <c r="M607" s="10"/>
      <c r="N607" s="66" t="s">
        <v>18</v>
      </c>
      <c r="O607" s="10"/>
    </row>
    <row r="608">
      <c r="A608" s="6">
        <v>45705.0</v>
      </c>
      <c r="B608" s="10"/>
      <c r="C608" s="7">
        <v>235092.0</v>
      </c>
      <c r="D608" s="7" t="s">
        <v>196</v>
      </c>
      <c r="E608" s="6">
        <v>45383.0</v>
      </c>
      <c r="F608" s="82">
        <f t="shared" si="1"/>
        <v>10</v>
      </c>
      <c r="G608" s="9">
        <v>45629.0</v>
      </c>
      <c r="H608" s="82">
        <f t="shared" si="2"/>
        <v>2</v>
      </c>
      <c r="I608" s="7" t="s">
        <v>85</v>
      </c>
      <c r="J608" s="10"/>
      <c r="K608" s="10"/>
      <c r="L608" s="10"/>
      <c r="M608" s="10"/>
      <c r="N608" s="66" t="s">
        <v>18</v>
      </c>
      <c r="O608" s="10"/>
    </row>
    <row r="609">
      <c r="A609" s="6">
        <v>45705.0</v>
      </c>
      <c r="B609" s="10"/>
      <c r="C609" s="7">
        <v>107176.0</v>
      </c>
      <c r="D609" s="7" t="s">
        <v>196</v>
      </c>
      <c r="E609" s="6">
        <v>44348.0</v>
      </c>
      <c r="F609" s="82">
        <f t="shared" si="1"/>
        <v>44</v>
      </c>
      <c r="G609" s="9">
        <v>44528.0</v>
      </c>
      <c r="H609" s="82">
        <f t="shared" si="2"/>
        <v>38</v>
      </c>
      <c r="I609" s="7" t="s">
        <v>66</v>
      </c>
      <c r="J609" s="10"/>
      <c r="K609" s="10"/>
      <c r="L609" s="10"/>
      <c r="M609" s="10"/>
      <c r="N609" s="66" t="s">
        <v>18</v>
      </c>
      <c r="O609" s="10"/>
    </row>
    <row r="610">
      <c r="A610" s="10"/>
      <c r="B610" s="10"/>
      <c r="C610" s="10"/>
      <c r="D610" s="7"/>
      <c r="E610" s="10"/>
      <c r="F610" s="82">
        <f t="shared" si="1"/>
        <v>1501</v>
      </c>
      <c r="G610" s="10"/>
      <c r="H610" s="82">
        <f t="shared" si="2"/>
        <v>1501</v>
      </c>
      <c r="I610" s="7"/>
      <c r="J610" s="10"/>
      <c r="K610" s="10"/>
      <c r="L610" s="10"/>
      <c r="M610" s="10"/>
      <c r="N610" s="10"/>
      <c r="O610" s="10"/>
    </row>
    <row r="611">
      <c r="A611" s="10"/>
      <c r="B611" s="10"/>
      <c r="C611" s="10"/>
      <c r="D611" s="7"/>
      <c r="E611" s="10"/>
      <c r="F611" s="82">
        <f t="shared" si="1"/>
        <v>1501</v>
      </c>
      <c r="G611" s="10"/>
      <c r="H611" s="82">
        <f t="shared" si="2"/>
        <v>1501</v>
      </c>
      <c r="I611" s="7"/>
      <c r="J611" s="10"/>
      <c r="K611" s="10"/>
      <c r="L611" s="10"/>
      <c r="M611" s="10"/>
      <c r="N611" s="10"/>
      <c r="O611" s="10"/>
    </row>
    <row r="612">
      <c r="A612" s="10"/>
      <c r="B612" s="10"/>
      <c r="C612" s="10"/>
      <c r="D612" s="7"/>
      <c r="E612" s="10"/>
      <c r="F612" s="82">
        <f t="shared" si="1"/>
        <v>1501</v>
      </c>
      <c r="G612" s="10"/>
      <c r="H612" s="82">
        <f t="shared" si="2"/>
        <v>1501</v>
      </c>
      <c r="I612" s="7"/>
      <c r="J612" s="10"/>
      <c r="K612" s="10"/>
      <c r="L612" s="10"/>
      <c r="M612" s="10"/>
      <c r="N612" s="10"/>
      <c r="O612" s="10"/>
    </row>
    <row r="613">
      <c r="A613" s="10"/>
      <c r="B613" s="10"/>
      <c r="C613" s="10"/>
      <c r="D613" s="7"/>
      <c r="E613" s="10"/>
      <c r="F613" s="82">
        <f t="shared" si="1"/>
        <v>1501</v>
      </c>
      <c r="G613" s="10"/>
      <c r="H613" s="82">
        <f t="shared" si="2"/>
        <v>1501</v>
      </c>
      <c r="I613" s="7"/>
      <c r="J613" s="10"/>
      <c r="K613" s="10"/>
      <c r="L613" s="10"/>
      <c r="M613" s="10"/>
      <c r="N613" s="10"/>
      <c r="O613" s="10"/>
    </row>
    <row r="614">
      <c r="A614" s="10"/>
      <c r="B614" s="10"/>
      <c r="C614" s="10"/>
      <c r="D614" s="7"/>
      <c r="E614" s="10"/>
      <c r="F614" s="82">
        <f t="shared" si="1"/>
        <v>1501</v>
      </c>
      <c r="G614" s="10"/>
      <c r="H614" s="82">
        <f t="shared" si="2"/>
        <v>1501</v>
      </c>
      <c r="I614" s="7"/>
      <c r="J614" s="10"/>
      <c r="K614" s="10"/>
      <c r="L614" s="10"/>
      <c r="M614" s="10"/>
      <c r="N614" s="10"/>
      <c r="O614" s="10"/>
    </row>
    <row r="615">
      <c r="A615" s="10"/>
      <c r="B615" s="10"/>
      <c r="C615" s="10"/>
      <c r="D615" s="7"/>
      <c r="E615" s="10"/>
      <c r="F615" s="82">
        <f t="shared" si="1"/>
        <v>1501</v>
      </c>
      <c r="G615" s="10"/>
      <c r="H615" s="82">
        <f t="shared" si="2"/>
        <v>1501</v>
      </c>
      <c r="I615" s="7"/>
      <c r="J615" s="10"/>
      <c r="K615" s="10"/>
      <c r="L615" s="10"/>
      <c r="M615" s="10"/>
      <c r="N615" s="10"/>
      <c r="O615" s="10"/>
    </row>
    <row r="616">
      <c r="A616" s="10"/>
      <c r="B616" s="10"/>
      <c r="C616" s="10"/>
      <c r="D616" s="7"/>
      <c r="E616" s="10"/>
      <c r="F616" s="82">
        <f t="shared" si="1"/>
        <v>1501</v>
      </c>
      <c r="G616" s="10"/>
      <c r="H616" s="82">
        <f t="shared" si="2"/>
        <v>1501</v>
      </c>
      <c r="I616" s="7"/>
      <c r="J616" s="10"/>
      <c r="K616" s="10"/>
      <c r="L616" s="10"/>
      <c r="M616" s="10"/>
      <c r="N616" s="10"/>
      <c r="O616" s="10"/>
    </row>
    <row r="617">
      <c r="A617" s="10"/>
      <c r="B617" s="10"/>
      <c r="C617" s="10"/>
      <c r="D617" s="7"/>
      <c r="E617" s="10"/>
      <c r="F617" s="82">
        <f t="shared" si="1"/>
        <v>1501</v>
      </c>
      <c r="G617" s="10"/>
      <c r="H617" s="82">
        <f t="shared" si="2"/>
        <v>1501</v>
      </c>
      <c r="I617" s="7"/>
      <c r="J617" s="10"/>
      <c r="K617" s="10"/>
      <c r="L617" s="10"/>
      <c r="M617" s="10"/>
      <c r="N617" s="10"/>
      <c r="O617" s="10"/>
    </row>
    <row r="618">
      <c r="A618" s="10"/>
      <c r="B618" s="10"/>
      <c r="C618" s="10"/>
      <c r="D618" s="7"/>
      <c r="E618" s="10"/>
      <c r="F618" s="82">
        <f t="shared" si="1"/>
        <v>1501</v>
      </c>
      <c r="G618" s="10"/>
      <c r="H618" s="82">
        <f t="shared" si="2"/>
        <v>1501</v>
      </c>
      <c r="I618" s="7"/>
      <c r="J618" s="10"/>
      <c r="K618" s="10"/>
      <c r="L618" s="10"/>
      <c r="M618" s="10"/>
      <c r="N618" s="10"/>
      <c r="O618" s="10"/>
    </row>
    <row r="619">
      <c r="A619" s="10"/>
      <c r="B619" s="10"/>
      <c r="C619" s="10"/>
      <c r="D619" s="7"/>
      <c r="E619" s="10"/>
      <c r="F619" s="82">
        <f t="shared" si="1"/>
        <v>1501</v>
      </c>
      <c r="G619" s="10"/>
      <c r="H619" s="82">
        <f t="shared" si="2"/>
        <v>1501</v>
      </c>
      <c r="I619" s="7"/>
      <c r="J619" s="10"/>
      <c r="K619" s="10"/>
      <c r="L619" s="10"/>
      <c r="M619" s="10"/>
      <c r="N619" s="10"/>
      <c r="O619" s="10"/>
    </row>
    <row r="620">
      <c r="A620" s="10"/>
      <c r="B620" s="10"/>
      <c r="C620" s="10"/>
      <c r="D620" s="7"/>
      <c r="E620" s="10"/>
      <c r="F620" s="82">
        <f t="shared" si="1"/>
        <v>1501</v>
      </c>
      <c r="G620" s="10"/>
      <c r="H620" s="82">
        <f t="shared" si="2"/>
        <v>1501</v>
      </c>
      <c r="I620" s="7"/>
      <c r="J620" s="10"/>
      <c r="K620" s="10"/>
      <c r="L620" s="10"/>
      <c r="M620" s="10"/>
      <c r="N620" s="10"/>
      <c r="O620" s="10"/>
    </row>
    <row r="621">
      <c r="A621" s="10"/>
      <c r="B621" s="10"/>
      <c r="C621" s="10"/>
      <c r="D621" s="7"/>
      <c r="E621" s="10"/>
      <c r="F621" s="82">
        <f t="shared" si="1"/>
        <v>1501</v>
      </c>
      <c r="G621" s="10"/>
      <c r="H621" s="82">
        <f t="shared" si="2"/>
        <v>1501</v>
      </c>
      <c r="I621" s="7"/>
      <c r="J621" s="10"/>
      <c r="K621" s="10"/>
      <c r="L621" s="10"/>
      <c r="M621" s="10"/>
      <c r="N621" s="10"/>
      <c r="O621" s="10"/>
    </row>
    <row r="622">
      <c r="A622" s="10"/>
      <c r="B622" s="10"/>
      <c r="C622" s="10"/>
      <c r="D622" s="7"/>
      <c r="E622" s="10"/>
      <c r="F622" s="82">
        <f t="shared" si="1"/>
        <v>1501</v>
      </c>
      <c r="G622" s="10"/>
      <c r="H622" s="82">
        <f t="shared" si="2"/>
        <v>1501</v>
      </c>
      <c r="I622" s="7"/>
      <c r="J622" s="10"/>
      <c r="K622" s="10"/>
      <c r="L622" s="10"/>
      <c r="M622" s="10"/>
      <c r="N622" s="10"/>
      <c r="O622" s="10"/>
    </row>
    <row r="623">
      <c r="A623" s="10"/>
      <c r="B623" s="10"/>
      <c r="C623" s="10"/>
      <c r="D623" s="7"/>
      <c r="E623" s="10"/>
      <c r="F623" s="82">
        <f t="shared" si="1"/>
        <v>1501</v>
      </c>
      <c r="G623" s="10"/>
      <c r="H623" s="82">
        <f t="shared" si="2"/>
        <v>1501</v>
      </c>
      <c r="I623" s="7"/>
      <c r="J623" s="10"/>
      <c r="K623" s="10"/>
      <c r="L623" s="10"/>
      <c r="M623" s="10"/>
      <c r="N623" s="10"/>
      <c r="O623" s="10"/>
    </row>
    <row r="624">
      <c r="A624" s="10"/>
      <c r="B624" s="10"/>
      <c r="C624" s="10"/>
      <c r="D624" s="7"/>
      <c r="E624" s="10"/>
      <c r="F624" s="82">
        <f t="shared" si="1"/>
        <v>1501</v>
      </c>
      <c r="G624" s="10"/>
      <c r="H624" s="82">
        <f t="shared" si="2"/>
        <v>1501</v>
      </c>
      <c r="I624" s="7"/>
      <c r="J624" s="10"/>
      <c r="K624" s="10"/>
      <c r="L624" s="10"/>
      <c r="M624" s="10"/>
      <c r="N624" s="10"/>
      <c r="O624" s="10"/>
    </row>
    <row r="625">
      <c r="A625" s="10"/>
      <c r="B625" s="10"/>
      <c r="C625" s="10"/>
      <c r="D625" s="7"/>
      <c r="E625" s="10"/>
      <c r="F625" s="82">
        <f t="shared" si="1"/>
        <v>1501</v>
      </c>
      <c r="G625" s="10"/>
      <c r="H625" s="82">
        <f t="shared" si="2"/>
        <v>1501</v>
      </c>
      <c r="I625" s="7"/>
      <c r="J625" s="10"/>
      <c r="K625" s="10"/>
      <c r="L625" s="10"/>
      <c r="M625" s="10"/>
      <c r="N625" s="10"/>
      <c r="O625" s="10"/>
    </row>
    <row r="626">
      <c r="A626" s="10"/>
      <c r="B626" s="10"/>
      <c r="C626" s="10"/>
      <c r="D626" s="7"/>
      <c r="E626" s="10"/>
      <c r="F626" s="82">
        <f t="shared" si="1"/>
        <v>1501</v>
      </c>
      <c r="G626" s="10"/>
      <c r="H626" s="82">
        <f t="shared" si="2"/>
        <v>1501</v>
      </c>
      <c r="I626" s="7"/>
      <c r="J626" s="10"/>
      <c r="K626" s="10"/>
      <c r="L626" s="10"/>
      <c r="M626" s="10"/>
      <c r="N626" s="10"/>
      <c r="O626" s="10"/>
    </row>
    <row r="627">
      <c r="A627" s="10"/>
      <c r="B627" s="10"/>
      <c r="C627" s="10"/>
      <c r="D627" s="7"/>
      <c r="E627" s="10"/>
      <c r="F627" s="82">
        <f t="shared" si="1"/>
        <v>1501</v>
      </c>
      <c r="G627" s="10"/>
      <c r="H627" s="82">
        <f t="shared" si="2"/>
        <v>1501</v>
      </c>
      <c r="I627" s="7"/>
      <c r="J627" s="10"/>
      <c r="K627" s="10"/>
      <c r="L627" s="10"/>
      <c r="M627" s="10"/>
      <c r="N627" s="10"/>
      <c r="O627" s="10"/>
    </row>
    <row r="628">
      <c r="A628" s="10"/>
      <c r="B628" s="10"/>
      <c r="C628" s="10"/>
      <c r="D628" s="7"/>
      <c r="E628" s="10"/>
      <c r="F628" s="82">
        <f t="shared" si="1"/>
        <v>1501</v>
      </c>
      <c r="G628" s="10"/>
      <c r="H628" s="82">
        <f t="shared" si="2"/>
        <v>1501</v>
      </c>
      <c r="I628" s="7"/>
      <c r="J628" s="10"/>
      <c r="K628" s="10"/>
      <c r="L628" s="10"/>
      <c r="M628" s="10"/>
      <c r="N628" s="10"/>
      <c r="O628" s="10"/>
    </row>
    <row r="629">
      <c r="A629" s="10"/>
      <c r="B629" s="10"/>
      <c r="C629" s="10"/>
      <c r="D629" s="7"/>
      <c r="E629" s="10"/>
      <c r="F629" s="82">
        <f t="shared" si="1"/>
        <v>1501</v>
      </c>
      <c r="G629" s="10"/>
      <c r="H629" s="82">
        <f t="shared" si="2"/>
        <v>1501</v>
      </c>
      <c r="I629" s="7"/>
      <c r="J629" s="10"/>
      <c r="K629" s="10"/>
      <c r="L629" s="10"/>
      <c r="M629" s="10"/>
      <c r="N629" s="10"/>
      <c r="O629" s="10"/>
    </row>
    <row r="630">
      <c r="A630" s="10"/>
      <c r="B630" s="10"/>
      <c r="C630" s="10"/>
      <c r="D630" s="7"/>
      <c r="E630" s="10"/>
      <c r="F630" s="82">
        <f t="shared" si="1"/>
        <v>1501</v>
      </c>
      <c r="G630" s="10"/>
      <c r="H630" s="82">
        <f t="shared" si="2"/>
        <v>1501</v>
      </c>
      <c r="I630" s="7"/>
      <c r="J630" s="10"/>
      <c r="K630" s="10"/>
      <c r="L630" s="10"/>
      <c r="M630" s="10"/>
      <c r="N630" s="10"/>
      <c r="O630" s="10"/>
    </row>
    <row r="631">
      <c r="A631" s="10"/>
      <c r="B631" s="10"/>
      <c r="C631" s="10"/>
      <c r="D631" s="7"/>
      <c r="E631" s="10"/>
      <c r="F631" s="82">
        <f t="shared" si="1"/>
        <v>1501</v>
      </c>
      <c r="G631" s="10"/>
      <c r="H631" s="82">
        <f t="shared" si="2"/>
        <v>1501</v>
      </c>
      <c r="I631" s="7"/>
      <c r="J631" s="10"/>
      <c r="K631" s="10"/>
      <c r="L631" s="10"/>
      <c r="M631" s="10"/>
      <c r="N631" s="10"/>
      <c r="O631" s="10"/>
    </row>
    <row r="632">
      <c r="A632" s="10"/>
      <c r="B632" s="10"/>
      <c r="C632" s="10"/>
      <c r="D632" s="7"/>
      <c r="E632" s="10"/>
      <c r="F632" s="82">
        <f t="shared" si="1"/>
        <v>1501</v>
      </c>
      <c r="G632" s="10"/>
      <c r="H632" s="82">
        <f t="shared" si="2"/>
        <v>1501</v>
      </c>
      <c r="I632" s="7"/>
      <c r="J632" s="10"/>
      <c r="K632" s="10"/>
      <c r="L632" s="10"/>
      <c r="M632" s="10"/>
      <c r="N632" s="10"/>
      <c r="O632" s="10"/>
    </row>
    <row r="633">
      <c r="A633" s="10"/>
      <c r="B633" s="10"/>
      <c r="C633" s="10"/>
      <c r="D633" s="7"/>
      <c r="E633" s="10"/>
      <c r="F633" s="82">
        <f t="shared" si="1"/>
        <v>1501</v>
      </c>
      <c r="G633" s="10"/>
      <c r="H633" s="82">
        <f t="shared" si="2"/>
        <v>1501</v>
      </c>
      <c r="I633" s="7"/>
      <c r="J633" s="10"/>
      <c r="K633" s="10"/>
      <c r="L633" s="10"/>
      <c r="M633" s="10"/>
      <c r="N633" s="10"/>
      <c r="O633" s="10"/>
    </row>
    <row r="634">
      <c r="A634" s="10"/>
      <c r="B634" s="10"/>
      <c r="C634" s="10"/>
      <c r="D634" s="7"/>
      <c r="E634" s="10"/>
      <c r="F634" s="82">
        <f t="shared" si="1"/>
        <v>1501</v>
      </c>
      <c r="G634" s="10"/>
      <c r="H634" s="82">
        <f t="shared" si="2"/>
        <v>1501</v>
      </c>
      <c r="I634" s="7"/>
      <c r="J634" s="10"/>
      <c r="K634" s="10"/>
      <c r="L634" s="10"/>
      <c r="M634" s="10"/>
      <c r="N634" s="10"/>
      <c r="O634" s="10"/>
    </row>
    <row r="635">
      <c r="A635" s="10"/>
      <c r="B635" s="10"/>
      <c r="C635" s="10"/>
      <c r="D635" s="7"/>
      <c r="E635" s="10"/>
      <c r="F635" s="82">
        <f t="shared" si="1"/>
        <v>1501</v>
      </c>
      <c r="G635" s="10"/>
      <c r="H635" s="82">
        <f t="shared" si="2"/>
        <v>1501</v>
      </c>
      <c r="I635" s="7"/>
      <c r="J635" s="10"/>
      <c r="K635" s="10"/>
      <c r="L635" s="10"/>
      <c r="M635" s="10"/>
      <c r="N635" s="10"/>
      <c r="O635" s="10"/>
    </row>
    <row r="636">
      <c r="A636" s="10"/>
      <c r="B636" s="10"/>
      <c r="C636" s="10"/>
      <c r="D636" s="7"/>
      <c r="E636" s="10"/>
      <c r="F636" s="82">
        <f t="shared" si="1"/>
        <v>1501</v>
      </c>
      <c r="G636" s="10"/>
      <c r="H636" s="82">
        <f t="shared" si="2"/>
        <v>1501</v>
      </c>
      <c r="I636" s="7"/>
      <c r="J636" s="10"/>
      <c r="K636" s="10"/>
      <c r="L636" s="10"/>
      <c r="M636" s="10"/>
      <c r="N636" s="10"/>
      <c r="O636" s="10"/>
    </row>
    <row r="637">
      <c r="A637" s="10"/>
      <c r="B637" s="10"/>
      <c r="C637" s="10"/>
      <c r="D637" s="7"/>
      <c r="E637" s="10"/>
      <c r="F637" s="82">
        <f t="shared" si="1"/>
        <v>1501</v>
      </c>
      <c r="G637" s="10"/>
      <c r="H637" s="82">
        <f t="shared" si="2"/>
        <v>1501</v>
      </c>
      <c r="I637" s="7"/>
      <c r="J637" s="10"/>
      <c r="K637" s="10"/>
      <c r="L637" s="10"/>
      <c r="M637" s="10"/>
      <c r="N637" s="10"/>
      <c r="O637" s="10"/>
    </row>
    <row r="638">
      <c r="A638" s="10"/>
      <c r="B638" s="10"/>
      <c r="C638" s="10"/>
      <c r="D638" s="7"/>
      <c r="E638" s="10"/>
      <c r="F638" s="82">
        <f t="shared" si="1"/>
        <v>1501</v>
      </c>
      <c r="G638" s="10"/>
      <c r="H638" s="82">
        <f t="shared" si="2"/>
        <v>1501</v>
      </c>
      <c r="I638" s="7"/>
      <c r="J638" s="10"/>
      <c r="K638" s="10"/>
      <c r="L638" s="10"/>
      <c r="M638" s="10"/>
      <c r="N638" s="10"/>
      <c r="O638" s="10"/>
    </row>
    <row r="639">
      <c r="A639" s="10"/>
      <c r="B639" s="10"/>
      <c r="C639" s="10"/>
      <c r="D639" s="7"/>
      <c r="E639" s="10"/>
      <c r="F639" s="82">
        <f t="shared" si="1"/>
        <v>1501</v>
      </c>
      <c r="G639" s="10"/>
      <c r="H639" s="82">
        <f t="shared" si="2"/>
        <v>1501</v>
      </c>
      <c r="I639" s="7"/>
      <c r="J639" s="10"/>
      <c r="K639" s="10"/>
      <c r="L639" s="10"/>
      <c r="M639" s="10"/>
      <c r="N639" s="10"/>
      <c r="O639" s="10"/>
    </row>
    <row r="640">
      <c r="A640" s="10"/>
      <c r="B640" s="10"/>
      <c r="C640" s="10"/>
      <c r="D640" s="7"/>
      <c r="E640" s="10"/>
      <c r="F640" s="82">
        <f t="shared" si="1"/>
        <v>1501</v>
      </c>
      <c r="G640" s="10"/>
      <c r="H640" s="82">
        <f t="shared" si="2"/>
        <v>1501</v>
      </c>
      <c r="I640" s="7"/>
      <c r="J640" s="10"/>
      <c r="K640" s="10"/>
      <c r="L640" s="10"/>
      <c r="M640" s="10"/>
      <c r="N640" s="10"/>
      <c r="O640" s="10"/>
    </row>
    <row r="641">
      <c r="A641" s="10"/>
      <c r="B641" s="10"/>
      <c r="C641" s="10"/>
      <c r="D641" s="7"/>
      <c r="E641" s="10"/>
      <c r="F641" s="82">
        <f t="shared" si="1"/>
        <v>1501</v>
      </c>
      <c r="G641" s="10"/>
      <c r="H641" s="82">
        <f t="shared" si="2"/>
        <v>1501</v>
      </c>
      <c r="I641" s="7"/>
      <c r="J641" s="10"/>
      <c r="K641" s="10"/>
      <c r="L641" s="10"/>
      <c r="M641" s="10"/>
      <c r="N641" s="10"/>
      <c r="O641" s="10"/>
    </row>
    <row r="642">
      <c r="A642" s="10"/>
      <c r="B642" s="10"/>
      <c r="C642" s="10"/>
      <c r="D642" s="7"/>
      <c r="E642" s="10"/>
      <c r="F642" s="82">
        <f t="shared" si="1"/>
        <v>1501</v>
      </c>
      <c r="G642" s="10"/>
      <c r="H642" s="82">
        <f t="shared" si="2"/>
        <v>1501</v>
      </c>
      <c r="I642" s="7"/>
      <c r="J642" s="10"/>
      <c r="K642" s="10"/>
      <c r="L642" s="10"/>
      <c r="M642" s="10"/>
      <c r="N642" s="10"/>
      <c r="O642" s="10"/>
    </row>
    <row r="643">
      <c r="A643" s="10"/>
      <c r="B643" s="10"/>
      <c r="C643" s="10"/>
      <c r="D643" s="7"/>
      <c r="E643" s="10"/>
      <c r="F643" s="82">
        <f t="shared" si="1"/>
        <v>1501</v>
      </c>
      <c r="G643" s="10"/>
      <c r="H643" s="82">
        <f t="shared" si="2"/>
        <v>1501</v>
      </c>
      <c r="I643" s="7"/>
      <c r="J643" s="10"/>
      <c r="K643" s="10"/>
      <c r="L643" s="10"/>
      <c r="M643" s="10"/>
      <c r="N643" s="10"/>
      <c r="O643" s="10"/>
    </row>
    <row r="644">
      <c r="A644" s="10"/>
      <c r="B644" s="10"/>
      <c r="C644" s="10"/>
      <c r="D644" s="7"/>
      <c r="E644" s="10"/>
      <c r="F644" s="82">
        <f t="shared" si="1"/>
        <v>1501</v>
      </c>
      <c r="G644" s="10"/>
      <c r="H644" s="82">
        <f t="shared" si="2"/>
        <v>1501</v>
      </c>
      <c r="I644" s="7"/>
      <c r="J644" s="10"/>
      <c r="K644" s="10"/>
      <c r="L644" s="10"/>
      <c r="M644" s="10"/>
      <c r="N644" s="10"/>
      <c r="O644" s="10"/>
    </row>
    <row r="645">
      <c r="A645" s="10"/>
      <c r="B645" s="10"/>
      <c r="C645" s="10"/>
      <c r="D645" s="7"/>
      <c r="E645" s="10"/>
      <c r="F645" s="82">
        <f t="shared" si="1"/>
        <v>1501</v>
      </c>
      <c r="G645" s="10"/>
      <c r="H645" s="82">
        <f t="shared" si="2"/>
        <v>1501</v>
      </c>
      <c r="I645" s="7"/>
      <c r="J645" s="10"/>
      <c r="K645" s="10"/>
      <c r="L645" s="10"/>
      <c r="M645" s="10"/>
      <c r="N645" s="10"/>
      <c r="O645" s="10"/>
    </row>
    <row r="646">
      <c r="A646" s="10"/>
      <c r="B646" s="10"/>
      <c r="C646" s="10"/>
      <c r="D646" s="7"/>
      <c r="E646" s="10"/>
      <c r="F646" s="82">
        <f t="shared" si="1"/>
        <v>1501</v>
      </c>
      <c r="G646" s="10"/>
      <c r="H646" s="82">
        <f t="shared" si="2"/>
        <v>1501</v>
      </c>
      <c r="I646" s="7"/>
      <c r="J646" s="10"/>
      <c r="K646" s="10"/>
      <c r="L646" s="10"/>
      <c r="M646" s="10"/>
      <c r="N646" s="10"/>
      <c r="O646" s="10"/>
    </row>
    <row r="647">
      <c r="A647" s="10"/>
      <c r="B647" s="10"/>
      <c r="C647" s="10"/>
      <c r="D647" s="7"/>
      <c r="E647" s="10"/>
      <c r="F647" s="82">
        <f t="shared" si="1"/>
        <v>1501</v>
      </c>
      <c r="G647" s="10"/>
      <c r="H647" s="82">
        <f t="shared" si="2"/>
        <v>1501</v>
      </c>
      <c r="I647" s="7"/>
      <c r="J647" s="10"/>
      <c r="K647" s="10"/>
      <c r="L647" s="10"/>
      <c r="M647" s="10"/>
      <c r="N647" s="10"/>
      <c r="O647" s="10"/>
    </row>
    <row r="648">
      <c r="A648" s="10"/>
      <c r="B648" s="10"/>
      <c r="C648" s="10"/>
      <c r="D648" s="7"/>
      <c r="E648" s="10"/>
      <c r="F648" s="82">
        <f t="shared" si="1"/>
        <v>1501</v>
      </c>
      <c r="G648" s="10"/>
      <c r="H648" s="82">
        <f t="shared" si="2"/>
        <v>1501</v>
      </c>
      <c r="I648" s="7"/>
      <c r="J648" s="10"/>
      <c r="K648" s="10"/>
      <c r="L648" s="10"/>
      <c r="M648" s="10"/>
      <c r="N648" s="10"/>
      <c r="O648" s="10"/>
    </row>
    <row r="649">
      <c r="A649" s="10"/>
      <c r="B649" s="10"/>
      <c r="C649" s="10"/>
      <c r="D649" s="7"/>
      <c r="E649" s="10"/>
      <c r="F649" s="82">
        <f t="shared" si="1"/>
        <v>1501</v>
      </c>
      <c r="G649" s="10"/>
      <c r="H649" s="82">
        <f t="shared" si="2"/>
        <v>1501</v>
      </c>
      <c r="I649" s="7"/>
      <c r="J649" s="10"/>
      <c r="K649" s="10"/>
      <c r="L649" s="10"/>
      <c r="M649" s="10"/>
      <c r="N649" s="10"/>
      <c r="O649" s="10"/>
    </row>
    <row r="650">
      <c r="A650" s="10"/>
      <c r="B650" s="10"/>
      <c r="C650" s="10"/>
      <c r="D650" s="7"/>
      <c r="E650" s="10"/>
      <c r="F650" s="82">
        <f t="shared" si="1"/>
        <v>1501</v>
      </c>
      <c r="G650" s="10"/>
      <c r="H650" s="82">
        <f t="shared" si="2"/>
        <v>1501</v>
      </c>
      <c r="I650" s="7"/>
      <c r="J650" s="10"/>
      <c r="K650" s="10"/>
      <c r="L650" s="10"/>
      <c r="M650" s="10"/>
      <c r="N650" s="10"/>
      <c r="O650" s="10"/>
    </row>
    <row r="651">
      <c r="A651" s="10"/>
      <c r="B651" s="10"/>
      <c r="C651" s="10"/>
      <c r="D651" s="7"/>
      <c r="E651" s="10"/>
      <c r="F651" s="82">
        <f t="shared" si="1"/>
        <v>1501</v>
      </c>
      <c r="G651" s="10"/>
      <c r="H651" s="82">
        <f t="shared" si="2"/>
        <v>1501</v>
      </c>
      <c r="I651" s="7"/>
      <c r="J651" s="10"/>
      <c r="K651" s="10"/>
      <c r="L651" s="10"/>
      <c r="M651" s="10"/>
      <c r="N651" s="10"/>
      <c r="O651" s="10"/>
    </row>
    <row r="652">
      <c r="A652" s="10"/>
      <c r="B652" s="10"/>
      <c r="C652" s="10"/>
      <c r="D652" s="7"/>
      <c r="E652" s="10"/>
      <c r="F652" s="82">
        <f t="shared" si="1"/>
        <v>1501</v>
      </c>
      <c r="G652" s="10"/>
      <c r="H652" s="82">
        <f t="shared" si="2"/>
        <v>1501</v>
      </c>
      <c r="I652" s="7"/>
      <c r="J652" s="10"/>
      <c r="K652" s="10"/>
      <c r="L652" s="10"/>
      <c r="M652" s="10"/>
      <c r="N652" s="10"/>
      <c r="O652" s="10"/>
    </row>
    <row r="653">
      <c r="A653" s="10"/>
      <c r="B653" s="10"/>
      <c r="C653" s="10"/>
      <c r="D653" s="7"/>
      <c r="E653" s="10"/>
      <c r="F653" s="82">
        <f t="shared" si="1"/>
        <v>1501</v>
      </c>
      <c r="G653" s="10"/>
      <c r="H653" s="82">
        <f t="shared" si="2"/>
        <v>1501</v>
      </c>
      <c r="I653" s="7"/>
      <c r="J653" s="10"/>
      <c r="K653" s="10"/>
      <c r="L653" s="10"/>
      <c r="M653" s="10"/>
      <c r="N653" s="10"/>
      <c r="O653" s="10"/>
    </row>
    <row r="654">
      <c r="A654" s="10"/>
      <c r="B654" s="10"/>
      <c r="C654" s="10"/>
      <c r="D654" s="7"/>
      <c r="E654" s="10"/>
      <c r="F654" s="82">
        <f t="shared" si="1"/>
        <v>1501</v>
      </c>
      <c r="G654" s="10"/>
      <c r="H654" s="82">
        <f t="shared" si="2"/>
        <v>1501</v>
      </c>
      <c r="I654" s="7"/>
      <c r="J654" s="10"/>
      <c r="K654" s="10"/>
      <c r="L654" s="10"/>
      <c r="M654" s="10"/>
      <c r="N654" s="10"/>
      <c r="O654" s="10"/>
    </row>
    <row r="655">
      <c r="A655" s="10"/>
      <c r="B655" s="10"/>
      <c r="C655" s="10"/>
      <c r="D655" s="7"/>
      <c r="E655" s="10"/>
      <c r="F655" s="82">
        <f t="shared" si="1"/>
        <v>1501</v>
      </c>
      <c r="G655" s="10"/>
      <c r="H655" s="82">
        <f t="shared" si="2"/>
        <v>1501</v>
      </c>
      <c r="I655" s="7"/>
      <c r="J655" s="10"/>
      <c r="K655" s="10"/>
      <c r="L655" s="10"/>
      <c r="M655" s="10"/>
      <c r="N655" s="10"/>
      <c r="O655" s="10"/>
    </row>
    <row r="656">
      <c r="A656" s="10"/>
      <c r="B656" s="10"/>
      <c r="C656" s="10"/>
      <c r="D656" s="7"/>
      <c r="E656" s="10"/>
      <c r="F656" s="82">
        <f t="shared" si="1"/>
        <v>1501</v>
      </c>
      <c r="G656" s="10"/>
      <c r="H656" s="82">
        <f t="shared" si="2"/>
        <v>1501</v>
      </c>
      <c r="I656" s="7"/>
      <c r="J656" s="10"/>
      <c r="K656" s="10"/>
      <c r="L656" s="10"/>
      <c r="M656" s="10"/>
      <c r="N656" s="10"/>
      <c r="O656" s="10"/>
    </row>
    <row r="657">
      <c r="A657" s="10"/>
      <c r="B657" s="10"/>
      <c r="C657" s="10"/>
      <c r="D657" s="7"/>
      <c r="E657" s="10"/>
      <c r="F657" s="82">
        <f t="shared" si="1"/>
        <v>1501</v>
      </c>
      <c r="G657" s="10"/>
      <c r="H657" s="82">
        <f t="shared" si="2"/>
        <v>1501</v>
      </c>
      <c r="I657" s="7"/>
      <c r="J657" s="10"/>
      <c r="K657" s="10"/>
      <c r="L657" s="10"/>
      <c r="M657" s="10"/>
      <c r="N657" s="10"/>
      <c r="O657" s="10"/>
    </row>
    <row r="658">
      <c r="A658" s="10"/>
      <c r="B658" s="10"/>
      <c r="C658" s="10"/>
      <c r="D658" s="7"/>
      <c r="E658" s="10"/>
      <c r="F658" s="82">
        <f t="shared" si="1"/>
        <v>1501</v>
      </c>
      <c r="G658" s="10"/>
      <c r="H658" s="82">
        <f t="shared" si="2"/>
        <v>1501</v>
      </c>
      <c r="I658" s="7"/>
      <c r="J658" s="10"/>
      <c r="K658" s="10"/>
      <c r="L658" s="10"/>
      <c r="M658" s="10"/>
      <c r="N658" s="10"/>
      <c r="O658" s="10"/>
    </row>
    <row r="659">
      <c r="A659" s="10"/>
      <c r="B659" s="10"/>
      <c r="C659" s="10"/>
      <c r="D659" s="7"/>
      <c r="E659" s="10"/>
      <c r="F659" s="82">
        <f t="shared" si="1"/>
        <v>1501</v>
      </c>
      <c r="G659" s="10"/>
      <c r="H659" s="82">
        <f t="shared" si="2"/>
        <v>1501</v>
      </c>
      <c r="I659" s="7"/>
      <c r="J659" s="10"/>
      <c r="K659" s="10"/>
      <c r="L659" s="10"/>
      <c r="M659" s="10"/>
      <c r="N659" s="10"/>
      <c r="O659" s="10"/>
    </row>
    <row r="660">
      <c r="A660" s="10"/>
      <c r="B660" s="10"/>
      <c r="C660" s="10"/>
      <c r="D660" s="7"/>
      <c r="E660" s="10"/>
      <c r="F660" s="82">
        <f t="shared" si="1"/>
        <v>1501</v>
      </c>
      <c r="G660" s="10"/>
      <c r="H660" s="82">
        <f t="shared" si="2"/>
        <v>1501</v>
      </c>
      <c r="I660" s="7"/>
      <c r="J660" s="10"/>
      <c r="K660" s="10"/>
      <c r="L660" s="10"/>
      <c r="M660" s="10"/>
      <c r="N660" s="10"/>
      <c r="O660" s="10"/>
    </row>
    <row r="661">
      <c r="A661" s="10"/>
      <c r="B661" s="10"/>
      <c r="C661" s="10"/>
      <c r="D661" s="7"/>
      <c r="E661" s="10"/>
      <c r="F661" s="82">
        <f t="shared" si="1"/>
        <v>1501</v>
      </c>
      <c r="G661" s="10"/>
      <c r="H661" s="82">
        <f t="shared" si="2"/>
        <v>1501</v>
      </c>
      <c r="I661" s="7"/>
      <c r="J661" s="10"/>
      <c r="K661" s="10"/>
      <c r="L661" s="10"/>
      <c r="M661" s="10"/>
      <c r="N661" s="10"/>
      <c r="O661" s="10"/>
    </row>
    <row r="662">
      <c r="A662" s="10"/>
      <c r="B662" s="10"/>
      <c r="C662" s="10"/>
      <c r="D662" s="7"/>
      <c r="E662" s="10"/>
      <c r="F662" s="82">
        <f t="shared" si="1"/>
        <v>1501</v>
      </c>
      <c r="G662" s="10"/>
      <c r="H662" s="82">
        <f t="shared" si="2"/>
        <v>1501</v>
      </c>
      <c r="I662" s="7"/>
      <c r="J662" s="10"/>
      <c r="K662" s="10"/>
      <c r="L662" s="10"/>
      <c r="M662" s="10"/>
      <c r="N662" s="10"/>
      <c r="O662" s="10"/>
    </row>
    <row r="663">
      <c r="A663" s="10"/>
      <c r="B663" s="10"/>
      <c r="C663" s="10"/>
      <c r="D663" s="7"/>
      <c r="E663" s="10"/>
      <c r="F663" s="82">
        <f t="shared" si="1"/>
        <v>1501</v>
      </c>
      <c r="G663" s="10"/>
      <c r="H663" s="82">
        <f t="shared" si="2"/>
        <v>1501</v>
      </c>
      <c r="I663" s="7"/>
      <c r="J663" s="10"/>
      <c r="K663" s="10"/>
      <c r="L663" s="10"/>
      <c r="M663" s="10"/>
      <c r="N663" s="10"/>
      <c r="O663" s="10"/>
    </row>
    <row r="664">
      <c r="A664" s="10"/>
      <c r="B664" s="10"/>
      <c r="C664" s="10"/>
      <c r="D664" s="7"/>
      <c r="E664" s="10"/>
      <c r="F664" s="82">
        <f t="shared" si="1"/>
        <v>1501</v>
      </c>
      <c r="G664" s="10"/>
      <c r="H664" s="82">
        <f t="shared" si="2"/>
        <v>1501</v>
      </c>
      <c r="I664" s="7"/>
      <c r="J664" s="10"/>
      <c r="K664" s="10"/>
      <c r="L664" s="10"/>
      <c r="M664" s="10"/>
      <c r="N664" s="10"/>
      <c r="O664" s="10"/>
    </row>
    <row r="665">
      <c r="A665" s="10"/>
      <c r="B665" s="10"/>
      <c r="C665" s="10"/>
      <c r="D665" s="7"/>
      <c r="E665" s="10"/>
      <c r="F665" s="82">
        <f t="shared" si="1"/>
        <v>1501</v>
      </c>
      <c r="G665" s="10"/>
      <c r="H665" s="82">
        <f t="shared" si="2"/>
        <v>1501</v>
      </c>
      <c r="I665" s="7"/>
      <c r="J665" s="10"/>
      <c r="K665" s="10"/>
      <c r="L665" s="10"/>
      <c r="M665" s="10"/>
      <c r="N665" s="10"/>
      <c r="O665" s="10"/>
    </row>
    <row r="666">
      <c r="A666" s="10"/>
      <c r="B666" s="10"/>
      <c r="C666" s="10"/>
      <c r="D666" s="7"/>
      <c r="E666" s="10"/>
      <c r="F666" s="82">
        <f t="shared" si="1"/>
        <v>1501</v>
      </c>
      <c r="G666" s="10"/>
      <c r="H666" s="82">
        <f t="shared" si="2"/>
        <v>1501</v>
      </c>
      <c r="I666" s="7"/>
      <c r="J666" s="10"/>
      <c r="K666" s="10"/>
      <c r="L666" s="10"/>
      <c r="M666" s="10"/>
      <c r="N666" s="10"/>
      <c r="O666" s="10"/>
    </row>
    <row r="667">
      <c r="A667" s="10"/>
      <c r="B667" s="10"/>
      <c r="C667" s="10"/>
      <c r="D667" s="7"/>
      <c r="E667" s="10"/>
      <c r="F667" s="82">
        <f t="shared" si="1"/>
        <v>1501</v>
      </c>
      <c r="G667" s="10"/>
      <c r="H667" s="82">
        <f t="shared" si="2"/>
        <v>1501</v>
      </c>
      <c r="I667" s="7"/>
      <c r="J667" s="10"/>
      <c r="K667" s="10"/>
      <c r="L667" s="10"/>
      <c r="M667" s="10"/>
      <c r="N667" s="10"/>
      <c r="O667" s="10"/>
    </row>
    <row r="668">
      <c r="A668" s="10"/>
      <c r="B668" s="10"/>
      <c r="C668" s="10"/>
      <c r="D668" s="7"/>
      <c r="E668" s="10"/>
      <c r="F668" s="82">
        <f t="shared" si="1"/>
        <v>1501</v>
      </c>
      <c r="G668" s="10"/>
      <c r="H668" s="82">
        <f t="shared" si="2"/>
        <v>1501</v>
      </c>
      <c r="I668" s="7"/>
      <c r="J668" s="10"/>
      <c r="K668" s="10"/>
      <c r="L668" s="10"/>
      <c r="M668" s="10"/>
      <c r="N668" s="10"/>
      <c r="O668" s="10"/>
    </row>
    <row r="669">
      <c r="A669" s="10"/>
      <c r="B669" s="10"/>
      <c r="C669" s="10"/>
      <c r="D669" s="7"/>
      <c r="E669" s="10"/>
      <c r="F669" s="82">
        <f t="shared" si="1"/>
        <v>1501</v>
      </c>
      <c r="G669" s="10"/>
      <c r="H669" s="82">
        <f t="shared" si="2"/>
        <v>1501</v>
      </c>
      <c r="I669" s="7"/>
      <c r="J669" s="10"/>
      <c r="K669" s="10"/>
      <c r="L669" s="10"/>
      <c r="M669" s="10"/>
      <c r="N669" s="10"/>
      <c r="O669" s="10"/>
    </row>
    <row r="670">
      <c r="A670" s="10"/>
      <c r="B670" s="10"/>
      <c r="C670" s="10"/>
      <c r="D670" s="7"/>
      <c r="E670" s="10"/>
      <c r="F670" s="82">
        <f t="shared" si="1"/>
        <v>1501</v>
      </c>
      <c r="G670" s="10"/>
      <c r="H670" s="82">
        <f t="shared" si="2"/>
        <v>1501</v>
      </c>
      <c r="I670" s="7"/>
      <c r="J670" s="10"/>
      <c r="K670" s="10"/>
      <c r="L670" s="10"/>
      <c r="M670" s="10"/>
      <c r="N670" s="10"/>
      <c r="O670" s="10"/>
    </row>
    <row r="671">
      <c r="A671" s="10"/>
      <c r="B671" s="10"/>
      <c r="C671" s="10"/>
      <c r="D671" s="7"/>
      <c r="E671" s="10"/>
      <c r="F671" s="82">
        <f t="shared" si="1"/>
        <v>1501</v>
      </c>
      <c r="G671" s="10"/>
      <c r="H671" s="82">
        <f t="shared" si="2"/>
        <v>1501</v>
      </c>
      <c r="I671" s="7"/>
      <c r="J671" s="10"/>
      <c r="K671" s="10"/>
      <c r="L671" s="10"/>
      <c r="M671" s="10"/>
      <c r="N671" s="10"/>
      <c r="O671" s="10"/>
    </row>
    <row r="672">
      <c r="A672" s="10"/>
      <c r="B672" s="10"/>
      <c r="C672" s="10"/>
      <c r="D672" s="7"/>
      <c r="E672" s="10"/>
      <c r="F672" s="82">
        <f t="shared" si="1"/>
        <v>1501</v>
      </c>
      <c r="G672" s="10"/>
      <c r="H672" s="82">
        <f t="shared" si="2"/>
        <v>1501</v>
      </c>
      <c r="I672" s="7"/>
      <c r="J672" s="10"/>
      <c r="K672" s="10"/>
      <c r="L672" s="10"/>
      <c r="M672" s="10"/>
      <c r="N672" s="10"/>
      <c r="O672" s="10"/>
    </row>
    <row r="673">
      <c r="A673" s="10"/>
      <c r="B673" s="10"/>
      <c r="C673" s="10"/>
      <c r="D673" s="7"/>
      <c r="E673" s="10"/>
      <c r="F673" s="82">
        <f t="shared" si="1"/>
        <v>1501</v>
      </c>
      <c r="G673" s="10"/>
      <c r="H673" s="82">
        <f t="shared" si="2"/>
        <v>1501</v>
      </c>
      <c r="I673" s="7"/>
      <c r="J673" s="10"/>
      <c r="K673" s="10"/>
      <c r="L673" s="10"/>
      <c r="M673" s="10"/>
      <c r="N673" s="10"/>
      <c r="O673" s="10"/>
    </row>
    <row r="674">
      <c r="A674" s="10"/>
      <c r="B674" s="10"/>
      <c r="C674" s="10"/>
      <c r="D674" s="7"/>
      <c r="E674" s="10"/>
      <c r="F674" s="82">
        <f t="shared" si="1"/>
        <v>1501</v>
      </c>
      <c r="G674" s="10"/>
      <c r="H674" s="82">
        <f t="shared" si="2"/>
        <v>1501</v>
      </c>
      <c r="I674" s="7"/>
      <c r="J674" s="10"/>
      <c r="K674" s="10"/>
      <c r="L674" s="10"/>
      <c r="M674" s="10"/>
      <c r="N674" s="10"/>
      <c r="O674" s="10"/>
    </row>
    <row r="675">
      <c r="A675" s="10"/>
      <c r="B675" s="10"/>
      <c r="C675" s="10"/>
      <c r="D675" s="7"/>
      <c r="E675" s="10"/>
      <c r="F675" s="82">
        <f t="shared" si="1"/>
        <v>1501</v>
      </c>
      <c r="G675" s="10"/>
      <c r="H675" s="82">
        <f t="shared" si="2"/>
        <v>1501</v>
      </c>
      <c r="I675" s="7"/>
      <c r="J675" s="10"/>
      <c r="K675" s="10"/>
      <c r="L675" s="10"/>
      <c r="M675" s="10"/>
      <c r="N675" s="10"/>
      <c r="O675" s="10"/>
    </row>
    <row r="676">
      <c r="A676" s="10"/>
      <c r="B676" s="10"/>
      <c r="C676" s="10"/>
      <c r="D676" s="7"/>
      <c r="E676" s="10"/>
      <c r="F676" s="82">
        <f t="shared" si="1"/>
        <v>1501</v>
      </c>
      <c r="G676" s="10"/>
      <c r="H676" s="82">
        <f t="shared" si="2"/>
        <v>1501</v>
      </c>
      <c r="I676" s="7"/>
      <c r="J676" s="10"/>
      <c r="K676" s="10"/>
      <c r="L676" s="10"/>
      <c r="M676" s="10"/>
      <c r="N676" s="10"/>
      <c r="O676" s="10"/>
    </row>
    <row r="677">
      <c r="A677" s="10"/>
      <c r="B677" s="10"/>
      <c r="C677" s="10"/>
      <c r="D677" s="7"/>
      <c r="E677" s="10"/>
      <c r="F677" s="82">
        <f t="shared" si="1"/>
        <v>1501</v>
      </c>
      <c r="G677" s="10"/>
      <c r="H677" s="82">
        <f t="shared" si="2"/>
        <v>1501</v>
      </c>
      <c r="I677" s="7"/>
      <c r="J677" s="10"/>
      <c r="K677" s="10"/>
      <c r="L677" s="10"/>
      <c r="M677" s="10"/>
      <c r="N677" s="10"/>
      <c r="O677" s="10"/>
    </row>
    <row r="678">
      <c r="A678" s="10"/>
      <c r="B678" s="10"/>
      <c r="C678" s="10"/>
      <c r="D678" s="7"/>
      <c r="E678" s="10"/>
      <c r="F678" s="82">
        <f t="shared" si="1"/>
        <v>1501</v>
      </c>
      <c r="G678" s="10"/>
      <c r="H678" s="82">
        <f t="shared" si="2"/>
        <v>1501</v>
      </c>
      <c r="I678" s="7"/>
      <c r="J678" s="10"/>
      <c r="K678" s="10"/>
      <c r="L678" s="10"/>
      <c r="M678" s="10"/>
      <c r="N678" s="10"/>
      <c r="O678" s="10"/>
    </row>
    <row r="679">
      <c r="A679" s="10"/>
      <c r="B679" s="10"/>
      <c r="C679" s="10"/>
      <c r="D679" s="7"/>
      <c r="E679" s="10"/>
      <c r="F679" s="82">
        <f t="shared" si="1"/>
        <v>1501</v>
      </c>
      <c r="G679" s="10"/>
      <c r="H679" s="82">
        <f t="shared" si="2"/>
        <v>1501</v>
      </c>
      <c r="I679" s="7"/>
      <c r="J679" s="10"/>
      <c r="K679" s="10"/>
      <c r="L679" s="10"/>
      <c r="M679" s="10"/>
      <c r="N679" s="10"/>
      <c r="O679" s="10"/>
    </row>
    <row r="680">
      <c r="A680" s="10"/>
      <c r="B680" s="10"/>
      <c r="C680" s="10"/>
      <c r="D680" s="7"/>
      <c r="E680" s="10"/>
      <c r="F680" s="82">
        <f t="shared" si="1"/>
        <v>1501</v>
      </c>
      <c r="G680" s="10"/>
      <c r="H680" s="82">
        <f t="shared" si="2"/>
        <v>1501</v>
      </c>
      <c r="I680" s="7"/>
      <c r="J680" s="10"/>
      <c r="K680" s="10"/>
      <c r="L680" s="10"/>
      <c r="M680" s="10"/>
      <c r="N680" s="10"/>
      <c r="O680" s="10"/>
    </row>
    <row r="681">
      <c r="A681" s="10"/>
      <c r="B681" s="10"/>
      <c r="C681" s="10"/>
      <c r="D681" s="7"/>
      <c r="E681" s="10"/>
      <c r="F681" s="82">
        <f t="shared" si="1"/>
        <v>1501</v>
      </c>
      <c r="G681" s="10"/>
      <c r="H681" s="82">
        <f t="shared" si="2"/>
        <v>1501</v>
      </c>
      <c r="I681" s="7"/>
      <c r="J681" s="10"/>
      <c r="K681" s="10"/>
      <c r="L681" s="10"/>
      <c r="M681" s="10"/>
      <c r="N681" s="10"/>
      <c r="O681" s="10"/>
    </row>
    <row r="682">
      <c r="A682" s="10"/>
      <c r="B682" s="10"/>
      <c r="C682" s="10"/>
      <c r="D682" s="7"/>
      <c r="E682" s="10"/>
      <c r="F682" s="82">
        <f t="shared" si="1"/>
        <v>1501</v>
      </c>
      <c r="G682" s="10"/>
      <c r="H682" s="82">
        <f t="shared" si="2"/>
        <v>1501</v>
      </c>
      <c r="I682" s="7"/>
      <c r="J682" s="10"/>
      <c r="K682" s="10"/>
      <c r="L682" s="10"/>
      <c r="M682" s="10"/>
      <c r="N682" s="10"/>
      <c r="O682" s="10"/>
    </row>
    <row r="683">
      <c r="A683" s="10"/>
      <c r="B683" s="10"/>
      <c r="C683" s="10"/>
      <c r="D683" s="7"/>
      <c r="E683" s="10"/>
      <c r="F683" s="82">
        <f t="shared" si="1"/>
        <v>1501</v>
      </c>
      <c r="G683" s="10"/>
      <c r="H683" s="82">
        <f t="shared" si="2"/>
        <v>1501</v>
      </c>
      <c r="I683" s="7"/>
      <c r="J683" s="10"/>
      <c r="K683" s="10"/>
      <c r="L683" s="10"/>
      <c r="M683" s="10"/>
      <c r="N683" s="10"/>
      <c r="O683" s="10"/>
    </row>
    <row r="684">
      <c r="A684" s="10"/>
      <c r="B684" s="10"/>
      <c r="C684" s="10"/>
      <c r="D684" s="7"/>
      <c r="E684" s="10"/>
      <c r="F684" s="82">
        <f t="shared" si="1"/>
        <v>1501</v>
      </c>
      <c r="G684" s="10"/>
      <c r="H684" s="82">
        <f t="shared" si="2"/>
        <v>1501</v>
      </c>
      <c r="I684" s="7"/>
      <c r="J684" s="10"/>
      <c r="K684" s="10"/>
      <c r="L684" s="10"/>
      <c r="M684" s="10"/>
      <c r="N684" s="10"/>
      <c r="O684" s="10"/>
    </row>
    <row r="685">
      <c r="A685" s="10"/>
      <c r="B685" s="10"/>
      <c r="C685" s="10"/>
      <c r="D685" s="7"/>
      <c r="E685" s="10"/>
      <c r="F685" s="82">
        <f t="shared" si="1"/>
        <v>1501</v>
      </c>
      <c r="G685" s="10"/>
      <c r="H685" s="82">
        <f t="shared" si="2"/>
        <v>1501</v>
      </c>
      <c r="I685" s="7"/>
      <c r="J685" s="10"/>
      <c r="K685" s="10"/>
      <c r="L685" s="10"/>
      <c r="M685" s="10"/>
      <c r="N685" s="10"/>
      <c r="O685" s="10"/>
    </row>
    <row r="686">
      <c r="A686" s="10"/>
      <c r="B686" s="10"/>
      <c r="C686" s="10"/>
      <c r="D686" s="7"/>
      <c r="E686" s="10"/>
      <c r="F686" s="82">
        <f t="shared" si="1"/>
        <v>1501</v>
      </c>
      <c r="G686" s="10"/>
      <c r="H686" s="82">
        <f t="shared" si="2"/>
        <v>1501</v>
      </c>
      <c r="I686" s="7"/>
      <c r="J686" s="10"/>
      <c r="K686" s="10"/>
      <c r="L686" s="10"/>
      <c r="M686" s="10"/>
      <c r="N686" s="10"/>
      <c r="O686" s="10"/>
    </row>
    <row r="687">
      <c r="A687" s="10"/>
      <c r="B687" s="10"/>
      <c r="C687" s="10"/>
      <c r="D687" s="7"/>
      <c r="E687" s="10"/>
      <c r="F687" s="82">
        <f t="shared" si="1"/>
        <v>1501</v>
      </c>
      <c r="G687" s="10"/>
      <c r="H687" s="82">
        <f t="shared" si="2"/>
        <v>1501</v>
      </c>
      <c r="I687" s="7"/>
      <c r="J687" s="10"/>
      <c r="K687" s="10"/>
      <c r="L687" s="10"/>
      <c r="M687" s="10"/>
      <c r="N687" s="10"/>
      <c r="O687" s="10"/>
    </row>
    <row r="688">
      <c r="A688" s="10"/>
      <c r="B688" s="10"/>
      <c r="C688" s="10"/>
      <c r="D688" s="7"/>
      <c r="E688" s="10"/>
      <c r="F688" s="82">
        <f t="shared" si="1"/>
        <v>1501</v>
      </c>
      <c r="G688" s="10"/>
      <c r="H688" s="82">
        <f t="shared" si="2"/>
        <v>1501</v>
      </c>
      <c r="I688" s="7"/>
      <c r="J688" s="10"/>
      <c r="K688" s="10"/>
      <c r="L688" s="10"/>
      <c r="M688" s="10"/>
      <c r="N688" s="10"/>
      <c r="O688" s="10"/>
    </row>
    <row r="689">
      <c r="A689" s="10"/>
      <c r="B689" s="10"/>
      <c r="C689" s="10"/>
      <c r="D689" s="7"/>
      <c r="E689" s="10"/>
      <c r="F689" s="82">
        <f t="shared" si="1"/>
        <v>1501</v>
      </c>
      <c r="G689" s="10"/>
      <c r="H689" s="82">
        <f t="shared" si="2"/>
        <v>1501</v>
      </c>
      <c r="I689" s="7"/>
      <c r="J689" s="10"/>
      <c r="K689" s="10"/>
      <c r="L689" s="10"/>
      <c r="M689" s="10"/>
      <c r="N689" s="10"/>
      <c r="O689" s="10"/>
    </row>
    <row r="690">
      <c r="A690" s="10"/>
      <c r="B690" s="10"/>
      <c r="C690" s="10"/>
      <c r="D690" s="7"/>
      <c r="E690" s="10"/>
      <c r="F690" s="82">
        <f t="shared" si="1"/>
        <v>1501</v>
      </c>
      <c r="G690" s="10"/>
      <c r="H690" s="82">
        <f t="shared" si="2"/>
        <v>1501</v>
      </c>
      <c r="I690" s="7"/>
      <c r="J690" s="10"/>
      <c r="K690" s="10"/>
      <c r="L690" s="10"/>
      <c r="M690" s="10"/>
      <c r="N690" s="10"/>
      <c r="O690" s="10"/>
    </row>
    <row r="691">
      <c r="A691" s="10"/>
      <c r="B691" s="10"/>
      <c r="C691" s="10"/>
      <c r="D691" s="7"/>
      <c r="E691" s="10"/>
      <c r="F691" s="82">
        <f t="shared" si="1"/>
        <v>1501</v>
      </c>
      <c r="G691" s="10"/>
      <c r="H691" s="82">
        <f t="shared" si="2"/>
        <v>1501</v>
      </c>
      <c r="I691" s="7"/>
      <c r="J691" s="10"/>
      <c r="K691" s="10"/>
      <c r="L691" s="10"/>
      <c r="M691" s="10"/>
      <c r="N691" s="10"/>
      <c r="O691" s="10"/>
    </row>
    <row r="692">
      <c r="A692" s="10"/>
      <c r="B692" s="10"/>
      <c r="C692" s="10"/>
      <c r="D692" s="7"/>
      <c r="E692" s="10"/>
      <c r="F692" s="82">
        <f t="shared" si="1"/>
        <v>1501</v>
      </c>
      <c r="G692" s="10"/>
      <c r="H692" s="82">
        <f t="shared" si="2"/>
        <v>1501</v>
      </c>
      <c r="I692" s="7"/>
      <c r="J692" s="10"/>
      <c r="K692" s="10"/>
      <c r="L692" s="10"/>
      <c r="M692" s="10"/>
      <c r="N692" s="10"/>
      <c r="O692" s="10"/>
    </row>
    <row r="693">
      <c r="A693" s="10"/>
      <c r="B693" s="10"/>
      <c r="C693" s="10"/>
      <c r="D693" s="7"/>
      <c r="E693" s="10"/>
      <c r="F693" s="82">
        <f t="shared" si="1"/>
        <v>1501</v>
      </c>
      <c r="G693" s="10"/>
      <c r="H693" s="82">
        <f t="shared" si="2"/>
        <v>1501</v>
      </c>
      <c r="I693" s="7"/>
      <c r="J693" s="10"/>
      <c r="K693" s="10"/>
      <c r="L693" s="10"/>
      <c r="M693" s="10"/>
      <c r="N693" s="10"/>
      <c r="O693" s="10"/>
    </row>
    <row r="694">
      <c r="A694" s="10"/>
      <c r="B694" s="10"/>
      <c r="C694" s="10"/>
      <c r="D694" s="7"/>
      <c r="E694" s="10"/>
      <c r="F694" s="82">
        <f t="shared" si="1"/>
        <v>1501</v>
      </c>
      <c r="G694" s="10"/>
      <c r="H694" s="82">
        <f t="shared" si="2"/>
        <v>1501</v>
      </c>
      <c r="I694" s="7"/>
      <c r="J694" s="10"/>
      <c r="K694" s="10"/>
      <c r="L694" s="10"/>
      <c r="M694" s="10"/>
      <c r="N694" s="10"/>
      <c r="O694" s="10"/>
    </row>
    <row r="695">
      <c r="A695" s="10"/>
      <c r="B695" s="10"/>
      <c r="C695" s="10"/>
      <c r="D695" s="7"/>
      <c r="E695" s="10"/>
      <c r="F695" s="82">
        <f t="shared" si="1"/>
        <v>1501</v>
      </c>
      <c r="G695" s="10"/>
      <c r="H695" s="82">
        <f t="shared" si="2"/>
        <v>1501</v>
      </c>
      <c r="I695" s="7"/>
      <c r="J695" s="10"/>
      <c r="K695" s="10"/>
      <c r="L695" s="10"/>
      <c r="M695" s="10"/>
      <c r="N695" s="10"/>
      <c r="O695" s="10"/>
    </row>
    <row r="696">
      <c r="A696" s="10"/>
      <c r="B696" s="10"/>
      <c r="C696" s="10"/>
      <c r="D696" s="7"/>
      <c r="E696" s="10"/>
      <c r="F696" s="82">
        <f t="shared" si="1"/>
        <v>1501</v>
      </c>
      <c r="G696" s="10"/>
      <c r="H696" s="82">
        <f t="shared" si="2"/>
        <v>1501</v>
      </c>
      <c r="I696" s="7"/>
      <c r="J696" s="10"/>
      <c r="K696" s="10"/>
      <c r="L696" s="10"/>
      <c r="M696" s="10"/>
      <c r="N696" s="10"/>
      <c r="O696" s="10"/>
    </row>
    <row r="697">
      <c r="A697" s="10"/>
      <c r="B697" s="10"/>
      <c r="C697" s="10"/>
      <c r="D697" s="7"/>
      <c r="E697" s="10"/>
      <c r="F697" s="82">
        <f t="shared" si="1"/>
        <v>1501</v>
      </c>
      <c r="G697" s="10"/>
      <c r="H697" s="82">
        <f t="shared" si="2"/>
        <v>1501</v>
      </c>
      <c r="I697" s="7"/>
      <c r="J697" s="10"/>
      <c r="K697" s="10"/>
      <c r="L697" s="10"/>
      <c r="M697" s="10"/>
      <c r="N697" s="10"/>
      <c r="O697" s="10"/>
    </row>
    <row r="698">
      <c r="A698" s="10"/>
      <c r="B698" s="10"/>
      <c r="C698" s="10"/>
      <c r="D698" s="7"/>
      <c r="E698" s="10"/>
      <c r="F698" s="82">
        <f t="shared" si="1"/>
        <v>1501</v>
      </c>
      <c r="G698" s="10"/>
      <c r="H698" s="82">
        <f t="shared" si="2"/>
        <v>1501</v>
      </c>
      <c r="I698" s="7"/>
      <c r="J698" s="10"/>
      <c r="K698" s="10"/>
      <c r="L698" s="10"/>
      <c r="M698" s="10"/>
      <c r="N698" s="10"/>
      <c r="O698" s="10"/>
    </row>
    <row r="699">
      <c r="A699" s="10"/>
      <c r="B699" s="10"/>
      <c r="C699" s="10"/>
      <c r="D699" s="7"/>
      <c r="E699" s="10"/>
      <c r="F699" s="82">
        <f t="shared" si="1"/>
        <v>1501</v>
      </c>
      <c r="G699" s="10"/>
      <c r="H699" s="82">
        <f t="shared" si="2"/>
        <v>1501</v>
      </c>
      <c r="I699" s="7"/>
      <c r="J699" s="10"/>
      <c r="K699" s="10"/>
      <c r="L699" s="10"/>
      <c r="M699" s="10"/>
      <c r="N699" s="10"/>
      <c r="O699" s="10"/>
    </row>
    <row r="700">
      <c r="A700" s="10"/>
      <c r="B700" s="10"/>
      <c r="C700" s="10"/>
      <c r="D700" s="7"/>
      <c r="E700" s="10"/>
      <c r="F700" s="82">
        <f t="shared" si="1"/>
        <v>1501</v>
      </c>
      <c r="G700" s="10"/>
      <c r="H700" s="82">
        <f t="shared" si="2"/>
        <v>1501</v>
      </c>
      <c r="I700" s="7"/>
      <c r="J700" s="10"/>
      <c r="K700" s="10"/>
      <c r="L700" s="10"/>
      <c r="M700" s="10"/>
      <c r="N700" s="10"/>
      <c r="O700" s="10"/>
    </row>
    <row r="701">
      <c r="A701" s="10"/>
      <c r="B701" s="10"/>
      <c r="C701" s="10"/>
      <c r="D701" s="7"/>
      <c r="E701" s="10"/>
      <c r="F701" s="82">
        <f t="shared" si="1"/>
        <v>1501</v>
      </c>
      <c r="G701" s="10"/>
      <c r="H701" s="82">
        <f t="shared" si="2"/>
        <v>1501</v>
      </c>
      <c r="I701" s="7"/>
      <c r="J701" s="10"/>
      <c r="K701" s="10"/>
      <c r="L701" s="10"/>
      <c r="M701" s="10"/>
      <c r="N701" s="10"/>
      <c r="O701" s="10"/>
    </row>
    <row r="702">
      <c r="A702" s="10"/>
      <c r="B702" s="10"/>
      <c r="C702" s="10"/>
      <c r="D702" s="7"/>
      <c r="E702" s="10"/>
      <c r="F702" s="82">
        <f t="shared" si="1"/>
        <v>1501</v>
      </c>
      <c r="G702" s="10"/>
      <c r="H702" s="82">
        <f t="shared" si="2"/>
        <v>1501</v>
      </c>
      <c r="I702" s="7"/>
      <c r="J702" s="10"/>
      <c r="K702" s="10"/>
      <c r="L702" s="10"/>
      <c r="M702" s="10"/>
      <c r="N702" s="10"/>
      <c r="O702" s="10"/>
    </row>
    <row r="703">
      <c r="A703" s="10"/>
      <c r="B703" s="10"/>
      <c r="C703" s="10"/>
      <c r="D703" s="7"/>
      <c r="E703" s="10"/>
      <c r="F703" s="82">
        <f t="shared" si="1"/>
        <v>1501</v>
      </c>
      <c r="G703" s="10"/>
      <c r="H703" s="82">
        <f t="shared" si="2"/>
        <v>1501</v>
      </c>
      <c r="I703" s="7"/>
      <c r="J703" s="10"/>
      <c r="K703" s="10"/>
      <c r="L703" s="10"/>
      <c r="M703" s="10"/>
      <c r="N703" s="10"/>
      <c r="O703" s="10"/>
    </row>
    <row r="704">
      <c r="A704" s="10"/>
      <c r="B704" s="10"/>
      <c r="C704" s="10"/>
      <c r="D704" s="7"/>
      <c r="E704" s="10"/>
      <c r="F704" s="82">
        <f t="shared" si="1"/>
        <v>1501</v>
      </c>
      <c r="G704" s="10"/>
      <c r="H704" s="82">
        <f t="shared" si="2"/>
        <v>1501</v>
      </c>
      <c r="I704" s="7"/>
      <c r="J704" s="10"/>
      <c r="K704" s="10"/>
      <c r="L704" s="10"/>
      <c r="M704" s="10"/>
      <c r="N704" s="10"/>
      <c r="O704" s="10"/>
    </row>
    <row r="705">
      <c r="A705" s="10"/>
      <c r="B705" s="10"/>
      <c r="C705" s="10"/>
      <c r="D705" s="7"/>
      <c r="E705" s="10"/>
      <c r="F705" s="84"/>
      <c r="G705" s="10"/>
      <c r="H705" s="84"/>
      <c r="I705" s="7"/>
      <c r="J705" s="10"/>
      <c r="K705" s="10"/>
      <c r="L705" s="10"/>
      <c r="M705" s="10"/>
      <c r="N705" s="10"/>
      <c r="O705" s="10"/>
    </row>
    <row r="706">
      <c r="A706" s="10"/>
      <c r="B706" s="10"/>
      <c r="C706" s="10"/>
      <c r="D706" s="7"/>
      <c r="E706" s="10"/>
      <c r="F706" s="84"/>
      <c r="G706" s="10"/>
      <c r="H706" s="84"/>
      <c r="I706" s="7"/>
      <c r="J706" s="10"/>
      <c r="K706" s="10"/>
      <c r="L706" s="10"/>
      <c r="M706" s="10"/>
      <c r="N706" s="66" t="s">
        <v>18</v>
      </c>
      <c r="O706" s="10"/>
    </row>
    <row r="707">
      <c r="A707" s="10"/>
      <c r="B707" s="10"/>
      <c r="C707" s="10"/>
      <c r="D707" s="7"/>
      <c r="E707" s="10"/>
      <c r="F707" s="84"/>
      <c r="G707" s="10"/>
      <c r="H707" s="84"/>
      <c r="I707" s="7"/>
      <c r="J707" s="10"/>
      <c r="K707" s="10"/>
      <c r="L707" s="10"/>
      <c r="M707" s="10"/>
      <c r="N707" s="66" t="s">
        <v>18</v>
      </c>
      <c r="O707" s="10"/>
    </row>
    <row r="708">
      <c r="A708" s="10"/>
      <c r="B708" s="10"/>
      <c r="C708" s="10"/>
      <c r="D708" s="7"/>
      <c r="E708" s="10"/>
      <c r="F708" s="84"/>
      <c r="G708" s="10"/>
      <c r="H708" s="84"/>
      <c r="I708" s="7"/>
      <c r="J708" s="10"/>
      <c r="K708" s="10"/>
      <c r="L708" s="10"/>
      <c r="M708" s="10"/>
      <c r="N708" s="66" t="s">
        <v>18</v>
      </c>
      <c r="O708" s="10"/>
    </row>
    <row r="709">
      <c r="A709" s="10"/>
      <c r="B709" s="10"/>
      <c r="C709" s="10"/>
      <c r="D709" s="7"/>
      <c r="E709" s="10"/>
      <c r="F709" s="10"/>
      <c r="G709" s="10"/>
      <c r="H709" s="10"/>
      <c r="I709" s="7"/>
      <c r="J709" s="10"/>
      <c r="K709" s="10"/>
      <c r="L709" s="10"/>
      <c r="M709" s="10"/>
      <c r="N709" s="10"/>
      <c r="O709" s="10"/>
    </row>
    <row r="710">
      <c r="A710" s="10"/>
      <c r="B710" s="10"/>
      <c r="C710" s="10"/>
      <c r="D710" s="7"/>
      <c r="E710" s="10"/>
      <c r="F710" s="10"/>
      <c r="G710" s="10"/>
      <c r="H710" s="10"/>
      <c r="I710" s="7"/>
      <c r="J710" s="10"/>
      <c r="K710" s="10"/>
      <c r="L710" s="10"/>
      <c r="M710" s="10"/>
      <c r="N710" s="10"/>
      <c r="O710" s="10"/>
    </row>
    <row r="711">
      <c r="A711" s="10"/>
      <c r="B711" s="10"/>
      <c r="C711" s="10"/>
      <c r="D711" s="7"/>
      <c r="E711" s="10"/>
      <c r="F711" s="10"/>
      <c r="G711" s="10"/>
      <c r="H711" s="10"/>
      <c r="I711" s="7"/>
      <c r="J711" s="10"/>
      <c r="K711" s="10"/>
      <c r="L711" s="10"/>
      <c r="M711" s="10"/>
      <c r="N711" s="10"/>
      <c r="O711" s="10"/>
    </row>
    <row r="712">
      <c r="A712" s="10"/>
      <c r="B712" s="10"/>
      <c r="C712" s="10"/>
      <c r="D712" s="7"/>
      <c r="E712" s="10"/>
      <c r="F712" s="10"/>
      <c r="G712" s="10"/>
      <c r="H712" s="10"/>
      <c r="I712" s="7"/>
      <c r="J712" s="10"/>
      <c r="K712" s="10"/>
      <c r="L712" s="10"/>
      <c r="M712" s="10"/>
      <c r="N712" s="10"/>
      <c r="O712" s="10"/>
    </row>
    <row r="713">
      <c r="A713" s="10"/>
      <c r="B713" s="10"/>
      <c r="C713" s="10"/>
      <c r="D713" s="7"/>
      <c r="E713" s="10"/>
      <c r="F713" s="10"/>
      <c r="G713" s="10"/>
      <c r="H713" s="10"/>
      <c r="I713" s="7"/>
      <c r="J713" s="10"/>
      <c r="K713" s="10"/>
      <c r="L713" s="10"/>
      <c r="M713" s="10"/>
      <c r="N713" s="10"/>
      <c r="O713" s="10"/>
    </row>
    <row r="714">
      <c r="A714" s="10"/>
      <c r="B714" s="10"/>
      <c r="C714" s="10"/>
      <c r="D714" s="7"/>
      <c r="E714" s="10"/>
      <c r="F714" s="10"/>
      <c r="G714" s="10"/>
      <c r="H714" s="10"/>
      <c r="I714" s="7"/>
      <c r="J714" s="10"/>
      <c r="K714" s="10"/>
      <c r="L714" s="10"/>
      <c r="M714" s="10"/>
      <c r="N714" s="10"/>
      <c r="O714" s="10"/>
    </row>
    <row r="715">
      <c r="A715" s="10"/>
      <c r="B715" s="10"/>
      <c r="C715" s="10"/>
      <c r="D715" s="7"/>
      <c r="E715" s="10"/>
      <c r="F715" s="10"/>
      <c r="G715" s="10"/>
      <c r="H715" s="10"/>
      <c r="I715" s="7"/>
      <c r="J715" s="10"/>
      <c r="K715" s="10"/>
      <c r="L715" s="10"/>
      <c r="M715" s="10"/>
      <c r="N715" s="10"/>
      <c r="O715" s="10"/>
    </row>
    <row r="716">
      <c r="A716" s="10"/>
      <c r="B716" s="10"/>
      <c r="C716" s="10"/>
      <c r="D716" s="7"/>
      <c r="E716" s="10"/>
      <c r="F716" s="10"/>
      <c r="G716" s="10"/>
      <c r="H716" s="10"/>
      <c r="I716" s="7"/>
      <c r="J716" s="10"/>
      <c r="K716" s="10"/>
      <c r="L716" s="10"/>
      <c r="M716" s="10"/>
      <c r="N716" s="10"/>
      <c r="O716" s="10"/>
    </row>
    <row r="717">
      <c r="A717" s="10"/>
      <c r="B717" s="10"/>
      <c r="C717" s="10"/>
      <c r="D717" s="7"/>
      <c r="E717" s="10"/>
      <c r="F717" s="10"/>
      <c r="G717" s="10"/>
      <c r="H717" s="10"/>
      <c r="I717" s="7"/>
      <c r="J717" s="10"/>
      <c r="K717" s="10"/>
      <c r="L717" s="10"/>
      <c r="M717" s="10"/>
      <c r="N717" s="10"/>
      <c r="O717" s="10"/>
    </row>
    <row r="718">
      <c r="A718" s="10"/>
      <c r="B718" s="10"/>
      <c r="C718" s="10"/>
      <c r="D718" s="7"/>
      <c r="E718" s="10"/>
      <c r="F718" s="10"/>
      <c r="G718" s="10"/>
      <c r="H718" s="10"/>
      <c r="I718" s="7"/>
      <c r="J718" s="10"/>
      <c r="K718" s="10"/>
      <c r="L718" s="10"/>
      <c r="M718" s="10"/>
      <c r="N718" s="10"/>
      <c r="O718" s="10"/>
    </row>
    <row r="719">
      <c r="A719" s="10"/>
      <c r="B719" s="10"/>
      <c r="C719" s="10"/>
      <c r="D719" s="7"/>
      <c r="E719" s="10"/>
      <c r="F719" s="10"/>
      <c r="G719" s="10"/>
      <c r="H719" s="10"/>
      <c r="I719" s="7"/>
      <c r="J719" s="10"/>
      <c r="K719" s="10"/>
      <c r="L719" s="10"/>
      <c r="M719" s="10"/>
      <c r="N719" s="10"/>
      <c r="O719" s="10"/>
    </row>
    <row r="720">
      <c r="A720" s="10"/>
      <c r="B720" s="10"/>
      <c r="C720" s="10"/>
      <c r="D720" s="7"/>
      <c r="E720" s="10"/>
      <c r="F720" s="10"/>
      <c r="G720" s="10"/>
      <c r="H720" s="10"/>
      <c r="I720" s="7"/>
      <c r="J720" s="10"/>
      <c r="K720" s="10"/>
      <c r="L720" s="10"/>
      <c r="M720" s="10"/>
      <c r="N720" s="10"/>
      <c r="O720" s="10"/>
    </row>
    <row r="721">
      <c r="A721" s="10"/>
      <c r="B721" s="10"/>
      <c r="C721" s="10"/>
      <c r="D721" s="7"/>
      <c r="E721" s="10"/>
      <c r="F721" s="10"/>
      <c r="G721" s="10"/>
      <c r="H721" s="10"/>
      <c r="I721" s="7"/>
      <c r="J721" s="10"/>
      <c r="K721" s="10"/>
      <c r="L721" s="10"/>
      <c r="M721" s="10"/>
      <c r="N721" s="10"/>
      <c r="O721" s="10"/>
    </row>
    <row r="722">
      <c r="A722" s="10"/>
      <c r="B722" s="10"/>
      <c r="C722" s="10"/>
      <c r="D722" s="7"/>
      <c r="E722" s="10"/>
      <c r="F722" s="10"/>
      <c r="G722" s="10"/>
      <c r="H722" s="10"/>
      <c r="I722" s="7"/>
      <c r="J722" s="10"/>
      <c r="K722" s="10"/>
      <c r="L722" s="10"/>
      <c r="M722" s="10"/>
      <c r="N722" s="10"/>
      <c r="O722" s="10"/>
    </row>
    <row r="723">
      <c r="A723" s="10"/>
      <c r="B723" s="10"/>
      <c r="C723" s="10"/>
      <c r="D723" s="7"/>
      <c r="E723" s="10"/>
      <c r="F723" s="10"/>
      <c r="G723" s="10"/>
      <c r="H723" s="10"/>
      <c r="I723" s="7"/>
      <c r="J723" s="10"/>
      <c r="K723" s="10"/>
      <c r="L723" s="10"/>
      <c r="M723" s="10"/>
      <c r="N723" s="10"/>
      <c r="O723" s="10"/>
    </row>
    <row r="724">
      <c r="A724" s="10"/>
      <c r="B724" s="10"/>
      <c r="C724" s="10"/>
      <c r="D724" s="7"/>
      <c r="E724" s="10"/>
      <c r="F724" s="10"/>
      <c r="G724" s="10"/>
      <c r="H724" s="10"/>
      <c r="I724" s="7"/>
      <c r="J724" s="10"/>
      <c r="K724" s="10"/>
      <c r="L724" s="10"/>
      <c r="M724" s="10"/>
      <c r="N724" s="10"/>
      <c r="O724" s="10"/>
    </row>
    <row r="725">
      <c r="A725" s="10"/>
      <c r="B725" s="10"/>
      <c r="C725" s="10"/>
      <c r="D725" s="7"/>
      <c r="E725" s="10"/>
      <c r="F725" s="10"/>
      <c r="G725" s="10"/>
      <c r="H725" s="10"/>
      <c r="I725" s="7"/>
      <c r="J725" s="10"/>
      <c r="K725" s="10"/>
      <c r="L725" s="10"/>
      <c r="M725" s="10"/>
      <c r="N725" s="10"/>
      <c r="O725" s="10"/>
    </row>
    <row r="726">
      <c r="A726" s="10"/>
      <c r="B726" s="10"/>
      <c r="C726" s="10"/>
      <c r="D726" s="7"/>
      <c r="E726" s="10"/>
      <c r="F726" s="10"/>
      <c r="G726" s="10"/>
      <c r="H726" s="10"/>
      <c r="I726" s="7"/>
      <c r="J726" s="10"/>
      <c r="K726" s="10"/>
      <c r="L726" s="10"/>
      <c r="M726" s="10"/>
      <c r="N726" s="10"/>
      <c r="O726" s="10"/>
    </row>
    <row r="727">
      <c r="A727" s="10"/>
      <c r="B727" s="10"/>
      <c r="C727" s="10"/>
      <c r="D727" s="7"/>
      <c r="E727" s="10"/>
      <c r="F727" s="10"/>
      <c r="G727" s="10"/>
      <c r="H727" s="10"/>
      <c r="I727" s="7"/>
      <c r="J727" s="10"/>
      <c r="K727" s="10"/>
      <c r="L727" s="10"/>
      <c r="M727" s="10"/>
      <c r="N727" s="10"/>
      <c r="O727" s="10"/>
    </row>
    <row r="728">
      <c r="A728" s="10"/>
      <c r="B728" s="10"/>
      <c r="C728" s="10"/>
      <c r="D728" s="7"/>
      <c r="E728" s="10"/>
      <c r="F728" s="10"/>
      <c r="G728" s="10"/>
      <c r="H728" s="10"/>
      <c r="I728" s="7"/>
      <c r="J728" s="10"/>
      <c r="K728" s="10"/>
      <c r="L728" s="10"/>
      <c r="M728" s="10"/>
      <c r="N728" s="10"/>
      <c r="O728" s="10"/>
    </row>
    <row r="729">
      <c r="A729" s="10"/>
      <c r="B729" s="10"/>
      <c r="C729" s="10"/>
      <c r="D729" s="7"/>
      <c r="E729" s="10"/>
      <c r="F729" s="10"/>
      <c r="G729" s="10"/>
      <c r="H729" s="10"/>
      <c r="I729" s="7"/>
      <c r="J729" s="10"/>
      <c r="K729" s="10"/>
      <c r="L729" s="10"/>
      <c r="M729" s="10"/>
      <c r="N729" s="10"/>
      <c r="O729" s="10"/>
    </row>
    <row r="730">
      <c r="A730" s="10"/>
      <c r="B730" s="10"/>
      <c r="C730" s="10"/>
      <c r="D730" s="7"/>
      <c r="E730" s="10"/>
      <c r="F730" s="10"/>
      <c r="G730" s="10"/>
      <c r="H730" s="10"/>
      <c r="I730" s="7"/>
      <c r="J730" s="10"/>
      <c r="K730" s="10"/>
      <c r="L730" s="10"/>
      <c r="M730" s="10"/>
      <c r="N730" s="10"/>
      <c r="O730" s="10"/>
    </row>
    <row r="731">
      <c r="A731" s="10"/>
      <c r="B731" s="10"/>
      <c r="C731" s="10"/>
      <c r="D731" s="7"/>
      <c r="E731" s="10"/>
      <c r="F731" s="10"/>
      <c r="G731" s="10"/>
      <c r="H731" s="10"/>
      <c r="I731" s="7"/>
      <c r="J731" s="10"/>
      <c r="K731" s="10"/>
      <c r="L731" s="10"/>
      <c r="M731" s="10"/>
      <c r="N731" s="10"/>
      <c r="O731" s="10"/>
    </row>
    <row r="732">
      <c r="A732" s="10"/>
      <c r="B732" s="10"/>
      <c r="C732" s="10"/>
      <c r="D732" s="7"/>
      <c r="E732" s="10"/>
      <c r="F732" s="10"/>
      <c r="G732" s="10"/>
      <c r="H732" s="10"/>
      <c r="I732" s="7"/>
      <c r="J732" s="10"/>
      <c r="K732" s="10"/>
      <c r="L732" s="10"/>
      <c r="M732" s="10"/>
      <c r="N732" s="10"/>
      <c r="O732" s="10"/>
    </row>
    <row r="733">
      <c r="A733" s="10"/>
      <c r="B733" s="10"/>
      <c r="C733" s="10"/>
      <c r="D733" s="7"/>
      <c r="E733" s="10"/>
      <c r="F733" s="10"/>
      <c r="G733" s="10"/>
      <c r="H733" s="10"/>
      <c r="I733" s="7"/>
      <c r="J733" s="10"/>
      <c r="K733" s="10"/>
      <c r="L733" s="10"/>
      <c r="M733" s="10"/>
      <c r="N733" s="10"/>
      <c r="O733" s="10"/>
    </row>
    <row r="734">
      <c r="A734" s="10"/>
      <c r="B734" s="10"/>
      <c r="C734" s="10"/>
      <c r="D734" s="7"/>
      <c r="E734" s="10"/>
      <c r="F734" s="10"/>
      <c r="G734" s="10"/>
      <c r="H734" s="10"/>
      <c r="I734" s="7"/>
      <c r="J734" s="10"/>
      <c r="K734" s="10"/>
      <c r="L734" s="10"/>
      <c r="M734" s="10"/>
      <c r="N734" s="10"/>
      <c r="O734" s="10"/>
    </row>
    <row r="735">
      <c r="A735" s="10"/>
      <c r="B735" s="10"/>
      <c r="C735" s="10"/>
      <c r="D735" s="7"/>
      <c r="E735" s="10"/>
      <c r="F735" s="10"/>
      <c r="G735" s="10"/>
      <c r="H735" s="10"/>
      <c r="I735" s="7"/>
      <c r="J735" s="10"/>
      <c r="K735" s="10"/>
      <c r="L735" s="10"/>
      <c r="M735" s="10"/>
      <c r="N735" s="10"/>
      <c r="O735" s="10"/>
    </row>
    <row r="736">
      <c r="A736" s="10"/>
      <c r="B736" s="10"/>
      <c r="C736" s="10"/>
      <c r="D736" s="7"/>
      <c r="E736" s="10"/>
      <c r="F736" s="10"/>
      <c r="G736" s="10"/>
      <c r="H736" s="10"/>
      <c r="I736" s="7"/>
      <c r="J736" s="10"/>
      <c r="K736" s="10"/>
      <c r="L736" s="10"/>
      <c r="M736" s="10"/>
      <c r="N736" s="10"/>
      <c r="O736" s="10"/>
    </row>
    <row r="737">
      <c r="A737" s="10"/>
      <c r="B737" s="10"/>
      <c r="C737" s="10"/>
      <c r="D737" s="7"/>
      <c r="E737" s="10"/>
      <c r="F737" s="10"/>
      <c r="G737" s="10"/>
      <c r="H737" s="10"/>
      <c r="I737" s="7"/>
      <c r="J737" s="10"/>
      <c r="K737" s="10"/>
      <c r="L737" s="10"/>
      <c r="M737" s="10"/>
      <c r="N737" s="10"/>
      <c r="O737" s="10"/>
    </row>
    <row r="738">
      <c r="A738" s="10"/>
      <c r="B738" s="10"/>
      <c r="C738" s="10"/>
      <c r="D738" s="7"/>
      <c r="E738" s="10"/>
      <c r="F738" s="10"/>
      <c r="G738" s="10"/>
      <c r="H738" s="10"/>
      <c r="I738" s="7"/>
      <c r="J738" s="10"/>
      <c r="K738" s="10"/>
      <c r="L738" s="10"/>
      <c r="M738" s="10"/>
      <c r="N738" s="10"/>
      <c r="O738" s="10"/>
    </row>
    <row r="739">
      <c r="A739" s="10"/>
      <c r="B739" s="10"/>
      <c r="C739" s="10"/>
      <c r="D739" s="7"/>
      <c r="E739" s="10"/>
      <c r="F739" s="10"/>
      <c r="G739" s="10"/>
      <c r="H739" s="10"/>
      <c r="I739" s="7"/>
      <c r="J739" s="10"/>
      <c r="K739" s="10"/>
      <c r="L739" s="10"/>
      <c r="M739" s="10"/>
      <c r="N739" s="10"/>
      <c r="O739" s="10"/>
    </row>
    <row r="740">
      <c r="A740" s="10"/>
      <c r="B740" s="10"/>
      <c r="C740" s="10"/>
      <c r="D740" s="7"/>
      <c r="E740" s="10"/>
      <c r="F740" s="10"/>
      <c r="G740" s="10"/>
      <c r="H740" s="10"/>
      <c r="I740" s="7"/>
      <c r="J740" s="10"/>
      <c r="K740" s="10"/>
      <c r="L740" s="10"/>
      <c r="M740" s="10"/>
      <c r="N740" s="10"/>
      <c r="O740" s="10"/>
    </row>
    <row r="741">
      <c r="A741" s="10"/>
      <c r="B741" s="10"/>
      <c r="C741" s="10"/>
      <c r="D741" s="7"/>
      <c r="E741" s="10"/>
      <c r="F741" s="10"/>
      <c r="G741" s="10"/>
      <c r="H741" s="10"/>
      <c r="I741" s="7"/>
      <c r="J741" s="10"/>
      <c r="K741" s="10"/>
      <c r="L741" s="10"/>
      <c r="M741" s="10"/>
      <c r="N741" s="10"/>
      <c r="O741" s="10"/>
    </row>
    <row r="742">
      <c r="A742" s="10"/>
      <c r="B742" s="10"/>
      <c r="C742" s="10"/>
      <c r="D742" s="7"/>
      <c r="E742" s="10"/>
      <c r="F742" s="10"/>
      <c r="G742" s="10"/>
      <c r="H742" s="10"/>
      <c r="I742" s="7"/>
      <c r="J742" s="10"/>
      <c r="K742" s="10"/>
      <c r="L742" s="10"/>
      <c r="M742" s="10"/>
      <c r="N742" s="10"/>
      <c r="O742" s="10"/>
    </row>
    <row r="743">
      <c r="A743" s="10"/>
      <c r="B743" s="10"/>
      <c r="C743" s="10"/>
      <c r="D743" s="7"/>
      <c r="E743" s="10"/>
      <c r="F743" s="10"/>
      <c r="G743" s="10"/>
      <c r="H743" s="10"/>
      <c r="I743" s="7"/>
      <c r="J743" s="10"/>
      <c r="K743" s="10"/>
      <c r="L743" s="10"/>
      <c r="M743" s="10"/>
      <c r="N743" s="10"/>
      <c r="O743" s="10"/>
    </row>
    <row r="744">
      <c r="A744" s="10"/>
      <c r="B744" s="10"/>
      <c r="C744" s="10"/>
      <c r="D744" s="7"/>
      <c r="E744" s="10"/>
      <c r="F744" s="10"/>
      <c r="G744" s="10"/>
      <c r="H744" s="10"/>
      <c r="I744" s="7"/>
      <c r="J744" s="10"/>
      <c r="K744" s="10"/>
      <c r="L744" s="10"/>
      <c r="M744" s="10"/>
      <c r="N744" s="10"/>
      <c r="O744" s="10"/>
    </row>
    <row r="745">
      <c r="A745" s="10"/>
      <c r="B745" s="10"/>
      <c r="C745" s="10"/>
      <c r="D745" s="7"/>
      <c r="E745" s="10"/>
      <c r="F745" s="10"/>
      <c r="G745" s="10"/>
      <c r="H745" s="10"/>
      <c r="I745" s="7"/>
      <c r="J745" s="10"/>
      <c r="K745" s="10"/>
      <c r="L745" s="10"/>
      <c r="M745" s="10"/>
      <c r="N745" s="10"/>
      <c r="O745" s="10"/>
    </row>
    <row r="746">
      <c r="A746" s="10"/>
      <c r="B746" s="10"/>
      <c r="C746" s="10"/>
      <c r="D746" s="7"/>
      <c r="E746" s="10"/>
      <c r="F746" s="10"/>
      <c r="G746" s="10"/>
      <c r="H746" s="10"/>
      <c r="I746" s="7"/>
      <c r="J746" s="10"/>
      <c r="K746" s="10"/>
      <c r="L746" s="10"/>
      <c r="M746" s="10"/>
      <c r="N746" s="10"/>
      <c r="O746" s="10"/>
    </row>
    <row r="747">
      <c r="A747" s="10"/>
      <c r="B747" s="10"/>
      <c r="C747" s="10"/>
      <c r="D747" s="7"/>
      <c r="E747" s="10"/>
      <c r="F747" s="10"/>
      <c r="G747" s="10"/>
      <c r="H747" s="10"/>
      <c r="I747" s="7"/>
      <c r="J747" s="10"/>
      <c r="K747" s="10"/>
      <c r="L747" s="10"/>
      <c r="M747" s="10"/>
      <c r="N747" s="10"/>
      <c r="O747" s="10"/>
    </row>
    <row r="748">
      <c r="A748" s="10"/>
      <c r="B748" s="10"/>
      <c r="C748" s="10"/>
      <c r="D748" s="7"/>
      <c r="E748" s="10"/>
      <c r="F748" s="10"/>
      <c r="G748" s="10"/>
      <c r="H748" s="10"/>
      <c r="I748" s="7"/>
      <c r="J748" s="10"/>
      <c r="K748" s="10"/>
      <c r="L748" s="10"/>
      <c r="M748" s="10"/>
      <c r="N748" s="10"/>
      <c r="O748" s="10"/>
    </row>
    <row r="749">
      <c r="A749" s="10"/>
      <c r="B749" s="10"/>
      <c r="C749" s="10"/>
      <c r="D749" s="7"/>
      <c r="E749" s="10"/>
      <c r="F749" s="10"/>
      <c r="G749" s="10"/>
      <c r="H749" s="10"/>
      <c r="I749" s="7"/>
      <c r="J749" s="10"/>
      <c r="K749" s="10"/>
      <c r="L749" s="10"/>
      <c r="M749" s="10"/>
      <c r="N749" s="10"/>
      <c r="O749" s="10"/>
    </row>
    <row r="750">
      <c r="A750" s="10"/>
      <c r="B750" s="10"/>
      <c r="C750" s="10"/>
      <c r="D750" s="7"/>
      <c r="E750" s="10"/>
      <c r="F750" s="10"/>
      <c r="G750" s="10"/>
      <c r="H750" s="10"/>
      <c r="I750" s="7"/>
      <c r="J750" s="10"/>
      <c r="K750" s="10"/>
      <c r="L750" s="10"/>
      <c r="M750" s="10"/>
      <c r="N750" s="10"/>
      <c r="O750" s="10"/>
    </row>
    <row r="751">
      <c r="A751" s="10"/>
      <c r="B751" s="10"/>
      <c r="C751" s="10"/>
      <c r="D751" s="7"/>
      <c r="E751" s="10"/>
      <c r="F751" s="10"/>
      <c r="G751" s="10"/>
      <c r="H751" s="10"/>
      <c r="I751" s="7"/>
      <c r="J751" s="10"/>
      <c r="K751" s="10"/>
      <c r="L751" s="10"/>
      <c r="M751" s="10"/>
      <c r="N751" s="10"/>
      <c r="O751" s="10"/>
    </row>
    <row r="752">
      <c r="A752" s="10"/>
      <c r="B752" s="10"/>
      <c r="C752" s="10"/>
      <c r="D752" s="7"/>
      <c r="E752" s="10"/>
      <c r="F752" s="10"/>
      <c r="G752" s="10"/>
      <c r="H752" s="10"/>
      <c r="I752" s="7"/>
      <c r="J752" s="10"/>
      <c r="K752" s="10"/>
      <c r="L752" s="10"/>
      <c r="M752" s="10"/>
      <c r="N752" s="10"/>
      <c r="O752" s="10"/>
    </row>
    <row r="753">
      <c r="A753" s="10"/>
      <c r="B753" s="10"/>
      <c r="C753" s="10"/>
      <c r="D753" s="7"/>
      <c r="E753" s="10"/>
      <c r="F753" s="10"/>
      <c r="G753" s="10"/>
      <c r="H753" s="10"/>
      <c r="I753" s="7"/>
      <c r="J753" s="10"/>
      <c r="K753" s="10"/>
      <c r="L753" s="10"/>
      <c r="M753" s="10"/>
      <c r="N753" s="10"/>
      <c r="O753" s="10"/>
    </row>
    <row r="754">
      <c r="A754" s="10"/>
      <c r="B754" s="10"/>
      <c r="C754" s="10"/>
      <c r="D754" s="7"/>
      <c r="E754" s="10"/>
      <c r="F754" s="10"/>
      <c r="G754" s="10"/>
      <c r="H754" s="10"/>
      <c r="I754" s="7"/>
      <c r="J754" s="10"/>
      <c r="K754" s="10"/>
      <c r="L754" s="10"/>
      <c r="M754" s="10"/>
      <c r="N754" s="10"/>
      <c r="O754" s="10"/>
    </row>
    <row r="755">
      <c r="A755" s="10"/>
      <c r="B755" s="10"/>
      <c r="C755" s="10"/>
      <c r="D755" s="7"/>
      <c r="E755" s="10"/>
      <c r="F755" s="10"/>
      <c r="G755" s="10"/>
      <c r="H755" s="10"/>
      <c r="I755" s="7"/>
      <c r="J755" s="10"/>
      <c r="K755" s="10"/>
      <c r="L755" s="10"/>
      <c r="M755" s="10"/>
      <c r="N755" s="10"/>
      <c r="O755" s="10"/>
    </row>
    <row r="756">
      <c r="A756" s="10"/>
      <c r="B756" s="10"/>
      <c r="C756" s="10"/>
      <c r="D756" s="7"/>
      <c r="E756" s="10"/>
      <c r="F756" s="10"/>
      <c r="G756" s="10"/>
      <c r="H756" s="10"/>
      <c r="I756" s="7"/>
      <c r="J756" s="10"/>
      <c r="K756" s="10"/>
      <c r="L756" s="10"/>
      <c r="M756" s="10"/>
      <c r="N756" s="10"/>
      <c r="O756" s="10"/>
    </row>
    <row r="757">
      <c r="A757" s="10"/>
      <c r="B757" s="10"/>
      <c r="C757" s="10"/>
      <c r="D757" s="7"/>
      <c r="E757" s="10"/>
      <c r="F757" s="10"/>
      <c r="G757" s="10"/>
      <c r="H757" s="10"/>
      <c r="I757" s="7"/>
      <c r="J757" s="10"/>
      <c r="K757" s="10"/>
      <c r="L757" s="10"/>
      <c r="M757" s="10"/>
      <c r="N757" s="10"/>
      <c r="O757" s="10"/>
    </row>
    <row r="758">
      <c r="A758" s="10"/>
      <c r="B758" s="10"/>
      <c r="C758" s="10"/>
      <c r="D758" s="7"/>
      <c r="E758" s="10"/>
      <c r="F758" s="10"/>
      <c r="G758" s="10"/>
      <c r="H758" s="10"/>
      <c r="I758" s="7"/>
      <c r="J758" s="10"/>
      <c r="K758" s="10"/>
      <c r="L758" s="10"/>
      <c r="M758" s="10"/>
      <c r="N758" s="10"/>
      <c r="O758" s="10"/>
    </row>
    <row r="759">
      <c r="A759" s="10"/>
      <c r="B759" s="10"/>
      <c r="C759" s="10"/>
      <c r="D759" s="7"/>
      <c r="E759" s="10"/>
      <c r="F759" s="10"/>
      <c r="G759" s="10"/>
      <c r="H759" s="10"/>
      <c r="I759" s="7"/>
      <c r="J759" s="10"/>
      <c r="K759" s="10"/>
      <c r="L759" s="10"/>
      <c r="M759" s="10"/>
      <c r="N759" s="10"/>
      <c r="O759" s="10"/>
    </row>
    <row r="760">
      <c r="A760" s="10"/>
      <c r="B760" s="10"/>
      <c r="C760" s="10"/>
      <c r="D760" s="7"/>
      <c r="E760" s="10"/>
      <c r="F760" s="10"/>
      <c r="G760" s="10"/>
      <c r="H760" s="10"/>
      <c r="I760" s="7"/>
      <c r="J760" s="10"/>
      <c r="K760" s="10"/>
      <c r="L760" s="10"/>
      <c r="M760" s="10"/>
      <c r="N760" s="10"/>
      <c r="O760" s="10"/>
    </row>
    <row r="761">
      <c r="A761" s="10"/>
      <c r="B761" s="10"/>
      <c r="C761" s="10"/>
      <c r="D761" s="7"/>
      <c r="E761" s="10"/>
      <c r="F761" s="10"/>
      <c r="G761" s="10"/>
      <c r="H761" s="10"/>
      <c r="I761" s="7"/>
      <c r="J761" s="10"/>
      <c r="K761" s="10"/>
      <c r="L761" s="10"/>
      <c r="M761" s="10"/>
      <c r="N761" s="10"/>
      <c r="O761" s="10"/>
    </row>
    <row r="762">
      <c r="A762" s="10"/>
      <c r="B762" s="10"/>
      <c r="C762" s="10"/>
      <c r="D762" s="7"/>
      <c r="E762" s="10"/>
      <c r="F762" s="10"/>
      <c r="G762" s="10"/>
      <c r="H762" s="10"/>
      <c r="I762" s="7"/>
      <c r="J762" s="10"/>
      <c r="K762" s="10"/>
      <c r="L762" s="10"/>
      <c r="M762" s="10"/>
      <c r="N762" s="10"/>
      <c r="O762" s="10"/>
    </row>
    <row r="763">
      <c r="A763" s="10"/>
      <c r="B763" s="10"/>
      <c r="C763" s="10"/>
      <c r="D763" s="7"/>
      <c r="E763" s="10"/>
      <c r="F763" s="10"/>
      <c r="G763" s="10"/>
      <c r="H763" s="10"/>
      <c r="I763" s="7"/>
      <c r="J763" s="10"/>
      <c r="K763" s="10"/>
      <c r="L763" s="10"/>
      <c r="M763" s="10"/>
      <c r="N763" s="10"/>
      <c r="O763" s="10"/>
    </row>
    <row r="764">
      <c r="A764" s="10"/>
      <c r="B764" s="10"/>
      <c r="C764" s="10"/>
      <c r="D764" s="7"/>
      <c r="E764" s="10"/>
      <c r="F764" s="10"/>
      <c r="G764" s="10"/>
      <c r="H764" s="10"/>
      <c r="I764" s="7"/>
      <c r="J764" s="10"/>
      <c r="K764" s="10"/>
      <c r="L764" s="10"/>
      <c r="M764" s="10"/>
      <c r="N764" s="10"/>
      <c r="O764" s="10"/>
    </row>
    <row r="765">
      <c r="A765" s="10"/>
      <c r="B765" s="10"/>
      <c r="C765" s="10"/>
      <c r="D765" s="7"/>
      <c r="E765" s="10"/>
      <c r="F765" s="10"/>
      <c r="G765" s="10"/>
      <c r="H765" s="10"/>
      <c r="I765" s="7"/>
      <c r="J765" s="10"/>
      <c r="K765" s="10"/>
      <c r="L765" s="10"/>
      <c r="M765" s="10"/>
      <c r="N765" s="10"/>
      <c r="O765" s="10"/>
    </row>
    <row r="766">
      <c r="A766" s="10"/>
      <c r="B766" s="10"/>
      <c r="C766" s="10"/>
      <c r="D766" s="7"/>
      <c r="E766" s="10"/>
      <c r="F766" s="10"/>
      <c r="G766" s="10"/>
      <c r="H766" s="10"/>
      <c r="I766" s="7"/>
      <c r="J766" s="10"/>
      <c r="K766" s="10"/>
      <c r="L766" s="10"/>
      <c r="M766" s="10"/>
      <c r="N766" s="10"/>
      <c r="O766" s="10"/>
    </row>
    <row r="767">
      <c r="A767" s="10"/>
      <c r="B767" s="10"/>
      <c r="C767" s="10"/>
      <c r="D767" s="7"/>
      <c r="E767" s="10"/>
      <c r="F767" s="10"/>
      <c r="G767" s="10"/>
      <c r="H767" s="10"/>
      <c r="I767" s="7"/>
      <c r="J767" s="10"/>
      <c r="K767" s="10"/>
      <c r="L767" s="10"/>
      <c r="M767" s="10"/>
      <c r="N767" s="10"/>
      <c r="O767" s="10"/>
    </row>
    <row r="768">
      <c r="A768" s="10"/>
      <c r="B768" s="10"/>
      <c r="C768" s="10"/>
      <c r="D768" s="7"/>
      <c r="E768" s="10"/>
      <c r="F768" s="10"/>
      <c r="G768" s="10"/>
      <c r="H768" s="10"/>
      <c r="I768" s="7"/>
      <c r="J768" s="10"/>
      <c r="K768" s="10"/>
      <c r="L768" s="10"/>
      <c r="M768" s="10"/>
      <c r="N768" s="10"/>
      <c r="O768" s="10"/>
    </row>
    <row r="769">
      <c r="A769" s="10"/>
      <c r="B769" s="10"/>
      <c r="C769" s="10"/>
      <c r="D769" s="7"/>
      <c r="E769" s="10"/>
      <c r="F769" s="10"/>
      <c r="G769" s="10"/>
      <c r="H769" s="10"/>
      <c r="I769" s="7"/>
      <c r="J769" s="10"/>
      <c r="K769" s="10"/>
      <c r="L769" s="10"/>
      <c r="M769" s="10"/>
      <c r="N769" s="10"/>
      <c r="O769" s="10"/>
    </row>
    <row r="770">
      <c r="A770" s="10"/>
      <c r="B770" s="10"/>
      <c r="C770" s="10"/>
      <c r="D770" s="7"/>
      <c r="E770" s="10"/>
      <c r="F770" s="10"/>
      <c r="G770" s="10"/>
      <c r="H770" s="10"/>
      <c r="I770" s="7"/>
      <c r="J770" s="10"/>
      <c r="K770" s="10"/>
      <c r="L770" s="10"/>
      <c r="M770" s="10"/>
      <c r="N770" s="10"/>
      <c r="O770" s="10"/>
    </row>
    <row r="771">
      <c r="A771" s="10"/>
      <c r="B771" s="10"/>
      <c r="C771" s="10"/>
      <c r="D771" s="7"/>
      <c r="E771" s="10"/>
      <c r="F771" s="10"/>
      <c r="G771" s="10"/>
      <c r="H771" s="10"/>
      <c r="I771" s="7"/>
      <c r="J771" s="10"/>
      <c r="K771" s="10"/>
      <c r="L771" s="10"/>
      <c r="M771" s="10"/>
      <c r="N771" s="10"/>
      <c r="O771" s="10"/>
    </row>
    <row r="772">
      <c r="A772" s="10"/>
      <c r="B772" s="10"/>
      <c r="C772" s="10"/>
      <c r="D772" s="7"/>
      <c r="E772" s="10"/>
      <c r="F772" s="10"/>
      <c r="G772" s="10"/>
      <c r="H772" s="10"/>
      <c r="I772" s="7"/>
      <c r="J772" s="10"/>
      <c r="K772" s="10"/>
      <c r="L772" s="10"/>
      <c r="M772" s="10"/>
      <c r="N772" s="10"/>
      <c r="O772" s="10"/>
    </row>
    <row r="773">
      <c r="A773" s="10"/>
      <c r="B773" s="10"/>
      <c r="C773" s="10"/>
      <c r="D773" s="7"/>
      <c r="E773" s="10"/>
      <c r="F773" s="10"/>
      <c r="G773" s="10"/>
      <c r="H773" s="10"/>
      <c r="I773" s="7"/>
      <c r="J773" s="10"/>
      <c r="K773" s="10"/>
      <c r="L773" s="10"/>
      <c r="M773" s="10"/>
      <c r="N773" s="10"/>
      <c r="O773" s="10"/>
    </row>
    <row r="774">
      <c r="A774" s="10"/>
      <c r="B774" s="10"/>
      <c r="C774" s="10"/>
      <c r="D774" s="7"/>
      <c r="E774" s="10"/>
      <c r="F774" s="10"/>
      <c r="G774" s="10"/>
      <c r="H774" s="10"/>
      <c r="I774" s="7"/>
      <c r="J774" s="10"/>
      <c r="K774" s="10"/>
      <c r="L774" s="10"/>
      <c r="M774" s="10"/>
      <c r="N774" s="10"/>
      <c r="O774" s="10"/>
    </row>
    <row r="775">
      <c r="A775" s="10"/>
      <c r="B775" s="10"/>
      <c r="C775" s="10"/>
      <c r="D775" s="7"/>
      <c r="E775" s="10"/>
      <c r="F775" s="10"/>
      <c r="G775" s="10"/>
      <c r="H775" s="10"/>
      <c r="I775" s="7"/>
      <c r="J775" s="10"/>
      <c r="K775" s="10"/>
      <c r="L775" s="10"/>
      <c r="M775" s="10"/>
      <c r="N775" s="10"/>
      <c r="O775" s="10"/>
    </row>
    <row r="776">
      <c r="A776" s="10"/>
      <c r="B776" s="10"/>
      <c r="C776" s="10"/>
      <c r="D776" s="7"/>
      <c r="E776" s="10"/>
      <c r="F776" s="10"/>
      <c r="G776" s="10"/>
      <c r="H776" s="10"/>
      <c r="I776" s="7"/>
      <c r="J776" s="10"/>
      <c r="K776" s="10"/>
      <c r="L776" s="10"/>
      <c r="M776" s="10"/>
      <c r="N776" s="10"/>
      <c r="O776" s="10"/>
    </row>
    <row r="777">
      <c r="A777" s="10"/>
      <c r="B777" s="10"/>
      <c r="C777" s="10"/>
      <c r="D777" s="7"/>
      <c r="E777" s="10"/>
      <c r="F777" s="10"/>
      <c r="G777" s="10"/>
      <c r="H777" s="10"/>
      <c r="I777" s="7"/>
      <c r="J777" s="10"/>
      <c r="K777" s="10"/>
      <c r="L777" s="10"/>
      <c r="M777" s="10"/>
      <c r="N777" s="10"/>
      <c r="O777" s="10"/>
    </row>
    <row r="778">
      <c r="A778" s="10"/>
      <c r="B778" s="10"/>
      <c r="C778" s="10"/>
      <c r="D778" s="7"/>
      <c r="E778" s="10"/>
      <c r="F778" s="10"/>
      <c r="G778" s="10"/>
      <c r="H778" s="10"/>
      <c r="I778" s="7"/>
      <c r="J778" s="10"/>
      <c r="K778" s="10"/>
      <c r="L778" s="10"/>
      <c r="M778" s="10"/>
      <c r="N778" s="10"/>
      <c r="O778" s="10"/>
    </row>
    <row r="779">
      <c r="A779" s="10"/>
      <c r="B779" s="10"/>
      <c r="C779" s="10"/>
      <c r="D779" s="7"/>
      <c r="E779" s="10"/>
      <c r="F779" s="10"/>
      <c r="G779" s="10"/>
      <c r="H779" s="10"/>
      <c r="I779" s="7"/>
      <c r="J779" s="10"/>
      <c r="K779" s="10"/>
      <c r="L779" s="10"/>
      <c r="M779" s="10"/>
      <c r="N779" s="10"/>
      <c r="O779" s="10"/>
    </row>
    <row r="780">
      <c r="A780" s="10"/>
      <c r="B780" s="10"/>
      <c r="C780" s="10"/>
      <c r="D780" s="7"/>
      <c r="E780" s="10"/>
      <c r="F780" s="10"/>
      <c r="G780" s="10"/>
      <c r="H780" s="10"/>
      <c r="I780" s="7"/>
      <c r="J780" s="10"/>
      <c r="K780" s="10"/>
      <c r="L780" s="10"/>
      <c r="M780" s="10"/>
      <c r="N780" s="10"/>
      <c r="O780" s="10"/>
    </row>
    <row r="781">
      <c r="A781" s="10"/>
      <c r="B781" s="10"/>
      <c r="C781" s="10"/>
      <c r="D781" s="7"/>
      <c r="E781" s="10"/>
      <c r="F781" s="10"/>
      <c r="G781" s="10"/>
      <c r="H781" s="10"/>
      <c r="I781" s="7"/>
      <c r="J781" s="10"/>
      <c r="K781" s="10"/>
      <c r="L781" s="10"/>
      <c r="M781" s="10"/>
      <c r="N781" s="10"/>
      <c r="O781" s="10"/>
    </row>
    <row r="782">
      <c r="A782" s="10"/>
      <c r="B782" s="10"/>
      <c r="C782" s="10"/>
      <c r="D782" s="7"/>
      <c r="E782" s="10"/>
      <c r="F782" s="10"/>
      <c r="G782" s="10"/>
      <c r="H782" s="10"/>
      <c r="I782" s="7"/>
      <c r="J782" s="10"/>
      <c r="K782" s="10"/>
      <c r="L782" s="10"/>
      <c r="M782" s="10"/>
      <c r="N782" s="10"/>
      <c r="O782" s="10"/>
    </row>
    <row r="783">
      <c r="A783" s="10"/>
      <c r="B783" s="10"/>
      <c r="C783" s="10"/>
      <c r="D783" s="7"/>
      <c r="E783" s="10"/>
      <c r="F783" s="10"/>
      <c r="G783" s="10"/>
      <c r="H783" s="10"/>
      <c r="I783" s="7"/>
      <c r="J783" s="10"/>
      <c r="K783" s="10"/>
      <c r="L783" s="10"/>
      <c r="M783" s="10"/>
      <c r="N783" s="10"/>
      <c r="O783" s="10"/>
    </row>
    <row r="784">
      <c r="A784" s="10"/>
      <c r="B784" s="10"/>
      <c r="C784" s="10"/>
      <c r="D784" s="7"/>
      <c r="E784" s="10"/>
      <c r="F784" s="10"/>
      <c r="G784" s="10"/>
      <c r="H784" s="10"/>
      <c r="I784" s="7"/>
      <c r="J784" s="10"/>
      <c r="K784" s="10"/>
      <c r="L784" s="10"/>
      <c r="M784" s="10"/>
      <c r="N784" s="10"/>
      <c r="O784" s="10"/>
    </row>
    <row r="785">
      <c r="A785" s="10"/>
      <c r="B785" s="10"/>
      <c r="C785" s="10"/>
      <c r="D785" s="7"/>
      <c r="E785" s="10"/>
      <c r="F785" s="10"/>
      <c r="G785" s="10"/>
      <c r="H785" s="10"/>
      <c r="I785" s="7"/>
      <c r="J785" s="10"/>
      <c r="K785" s="10"/>
      <c r="L785" s="10"/>
      <c r="M785" s="10"/>
      <c r="N785" s="10"/>
      <c r="O785" s="10"/>
    </row>
    <row r="786">
      <c r="A786" s="10"/>
      <c r="B786" s="10"/>
      <c r="C786" s="10"/>
      <c r="D786" s="7"/>
      <c r="E786" s="10"/>
      <c r="F786" s="10"/>
      <c r="G786" s="10"/>
      <c r="H786" s="10"/>
      <c r="I786" s="7"/>
      <c r="J786" s="10"/>
      <c r="K786" s="10"/>
      <c r="L786" s="10"/>
      <c r="M786" s="10"/>
      <c r="N786" s="10"/>
      <c r="O786" s="10"/>
    </row>
    <row r="787">
      <c r="A787" s="10"/>
      <c r="B787" s="10"/>
      <c r="C787" s="10"/>
      <c r="D787" s="7"/>
      <c r="E787" s="10"/>
      <c r="F787" s="10"/>
      <c r="G787" s="10"/>
      <c r="H787" s="10"/>
      <c r="I787" s="7"/>
      <c r="J787" s="10"/>
      <c r="K787" s="10"/>
      <c r="L787" s="10"/>
      <c r="M787" s="10"/>
      <c r="N787" s="10"/>
      <c r="O787" s="10"/>
    </row>
    <row r="788">
      <c r="A788" s="10"/>
      <c r="B788" s="10"/>
      <c r="C788" s="10"/>
      <c r="D788" s="7"/>
      <c r="E788" s="10"/>
      <c r="F788" s="10"/>
      <c r="G788" s="10"/>
      <c r="H788" s="10"/>
      <c r="I788" s="7"/>
      <c r="J788" s="10"/>
      <c r="K788" s="10"/>
      <c r="L788" s="10"/>
      <c r="M788" s="10"/>
      <c r="N788" s="10"/>
      <c r="O788" s="10"/>
    </row>
    <row r="789">
      <c r="A789" s="10"/>
      <c r="B789" s="10"/>
      <c r="C789" s="10"/>
      <c r="D789" s="7"/>
      <c r="E789" s="10"/>
      <c r="F789" s="10"/>
      <c r="G789" s="10"/>
      <c r="H789" s="10"/>
      <c r="I789" s="7"/>
      <c r="J789" s="10"/>
      <c r="K789" s="10"/>
      <c r="L789" s="10"/>
      <c r="M789" s="10"/>
      <c r="N789" s="10"/>
      <c r="O789" s="10"/>
    </row>
    <row r="790">
      <c r="A790" s="10"/>
      <c r="B790" s="10"/>
      <c r="C790" s="10"/>
      <c r="D790" s="7"/>
      <c r="E790" s="10"/>
      <c r="F790" s="10"/>
      <c r="G790" s="10"/>
      <c r="H790" s="10"/>
      <c r="I790" s="7"/>
      <c r="J790" s="10"/>
      <c r="K790" s="10"/>
      <c r="L790" s="10"/>
      <c r="M790" s="10"/>
      <c r="N790" s="10"/>
      <c r="O790" s="10"/>
    </row>
    <row r="791">
      <c r="A791" s="10"/>
      <c r="B791" s="10"/>
      <c r="C791" s="10"/>
      <c r="D791" s="7"/>
      <c r="E791" s="10"/>
      <c r="F791" s="10"/>
      <c r="G791" s="10"/>
      <c r="H791" s="10"/>
      <c r="I791" s="7"/>
      <c r="J791" s="10"/>
      <c r="K791" s="10"/>
      <c r="L791" s="10"/>
      <c r="M791" s="10"/>
      <c r="N791" s="10"/>
      <c r="O791" s="10"/>
    </row>
    <row r="792">
      <c r="A792" s="10"/>
      <c r="B792" s="10"/>
      <c r="C792" s="10"/>
      <c r="D792" s="7"/>
      <c r="E792" s="10"/>
      <c r="F792" s="10"/>
      <c r="G792" s="10"/>
      <c r="H792" s="10"/>
      <c r="I792" s="7"/>
      <c r="J792" s="10"/>
      <c r="K792" s="10"/>
      <c r="L792" s="10"/>
      <c r="M792" s="10"/>
      <c r="N792" s="10"/>
      <c r="O792" s="10"/>
    </row>
    <row r="793">
      <c r="A793" s="10"/>
      <c r="B793" s="10"/>
      <c r="C793" s="10"/>
      <c r="D793" s="7"/>
      <c r="E793" s="10"/>
      <c r="F793" s="10"/>
      <c r="G793" s="10"/>
      <c r="H793" s="10"/>
      <c r="I793" s="7"/>
      <c r="J793" s="10"/>
      <c r="K793" s="10"/>
      <c r="L793" s="10"/>
      <c r="M793" s="10"/>
      <c r="N793" s="10"/>
      <c r="O793" s="10"/>
    </row>
    <row r="794">
      <c r="A794" s="10"/>
      <c r="B794" s="10"/>
      <c r="C794" s="10"/>
      <c r="D794" s="7"/>
      <c r="E794" s="10"/>
      <c r="F794" s="10"/>
      <c r="G794" s="10"/>
      <c r="H794" s="10"/>
      <c r="I794" s="7"/>
      <c r="J794" s="10"/>
      <c r="K794" s="10"/>
      <c r="L794" s="10"/>
      <c r="M794" s="10"/>
      <c r="N794" s="10"/>
      <c r="O794" s="10"/>
    </row>
    <row r="795">
      <c r="A795" s="10"/>
      <c r="B795" s="10"/>
      <c r="C795" s="10"/>
      <c r="D795" s="7"/>
      <c r="E795" s="10"/>
      <c r="F795" s="10"/>
      <c r="G795" s="10"/>
      <c r="H795" s="10"/>
      <c r="I795" s="7"/>
      <c r="J795" s="10"/>
      <c r="K795" s="10"/>
      <c r="L795" s="10"/>
      <c r="M795" s="10"/>
      <c r="N795" s="10"/>
      <c r="O795" s="10"/>
    </row>
    <row r="796">
      <c r="A796" s="10"/>
      <c r="B796" s="10"/>
      <c r="C796" s="10"/>
      <c r="D796" s="7"/>
      <c r="E796" s="10"/>
      <c r="F796" s="10"/>
      <c r="G796" s="10"/>
      <c r="H796" s="10"/>
      <c r="I796" s="7"/>
      <c r="J796" s="10"/>
      <c r="K796" s="10"/>
      <c r="L796" s="10"/>
      <c r="M796" s="10"/>
      <c r="N796" s="10"/>
      <c r="O796" s="10"/>
    </row>
    <row r="797">
      <c r="A797" s="10"/>
      <c r="B797" s="10"/>
      <c r="C797" s="10"/>
      <c r="D797" s="7"/>
      <c r="E797" s="10"/>
      <c r="F797" s="10"/>
      <c r="G797" s="10"/>
      <c r="H797" s="10"/>
      <c r="I797" s="7"/>
      <c r="J797" s="10"/>
      <c r="K797" s="10"/>
      <c r="L797" s="10"/>
      <c r="M797" s="10"/>
      <c r="N797" s="10"/>
      <c r="O797" s="10"/>
    </row>
    <row r="798">
      <c r="A798" s="10"/>
      <c r="B798" s="10"/>
      <c r="C798" s="10"/>
      <c r="D798" s="7"/>
      <c r="E798" s="10"/>
      <c r="F798" s="10"/>
      <c r="G798" s="10"/>
      <c r="H798" s="10"/>
      <c r="I798" s="7"/>
      <c r="J798" s="10"/>
      <c r="K798" s="10"/>
      <c r="L798" s="10"/>
      <c r="M798" s="10"/>
      <c r="N798" s="10"/>
      <c r="O798" s="10"/>
    </row>
    <row r="799">
      <c r="A799" s="10"/>
      <c r="B799" s="10"/>
      <c r="C799" s="10"/>
      <c r="D799" s="7"/>
      <c r="E799" s="10"/>
      <c r="F799" s="10"/>
      <c r="G799" s="10"/>
      <c r="H799" s="10"/>
      <c r="I799" s="7"/>
      <c r="J799" s="10"/>
      <c r="K799" s="10"/>
      <c r="L799" s="10"/>
      <c r="M799" s="10"/>
      <c r="N799" s="10"/>
      <c r="O799" s="10"/>
    </row>
    <row r="800">
      <c r="A800" s="10"/>
      <c r="B800" s="10"/>
      <c r="C800" s="10"/>
      <c r="D800" s="7"/>
      <c r="E800" s="10"/>
      <c r="F800" s="10"/>
      <c r="G800" s="10"/>
      <c r="H800" s="10"/>
      <c r="I800" s="7"/>
      <c r="J800" s="10"/>
      <c r="K800" s="10"/>
      <c r="L800" s="10"/>
      <c r="M800" s="10"/>
      <c r="N800" s="10"/>
      <c r="O800" s="10"/>
    </row>
    <row r="801">
      <c r="A801" s="10"/>
      <c r="B801" s="10"/>
      <c r="C801" s="10"/>
      <c r="D801" s="7"/>
      <c r="E801" s="10"/>
      <c r="F801" s="10"/>
      <c r="G801" s="10"/>
      <c r="H801" s="10"/>
      <c r="I801" s="7"/>
      <c r="J801" s="10"/>
      <c r="K801" s="10"/>
      <c r="L801" s="10"/>
      <c r="M801" s="10"/>
      <c r="N801" s="10"/>
      <c r="O801" s="10"/>
    </row>
    <row r="802">
      <c r="A802" s="10"/>
      <c r="B802" s="10"/>
      <c r="C802" s="10"/>
      <c r="D802" s="7"/>
      <c r="E802" s="10"/>
      <c r="F802" s="10"/>
      <c r="G802" s="10"/>
      <c r="H802" s="10"/>
      <c r="I802" s="7"/>
      <c r="J802" s="10"/>
      <c r="K802" s="10"/>
      <c r="L802" s="10"/>
      <c r="M802" s="10"/>
      <c r="N802" s="10"/>
      <c r="O802" s="10"/>
    </row>
    <row r="803">
      <c r="A803" s="10"/>
      <c r="B803" s="10"/>
      <c r="C803" s="10"/>
      <c r="D803" s="7"/>
      <c r="E803" s="10"/>
      <c r="F803" s="10"/>
      <c r="G803" s="10"/>
      <c r="H803" s="10"/>
      <c r="I803" s="7"/>
      <c r="J803" s="10"/>
      <c r="K803" s="10"/>
      <c r="L803" s="10"/>
      <c r="M803" s="10"/>
      <c r="N803" s="10"/>
      <c r="O803" s="10"/>
    </row>
    <row r="804">
      <c r="A804" s="10"/>
      <c r="B804" s="10"/>
      <c r="C804" s="10"/>
      <c r="D804" s="7"/>
      <c r="E804" s="10"/>
      <c r="F804" s="10"/>
      <c r="G804" s="10"/>
      <c r="H804" s="10"/>
      <c r="I804" s="7"/>
      <c r="J804" s="10"/>
      <c r="K804" s="10"/>
      <c r="L804" s="10"/>
      <c r="M804" s="10"/>
      <c r="N804" s="10"/>
      <c r="O804" s="10"/>
    </row>
    <row r="805">
      <c r="A805" s="10"/>
      <c r="B805" s="10"/>
      <c r="C805" s="10"/>
      <c r="D805" s="7"/>
      <c r="E805" s="10"/>
      <c r="F805" s="10"/>
      <c r="G805" s="10"/>
      <c r="H805" s="10"/>
      <c r="I805" s="7"/>
      <c r="J805" s="10"/>
      <c r="K805" s="10"/>
      <c r="L805" s="10"/>
      <c r="M805" s="10"/>
      <c r="N805" s="10"/>
      <c r="O805" s="10"/>
    </row>
    <row r="806">
      <c r="A806" s="10"/>
      <c r="B806" s="10"/>
      <c r="C806" s="10"/>
      <c r="D806" s="7"/>
      <c r="E806" s="10"/>
      <c r="F806" s="10"/>
      <c r="G806" s="10"/>
      <c r="H806" s="10"/>
      <c r="I806" s="7"/>
      <c r="J806" s="10"/>
      <c r="K806" s="10"/>
      <c r="L806" s="10"/>
      <c r="M806" s="10"/>
      <c r="N806" s="10"/>
      <c r="O806" s="10"/>
    </row>
    <row r="807">
      <c r="A807" s="10"/>
      <c r="B807" s="10"/>
      <c r="C807" s="10"/>
      <c r="D807" s="7"/>
      <c r="E807" s="10"/>
      <c r="F807" s="10"/>
      <c r="G807" s="10"/>
      <c r="H807" s="10"/>
      <c r="I807" s="7"/>
      <c r="J807" s="10"/>
      <c r="K807" s="10"/>
      <c r="L807" s="10"/>
      <c r="M807" s="10"/>
      <c r="N807" s="10"/>
      <c r="O807" s="10"/>
    </row>
    <row r="808">
      <c r="A808" s="10"/>
      <c r="B808" s="10"/>
      <c r="C808" s="10"/>
      <c r="D808" s="7"/>
      <c r="E808" s="10"/>
      <c r="F808" s="10"/>
      <c r="G808" s="10"/>
      <c r="H808" s="10"/>
      <c r="I808" s="7"/>
      <c r="J808" s="10"/>
      <c r="K808" s="10"/>
      <c r="L808" s="10"/>
      <c r="M808" s="10"/>
      <c r="N808" s="10"/>
      <c r="O808" s="10"/>
    </row>
    <row r="809">
      <c r="A809" s="10"/>
      <c r="B809" s="10"/>
      <c r="C809" s="10"/>
      <c r="D809" s="7"/>
      <c r="E809" s="10"/>
      <c r="F809" s="10"/>
      <c r="G809" s="10"/>
      <c r="H809" s="10"/>
      <c r="I809" s="7"/>
      <c r="J809" s="10"/>
      <c r="K809" s="10"/>
      <c r="L809" s="10"/>
      <c r="M809" s="10"/>
      <c r="N809" s="10"/>
      <c r="O809" s="10"/>
    </row>
    <row r="810">
      <c r="A810" s="10"/>
      <c r="B810" s="10"/>
      <c r="C810" s="10"/>
      <c r="D810" s="7"/>
      <c r="E810" s="10"/>
      <c r="F810" s="10"/>
      <c r="G810" s="10"/>
      <c r="H810" s="10"/>
      <c r="I810" s="7"/>
      <c r="J810" s="10"/>
      <c r="K810" s="10"/>
      <c r="L810" s="10"/>
      <c r="M810" s="10"/>
      <c r="N810" s="10"/>
      <c r="O810" s="10"/>
    </row>
    <row r="811">
      <c r="A811" s="10"/>
      <c r="B811" s="10"/>
      <c r="C811" s="10"/>
      <c r="D811" s="7"/>
      <c r="E811" s="10"/>
      <c r="F811" s="10"/>
      <c r="G811" s="10"/>
      <c r="H811" s="10"/>
      <c r="I811" s="7"/>
      <c r="J811" s="10"/>
      <c r="K811" s="10"/>
      <c r="L811" s="10"/>
      <c r="M811" s="10"/>
      <c r="N811" s="10"/>
      <c r="O811" s="10"/>
    </row>
    <row r="812">
      <c r="A812" s="10"/>
      <c r="B812" s="10"/>
      <c r="C812" s="10"/>
      <c r="D812" s="7"/>
      <c r="E812" s="10"/>
      <c r="F812" s="10"/>
      <c r="G812" s="10"/>
      <c r="H812" s="10"/>
      <c r="I812" s="7"/>
      <c r="J812" s="10"/>
      <c r="K812" s="10"/>
      <c r="L812" s="10"/>
      <c r="M812" s="10"/>
      <c r="N812" s="10"/>
      <c r="O812" s="10"/>
    </row>
    <row r="813">
      <c r="A813" s="10"/>
      <c r="B813" s="10"/>
      <c r="C813" s="10"/>
      <c r="D813" s="7"/>
      <c r="E813" s="10"/>
      <c r="F813" s="10"/>
      <c r="G813" s="10"/>
      <c r="H813" s="10"/>
      <c r="I813" s="7"/>
      <c r="J813" s="10"/>
      <c r="K813" s="10"/>
      <c r="L813" s="10"/>
      <c r="M813" s="10"/>
      <c r="N813" s="10"/>
      <c r="O813" s="10"/>
    </row>
    <row r="814">
      <c r="A814" s="10"/>
      <c r="B814" s="10"/>
      <c r="C814" s="10"/>
      <c r="D814" s="7"/>
      <c r="E814" s="10"/>
      <c r="F814" s="10"/>
      <c r="G814" s="10"/>
      <c r="H814" s="10"/>
      <c r="I814" s="7"/>
      <c r="J814" s="10"/>
      <c r="K814" s="10"/>
      <c r="L814" s="10"/>
      <c r="M814" s="10"/>
      <c r="N814" s="10"/>
      <c r="O814" s="10"/>
    </row>
    <row r="815">
      <c r="A815" s="10"/>
      <c r="B815" s="10"/>
      <c r="C815" s="10"/>
      <c r="D815" s="7"/>
      <c r="E815" s="10"/>
      <c r="F815" s="10"/>
      <c r="G815" s="10"/>
      <c r="H815" s="10"/>
      <c r="I815" s="7"/>
      <c r="J815" s="10"/>
      <c r="K815" s="10"/>
      <c r="L815" s="10"/>
      <c r="M815" s="10"/>
      <c r="N815" s="10"/>
      <c r="O815" s="10"/>
    </row>
    <row r="816">
      <c r="A816" s="10"/>
      <c r="B816" s="10"/>
      <c r="C816" s="10"/>
      <c r="D816" s="7"/>
      <c r="E816" s="10"/>
      <c r="F816" s="10"/>
      <c r="G816" s="10"/>
      <c r="H816" s="10"/>
      <c r="I816" s="7"/>
      <c r="J816" s="10"/>
      <c r="K816" s="10"/>
      <c r="L816" s="10"/>
      <c r="M816" s="10"/>
      <c r="N816" s="10"/>
      <c r="O816" s="10"/>
    </row>
    <row r="817">
      <c r="A817" s="10"/>
      <c r="B817" s="10"/>
      <c r="C817" s="10"/>
      <c r="D817" s="7"/>
      <c r="E817" s="10"/>
      <c r="F817" s="10"/>
      <c r="G817" s="10"/>
      <c r="H817" s="10"/>
      <c r="I817" s="7"/>
      <c r="J817" s="10"/>
      <c r="K817" s="10"/>
      <c r="L817" s="10"/>
      <c r="M817" s="10"/>
      <c r="N817" s="10"/>
      <c r="O817" s="10"/>
    </row>
    <row r="818">
      <c r="A818" s="10"/>
      <c r="B818" s="10"/>
      <c r="C818" s="10"/>
      <c r="D818" s="7"/>
      <c r="E818" s="10"/>
      <c r="F818" s="10"/>
      <c r="G818" s="10"/>
      <c r="H818" s="10"/>
      <c r="I818" s="7"/>
      <c r="J818" s="10"/>
      <c r="K818" s="10"/>
      <c r="L818" s="10"/>
      <c r="M818" s="10"/>
      <c r="N818" s="10"/>
      <c r="O818" s="10"/>
    </row>
    <row r="819">
      <c r="A819" s="10"/>
      <c r="B819" s="10"/>
      <c r="C819" s="10"/>
      <c r="D819" s="7"/>
      <c r="E819" s="10"/>
      <c r="F819" s="10"/>
      <c r="G819" s="10"/>
      <c r="H819" s="10"/>
      <c r="I819" s="7"/>
      <c r="J819" s="10"/>
      <c r="K819" s="10"/>
      <c r="L819" s="10"/>
      <c r="M819" s="10"/>
      <c r="N819" s="10"/>
      <c r="O819" s="10"/>
    </row>
    <row r="820">
      <c r="A820" s="10"/>
      <c r="B820" s="10"/>
      <c r="C820" s="10"/>
      <c r="D820" s="7"/>
      <c r="E820" s="10"/>
      <c r="F820" s="10"/>
      <c r="G820" s="10"/>
      <c r="H820" s="10"/>
      <c r="I820" s="7"/>
      <c r="J820" s="10"/>
      <c r="K820" s="10"/>
      <c r="L820" s="10"/>
      <c r="M820" s="10"/>
      <c r="N820" s="10"/>
      <c r="O820" s="10"/>
    </row>
    <row r="821">
      <c r="A821" s="10"/>
      <c r="B821" s="10"/>
      <c r="C821" s="10"/>
      <c r="D821" s="7"/>
      <c r="E821" s="10"/>
      <c r="F821" s="10"/>
      <c r="G821" s="10"/>
      <c r="H821" s="10"/>
      <c r="I821" s="7"/>
      <c r="J821" s="10"/>
      <c r="K821" s="10"/>
      <c r="L821" s="10"/>
      <c r="M821" s="10"/>
      <c r="N821" s="10"/>
      <c r="O821" s="10"/>
    </row>
    <row r="822">
      <c r="A822" s="10"/>
      <c r="B822" s="10"/>
      <c r="C822" s="10"/>
      <c r="D822" s="7"/>
      <c r="E822" s="10"/>
      <c r="F822" s="10"/>
      <c r="G822" s="10"/>
      <c r="H822" s="10"/>
      <c r="I822" s="7"/>
      <c r="J822" s="10"/>
      <c r="K822" s="10"/>
      <c r="L822" s="10"/>
      <c r="M822" s="10"/>
      <c r="N822" s="10"/>
      <c r="O822" s="10"/>
    </row>
    <row r="823">
      <c r="A823" s="10"/>
      <c r="B823" s="10"/>
      <c r="C823" s="10"/>
      <c r="D823" s="7"/>
      <c r="E823" s="10"/>
      <c r="F823" s="10"/>
      <c r="G823" s="10"/>
      <c r="H823" s="10"/>
      <c r="I823" s="7"/>
      <c r="J823" s="10"/>
      <c r="K823" s="10"/>
      <c r="L823" s="10"/>
      <c r="M823" s="10"/>
      <c r="N823" s="10"/>
      <c r="O823" s="10"/>
    </row>
    <row r="824">
      <c r="A824" s="10"/>
      <c r="B824" s="10"/>
      <c r="C824" s="10"/>
      <c r="D824" s="7"/>
      <c r="E824" s="10"/>
      <c r="F824" s="10"/>
      <c r="G824" s="10"/>
      <c r="H824" s="10"/>
      <c r="I824" s="7"/>
      <c r="J824" s="10"/>
      <c r="K824" s="10"/>
      <c r="L824" s="10"/>
      <c r="M824" s="10"/>
      <c r="N824" s="10"/>
      <c r="O824" s="10"/>
    </row>
    <row r="825">
      <c r="A825" s="10"/>
      <c r="B825" s="10"/>
      <c r="C825" s="10"/>
      <c r="D825" s="7"/>
      <c r="E825" s="10"/>
      <c r="F825" s="10"/>
      <c r="G825" s="10"/>
      <c r="H825" s="10"/>
      <c r="I825" s="7"/>
      <c r="J825" s="10"/>
      <c r="K825" s="10"/>
      <c r="L825" s="10"/>
      <c r="M825" s="10"/>
      <c r="N825" s="10"/>
      <c r="O825" s="10"/>
    </row>
    <row r="826">
      <c r="A826" s="10"/>
      <c r="B826" s="10"/>
      <c r="C826" s="10"/>
      <c r="D826" s="7"/>
      <c r="E826" s="10"/>
      <c r="F826" s="10"/>
      <c r="G826" s="10"/>
      <c r="H826" s="10"/>
      <c r="I826" s="7"/>
      <c r="J826" s="10"/>
      <c r="K826" s="10"/>
      <c r="L826" s="10"/>
      <c r="M826" s="10"/>
      <c r="N826" s="10"/>
      <c r="O826" s="10"/>
    </row>
    <row r="827">
      <c r="A827" s="10"/>
      <c r="B827" s="10"/>
      <c r="C827" s="10"/>
      <c r="D827" s="7"/>
      <c r="E827" s="10"/>
      <c r="F827" s="10"/>
      <c r="G827" s="10"/>
      <c r="H827" s="10"/>
      <c r="I827" s="7"/>
      <c r="J827" s="10"/>
      <c r="K827" s="10"/>
      <c r="L827" s="10"/>
      <c r="M827" s="10"/>
      <c r="N827" s="10"/>
      <c r="O827" s="10"/>
    </row>
    <row r="828">
      <c r="A828" s="10"/>
      <c r="B828" s="10"/>
      <c r="C828" s="10"/>
      <c r="D828" s="7"/>
      <c r="E828" s="10"/>
      <c r="F828" s="10"/>
      <c r="G828" s="10"/>
      <c r="H828" s="10"/>
      <c r="I828" s="7"/>
      <c r="J828" s="10"/>
      <c r="K828" s="10"/>
      <c r="L828" s="10"/>
      <c r="M828" s="10"/>
      <c r="N828" s="10"/>
      <c r="O828" s="10"/>
    </row>
    <row r="829">
      <c r="A829" s="10"/>
      <c r="B829" s="10"/>
      <c r="C829" s="10"/>
      <c r="D829" s="7"/>
      <c r="E829" s="10"/>
      <c r="F829" s="10"/>
      <c r="G829" s="10"/>
      <c r="H829" s="10"/>
      <c r="I829" s="7"/>
      <c r="J829" s="10"/>
      <c r="K829" s="10"/>
      <c r="L829" s="10"/>
      <c r="M829" s="10"/>
      <c r="N829" s="10"/>
      <c r="O829" s="10"/>
    </row>
    <row r="830">
      <c r="A830" s="10"/>
      <c r="B830" s="10"/>
      <c r="C830" s="10"/>
      <c r="D830" s="7"/>
      <c r="E830" s="10"/>
      <c r="F830" s="10"/>
      <c r="G830" s="10"/>
      <c r="H830" s="10"/>
      <c r="I830" s="7"/>
      <c r="J830" s="10"/>
      <c r="K830" s="10"/>
      <c r="L830" s="10"/>
      <c r="M830" s="10"/>
      <c r="N830" s="10"/>
      <c r="O830" s="10"/>
    </row>
    <row r="831">
      <c r="A831" s="10"/>
      <c r="B831" s="10"/>
      <c r="C831" s="10"/>
      <c r="D831" s="7"/>
      <c r="E831" s="10"/>
      <c r="F831" s="10"/>
      <c r="G831" s="10"/>
      <c r="H831" s="10"/>
      <c r="I831" s="7"/>
      <c r="J831" s="10"/>
      <c r="K831" s="10"/>
      <c r="L831" s="10"/>
      <c r="M831" s="10"/>
      <c r="N831" s="10"/>
      <c r="O831" s="10"/>
    </row>
    <row r="832">
      <c r="A832" s="10"/>
      <c r="B832" s="10"/>
      <c r="C832" s="10"/>
      <c r="D832" s="7"/>
      <c r="E832" s="10"/>
      <c r="F832" s="10"/>
      <c r="G832" s="10"/>
      <c r="H832" s="10"/>
      <c r="I832" s="7"/>
      <c r="J832" s="10"/>
      <c r="K832" s="10"/>
      <c r="L832" s="10"/>
      <c r="M832" s="10"/>
      <c r="N832" s="10"/>
      <c r="O832" s="10"/>
    </row>
    <row r="833">
      <c r="A833" s="10"/>
      <c r="B833" s="10"/>
      <c r="C833" s="10"/>
      <c r="D833" s="7"/>
      <c r="E833" s="10"/>
      <c r="F833" s="10"/>
      <c r="G833" s="10"/>
      <c r="H833" s="10"/>
      <c r="I833" s="7"/>
      <c r="J833" s="10"/>
      <c r="K833" s="10"/>
      <c r="L833" s="10"/>
      <c r="M833" s="10"/>
      <c r="N833" s="10"/>
      <c r="O833" s="10"/>
    </row>
    <row r="834">
      <c r="A834" s="10"/>
      <c r="B834" s="10"/>
      <c r="C834" s="10"/>
      <c r="D834" s="7"/>
      <c r="E834" s="10"/>
      <c r="F834" s="10"/>
      <c r="G834" s="10"/>
      <c r="H834" s="10"/>
      <c r="I834" s="7"/>
      <c r="J834" s="10"/>
      <c r="K834" s="10"/>
      <c r="L834" s="10"/>
      <c r="M834" s="10"/>
      <c r="N834" s="10"/>
      <c r="O834" s="10"/>
    </row>
    <row r="835">
      <c r="A835" s="10"/>
      <c r="B835" s="10"/>
      <c r="C835" s="10"/>
      <c r="D835" s="7"/>
      <c r="E835" s="10"/>
      <c r="F835" s="10"/>
      <c r="G835" s="10"/>
      <c r="H835" s="10"/>
      <c r="I835" s="7"/>
      <c r="J835" s="10"/>
      <c r="K835" s="10"/>
      <c r="L835" s="10"/>
      <c r="M835" s="10"/>
      <c r="N835" s="10"/>
      <c r="O835" s="10"/>
    </row>
    <row r="836">
      <c r="A836" s="10"/>
      <c r="B836" s="10"/>
      <c r="C836" s="10"/>
      <c r="D836" s="7"/>
      <c r="E836" s="10"/>
      <c r="F836" s="10"/>
      <c r="G836" s="10"/>
      <c r="H836" s="10"/>
      <c r="I836" s="7"/>
      <c r="J836" s="10"/>
      <c r="K836" s="10"/>
      <c r="L836" s="10"/>
      <c r="M836" s="10"/>
      <c r="N836" s="10"/>
      <c r="O836" s="10"/>
    </row>
    <row r="837">
      <c r="A837" s="10"/>
      <c r="B837" s="10"/>
      <c r="C837" s="10"/>
      <c r="D837" s="7"/>
      <c r="E837" s="10"/>
      <c r="F837" s="10"/>
      <c r="G837" s="10"/>
      <c r="H837" s="10"/>
      <c r="I837" s="7"/>
      <c r="J837" s="10"/>
      <c r="K837" s="10"/>
      <c r="L837" s="10"/>
      <c r="M837" s="10"/>
      <c r="N837" s="10"/>
      <c r="O837" s="10"/>
    </row>
    <row r="838">
      <c r="A838" s="10"/>
      <c r="B838" s="10"/>
      <c r="C838" s="10"/>
      <c r="D838" s="7"/>
      <c r="E838" s="10"/>
      <c r="F838" s="10"/>
      <c r="G838" s="10"/>
      <c r="H838" s="10"/>
      <c r="I838" s="7"/>
      <c r="J838" s="10"/>
      <c r="K838" s="10"/>
      <c r="L838" s="10"/>
      <c r="M838" s="10"/>
      <c r="N838" s="10"/>
      <c r="O838" s="10"/>
    </row>
    <row r="839">
      <c r="A839" s="10"/>
      <c r="B839" s="10"/>
      <c r="C839" s="10"/>
      <c r="D839" s="7"/>
      <c r="E839" s="10"/>
      <c r="F839" s="10"/>
      <c r="G839" s="10"/>
      <c r="H839" s="10"/>
      <c r="I839" s="7"/>
      <c r="J839" s="10"/>
      <c r="K839" s="10"/>
      <c r="L839" s="10"/>
      <c r="M839" s="10"/>
      <c r="N839" s="10"/>
      <c r="O839" s="10"/>
    </row>
    <row r="840">
      <c r="A840" s="10"/>
      <c r="B840" s="10"/>
      <c r="C840" s="10"/>
      <c r="D840" s="7"/>
      <c r="E840" s="10"/>
      <c r="F840" s="10"/>
      <c r="G840" s="10"/>
      <c r="H840" s="10"/>
      <c r="I840" s="7"/>
      <c r="J840" s="10"/>
      <c r="K840" s="10"/>
      <c r="L840" s="10"/>
      <c r="M840" s="10"/>
      <c r="N840" s="10"/>
      <c r="O840" s="10"/>
    </row>
    <row r="841">
      <c r="A841" s="10"/>
      <c r="B841" s="10"/>
      <c r="C841" s="10"/>
      <c r="D841" s="7"/>
      <c r="E841" s="10"/>
      <c r="F841" s="10"/>
      <c r="G841" s="10"/>
      <c r="H841" s="10"/>
      <c r="I841" s="7"/>
      <c r="J841" s="10"/>
      <c r="K841" s="10"/>
      <c r="L841" s="10"/>
      <c r="M841" s="10"/>
      <c r="N841" s="10"/>
      <c r="O841" s="10"/>
    </row>
    <row r="842">
      <c r="A842" s="10"/>
      <c r="B842" s="10"/>
      <c r="C842" s="10"/>
      <c r="D842" s="7"/>
      <c r="E842" s="10"/>
      <c r="F842" s="10"/>
      <c r="G842" s="10"/>
      <c r="H842" s="10"/>
      <c r="I842" s="7"/>
      <c r="J842" s="10"/>
      <c r="K842" s="10"/>
      <c r="L842" s="10"/>
      <c r="M842" s="10"/>
      <c r="N842" s="10"/>
      <c r="O842" s="10"/>
    </row>
    <row r="843">
      <c r="A843" s="10"/>
      <c r="B843" s="10"/>
      <c r="C843" s="10"/>
      <c r="D843" s="7"/>
      <c r="E843" s="10"/>
      <c r="F843" s="10"/>
      <c r="G843" s="10"/>
      <c r="H843" s="10"/>
      <c r="I843" s="7"/>
      <c r="J843" s="10"/>
      <c r="K843" s="10"/>
      <c r="L843" s="10"/>
      <c r="M843" s="10"/>
      <c r="N843" s="10"/>
      <c r="O843" s="10"/>
    </row>
    <row r="844">
      <c r="A844" s="10"/>
      <c r="B844" s="10"/>
      <c r="C844" s="10"/>
      <c r="D844" s="7"/>
      <c r="E844" s="10"/>
      <c r="F844" s="10"/>
      <c r="G844" s="10"/>
      <c r="H844" s="10"/>
      <c r="I844" s="7"/>
      <c r="J844" s="10"/>
      <c r="K844" s="10"/>
      <c r="L844" s="10"/>
      <c r="M844" s="10"/>
      <c r="N844" s="10"/>
      <c r="O844" s="10"/>
    </row>
    <row r="845">
      <c r="A845" s="10"/>
      <c r="B845" s="10"/>
      <c r="C845" s="10"/>
      <c r="D845" s="7"/>
      <c r="E845" s="10"/>
      <c r="F845" s="10"/>
      <c r="G845" s="10"/>
      <c r="H845" s="10"/>
      <c r="I845" s="7"/>
      <c r="J845" s="10"/>
      <c r="K845" s="10"/>
      <c r="L845" s="10"/>
      <c r="M845" s="10"/>
      <c r="N845" s="10"/>
      <c r="O845" s="10"/>
    </row>
    <row r="846">
      <c r="A846" s="10"/>
      <c r="B846" s="10"/>
      <c r="C846" s="10"/>
      <c r="D846" s="7"/>
      <c r="E846" s="10"/>
      <c r="F846" s="10"/>
      <c r="G846" s="10"/>
      <c r="H846" s="10"/>
      <c r="I846" s="7"/>
      <c r="J846" s="10"/>
      <c r="K846" s="10"/>
      <c r="L846" s="10"/>
      <c r="M846" s="10"/>
      <c r="N846" s="10"/>
      <c r="O846" s="10"/>
    </row>
    <row r="847">
      <c r="A847" s="10"/>
      <c r="B847" s="10"/>
      <c r="C847" s="10"/>
      <c r="D847" s="7"/>
      <c r="E847" s="10"/>
      <c r="F847" s="10"/>
      <c r="G847" s="10"/>
      <c r="H847" s="10"/>
      <c r="I847" s="7"/>
      <c r="J847" s="10"/>
      <c r="K847" s="10"/>
      <c r="L847" s="10"/>
      <c r="M847" s="10"/>
      <c r="N847" s="10"/>
      <c r="O847" s="10"/>
    </row>
    <row r="848">
      <c r="A848" s="10"/>
      <c r="B848" s="10"/>
      <c r="C848" s="10"/>
      <c r="D848" s="7"/>
      <c r="E848" s="10"/>
      <c r="F848" s="10"/>
      <c r="G848" s="10"/>
      <c r="H848" s="10"/>
      <c r="I848" s="7"/>
      <c r="J848" s="10"/>
      <c r="K848" s="10"/>
      <c r="L848" s="10"/>
      <c r="M848" s="10"/>
      <c r="N848" s="10"/>
      <c r="O848" s="10"/>
    </row>
    <row r="849">
      <c r="A849" s="10"/>
      <c r="B849" s="10"/>
      <c r="C849" s="10"/>
      <c r="D849" s="7"/>
      <c r="E849" s="10"/>
      <c r="F849" s="10"/>
      <c r="G849" s="10"/>
      <c r="H849" s="10"/>
      <c r="I849" s="7"/>
      <c r="J849" s="10"/>
      <c r="K849" s="10"/>
      <c r="L849" s="10"/>
      <c r="M849" s="10"/>
      <c r="N849" s="10"/>
      <c r="O849" s="10"/>
    </row>
    <row r="850">
      <c r="A850" s="10"/>
      <c r="B850" s="10"/>
      <c r="C850" s="10"/>
      <c r="D850" s="7"/>
      <c r="E850" s="10"/>
      <c r="F850" s="10"/>
      <c r="G850" s="10"/>
      <c r="H850" s="10"/>
      <c r="I850" s="7"/>
      <c r="J850" s="10"/>
      <c r="K850" s="10"/>
      <c r="L850" s="10"/>
      <c r="M850" s="10"/>
      <c r="N850" s="10"/>
      <c r="O850" s="10"/>
    </row>
    <row r="851">
      <c r="A851" s="10"/>
      <c r="B851" s="10"/>
      <c r="C851" s="10"/>
      <c r="D851" s="7"/>
      <c r="E851" s="10"/>
      <c r="F851" s="10"/>
      <c r="G851" s="10"/>
      <c r="H851" s="10"/>
      <c r="I851" s="7"/>
      <c r="J851" s="10"/>
      <c r="K851" s="10"/>
      <c r="L851" s="10"/>
      <c r="M851" s="10"/>
      <c r="N851" s="10"/>
      <c r="O851" s="10"/>
    </row>
    <row r="852">
      <c r="A852" s="10"/>
      <c r="B852" s="10"/>
      <c r="C852" s="10"/>
      <c r="D852" s="7"/>
      <c r="E852" s="10"/>
      <c r="F852" s="10"/>
      <c r="G852" s="10"/>
      <c r="H852" s="10"/>
      <c r="I852" s="7"/>
      <c r="J852" s="10"/>
      <c r="K852" s="10"/>
      <c r="L852" s="10"/>
      <c r="M852" s="10"/>
      <c r="N852" s="10"/>
      <c r="O852" s="10"/>
    </row>
    <row r="853">
      <c r="A853" s="10"/>
      <c r="B853" s="10"/>
      <c r="C853" s="10"/>
      <c r="D853" s="7"/>
      <c r="E853" s="10"/>
      <c r="F853" s="10"/>
      <c r="G853" s="10"/>
      <c r="H853" s="10"/>
      <c r="I853" s="7"/>
      <c r="J853" s="10"/>
      <c r="K853" s="10"/>
      <c r="L853" s="10"/>
      <c r="M853" s="10"/>
      <c r="N853" s="10"/>
      <c r="O853" s="10"/>
    </row>
    <row r="854">
      <c r="A854" s="10"/>
      <c r="B854" s="10"/>
      <c r="C854" s="10"/>
      <c r="D854" s="7"/>
      <c r="E854" s="10"/>
      <c r="F854" s="10"/>
      <c r="G854" s="10"/>
      <c r="H854" s="10"/>
      <c r="I854" s="7"/>
      <c r="J854" s="10"/>
      <c r="K854" s="10"/>
      <c r="L854" s="10"/>
      <c r="M854" s="10"/>
      <c r="N854" s="10"/>
      <c r="O854" s="10"/>
    </row>
    <row r="855">
      <c r="A855" s="10"/>
      <c r="B855" s="10"/>
      <c r="C855" s="10"/>
      <c r="D855" s="7"/>
      <c r="E855" s="10"/>
      <c r="F855" s="10"/>
      <c r="G855" s="10"/>
      <c r="H855" s="10"/>
      <c r="I855" s="7"/>
      <c r="J855" s="10"/>
      <c r="K855" s="10"/>
      <c r="L855" s="10"/>
      <c r="M855" s="10"/>
      <c r="N855" s="10"/>
      <c r="O855" s="10"/>
    </row>
    <row r="856">
      <c r="A856" s="10"/>
      <c r="B856" s="10"/>
      <c r="C856" s="10"/>
      <c r="D856" s="7"/>
      <c r="E856" s="10"/>
      <c r="F856" s="10"/>
      <c r="G856" s="10"/>
      <c r="H856" s="10"/>
      <c r="I856" s="7"/>
      <c r="J856" s="10"/>
      <c r="K856" s="10"/>
      <c r="L856" s="10"/>
      <c r="M856" s="10"/>
      <c r="N856" s="10"/>
      <c r="O856" s="10"/>
    </row>
    <row r="857">
      <c r="A857" s="10"/>
      <c r="B857" s="10"/>
      <c r="C857" s="10"/>
      <c r="D857" s="7"/>
      <c r="E857" s="10"/>
      <c r="F857" s="10"/>
      <c r="G857" s="10"/>
      <c r="H857" s="10"/>
      <c r="I857" s="7"/>
      <c r="J857" s="10"/>
      <c r="K857" s="10"/>
      <c r="L857" s="10"/>
      <c r="M857" s="10"/>
      <c r="N857" s="10"/>
      <c r="O857" s="10"/>
    </row>
    <row r="858">
      <c r="A858" s="10"/>
      <c r="B858" s="10"/>
      <c r="C858" s="10"/>
      <c r="D858" s="7"/>
      <c r="E858" s="10"/>
      <c r="F858" s="10"/>
      <c r="G858" s="10"/>
      <c r="H858" s="10"/>
      <c r="I858" s="7"/>
      <c r="J858" s="10"/>
      <c r="K858" s="10"/>
      <c r="L858" s="10"/>
      <c r="M858" s="10"/>
      <c r="N858" s="10"/>
      <c r="O858" s="10"/>
    </row>
    <row r="859">
      <c r="A859" s="10"/>
      <c r="B859" s="10"/>
      <c r="C859" s="10"/>
      <c r="D859" s="7"/>
      <c r="E859" s="10"/>
      <c r="F859" s="10"/>
      <c r="G859" s="10"/>
      <c r="H859" s="10"/>
      <c r="I859" s="7"/>
      <c r="J859" s="10"/>
      <c r="K859" s="10"/>
      <c r="L859" s="10"/>
      <c r="M859" s="10"/>
      <c r="N859" s="10"/>
      <c r="O859" s="10"/>
    </row>
    <row r="860">
      <c r="A860" s="10"/>
      <c r="B860" s="10"/>
      <c r="C860" s="10"/>
      <c r="D860" s="7"/>
      <c r="E860" s="10"/>
      <c r="F860" s="10"/>
      <c r="G860" s="10"/>
      <c r="H860" s="10"/>
      <c r="I860" s="7"/>
      <c r="J860" s="10"/>
      <c r="K860" s="10"/>
      <c r="L860" s="10"/>
      <c r="M860" s="10"/>
      <c r="N860" s="10"/>
      <c r="O860" s="10"/>
    </row>
    <row r="861">
      <c r="A861" s="10"/>
      <c r="B861" s="10"/>
      <c r="C861" s="10"/>
      <c r="D861" s="7"/>
      <c r="E861" s="10"/>
      <c r="F861" s="10"/>
      <c r="G861" s="10"/>
      <c r="H861" s="10"/>
      <c r="I861" s="7"/>
      <c r="J861" s="10"/>
      <c r="K861" s="10"/>
      <c r="L861" s="10"/>
      <c r="M861" s="10"/>
      <c r="N861" s="10"/>
      <c r="O861" s="10"/>
    </row>
    <row r="862">
      <c r="A862" s="10"/>
      <c r="B862" s="10"/>
      <c r="C862" s="10"/>
      <c r="D862" s="7"/>
      <c r="E862" s="10"/>
      <c r="F862" s="10"/>
      <c r="G862" s="10"/>
      <c r="H862" s="10"/>
      <c r="I862" s="7"/>
      <c r="J862" s="10"/>
      <c r="K862" s="10"/>
      <c r="L862" s="10"/>
      <c r="M862" s="10"/>
      <c r="N862" s="10"/>
      <c r="O862" s="10"/>
    </row>
    <row r="863">
      <c r="A863" s="10"/>
      <c r="B863" s="10"/>
      <c r="C863" s="10"/>
      <c r="D863" s="7"/>
      <c r="E863" s="10"/>
      <c r="F863" s="10"/>
      <c r="G863" s="10"/>
      <c r="H863" s="10"/>
      <c r="I863" s="7"/>
      <c r="J863" s="10"/>
      <c r="K863" s="10"/>
      <c r="L863" s="10"/>
      <c r="M863" s="10"/>
      <c r="N863" s="10"/>
      <c r="O863" s="10"/>
    </row>
    <row r="864">
      <c r="A864" s="10"/>
      <c r="B864" s="10"/>
      <c r="C864" s="10"/>
      <c r="D864" s="7"/>
      <c r="E864" s="10"/>
      <c r="F864" s="10"/>
      <c r="G864" s="10"/>
      <c r="H864" s="10"/>
      <c r="I864" s="7"/>
      <c r="J864" s="10"/>
      <c r="K864" s="10"/>
      <c r="L864" s="10"/>
      <c r="M864" s="10"/>
      <c r="N864" s="10"/>
      <c r="O864" s="10"/>
    </row>
    <row r="865">
      <c r="A865" s="10"/>
      <c r="B865" s="10"/>
      <c r="C865" s="10"/>
      <c r="D865" s="7"/>
      <c r="E865" s="10"/>
      <c r="F865" s="10"/>
      <c r="G865" s="10"/>
      <c r="H865" s="10"/>
      <c r="I865" s="7"/>
      <c r="J865" s="10"/>
      <c r="K865" s="10"/>
      <c r="L865" s="10"/>
      <c r="M865" s="10"/>
      <c r="N865" s="10"/>
      <c r="O865" s="10"/>
    </row>
    <row r="866">
      <c r="A866" s="10"/>
      <c r="B866" s="10"/>
      <c r="C866" s="10"/>
      <c r="D866" s="7"/>
      <c r="E866" s="10"/>
      <c r="F866" s="10"/>
      <c r="G866" s="10"/>
      <c r="H866" s="10"/>
      <c r="I866" s="7"/>
      <c r="J866" s="10"/>
      <c r="K866" s="10"/>
      <c r="L866" s="10"/>
      <c r="M866" s="10"/>
      <c r="N866" s="10"/>
      <c r="O866" s="10"/>
    </row>
    <row r="867">
      <c r="A867" s="10"/>
      <c r="B867" s="10"/>
      <c r="C867" s="10"/>
      <c r="D867" s="7"/>
      <c r="E867" s="10"/>
      <c r="F867" s="10"/>
      <c r="G867" s="10"/>
      <c r="H867" s="10"/>
      <c r="I867" s="7"/>
      <c r="J867" s="10"/>
      <c r="K867" s="10"/>
      <c r="L867" s="10"/>
      <c r="M867" s="10"/>
      <c r="N867" s="10"/>
      <c r="O867" s="10"/>
    </row>
    <row r="868">
      <c r="A868" s="10"/>
      <c r="B868" s="10"/>
      <c r="C868" s="10"/>
      <c r="D868" s="7"/>
      <c r="E868" s="10"/>
      <c r="F868" s="10"/>
      <c r="G868" s="10"/>
      <c r="H868" s="10"/>
      <c r="I868" s="7"/>
      <c r="J868" s="10"/>
      <c r="K868" s="10"/>
      <c r="L868" s="10"/>
      <c r="M868" s="10"/>
      <c r="N868" s="10"/>
      <c r="O868" s="10"/>
    </row>
    <row r="869">
      <c r="A869" s="10"/>
      <c r="B869" s="10"/>
      <c r="C869" s="10"/>
      <c r="D869" s="7"/>
      <c r="E869" s="10"/>
      <c r="F869" s="10"/>
      <c r="G869" s="10"/>
      <c r="H869" s="10"/>
      <c r="I869" s="7"/>
      <c r="J869" s="10"/>
      <c r="K869" s="10"/>
      <c r="L869" s="10"/>
      <c r="M869" s="10"/>
      <c r="N869" s="10"/>
      <c r="O869" s="10"/>
    </row>
    <row r="870">
      <c r="A870" s="10"/>
      <c r="B870" s="10"/>
      <c r="C870" s="10"/>
      <c r="D870" s="7"/>
      <c r="E870" s="10"/>
      <c r="F870" s="10"/>
      <c r="G870" s="10"/>
      <c r="H870" s="10"/>
      <c r="I870" s="7"/>
      <c r="J870" s="10"/>
      <c r="K870" s="10"/>
      <c r="L870" s="10"/>
      <c r="M870" s="10"/>
      <c r="N870" s="10"/>
      <c r="O870" s="10"/>
    </row>
    <row r="871">
      <c r="A871" s="10"/>
      <c r="B871" s="10"/>
      <c r="C871" s="10"/>
      <c r="D871" s="7"/>
      <c r="E871" s="10"/>
      <c r="F871" s="10"/>
      <c r="G871" s="10"/>
      <c r="H871" s="10"/>
      <c r="I871" s="7"/>
      <c r="J871" s="10"/>
      <c r="K871" s="10"/>
      <c r="L871" s="10"/>
      <c r="M871" s="10"/>
      <c r="N871" s="10"/>
      <c r="O871" s="10"/>
    </row>
    <row r="872">
      <c r="A872" s="10"/>
      <c r="B872" s="10"/>
      <c r="C872" s="10"/>
      <c r="D872" s="7"/>
      <c r="E872" s="10"/>
      <c r="F872" s="10"/>
      <c r="G872" s="10"/>
      <c r="H872" s="10"/>
      <c r="I872" s="7"/>
      <c r="J872" s="10"/>
      <c r="K872" s="10"/>
      <c r="L872" s="10"/>
      <c r="M872" s="10"/>
      <c r="N872" s="10"/>
      <c r="O872" s="10"/>
    </row>
    <row r="873">
      <c r="A873" s="10"/>
      <c r="B873" s="10"/>
      <c r="C873" s="10"/>
      <c r="D873" s="7"/>
      <c r="E873" s="10"/>
      <c r="F873" s="10"/>
      <c r="G873" s="10"/>
      <c r="H873" s="10"/>
      <c r="I873" s="7"/>
      <c r="J873" s="10"/>
      <c r="K873" s="10"/>
      <c r="L873" s="10"/>
      <c r="M873" s="10"/>
      <c r="N873" s="10"/>
      <c r="O873" s="10"/>
    </row>
    <row r="874">
      <c r="A874" s="10"/>
      <c r="B874" s="10"/>
      <c r="C874" s="10"/>
      <c r="D874" s="7"/>
      <c r="E874" s="10"/>
      <c r="F874" s="10"/>
      <c r="G874" s="10"/>
      <c r="H874" s="10"/>
      <c r="I874" s="7"/>
      <c r="J874" s="10"/>
      <c r="K874" s="10"/>
      <c r="L874" s="10"/>
      <c r="M874" s="10"/>
      <c r="N874" s="10"/>
      <c r="O874" s="10"/>
    </row>
    <row r="875">
      <c r="A875" s="10"/>
      <c r="B875" s="10"/>
      <c r="C875" s="10"/>
      <c r="D875" s="7"/>
      <c r="E875" s="10"/>
      <c r="F875" s="10"/>
      <c r="G875" s="10"/>
      <c r="H875" s="10"/>
      <c r="I875" s="7"/>
      <c r="J875" s="10"/>
      <c r="K875" s="10"/>
      <c r="L875" s="10"/>
      <c r="M875" s="10"/>
      <c r="N875" s="10"/>
      <c r="O875" s="10"/>
    </row>
    <row r="876">
      <c r="A876" s="10"/>
      <c r="B876" s="10"/>
      <c r="C876" s="10"/>
      <c r="D876" s="7"/>
      <c r="E876" s="10"/>
      <c r="F876" s="10"/>
      <c r="G876" s="10"/>
      <c r="H876" s="10"/>
      <c r="I876" s="7"/>
      <c r="J876" s="10"/>
      <c r="K876" s="10"/>
      <c r="L876" s="10"/>
      <c r="M876" s="10"/>
      <c r="N876" s="10"/>
      <c r="O876" s="10"/>
    </row>
    <row r="877">
      <c r="A877" s="10"/>
      <c r="B877" s="10"/>
      <c r="C877" s="10"/>
      <c r="D877" s="7"/>
      <c r="E877" s="10"/>
      <c r="F877" s="10"/>
      <c r="G877" s="10"/>
      <c r="H877" s="10"/>
      <c r="I877" s="7"/>
      <c r="J877" s="10"/>
      <c r="K877" s="10"/>
      <c r="L877" s="10"/>
      <c r="M877" s="10"/>
      <c r="N877" s="10"/>
      <c r="O877" s="10"/>
    </row>
    <row r="878">
      <c r="A878" s="10"/>
      <c r="B878" s="10"/>
      <c r="C878" s="10"/>
      <c r="D878" s="7"/>
      <c r="E878" s="10"/>
      <c r="F878" s="10"/>
      <c r="G878" s="10"/>
      <c r="H878" s="10"/>
      <c r="I878" s="7"/>
      <c r="J878" s="10"/>
      <c r="K878" s="10"/>
      <c r="L878" s="10"/>
      <c r="M878" s="10"/>
      <c r="N878" s="10"/>
      <c r="O878" s="10"/>
    </row>
    <row r="879">
      <c r="A879" s="10"/>
      <c r="B879" s="10"/>
      <c r="C879" s="10"/>
      <c r="D879" s="7"/>
      <c r="E879" s="10"/>
      <c r="F879" s="10"/>
      <c r="G879" s="10"/>
      <c r="H879" s="10"/>
      <c r="I879" s="7"/>
      <c r="J879" s="10"/>
      <c r="K879" s="10"/>
      <c r="L879" s="10"/>
      <c r="M879" s="10"/>
      <c r="N879" s="10"/>
      <c r="O879" s="10"/>
    </row>
    <row r="880">
      <c r="A880" s="10"/>
      <c r="B880" s="10"/>
      <c r="C880" s="10"/>
      <c r="D880" s="7"/>
      <c r="E880" s="10"/>
      <c r="F880" s="10"/>
      <c r="G880" s="10"/>
      <c r="H880" s="10"/>
      <c r="I880" s="7"/>
      <c r="J880" s="10"/>
      <c r="K880" s="10"/>
      <c r="L880" s="10"/>
      <c r="M880" s="10"/>
      <c r="N880" s="10"/>
      <c r="O880" s="10"/>
    </row>
    <row r="881">
      <c r="A881" s="10"/>
      <c r="B881" s="10"/>
      <c r="C881" s="10"/>
      <c r="D881" s="7"/>
      <c r="E881" s="10"/>
      <c r="F881" s="10"/>
      <c r="G881" s="10"/>
      <c r="H881" s="10"/>
      <c r="I881" s="7"/>
      <c r="J881" s="10"/>
      <c r="K881" s="10"/>
      <c r="L881" s="10"/>
      <c r="M881" s="10"/>
      <c r="N881" s="10"/>
      <c r="O881" s="10"/>
    </row>
    <row r="882">
      <c r="A882" s="10"/>
      <c r="B882" s="10"/>
      <c r="C882" s="10"/>
      <c r="D882" s="7"/>
      <c r="E882" s="10"/>
      <c r="F882" s="10"/>
      <c r="G882" s="10"/>
      <c r="H882" s="10"/>
      <c r="I882" s="7"/>
      <c r="J882" s="10"/>
      <c r="K882" s="10"/>
      <c r="L882" s="10"/>
      <c r="M882" s="10"/>
      <c r="N882" s="10"/>
      <c r="O882" s="10"/>
    </row>
    <row r="883">
      <c r="A883" s="10"/>
      <c r="B883" s="10"/>
      <c r="C883" s="10"/>
      <c r="D883" s="7"/>
      <c r="E883" s="10"/>
      <c r="F883" s="10"/>
      <c r="G883" s="10"/>
      <c r="H883" s="10"/>
      <c r="I883" s="7"/>
      <c r="J883" s="10"/>
      <c r="K883" s="10"/>
      <c r="L883" s="10"/>
      <c r="M883" s="10"/>
      <c r="N883" s="10"/>
      <c r="O883" s="10"/>
    </row>
    <row r="884">
      <c r="A884" s="10"/>
      <c r="B884" s="10"/>
      <c r="C884" s="10"/>
      <c r="D884" s="7"/>
      <c r="E884" s="10"/>
      <c r="F884" s="10"/>
      <c r="G884" s="10"/>
      <c r="H884" s="10"/>
      <c r="I884" s="7"/>
      <c r="J884" s="10"/>
      <c r="K884" s="10"/>
      <c r="L884" s="10"/>
      <c r="M884" s="10"/>
      <c r="N884" s="10"/>
      <c r="O884" s="10"/>
    </row>
    <row r="885">
      <c r="A885" s="10"/>
      <c r="B885" s="10"/>
      <c r="C885" s="10"/>
      <c r="D885" s="7"/>
      <c r="E885" s="10"/>
      <c r="F885" s="10"/>
      <c r="G885" s="10"/>
      <c r="H885" s="10"/>
      <c r="I885" s="7"/>
      <c r="J885" s="10"/>
      <c r="K885" s="10"/>
      <c r="L885" s="10"/>
      <c r="M885" s="10"/>
      <c r="N885" s="10"/>
      <c r="O885" s="10"/>
    </row>
    <row r="886">
      <c r="A886" s="10"/>
      <c r="B886" s="10"/>
      <c r="C886" s="10"/>
      <c r="D886" s="7"/>
      <c r="E886" s="10"/>
      <c r="F886" s="10"/>
      <c r="G886" s="10"/>
      <c r="H886" s="10"/>
      <c r="I886" s="7"/>
      <c r="J886" s="10"/>
      <c r="K886" s="10"/>
      <c r="L886" s="10"/>
      <c r="M886" s="10"/>
      <c r="N886" s="10"/>
      <c r="O886" s="10"/>
    </row>
    <row r="887">
      <c r="A887" s="10"/>
      <c r="B887" s="10"/>
      <c r="C887" s="10"/>
      <c r="D887" s="7"/>
      <c r="E887" s="10"/>
      <c r="F887" s="10"/>
      <c r="G887" s="10"/>
      <c r="H887" s="10"/>
      <c r="I887" s="7"/>
      <c r="J887" s="10"/>
      <c r="K887" s="10"/>
      <c r="L887" s="10"/>
      <c r="M887" s="10"/>
      <c r="N887" s="10"/>
      <c r="O887" s="10"/>
    </row>
    <row r="888">
      <c r="A888" s="10"/>
      <c r="B888" s="10"/>
      <c r="C888" s="10"/>
      <c r="D888" s="7"/>
      <c r="E888" s="10"/>
      <c r="F888" s="10"/>
      <c r="G888" s="10"/>
      <c r="H888" s="10"/>
      <c r="I888" s="7"/>
      <c r="J888" s="10"/>
      <c r="K888" s="10"/>
      <c r="L888" s="10"/>
      <c r="M888" s="10"/>
      <c r="N888" s="10"/>
      <c r="O888" s="10"/>
    </row>
    <row r="889">
      <c r="A889" s="10"/>
      <c r="B889" s="10"/>
      <c r="C889" s="10"/>
      <c r="D889" s="7"/>
      <c r="E889" s="10"/>
      <c r="F889" s="10"/>
      <c r="G889" s="10"/>
      <c r="H889" s="10"/>
      <c r="I889" s="7"/>
      <c r="J889" s="10"/>
      <c r="K889" s="10"/>
      <c r="L889" s="10"/>
      <c r="M889" s="10"/>
      <c r="N889" s="10"/>
      <c r="O889" s="10"/>
    </row>
    <row r="890">
      <c r="A890" s="10"/>
      <c r="B890" s="10"/>
      <c r="C890" s="10"/>
      <c r="D890" s="7"/>
      <c r="E890" s="10"/>
      <c r="F890" s="10"/>
      <c r="G890" s="10"/>
      <c r="H890" s="10"/>
      <c r="I890" s="7"/>
      <c r="J890" s="10"/>
      <c r="K890" s="10"/>
      <c r="L890" s="10"/>
      <c r="M890" s="10"/>
      <c r="N890" s="10"/>
      <c r="O890" s="10"/>
    </row>
    <row r="891">
      <c r="A891" s="10"/>
      <c r="B891" s="10"/>
      <c r="C891" s="10"/>
      <c r="D891" s="7"/>
      <c r="E891" s="10"/>
      <c r="F891" s="10"/>
      <c r="G891" s="10"/>
      <c r="H891" s="10"/>
      <c r="I891" s="7"/>
      <c r="J891" s="10"/>
      <c r="K891" s="10"/>
      <c r="L891" s="10"/>
      <c r="M891" s="10"/>
      <c r="N891" s="10"/>
      <c r="O891" s="10"/>
    </row>
    <row r="892">
      <c r="A892" s="10"/>
      <c r="B892" s="10"/>
      <c r="C892" s="10"/>
      <c r="D892" s="7"/>
      <c r="E892" s="10"/>
      <c r="F892" s="10"/>
      <c r="G892" s="10"/>
      <c r="H892" s="10"/>
      <c r="I892" s="7"/>
      <c r="J892" s="10"/>
      <c r="K892" s="10"/>
      <c r="L892" s="10"/>
      <c r="M892" s="10"/>
      <c r="N892" s="10"/>
      <c r="O892" s="10"/>
    </row>
    <row r="893">
      <c r="A893" s="10"/>
      <c r="B893" s="10"/>
      <c r="C893" s="10"/>
      <c r="D893" s="7"/>
      <c r="E893" s="10"/>
      <c r="F893" s="10"/>
      <c r="G893" s="10"/>
      <c r="H893" s="10"/>
      <c r="I893" s="7"/>
      <c r="J893" s="10"/>
      <c r="K893" s="10"/>
      <c r="L893" s="10"/>
      <c r="M893" s="10"/>
      <c r="N893" s="10"/>
      <c r="O893" s="10"/>
    </row>
    <row r="894">
      <c r="A894" s="10"/>
      <c r="B894" s="10"/>
      <c r="C894" s="10"/>
      <c r="D894" s="7"/>
      <c r="E894" s="10"/>
      <c r="F894" s="10"/>
      <c r="G894" s="10"/>
      <c r="H894" s="10"/>
      <c r="I894" s="7"/>
      <c r="J894" s="10"/>
      <c r="K894" s="10"/>
      <c r="L894" s="10"/>
      <c r="M894" s="10"/>
      <c r="N894" s="10"/>
      <c r="O894" s="10"/>
    </row>
    <row r="895">
      <c r="A895" s="10"/>
      <c r="B895" s="10"/>
      <c r="C895" s="10"/>
      <c r="D895" s="7"/>
      <c r="E895" s="10"/>
      <c r="F895" s="10"/>
      <c r="G895" s="10"/>
      <c r="H895" s="10"/>
      <c r="I895" s="7"/>
      <c r="J895" s="10"/>
      <c r="K895" s="10"/>
      <c r="L895" s="10"/>
      <c r="M895" s="10"/>
      <c r="N895" s="10"/>
      <c r="O895" s="10"/>
    </row>
    <row r="896">
      <c r="A896" s="10"/>
      <c r="B896" s="10"/>
      <c r="C896" s="10"/>
      <c r="D896" s="7"/>
      <c r="E896" s="10"/>
      <c r="F896" s="10"/>
      <c r="G896" s="10"/>
      <c r="H896" s="10"/>
      <c r="I896" s="7"/>
      <c r="J896" s="10"/>
      <c r="K896" s="10"/>
      <c r="L896" s="10"/>
      <c r="M896" s="10"/>
      <c r="N896" s="10"/>
      <c r="O896" s="10"/>
    </row>
    <row r="897">
      <c r="A897" s="10"/>
      <c r="B897" s="10"/>
      <c r="C897" s="10"/>
      <c r="D897" s="7"/>
      <c r="E897" s="10"/>
      <c r="F897" s="10"/>
      <c r="G897" s="10"/>
      <c r="H897" s="10"/>
      <c r="I897" s="7"/>
      <c r="J897" s="10"/>
      <c r="K897" s="10"/>
      <c r="L897" s="10"/>
      <c r="M897" s="10"/>
      <c r="N897" s="10"/>
      <c r="O897" s="10"/>
    </row>
    <row r="898">
      <c r="A898" s="10"/>
      <c r="B898" s="10"/>
      <c r="C898" s="10"/>
      <c r="D898" s="7"/>
      <c r="E898" s="10"/>
      <c r="F898" s="10"/>
      <c r="G898" s="10"/>
      <c r="H898" s="10"/>
      <c r="I898" s="7"/>
      <c r="J898" s="10"/>
      <c r="K898" s="10"/>
      <c r="L898" s="10"/>
      <c r="M898" s="10"/>
      <c r="N898" s="10"/>
      <c r="O898" s="10"/>
    </row>
    <row r="899">
      <c r="A899" s="10"/>
      <c r="B899" s="10"/>
      <c r="C899" s="10"/>
      <c r="D899" s="7"/>
      <c r="E899" s="10"/>
      <c r="F899" s="10"/>
      <c r="G899" s="10"/>
      <c r="H899" s="10"/>
      <c r="I899" s="7"/>
      <c r="J899" s="10"/>
      <c r="K899" s="10"/>
      <c r="L899" s="10"/>
      <c r="M899" s="10"/>
      <c r="N899" s="10"/>
      <c r="O899" s="10"/>
    </row>
    <row r="900">
      <c r="A900" s="10"/>
      <c r="B900" s="10"/>
      <c r="C900" s="10"/>
      <c r="D900" s="7"/>
      <c r="E900" s="10"/>
      <c r="F900" s="10"/>
      <c r="G900" s="10"/>
      <c r="H900" s="10"/>
      <c r="I900" s="7"/>
      <c r="J900" s="10"/>
      <c r="K900" s="10"/>
      <c r="L900" s="10"/>
      <c r="M900" s="10"/>
      <c r="N900" s="10"/>
      <c r="O900" s="10"/>
    </row>
    <row r="901">
      <c r="A901" s="10"/>
      <c r="B901" s="10"/>
      <c r="C901" s="10"/>
      <c r="D901" s="7"/>
      <c r="E901" s="10"/>
      <c r="F901" s="10"/>
      <c r="G901" s="10"/>
      <c r="H901" s="10"/>
      <c r="I901" s="7"/>
      <c r="J901" s="10"/>
      <c r="K901" s="10"/>
      <c r="L901" s="10"/>
      <c r="M901" s="10"/>
      <c r="N901" s="10"/>
      <c r="O901" s="10"/>
    </row>
    <row r="902">
      <c r="A902" s="10"/>
      <c r="B902" s="10"/>
      <c r="C902" s="10"/>
      <c r="D902" s="7"/>
      <c r="E902" s="10"/>
      <c r="F902" s="10"/>
      <c r="G902" s="10"/>
      <c r="H902" s="10"/>
      <c r="I902" s="7"/>
      <c r="J902" s="10"/>
      <c r="K902" s="10"/>
      <c r="L902" s="10"/>
      <c r="M902" s="10"/>
      <c r="N902" s="10"/>
      <c r="O902" s="10"/>
    </row>
    <row r="903">
      <c r="A903" s="10"/>
      <c r="B903" s="10"/>
      <c r="C903" s="10"/>
      <c r="D903" s="7"/>
      <c r="E903" s="10"/>
      <c r="F903" s="10"/>
      <c r="G903" s="10"/>
      <c r="H903" s="10"/>
      <c r="I903" s="7"/>
      <c r="J903" s="10"/>
      <c r="K903" s="10"/>
      <c r="L903" s="10"/>
      <c r="M903" s="10"/>
      <c r="N903" s="10"/>
      <c r="O903" s="10"/>
    </row>
    <row r="904">
      <c r="A904" s="10"/>
      <c r="B904" s="10"/>
      <c r="C904" s="10"/>
      <c r="D904" s="7"/>
      <c r="E904" s="10"/>
      <c r="F904" s="10"/>
      <c r="G904" s="10"/>
      <c r="H904" s="10"/>
      <c r="I904" s="7"/>
      <c r="J904" s="10"/>
      <c r="K904" s="10"/>
      <c r="L904" s="10"/>
      <c r="M904" s="10"/>
      <c r="N904" s="10"/>
      <c r="O904" s="10"/>
    </row>
    <row r="905">
      <c r="A905" s="10"/>
      <c r="B905" s="10"/>
      <c r="C905" s="10"/>
      <c r="D905" s="7"/>
      <c r="E905" s="10"/>
      <c r="F905" s="10"/>
      <c r="G905" s="10"/>
      <c r="H905" s="10"/>
      <c r="I905" s="7"/>
      <c r="J905" s="10"/>
      <c r="K905" s="10"/>
      <c r="L905" s="10"/>
      <c r="M905" s="10"/>
      <c r="N905" s="10"/>
      <c r="O905" s="10"/>
    </row>
    <row r="906">
      <c r="A906" s="10"/>
      <c r="B906" s="10"/>
      <c r="C906" s="10"/>
      <c r="D906" s="7"/>
      <c r="E906" s="10"/>
      <c r="F906" s="10"/>
      <c r="G906" s="10"/>
      <c r="H906" s="10"/>
      <c r="I906" s="7"/>
      <c r="J906" s="10"/>
      <c r="K906" s="10"/>
      <c r="L906" s="10"/>
      <c r="M906" s="10"/>
      <c r="N906" s="10"/>
      <c r="O906" s="10"/>
    </row>
    <row r="907">
      <c r="A907" s="10"/>
      <c r="B907" s="10"/>
      <c r="C907" s="10"/>
      <c r="D907" s="7"/>
      <c r="E907" s="10"/>
      <c r="F907" s="10"/>
      <c r="G907" s="10"/>
      <c r="H907" s="10"/>
      <c r="I907" s="7"/>
      <c r="J907" s="10"/>
      <c r="K907" s="10"/>
      <c r="L907" s="10"/>
      <c r="M907" s="10"/>
      <c r="N907" s="10"/>
      <c r="O907" s="10"/>
    </row>
    <row r="908">
      <c r="A908" s="10"/>
      <c r="B908" s="10"/>
      <c r="C908" s="10"/>
      <c r="D908" s="7"/>
      <c r="E908" s="10"/>
      <c r="F908" s="10"/>
      <c r="G908" s="10"/>
      <c r="H908" s="10"/>
      <c r="I908" s="7"/>
      <c r="J908" s="10"/>
      <c r="K908" s="10"/>
      <c r="L908" s="10"/>
      <c r="M908" s="10"/>
      <c r="N908" s="10"/>
      <c r="O908" s="10"/>
    </row>
    <row r="909">
      <c r="A909" s="10"/>
      <c r="B909" s="10"/>
      <c r="C909" s="10"/>
      <c r="D909" s="7"/>
      <c r="E909" s="10"/>
      <c r="F909" s="10"/>
      <c r="G909" s="10"/>
      <c r="H909" s="10"/>
      <c r="I909" s="7"/>
      <c r="J909" s="10"/>
      <c r="K909" s="10"/>
      <c r="L909" s="10"/>
      <c r="M909" s="10"/>
      <c r="N909" s="10"/>
      <c r="O909" s="10"/>
    </row>
    <row r="910">
      <c r="A910" s="10"/>
      <c r="B910" s="10"/>
      <c r="C910" s="10"/>
      <c r="D910" s="7"/>
      <c r="E910" s="10"/>
      <c r="F910" s="10"/>
      <c r="G910" s="10"/>
      <c r="H910" s="10"/>
      <c r="I910" s="7"/>
      <c r="J910" s="10"/>
      <c r="K910" s="10"/>
      <c r="L910" s="10"/>
      <c r="M910" s="10"/>
      <c r="N910" s="10"/>
      <c r="O910" s="10"/>
    </row>
    <row r="911">
      <c r="A911" s="10"/>
      <c r="B911" s="10"/>
      <c r="C911" s="10"/>
      <c r="D911" s="7"/>
      <c r="E911" s="10"/>
      <c r="F911" s="10"/>
      <c r="G911" s="10"/>
      <c r="H911" s="10"/>
      <c r="I911" s="7"/>
      <c r="J911" s="10"/>
      <c r="K911" s="10"/>
      <c r="L911" s="10"/>
      <c r="M911" s="10"/>
      <c r="N911" s="10"/>
      <c r="O911" s="10"/>
    </row>
    <row r="912">
      <c r="A912" s="10"/>
      <c r="B912" s="10"/>
      <c r="C912" s="10"/>
      <c r="D912" s="7"/>
      <c r="E912" s="10"/>
      <c r="F912" s="10"/>
      <c r="G912" s="10"/>
      <c r="H912" s="10"/>
      <c r="I912" s="7"/>
      <c r="J912" s="10"/>
      <c r="K912" s="10"/>
      <c r="L912" s="10"/>
      <c r="M912" s="10"/>
      <c r="N912" s="10"/>
      <c r="O912" s="10"/>
    </row>
    <row r="913">
      <c r="A913" s="10"/>
      <c r="B913" s="10"/>
      <c r="C913" s="10"/>
      <c r="D913" s="7"/>
      <c r="E913" s="10"/>
      <c r="F913" s="10"/>
      <c r="G913" s="10"/>
      <c r="H913" s="10"/>
      <c r="I913" s="7"/>
      <c r="J913" s="10"/>
      <c r="K913" s="10"/>
      <c r="L913" s="10"/>
      <c r="M913" s="10"/>
      <c r="N913" s="10"/>
      <c r="O913" s="10"/>
    </row>
    <row r="914">
      <c r="A914" s="10"/>
      <c r="B914" s="10"/>
      <c r="C914" s="10"/>
      <c r="D914" s="7"/>
      <c r="E914" s="10"/>
      <c r="F914" s="10"/>
      <c r="G914" s="10"/>
      <c r="H914" s="10"/>
      <c r="I914" s="7"/>
      <c r="J914" s="10"/>
      <c r="K914" s="10"/>
      <c r="L914" s="10"/>
      <c r="M914" s="10"/>
      <c r="N914" s="10"/>
      <c r="O914" s="10"/>
    </row>
    <row r="915">
      <c r="A915" s="10"/>
      <c r="B915" s="10"/>
      <c r="C915" s="10"/>
      <c r="D915" s="7"/>
      <c r="E915" s="10"/>
      <c r="F915" s="10"/>
      <c r="G915" s="10"/>
      <c r="H915" s="10"/>
      <c r="I915" s="7"/>
      <c r="J915" s="10"/>
      <c r="K915" s="10"/>
      <c r="L915" s="10"/>
      <c r="M915" s="10"/>
      <c r="N915" s="10"/>
      <c r="O915" s="10"/>
    </row>
    <row r="916">
      <c r="A916" s="10"/>
      <c r="B916" s="10"/>
      <c r="C916" s="10"/>
      <c r="D916" s="7"/>
      <c r="E916" s="10"/>
      <c r="F916" s="10"/>
      <c r="G916" s="10"/>
      <c r="H916" s="10"/>
      <c r="I916" s="7"/>
      <c r="J916" s="10"/>
      <c r="K916" s="10"/>
      <c r="L916" s="10"/>
      <c r="M916" s="10"/>
      <c r="N916" s="10"/>
      <c r="O916" s="10"/>
    </row>
    <row r="917">
      <c r="A917" s="10"/>
      <c r="B917" s="10"/>
      <c r="C917" s="10"/>
      <c r="D917" s="7"/>
      <c r="E917" s="10"/>
      <c r="F917" s="10"/>
      <c r="G917" s="10"/>
      <c r="H917" s="10"/>
      <c r="I917" s="7"/>
      <c r="J917" s="10"/>
      <c r="K917" s="10"/>
      <c r="L917" s="10"/>
      <c r="M917" s="10"/>
      <c r="N917" s="10"/>
      <c r="O917" s="10"/>
    </row>
    <row r="918">
      <c r="A918" s="10"/>
      <c r="B918" s="10"/>
      <c r="C918" s="10"/>
      <c r="D918" s="7"/>
      <c r="E918" s="10"/>
      <c r="F918" s="10"/>
      <c r="G918" s="10"/>
      <c r="H918" s="10"/>
      <c r="I918" s="7"/>
      <c r="J918" s="10"/>
      <c r="K918" s="10"/>
      <c r="L918" s="10"/>
      <c r="M918" s="10"/>
      <c r="N918" s="10"/>
      <c r="O918" s="10"/>
    </row>
    <row r="919">
      <c r="A919" s="10"/>
      <c r="B919" s="10"/>
      <c r="C919" s="10"/>
      <c r="D919" s="7"/>
      <c r="E919" s="10"/>
      <c r="F919" s="10"/>
      <c r="G919" s="10"/>
      <c r="H919" s="10"/>
      <c r="I919" s="7"/>
      <c r="J919" s="10"/>
      <c r="K919" s="10"/>
      <c r="L919" s="10"/>
      <c r="M919" s="10"/>
      <c r="N919" s="10"/>
      <c r="O919" s="10"/>
    </row>
    <row r="920">
      <c r="A920" s="10"/>
      <c r="B920" s="10"/>
      <c r="C920" s="10"/>
      <c r="D920" s="7"/>
      <c r="E920" s="10"/>
      <c r="F920" s="10"/>
      <c r="G920" s="10"/>
      <c r="H920" s="10"/>
      <c r="I920" s="7"/>
      <c r="J920" s="10"/>
      <c r="K920" s="10"/>
      <c r="L920" s="10"/>
      <c r="M920" s="10"/>
      <c r="N920" s="10"/>
      <c r="O920" s="10"/>
    </row>
    <row r="921">
      <c r="A921" s="10"/>
      <c r="B921" s="10"/>
      <c r="C921" s="10"/>
      <c r="D921" s="7"/>
      <c r="E921" s="10"/>
      <c r="F921" s="10"/>
      <c r="G921" s="10"/>
      <c r="H921" s="10"/>
      <c r="I921" s="7"/>
      <c r="J921" s="10"/>
      <c r="K921" s="10"/>
      <c r="L921" s="10"/>
      <c r="M921" s="10"/>
      <c r="N921" s="10"/>
      <c r="O921" s="10"/>
    </row>
    <row r="922">
      <c r="A922" s="10"/>
      <c r="B922" s="10"/>
      <c r="C922" s="10"/>
      <c r="D922" s="7"/>
      <c r="E922" s="10"/>
      <c r="F922" s="10"/>
      <c r="G922" s="10"/>
      <c r="H922" s="10"/>
      <c r="I922" s="7"/>
      <c r="J922" s="10"/>
      <c r="K922" s="10"/>
      <c r="L922" s="10"/>
      <c r="M922" s="10"/>
      <c r="N922" s="10"/>
      <c r="O922" s="10"/>
    </row>
    <row r="923">
      <c r="A923" s="10"/>
      <c r="B923" s="10"/>
      <c r="C923" s="10"/>
      <c r="D923" s="7"/>
      <c r="E923" s="10"/>
      <c r="F923" s="10"/>
      <c r="G923" s="10"/>
      <c r="H923" s="10"/>
      <c r="I923" s="7"/>
      <c r="J923" s="10"/>
      <c r="K923" s="10"/>
      <c r="L923" s="10"/>
      <c r="M923" s="10"/>
      <c r="N923" s="10"/>
      <c r="O923" s="10"/>
    </row>
    <row r="924">
      <c r="A924" s="10"/>
      <c r="B924" s="10"/>
      <c r="C924" s="10"/>
      <c r="D924" s="7"/>
      <c r="E924" s="10"/>
      <c r="F924" s="10"/>
      <c r="G924" s="10"/>
      <c r="H924" s="10"/>
      <c r="I924" s="7"/>
      <c r="J924" s="10"/>
      <c r="K924" s="10"/>
      <c r="L924" s="10"/>
      <c r="M924" s="10"/>
      <c r="N924" s="10"/>
      <c r="O924" s="10"/>
    </row>
    <row r="925">
      <c r="A925" s="10"/>
      <c r="B925" s="10"/>
      <c r="C925" s="10"/>
      <c r="D925" s="7"/>
      <c r="E925" s="10"/>
      <c r="F925" s="10"/>
      <c r="G925" s="10"/>
      <c r="H925" s="10"/>
      <c r="I925" s="7"/>
      <c r="J925" s="10"/>
      <c r="K925" s="10"/>
      <c r="L925" s="10"/>
      <c r="M925" s="10"/>
      <c r="N925" s="10"/>
      <c r="O925" s="10"/>
    </row>
    <row r="926">
      <c r="A926" s="10"/>
      <c r="B926" s="10"/>
      <c r="C926" s="10"/>
      <c r="D926" s="7"/>
      <c r="E926" s="10"/>
      <c r="F926" s="10"/>
      <c r="G926" s="10"/>
      <c r="H926" s="10"/>
      <c r="I926" s="7"/>
      <c r="J926" s="10"/>
      <c r="K926" s="10"/>
      <c r="L926" s="10"/>
      <c r="M926" s="10"/>
      <c r="N926" s="10"/>
      <c r="O926" s="10"/>
    </row>
    <row r="927">
      <c r="A927" s="10"/>
      <c r="B927" s="10"/>
      <c r="C927" s="10"/>
      <c r="D927" s="7"/>
      <c r="E927" s="10"/>
      <c r="F927" s="10"/>
      <c r="G927" s="10"/>
      <c r="H927" s="10"/>
      <c r="I927" s="7"/>
      <c r="J927" s="10"/>
      <c r="K927" s="10"/>
      <c r="L927" s="10"/>
      <c r="M927" s="10"/>
      <c r="N927" s="10"/>
      <c r="O927" s="10"/>
    </row>
    <row r="928">
      <c r="A928" s="10"/>
      <c r="B928" s="10"/>
      <c r="C928" s="10"/>
      <c r="D928" s="7"/>
      <c r="E928" s="10"/>
      <c r="F928" s="10"/>
      <c r="G928" s="10"/>
      <c r="H928" s="10"/>
      <c r="I928" s="7"/>
      <c r="J928" s="10"/>
      <c r="K928" s="10"/>
      <c r="L928" s="10"/>
      <c r="M928" s="10"/>
      <c r="N928" s="10"/>
      <c r="O928" s="10"/>
    </row>
    <row r="929">
      <c r="A929" s="10"/>
      <c r="B929" s="10"/>
      <c r="C929" s="10"/>
      <c r="D929" s="7"/>
      <c r="E929" s="10"/>
      <c r="F929" s="10"/>
      <c r="G929" s="10"/>
      <c r="H929" s="10"/>
      <c r="I929" s="7"/>
      <c r="J929" s="10"/>
      <c r="K929" s="10"/>
      <c r="L929" s="10"/>
      <c r="M929" s="10"/>
      <c r="N929" s="10"/>
      <c r="O929" s="10"/>
    </row>
    <row r="930">
      <c r="A930" s="10"/>
      <c r="B930" s="10"/>
      <c r="C930" s="10"/>
      <c r="D930" s="7"/>
      <c r="E930" s="10"/>
      <c r="F930" s="10"/>
      <c r="G930" s="10"/>
      <c r="H930" s="10"/>
      <c r="I930" s="7"/>
      <c r="J930" s="10"/>
      <c r="K930" s="10"/>
      <c r="L930" s="10"/>
      <c r="M930" s="10"/>
      <c r="N930" s="10"/>
      <c r="O930" s="10"/>
    </row>
    <row r="931">
      <c r="A931" s="10"/>
      <c r="B931" s="10"/>
      <c r="C931" s="10"/>
      <c r="D931" s="7"/>
      <c r="E931" s="10"/>
      <c r="F931" s="10"/>
      <c r="G931" s="10"/>
      <c r="H931" s="10"/>
      <c r="I931" s="7"/>
      <c r="J931" s="10"/>
      <c r="K931" s="10"/>
      <c r="L931" s="10"/>
      <c r="M931" s="10"/>
      <c r="N931" s="10"/>
      <c r="O931" s="10"/>
    </row>
    <row r="932">
      <c r="A932" s="10"/>
      <c r="B932" s="10"/>
      <c r="C932" s="10"/>
      <c r="D932" s="7"/>
      <c r="E932" s="10"/>
      <c r="F932" s="10"/>
      <c r="G932" s="10"/>
      <c r="H932" s="10"/>
      <c r="I932" s="7"/>
      <c r="J932" s="10"/>
      <c r="K932" s="10"/>
      <c r="L932" s="10"/>
      <c r="M932" s="10"/>
      <c r="N932" s="10"/>
      <c r="O932" s="10"/>
    </row>
    <row r="933">
      <c r="A933" s="10"/>
      <c r="B933" s="10"/>
      <c r="C933" s="10"/>
      <c r="D933" s="7"/>
      <c r="E933" s="10"/>
      <c r="F933" s="10"/>
      <c r="G933" s="10"/>
      <c r="H933" s="10"/>
      <c r="I933" s="7"/>
      <c r="J933" s="10"/>
      <c r="K933" s="10"/>
      <c r="L933" s="10"/>
      <c r="M933" s="10"/>
      <c r="N933" s="10"/>
      <c r="O933" s="10"/>
    </row>
    <row r="934">
      <c r="A934" s="10"/>
      <c r="B934" s="10"/>
      <c r="C934" s="10"/>
      <c r="D934" s="7"/>
      <c r="E934" s="10"/>
      <c r="F934" s="10"/>
      <c r="G934" s="10"/>
      <c r="H934" s="10"/>
      <c r="I934" s="7"/>
      <c r="J934" s="10"/>
      <c r="K934" s="10"/>
      <c r="L934" s="10"/>
      <c r="M934" s="10"/>
      <c r="N934" s="10"/>
      <c r="O934" s="10"/>
    </row>
    <row r="935">
      <c r="A935" s="10"/>
      <c r="B935" s="10"/>
      <c r="C935" s="10"/>
      <c r="D935" s="7"/>
      <c r="E935" s="10"/>
      <c r="F935" s="10"/>
      <c r="G935" s="10"/>
      <c r="H935" s="10"/>
      <c r="I935" s="7"/>
      <c r="J935" s="10"/>
      <c r="K935" s="10"/>
      <c r="L935" s="10"/>
      <c r="M935" s="10"/>
      <c r="N935" s="10"/>
      <c r="O935" s="10"/>
    </row>
    <row r="936">
      <c r="A936" s="10"/>
      <c r="B936" s="10"/>
      <c r="C936" s="10"/>
      <c r="D936" s="7"/>
      <c r="E936" s="10"/>
      <c r="F936" s="10"/>
      <c r="G936" s="10"/>
      <c r="H936" s="10"/>
      <c r="I936" s="7"/>
      <c r="J936" s="10"/>
      <c r="K936" s="10"/>
      <c r="L936" s="10"/>
      <c r="M936" s="10"/>
      <c r="N936" s="10"/>
      <c r="O936" s="10"/>
    </row>
    <row r="937">
      <c r="A937" s="10"/>
      <c r="B937" s="10"/>
      <c r="C937" s="10"/>
      <c r="D937" s="7"/>
      <c r="E937" s="10"/>
      <c r="F937" s="10"/>
      <c r="G937" s="10"/>
      <c r="H937" s="10"/>
      <c r="I937" s="7"/>
      <c r="J937" s="10"/>
      <c r="K937" s="10"/>
      <c r="L937" s="10"/>
      <c r="M937" s="10"/>
      <c r="N937" s="10"/>
      <c r="O937" s="10"/>
    </row>
    <row r="938">
      <c r="A938" s="10"/>
      <c r="B938" s="10"/>
      <c r="C938" s="10"/>
      <c r="D938" s="7"/>
      <c r="E938" s="10"/>
      <c r="F938" s="10"/>
      <c r="G938" s="10"/>
      <c r="H938" s="10"/>
      <c r="I938" s="7"/>
      <c r="J938" s="10"/>
      <c r="K938" s="10"/>
      <c r="L938" s="10"/>
      <c r="M938" s="10"/>
      <c r="N938" s="10"/>
      <c r="O938" s="10"/>
    </row>
    <row r="939">
      <c r="A939" s="10"/>
      <c r="B939" s="10"/>
      <c r="C939" s="10"/>
      <c r="D939" s="7"/>
      <c r="E939" s="10"/>
      <c r="F939" s="10"/>
      <c r="G939" s="10"/>
      <c r="H939" s="10"/>
      <c r="I939" s="7"/>
      <c r="J939" s="10"/>
      <c r="K939" s="10"/>
      <c r="L939" s="10"/>
      <c r="M939" s="10"/>
      <c r="N939" s="10"/>
      <c r="O939" s="10"/>
    </row>
    <row r="940">
      <c r="A940" s="10"/>
      <c r="B940" s="10"/>
      <c r="C940" s="10"/>
      <c r="D940" s="7"/>
      <c r="E940" s="10"/>
      <c r="F940" s="10"/>
      <c r="G940" s="10"/>
      <c r="H940" s="10"/>
      <c r="I940" s="7"/>
      <c r="J940" s="10"/>
      <c r="K940" s="10"/>
      <c r="L940" s="10"/>
      <c r="M940" s="10"/>
      <c r="N940" s="10"/>
      <c r="O940" s="10"/>
    </row>
    <row r="941">
      <c r="A941" s="10"/>
      <c r="B941" s="10"/>
      <c r="C941" s="10"/>
      <c r="D941" s="7"/>
      <c r="E941" s="10"/>
      <c r="F941" s="10"/>
      <c r="G941" s="10"/>
      <c r="H941" s="10"/>
      <c r="I941" s="7"/>
      <c r="J941" s="10"/>
      <c r="K941" s="10"/>
      <c r="L941" s="10"/>
      <c r="M941" s="10"/>
      <c r="N941" s="10"/>
      <c r="O941" s="10"/>
    </row>
    <row r="942">
      <c r="A942" s="10"/>
      <c r="B942" s="10"/>
      <c r="C942" s="10"/>
      <c r="D942" s="7"/>
      <c r="E942" s="10"/>
      <c r="F942" s="10"/>
      <c r="G942" s="10"/>
      <c r="H942" s="10"/>
      <c r="I942" s="7"/>
      <c r="J942" s="10"/>
      <c r="K942" s="10"/>
      <c r="L942" s="10"/>
      <c r="M942" s="10"/>
      <c r="N942" s="10"/>
      <c r="O942" s="10"/>
    </row>
    <row r="943">
      <c r="A943" s="10"/>
      <c r="B943" s="10"/>
      <c r="C943" s="10"/>
      <c r="D943" s="7"/>
      <c r="E943" s="10"/>
      <c r="F943" s="10"/>
      <c r="G943" s="10"/>
      <c r="H943" s="10"/>
      <c r="I943" s="7"/>
      <c r="J943" s="10"/>
      <c r="K943" s="10"/>
      <c r="L943" s="10"/>
      <c r="M943" s="10"/>
      <c r="N943" s="10"/>
      <c r="O943" s="10"/>
    </row>
    <row r="944">
      <c r="A944" s="10"/>
      <c r="B944" s="10"/>
      <c r="C944" s="10"/>
      <c r="D944" s="7"/>
      <c r="E944" s="10"/>
      <c r="F944" s="10"/>
      <c r="G944" s="10"/>
      <c r="H944" s="10"/>
      <c r="I944" s="7"/>
      <c r="J944" s="10"/>
      <c r="K944" s="10"/>
      <c r="L944" s="10"/>
      <c r="M944" s="10"/>
      <c r="N944" s="10"/>
      <c r="O944" s="10"/>
    </row>
    <row r="945">
      <c r="A945" s="10"/>
      <c r="B945" s="10"/>
      <c r="C945" s="10"/>
      <c r="D945" s="7"/>
      <c r="E945" s="10"/>
      <c r="F945" s="10"/>
      <c r="G945" s="10"/>
      <c r="H945" s="10"/>
      <c r="I945" s="7"/>
      <c r="J945" s="10"/>
      <c r="K945" s="10"/>
      <c r="L945" s="10"/>
      <c r="M945" s="10"/>
      <c r="N945" s="10"/>
      <c r="O945" s="10"/>
    </row>
    <row r="946">
      <c r="A946" s="10"/>
      <c r="B946" s="10"/>
      <c r="C946" s="10"/>
      <c r="D946" s="7"/>
      <c r="E946" s="10"/>
      <c r="F946" s="10"/>
      <c r="G946" s="10"/>
      <c r="H946" s="10"/>
      <c r="I946" s="7"/>
      <c r="J946" s="10"/>
      <c r="K946" s="10"/>
      <c r="L946" s="10"/>
      <c r="M946" s="10"/>
      <c r="N946" s="10"/>
      <c r="O946" s="10"/>
    </row>
    <row r="947">
      <c r="A947" s="10"/>
      <c r="B947" s="10"/>
      <c r="C947" s="10"/>
      <c r="D947" s="7"/>
      <c r="E947" s="10"/>
      <c r="F947" s="10"/>
      <c r="G947" s="10"/>
      <c r="H947" s="10"/>
      <c r="I947" s="7"/>
      <c r="J947" s="10"/>
      <c r="K947" s="10"/>
      <c r="L947" s="10"/>
      <c r="M947" s="10"/>
      <c r="N947" s="10"/>
      <c r="O947" s="10"/>
    </row>
    <row r="948">
      <c r="A948" s="10"/>
      <c r="B948" s="10"/>
      <c r="C948" s="10"/>
      <c r="D948" s="7"/>
      <c r="E948" s="10"/>
      <c r="F948" s="10"/>
      <c r="G948" s="10"/>
      <c r="H948" s="10"/>
      <c r="I948" s="7"/>
      <c r="J948" s="10"/>
      <c r="K948" s="10"/>
      <c r="L948" s="10"/>
      <c r="M948" s="10"/>
      <c r="N948" s="10"/>
      <c r="O948" s="10"/>
    </row>
    <row r="949">
      <c r="A949" s="10"/>
      <c r="B949" s="10"/>
      <c r="C949" s="10"/>
      <c r="D949" s="7"/>
      <c r="E949" s="10"/>
      <c r="F949" s="10"/>
      <c r="G949" s="10"/>
      <c r="H949" s="10"/>
      <c r="I949" s="7"/>
      <c r="J949" s="10"/>
      <c r="K949" s="10"/>
      <c r="L949" s="10"/>
      <c r="M949" s="10"/>
      <c r="N949" s="10"/>
      <c r="O949" s="10"/>
    </row>
    <row r="950">
      <c r="A950" s="10"/>
      <c r="B950" s="10"/>
      <c r="C950" s="10"/>
      <c r="D950" s="7"/>
      <c r="E950" s="10"/>
      <c r="F950" s="10"/>
      <c r="G950" s="10"/>
      <c r="H950" s="10"/>
      <c r="I950" s="7"/>
      <c r="J950" s="10"/>
      <c r="K950" s="10"/>
      <c r="L950" s="10"/>
      <c r="M950" s="10"/>
      <c r="N950" s="10"/>
      <c r="O950" s="10"/>
    </row>
    <row r="951">
      <c r="A951" s="10"/>
      <c r="B951" s="10"/>
      <c r="C951" s="10"/>
      <c r="D951" s="7"/>
      <c r="E951" s="10"/>
      <c r="F951" s="10"/>
      <c r="G951" s="10"/>
      <c r="H951" s="10"/>
      <c r="I951" s="7"/>
      <c r="J951" s="10"/>
      <c r="K951" s="10"/>
      <c r="L951" s="10"/>
      <c r="M951" s="10"/>
      <c r="N951" s="10"/>
      <c r="O951" s="10"/>
    </row>
    <row r="952">
      <c r="A952" s="10"/>
      <c r="B952" s="10"/>
      <c r="C952" s="10"/>
      <c r="D952" s="7"/>
      <c r="E952" s="10"/>
      <c r="F952" s="10"/>
      <c r="G952" s="10"/>
      <c r="H952" s="10"/>
      <c r="I952" s="7"/>
      <c r="J952" s="10"/>
      <c r="K952" s="10"/>
      <c r="L952" s="10"/>
      <c r="M952" s="10"/>
      <c r="N952" s="10"/>
      <c r="O952" s="10"/>
    </row>
    <row r="953">
      <c r="A953" s="10"/>
      <c r="B953" s="10"/>
      <c r="C953" s="10"/>
      <c r="D953" s="7"/>
      <c r="E953" s="10"/>
      <c r="F953" s="10"/>
      <c r="G953" s="10"/>
      <c r="H953" s="10"/>
      <c r="I953" s="7"/>
      <c r="J953" s="10"/>
      <c r="K953" s="10"/>
      <c r="L953" s="10"/>
      <c r="M953" s="10"/>
      <c r="N953" s="10"/>
      <c r="O953" s="10"/>
    </row>
    <row r="954">
      <c r="A954" s="10"/>
      <c r="B954" s="10"/>
      <c r="C954" s="10"/>
      <c r="D954" s="7"/>
      <c r="E954" s="10"/>
      <c r="F954" s="10"/>
      <c r="G954" s="10"/>
      <c r="H954" s="10"/>
      <c r="I954" s="7"/>
      <c r="J954" s="10"/>
      <c r="K954" s="10"/>
      <c r="L954" s="10"/>
      <c r="M954" s="10"/>
      <c r="N954" s="10"/>
      <c r="O954" s="10"/>
    </row>
    <row r="955">
      <c r="A955" s="10"/>
      <c r="B955" s="10"/>
      <c r="C955" s="10"/>
      <c r="D955" s="7"/>
      <c r="E955" s="10"/>
      <c r="F955" s="10"/>
      <c r="G955" s="10"/>
      <c r="H955" s="10"/>
      <c r="I955" s="7"/>
      <c r="J955" s="10"/>
      <c r="K955" s="10"/>
      <c r="L955" s="10"/>
      <c r="M955" s="10"/>
      <c r="N955" s="10"/>
      <c r="O955" s="10"/>
    </row>
    <row r="956">
      <c r="A956" s="10"/>
      <c r="B956" s="10"/>
      <c r="C956" s="10"/>
      <c r="D956" s="7"/>
      <c r="E956" s="10"/>
      <c r="F956" s="10"/>
      <c r="G956" s="10"/>
      <c r="H956" s="10"/>
      <c r="I956" s="7"/>
      <c r="J956" s="10"/>
      <c r="K956" s="10"/>
      <c r="L956" s="10"/>
      <c r="M956" s="10"/>
      <c r="N956" s="10"/>
      <c r="O956" s="10"/>
    </row>
    <row r="957">
      <c r="A957" s="10"/>
      <c r="B957" s="10"/>
      <c r="C957" s="10"/>
      <c r="D957" s="7"/>
      <c r="E957" s="10"/>
      <c r="F957" s="10"/>
      <c r="G957" s="10"/>
      <c r="H957" s="10"/>
      <c r="I957" s="7"/>
      <c r="J957" s="10"/>
      <c r="K957" s="10"/>
      <c r="L957" s="10"/>
      <c r="M957" s="10"/>
      <c r="N957" s="10"/>
      <c r="O957" s="10"/>
    </row>
    <row r="958">
      <c r="A958" s="10"/>
      <c r="B958" s="10"/>
      <c r="C958" s="10"/>
      <c r="D958" s="7"/>
      <c r="E958" s="10"/>
      <c r="F958" s="10"/>
      <c r="G958" s="10"/>
      <c r="H958" s="10"/>
      <c r="I958" s="7"/>
      <c r="J958" s="10"/>
      <c r="K958" s="10"/>
      <c r="L958" s="10"/>
      <c r="M958" s="10"/>
      <c r="N958" s="10"/>
      <c r="O958" s="10"/>
    </row>
    <row r="959">
      <c r="A959" s="10"/>
      <c r="B959" s="10"/>
      <c r="C959" s="10"/>
      <c r="D959" s="7"/>
      <c r="E959" s="10"/>
      <c r="F959" s="10"/>
      <c r="G959" s="10"/>
      <c r="H959" s="10"/>
      <c r="I959" s="7"/>
      <c r="J959" s="10"/>
      <c r="K959" s="10"/>
      <c r="L959" s="10"/>
      <c r="M959" s="10"/>
      <c r="N959" s="10"/>
      <c r="O959" s="10"/>
    </row>
    <row r="960">
      <c r="A960" s="10"/>
      <c r="B960" s="10"/>
      <c r="C960" s="10"/>
      <c r="D960" s="7"/>
      <c r="E960" s="10"/>
      <c r="F960" s="10"/>
      <c r="G960" s="10"/>
      <c r="H960" s="10"/>
      <c r="I960" s="7"/>
      <c r="J960" s="10"/>
      <c r="K960" s="10"/>
      <c r="L960" s="10"/>
      <c r="M960" s="10"/>
      <c r="N960" s="10"/>
      <c r="O960" s="10"/>
    </row>
    <row r="961">
      <c r="A961" s="10"/>
      <c r="B961" s="10"/>
      <c r="C961" s="10"/>
      <c r="D961" s="7"/>
      <c r="E961" s="10"/>
      <c r="F961" s="10"/>
      <c r="G961" s="10"/>
      <c r="H961" s="10"/>
      <c r="I961" s="7"/>
      <c r="J961" s="10"/>
      <c r="K961" s="10"/>
      <c r="L961" s="10"/>
      <c r="M961" s="10"/>
      <c r="N961" s="10"/>
      <c r="O961" s="10"/>
    </row>
    <row r="962">
      <c r="A962" s="10"/>
      <c r="B962" s="10"/>
      <c r="C962" s="10"/>
      <c r="D962" s="7"/>
      <c r="E962" s="10"/>
      <c r="F962" s="10"/>
      <c r="G962" s="10"/>
      <c r="H962" s="10"/>
      <c r="I962" s="7"/>
      <c r="J962" s="10"/>
      <c r="K962" s="10"/>
      <c r="L962" s="10"/>
      <c r="M962" s="10"/>
      <c r="N962" s="10"/>
      <c r="O962" s="10"/>
    </row>
    <row r="963">
      <c r="A963" s="10"/>
      <c r="B963" s="10"/>
      <c r="C963" s="10"/>
      <c r="D963" s="7"/>
      <c r="E963" s="10"/>
      <c r="F963" s="10"/>
      <c r="G963" s="10"/>
      <c r="H963" s="10"/>
      <c r="I963" s="7"/>
      <c r="J963" s="10"/>
      <c r="K963" s="10"/>
      <c r="L963" s="10"/>
      <c r="M963" s="10"/>
      <c r="N963" s="10"/>
      <c r="O963" s="10"/>
    </row>
    <row r="964">
      <c r="A964" s="10"/>
      <c r="B964" s="10"/>
      <c r="C964" s="10"/>
      <c r="D964" s="7"/>
      <c r="E964" s="10"/>
      <c r="F964" s="10"/>
      <c r="G964" s="10"/>
      <c r="H964" s="10"/>
      <c r="I964" s="7"/>
      <c r="J964" s="10"/>
      <c r="K964" s="10"/>
      <c r="L964" s="10"/>
      <c r="M964" s="10"/>
      <c r="N964" s="10"/>
      <c r="O964" s="10"/>
    </row>
    <row r="965">
      <c r="A965" s="10"/>
      <c r="B965" s="10"/>
      <c r="C965" s="10"/>
      <c r="D965" s="7"/>
      <c r="E965" s="10"/>
      <c r="F965" s="10"/>
      <c r="G965" s="10"/>
      <c r="H965" s="10"/>
      <c r="I965" s="7"/>
      <c r="J965" s="10"/>
      <c r="K965" s="10"/>
      <c r="L965" s="10"/>
      <c r="M965" s="10"/>
      <c r="N965" s="10"/>
      <c r="O965" s="10"/>
    </row>
    <row r="966">
      <c r="A966" s="10"/>
      <c r="B966" s="10"/>
      <c r="C966" s="10"/>
      <c r="D966" s="7"/>
      <c r="E966" s="10"/>
      <c r="F966" s="10"/>
      <c r="G966" s="10"/>
      <c r="H966" s="10"/>
      <c r="I966" s="7"/>
      <c r="J966" s="10"/>
      <c r="K966" s="10"/>
      <c r="L966" s="10"/>
      <c r="M966" s="10"/>
      <c r="N966" s="10"/>
      <c r="O966" s="10"/>
    </row>
    <row r="967">
      <c r="A967" s="10"/>
      <c r="B967" s="10"/>
      <c r="C967" s="10"/>
      <c r="D967" s="7"/>
      <c r="E967" s="10"/>
      <c r="F967" s="10"/>
      <c r="G967" s="10"/>
      <c r="H967" s="10"/>
      <c r="I967" s="7"/>
      <c r="J967" s="10"/>
      <c r="K967" s="10"/>
      <c r="L967" s="10"/>
      <c r="M967" s="10"/>
      <c r="N967" s="10"/>
      <c r="O967" s="10"/>
    </row>
    <row r="968">
      <c r="A968" s="10"/>
      <c r="B968" s="10"/>
      <c r="C968" s="10"/>
      <c r="D968" s="7"/>
      <c r="E968" s="10"/>
      <c r="F968" s="10"/>
      <c r="G968" s="10"/>
      <c r="H968" s="10"/>
      <c r="I968" s="7"/>
      <c r="J968" s="10"/>
      <c r="K968" s="10"/>
      <c r="L968" s="10"/>
      <c r="M968" s="10"/>
      <c r="N968" s="10"/>
      <c r="O968" s="10"/>
    </row>
    <row r="969">
      <c r="A969" s="10"/>
      <c r="B969" s="10"/>
      <c r="C969" s="10"/>
      <c r="D969" s="7"/>
      <c r="E969" s="10"/>
      <c r="F969" s="10"/>
      <c r="G969" s="10"/>
      <c r="H969" s="10"/>
      <c r="I969" s="7"/>
      <c r="J969" s="10"/>
      <c r="K969" s="10"/>
      <c r="L969" s="10"/>
      <c r="M969" s="10"/>
      <c r="N969" s="10"/>
      <c r="O969" s="10"/>
    </row>
    <row r="970">
      <c r="A970" s="10"/>
      <c r="B970" s="10"/>
      <c r="C970" s="10"/>
      <c r="D970" s="7"/>
      <c r="E970" s="10"/>
      <c r="F970" s="10"/>
      <c r="G970" s="10"/>
      <c r="H970" s="10"/>
      <c r="I970" s="7"/>
      <c r="J970" s="10"/>
      <c r="K970" s="10"/>
      <c r="L970" s="10"/>
      <c r="M970" s="10"/>
      <c r="N970" s="10"/>
      <c r="O970" s="10"/>
    </row>
    <row r="971">
      <c r="A971" s="10"/>
      <c r="B971" s="10"/>
      <c r="C971" s="10"/>
      <c r="D971" s="7"/>
      <c r="E971" s="10"/>
      <c r="F971" s="10"/>
      <c r="G971" s="10"/>
      <c r="H971" s="10"/>
      <c r="I971" s="7"/>
      <c r="J971" s="10"/>
      <c r="K971" s="10"/>
      <c r="L971" s="10"/>
      <c r="M971" s="10"/>
      <c r="N971" s="10"/>
      <c r="O971" s="10"/>
    </row>
    <row r="972">
      <c r="A972" s="10"/>
      <c r="B972" s="10"/>
      <c r="C972" s="10"/>
      <c r="D972" s="7"/>
      <c r="E972" s="10"/>
      <c r="F972" s="10"/>
      <c r="G972" s="10"/>
      <c r="H972" s="10"/>
      <c r="I972" s="7"/>
      <c r="J972" s="10"/>
      <c r="K972" s="10"/>
      <c r="L972" s="10"/>
      <c r="M972" s="10"/>
      <c r="N972" s="10"/>
      <c r="O972" s="10"/>
    </row>
    <row r="973">
      <c r="A973" s="10"/>
      <c r="B973" s="10"/>
      <c r="C973" s="10"/>
      <c r="D973" s="7"/>
      <c r="E973" s="10"/>
      <c r="F973" s="10"/>
      <c r="G973" s="10"/>
      <c r="H973" s="10"/>
      <c r="I973" s="7"/>
      <c r="J973" s="10"/>
      <c r="K973" s="10"/>
      <c r="L973" s="10"/>
      <c r="M973" s="10"/>
      <c r="N973" s="10"/>
      <c r="O973" s="10"/>
    </row>
    <row r="974">
      <c r="A974" s="10"/>
      <c r="B974" s="10"/>
      <c r="C974" s="10"/>
      <c r="D974" s="7"/>
      <c r="E974" s="10"/>
      <c r="F974" s="10"/>
      <c r="G974" s="10"/>
      <c r="H974" s="10"/>
      <c r="I974" s="7"/>
      <c r="J974" s="10"/>
      <c r="K974" s="10"/>
      <c r="L974" s="10"/>
      <c r="M974" s="10"/>
      <c r="N974" s="10"/>
      <c r="O974" s="10"/>
    </row>
    <row r="975">
      <c r="A975" s="10"/>
      <c r="B975" s="10"/>
      <c r="C975" s="10"/>
      <c r="D975" s="7"/>
      <c r="E975" s="10"/>
      <c r="F975" s="10"/>
      <c r="G975" s="10"/>
      <c r="H975" s="10"/>
      <c r="I975" s="7"/>
      <c r="J975" s="10"/>
      <c r="K975" s="10"/>
      <c r="L975" s="10"/>
      <c r="M975" s="10"/>
      <c r="N975" s="10"/>
      <c r="O975" s="10"/>
    </row>
    <row r="976">
      <c r="A976" s="10"/>
      <c r="B976" s="10"/>
      <c r="C976" s="10"/>
      <c r="D976" s="7"/>
      <c r="E976" s="10"/>
      <c r="F976" s="10"/>
      <c r="G976" s="10"/>
      <c r="H976" s="10"/>
      <c r="I976" s="7"/>
      <c r="J976" s="10"/>
      <c r="K976" s="10"/>
      <c r="L976" s="10"/>
      <c r="M976" s="10"/>
      <c r="N976" s="10"/>
      <c r="O976" s="10"/>
    </row>
    <row r="977">
      <c r="A977" s="10"/>
      <c r="B977" s="10"/>
      <c r="C977" s="10"/>
      <c r="D977" s="7"/>
      <c r="E977" s="10"/>
      <c r="F977" s="10"/>
      <c r="G977" s="10"/>
      <c r="H977" s="10"/>
      <c r="I977" s="7"/>
      <c r="J977" s="10"/>
      <c r="K977" s="10"/>
      <c r="L977" s="10"/>
      <c r="M977" s="10"/>
      <c r="N977" s="10"/>
      <c r="O977" s="10"/>
    </row>
    <row r="978">
      <c r="A978" s="10"/>
      <c r="B978" s="10"/>
      <c r="C978" s="10"/>
      <c r="D978" s="7"/>
      <c r="E978" s="10"/>
      <c r="F978" s="10"/>
      <c r="G978" s="10"/>
      <c r="H978" s="10"/>
      <c r="I978" s="7"/>
      <c r="J978" s="10"/>
      <c r="K978" s="10"/>
      <c r="L978" s="10"/>
      <c r="M978" s="10"/>
      <c r="N978" s="10"/>
      <c r="O978" s="10"/>
    </row>
    <row r="979">
      <c r="A979" s="10"/>
      <c r="B979" s="10"/>
      <c r="C979" s="10"/>
      <c r="D979" s="7"/>
      <c r="E979" s="10"/>
      <c r="F979" s="10"/>
      <c r="G979" s="10"/>
      <c r="H979" s="10"/>
      <c r="I979" s="7"/>
      <c r="J979" s="10"/>
      <c r="K979" s="10"/>
      <c r="L979" s="10"/>
      <c r="M979" s="10"/>
      <c r="N979" s="10"/>
      <c r="O979" s="10"/>
    </row>
    <row r="980">
      <c r="A980" s="10"/>
      <c r="B980" s="10"/>
      <c r="C980" s="10"/>
      <c r="D980" s="7"/>
      <c r="E980" s="10"/>
      <c r="F980" s="10"/>
      <c r="G980" s="10"/>
      <c r="H980" s="10"/>
      <c r="I980" s="7"/>
      <c r="J980" s="10"/>
      <c r="K980" s="10"/>
      <c r="L980" s="10"/>
      <c r="M980" s="10"/>
      <c r="N980" s="10"/>
      <c r="O980" s="10"/>
    </row>
    <row r="981">
      <c r="A981" s="10"/>
      <c r="B981" s="10"/>
      <c r="C981" s="10"/>
      <c r="D981" s="7"/>
      <c r="E981" s="10"/>
      <c r="F981" s="10"/>
      <c r="G981" s="10"/>
      <c r="H981" s="10"/>
      <c r="I981" s="7"/>
      <c r="J981" s="10"/>
      <c r="K981" s="10"/>
      <c r="L981" s="10"/>
      <c r="M981" s="10"/>
      <c r="N981" s="10"/>
      <c r="O981" s="10"/>
    </row>
    <row r="982">
      <c r="A982" s="10"/>
      <c r="B982" s="10"/>
      <c r="C982" s="10"/>
      <c r="D982" s="7"/>
      <c r="E982" s="10"/>
      <c r="F982" s="10"/>
      <c r="G982" s="10"/>
      <c r="H982" s="10"/>
      <c r="I982" s="7"/>
      <c r="J982" s="10"/>
      <c r="K982" s="10"/>
      <c r="L982" s="10"/>
      <c r="M982" s="10"/>
      <c r="N982" s="10"/>
      <c r="O982" s="10"/>
    </row>
    <row r="983">
      <c r="A983" s="10"/>
      <c r="B983" s="10"/>
      <c r="C983" s="10"/>
      <c r="D983" s="7"/>
      <c r="E983" s="10"/>
      <c r="F983" s="10"/>
      <c r="G983" s="10"/>
      <c r="H983" s="10"/>
      <c r="I983" s="7"/>
      <c r="J983" s="10"/>
      <c r="K983" s="10"/>
      <c r="L983" s="10"/>
      <c r="M983" s="10"/>
      <c r="N983" s="10"/>
      <c r="O983" s="10"/>
    </row>
    <row r="984">
      <c r="A984" s="10"/>
      <c r="B984" s="10"/>
      <c r="C984" s="10"/>
      <c r="D984" s="7"/>
      <c r="E984" s="10"/>
      <c r="F984" s="10"/>
      <c r="G984" s="10"/>
      <c r="H984" s="10"/>
      <c r="I984" s="7"/>
      <c r="J984" s="10"/>
      <c r="K984" s="10"/>
      <c r="L984" s="10"/>
      <c r="M984" s="10"/>
      <c r="N984" s="10"/>
      <c r="O984" s="10"/>
    </row>
    <row r="985">
      <c r="A985" s="10"/>
      <c r="B985" s="10"/>
      <c r="C985" s="10"/>
      <c r="D985" s="7"/>
      <c r="E985" s="10"/>
      <c r="F985" s="10"/>
      <c r="G985" s="10"/>
      <c r="H985" s="10"/>
      <c r="I985" s="7"/>
      <c r="J985" s="10"/>
      <c r="K985" s="10"/>
      <c r="L985" s="10"/>
      <c r="M985" s="10"/>
      <c r="N985" s="10"/>
      <c r="O985" s="10"/>
    </row>
    <row r="986">
      <c r="A986" s="10"/>
      <c r="B986" s="10"/>
      <c r="C986" s="10"/>
      <c r="D986" s="7"/>
      <c r="E986" s="10"/>
      <c r="F986" s="10"/>
      <c r="G986" s="10"/>
      <c r="H986" s="10"/>
      <c r="I986" s="7"/>
      <c r="J986" s="10"/>
      <c r="K986" s="10"/>
      <c r="L986" s="10"/>
      <c r="M986" s="10"/>
      <c r="N986" s="10"/>
      <c r="O986" s="10"/>
    </row>
    <row r="987">
      <c r="A987" s="10"/>
      <c r="B987" s="10"/>
      <c r="C987" s="10"/>
      <c r="D987" s="7"/>
      <c r="E987" s="10"/>
      <c r="F987" s="10"/>
      <c r="G987" s="10"/>
      <c r="H987" s="10"/>
      <c r="I987" s="7"/>
      <c r="J987" s="10"/>
      <c r="K987" s="10"/>
      <c r="L987" s="10"/>
      <c r="M987" s="10"/>
      <c r="N987" s="10"/>
      <c r="O987" s="10"/>
    </row>
    <row r="988">
      <c r="A988" s="10"/>
      <c r="B988" s="10"/>
      <c r="C988" s="10"/>
      <c r="D988" s="7"/>
      <c r="E988" s="10"/>
      <c r="F988" s="10"/>
      <c r="G988" s="10"/>
      <c r="H988" s="10"/>
      <c r="I988" s="7"/>
      <c r="J988" s="10"/>
      <c r="K988" s="10"/>
      <c r="L988" s="10"/>
      <c r="M988" s="10"/>
      <c r="N988" s="10"/>
      <c r="O988" s="10"/>
    </row>
    <row r="989">
      <c r="A989" s="10"/>
      <c r="B989" s="10"/>
      <c r="C989" s="10"/>
      <c r="D989" s="7"/>
      <c r="E989" s="10"/>
      <c r="F989" s="10"/>
      <c r="G989" s="10"/>
      <c r="H989" s="10"/>
      <c r="I989" s="7"/>
      <c r="J989" s="10"/>
      <c r="K989" s="10"/>
      <c r="L989" s="10"/>
      <c r="M989" s="10"/>
      <c r="N989" s="10"/>
      <c r="O989" s="10"/>
    </row>
    <row r="990">
      <c r="A990" s="10"/>
      <c r="B990" s="10"/>
      <c r="C990" s="10"/>
      <c r="D990" s="7"/>
      <c r="E990" s="10"/>
      <c r="F990" s="10"/>
      <c r="G990" s="10"/>
      <c r="H990" s="10"/>
      <c r="I990" s="7"/>
      <c r="J990" s="10"/>
      <c r="K990" s="10"/>
      <c r="L990" s="10"/>
      <c r="M990" s="10"/>
      <c r="N990" s="10"/>
      <c r="O990" s="10"/>
    </row>
    <row r="991">
      <c r="A991" s="10"/>
      <c r="B991" s="10"/>
      <c r="C991" s="10"/>
      <c r="D991" s="7"/>
      <c r="E991" s="10"/>
      <c r="F991" s="10"/>
      <c r="G991" s="10"/>
      <c r="H991" s="10"/>
      <c r="I991" s="7"/>
      <c r="J991" s="10"/>
      <c r="K991" s="10"/>
      <c r="L991" s="10"/>
      <c r="M991" s="10"/>
      <c r="N991" s="10"/>
      <c r="O991" s="10"/>
    </row>
    <row r="992">
      <c r="A992" s="10"/>
      <c r="B992" s="10"/>
      <c r="C992" s="10"/>
      <c r="D992" s="7"/>
      <c r="E992" s="10"/>
      <c r="F992" s="10"/>
      <c r="G992" s="10"/>
      <c r="H992" s="10"/>
      <c r="I992" s="7"/>
      <c r="J992" s="10"/>
      <c r="K992" s="10"/>
      <c r="L992" s="10"/>
      <c r="M992" s="10"/>
      <c r="N992" s="10"/>
      <c r="O992" s="10"/>
    </row>
    <row r="993">
      <c r="A993" s="10"/>
      <c r="B993" s="10"/>
      <c r="C993" s="10"/>
      <c r="D993" s="7"/>
      <c r="E993" s="10"/>
      <c r="F993" s="10"/>
      <c r="G993" s="10"/>
      <c r="H993" s="10"/>
      <c r="I993" s="7"/>
      <c r="J993" s="10"/>
      <c r="K993" s="10"/>
      <c r="L993" s="10"/>
      <c r="M993" s="10"/>
      <c r="N993" s="10"/>
      <c r="O993" s="10"/>
    </row>
    <row r="994">
      <c r="A994" s="10"/>
      <c r="B994" s="10"/>
      <c r="C994" s="10"/>
      <c r="D994" s="7"/>
      <c r="E994" s="10"/>
      <c r="F994" s="10"/>
      <c r="G994" s="10"/>
      <c r="H994" s="10"/>
      <c r="I994" s="7"/>
      <c r="J994" s="10"/>
      <c r="K994" s="10"/>
      <c r="L994" s="10"/>
      <c r="M994" s="10"/>
      <c r="N994" s="10"/>
      <c r="O994" s="10"/>
    </row>
    <row r="995">
      <c r="A995" s="10"/>
      <c r="B995" s="10"/>
      <c r="C995" s="10"/>
      <c r="D995" s="7"/>
      <c r="E995" s="10"/>
      <c r="F995" s="10"/>
      <c r="G995" s="10"/>
      <c r="H995" s="10"/>
      <c r="I995" s="7"/>
      <c r="J995" s="10"/>
      <c r="K995" s="10"/>
      <c r="L995" s="10"/>
      <c r="M995" s="10"/>
      <c r="N995" s="10"/>
      <c r="O995" s="10"/>
    </row>
    <row r="996">
      <c r="A996" s="10"/>
      <c r="B996" s="10"/>
      <c r="C996" s="10"/>
      <c r="D996" s="7"/>
      <c r="E996" s="10"/>
      <c r="F996" s="10"/>
      <c r="G996" s="10"/>
      <c r="H996" s="10"/>
      <c r="I996" s="7"/>
      <c r="J996" s="10"/>
      <c r="K996" s="10"/>
      <c r="L996" s="10"/>
      <c r="M996" s="10"/>
      <c r="N996" s="10"/>
      <c r="O996" s="10"/>
    </row>
    <row r="997">
      <c r="A997" s="10"/>
      <c r="B997" s="10"/>
      <c r="C997" s="10"/>
      <c r="D997" s="7"/>
      <c r="E997" s="10"/>
      <c r="F997" s="10"/>
      <c r="G997" s="10"/>
      <c r="H997" s="10"/>
      <c r="I997" s="7"/>
      <c r="J997" s="10"/>
      <c r="K997" s="10"/>
      <c r="L997" s="10"/>
      <c r="M997" s="10"/>
      <c r="N997" s="10"/>
      <c r="O997" s="10"/>
    </row>
  </sheetData>
  <mergeCells count="5">
    <mergeCell ref="P2:P997"/>
    <mergeCell ref="Q2:R2"/>
    <mergeCell ref="T2:U2"/>
    <mergeCell ref="S3:S12"/>
    <mergeCell ref="Q13:U997"/>
  </mergeCells>
  <conditionalFormatting sqref="N2:N997">
    <cfRule type="cellIs" dxfId="0" priority="1" operator="equal">
      <formula>"PENDENTE"</formula>
    </cfRule>
  </conditionalFormatting>
  <conditionalFormatting sqref="N2:N997">
    <cfRule type="cellIs" dxfId="1" priority="2" operator="equal">
      <formula>"PRIORIDADE"</formula>
    </cfRule>
  </conditionalFormatting>
  <conditionalFormatting sqref="N2:N997">
    <cfRule type="cellIs" dxfId="2" priority="3" operator="equal">
      <formula>"PRIORIDADE TOTAL"</formula>
    </cfRule>
  </conditionalFormatting>
  <conditionalFormatting sqref="N2:N997">
    <cfRule type="containsText" dxfId="3" priority="4" operator="containsText" text="ANÁLISE">
      <formula>NOT(ISERROR(SEARCH(("ANÁLISE"),(N2))))</formula>
    </cfRule>
  </conditionalFormatting>
  <conditionalFormatting sqref="N2:N997">
    <cfRule type="containsText" dxfId="4" priority="5" operator="containsText" text="VERIFICADO">
      <formula>NOT(ISERROR(SEARCH(("VERIFICADO"),(N2))))</formula>
    </cfRule>
  </conditionalFormatting>
  <conditionalFormatting sqref="N2:N997">
    <cfRule type="containsText" dxfId="5" priority="6" operator="containsText" text="APREENDIDO">
      <formula>NOT(ISERROR(SEARCH(("APREENDIDO"),(N2))))</formula>
    </cfRule>
  </conditionalFormatting>
  <conditionalFormatting sqref="N2:N997">
    <cfRule type="containsText" dxfId="6" priority="7" operator="containsText" text="APROVADO">
      <formula>NOT(ISERROR(SEARCH(("APROVADO"),(N2))))</formula>
    </cfRule>
  </conditionalFormatting>
  <conditionalFormatting sqref="N2:N997">
    <cfRule type="containsText" dxfId="7" priority="8" operator="containsText" text="QUITADO">
      <formula>NOT(ISERROR(SEARCH(("QUITADO"),(N2))))</formula>
    </cfRule>
  </conditionalFormatting>
  <conditionalFormatting sqref="N2:N997">
    <cfRule type="containsText" dxfId="8" priority="9" operator="containsText" text="OUTROS ACORDOS">
      <formula>NOT(ISERROR(SEARCH(("OUTROS ACORDOS"),(N2))))</formula>
    </cfRule>
  </conditionalFormatting>
  <conditionalFormatting sqref="N2:N997">
    <cfRule type="containsText" dxfId="9" priority="10" operator="containsText" text="CANCELADO">
      <formula>NOT(ISERROR(SEARCH(("CANCELADO"),(N2))))</formula>
    </cfRule>
  </conditionalFormatting>
  <dataValidations>
    <dataValidation type="list" allowBlank="1" showErrorMessage="1" sqref="N2:N997">
      <formula1>"PENDENTE,PRIORIDADE,PRIORIDADE TOTAL,VERIFICADO,ANÁLISE,APROVADO,QUITADO,APREENDIDO,CANCELADO,OUTROS ACORDOS"</formula1>
    </dataValidation>
    <dataValidation type="list" allowBlank="1" showErrorMessage="1" sqref="I2:I997">
      <formula1>"BRADESCO,BV FINANCEIRA,CREDITAS,GMAC,HYUNDAI,ITAÚ,OMNI S.A.,PANAMERICANO,PSA,RCI,RENNER,SAFRA,SANTANA,SANTANDER,TOYOTA,VOLKSWAGEN"</formula1>
    </dataValidation>
    <dataValidation type="list" allowBlank="1" showErrorMessage="1" sqref="L2:L997">
      <formula1>"LIGAÇÃO,WPP,SEM SUCESSO"</formula1>
    </dataValidation>
    <dataValidation type="list" allowBlank="1" showErrorMessage="1" sqref="D2:D997">
      <formula1>"SISTEMA ANTIGO,ANÁPOLIS,APG,BELO HORIZONTE,BELÉM,BRASÍLIA,CUIABÁ,CAMPO GRANDE,GOIÂNIA,JUIZ DE FORA,MONTES CLAROS,PLANALTINA,PORTO VELHO,RECREIO,RIO DE JANEIRO,RIO VERDE,RONDONÓPOLIS,SANTA LUZIA,TERESINA,TRINDADE,VALE DO AÇO,VALPARAISO,VITÓRIA,VOLTA REDOND"&amp;"A,CAMPOS DOS GOYTACAZES,NITEROI,VÁRZEA GRANDE,RIO DE JANEIRO"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0.88"/>
    <col customWidth="1" min="2" max="2" width="13.5"/>
    <col customWidth="1" min="3" max="3" width="10.75"/>
    <col customWidth="1" min="4" max="4" width="18.25"/>
    <col customWidth="1" hidden="1" min="5" max="5" width="14.38"/>
    <col customWidth="1" min="6" max="6" width="8.88"/>
    <col customWidth="1" hidden="1" min="7" max="7" width="11.0"/>
    <col customWidth="1" min="8" max="8" width="9.13"/>
    <col customWidth="1" min="9" max="9" width="16.25"/>
    <col customWidth="1" min="10" max="10" width="9.5"/>
    <col customWidth="1" min="11" max="11" width="17.63"/>
    <col customWidth="1" min="12" max="12" width="13.5"/>
    <col customWidth="1" min="13" max="13" width="17.13"/>
    <col customWidth="1" min="14" max="14" width="19.0"/>
    <col customWidth="1" min="15" max="15" width="24.0"/>
    <col customWidth="1" min="16" max="16" width="18.0"/>
    <col customWidth="1" min="17" max="17" width="14.63"/>
    <col customWidth="1" min="18" max="18" width="9.38"/>
    <col customWidth="1" min="19" max="19" width="8.63"/>
    <col customWidth="1" min="20" max="20" width="13.13"/>
    <col customWidth="1" min="21" max="21" width="10.13"/>
  </cols>
  <sheetData>
    <row r="1" ht="24.0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51" t="s">
        <v>5</v>
      </c>
      <c r="G1" s="4" t="s">
        <v>6</v>
      </c>
      <c r="H1" s="51" t="s">
        <v>5</v>
      </c>
      <c r="I1" s="2" t="s">
        <v>7</v>
      </c>
      <c r="J1" s="4" t="s">
        <v>8</v>
      </c>
      <c r="K1" s="52" t="s">
        <v>9</v>
      </c>
      <c r="L1" s="4" t="s">
        <v>10</v>
      </c>
      <c r="M1" s="2" t="s">
        <v>11</v>
      </c>
      <c r="N1" s="51" t="s">
        <v>12</v>
      </c>
      <c r="O1" s="4" t="s">
        <v>13</v>
      </c>
      <c r="P1" s="5"/>
      <c r="Q1" s="5"/>
      <c r="R1" s="5"/>
      <c r="S1" s="5"/>
      <c r="T1" s="5"/>
      <c r="U1" s="5"/>
    </row>
    <row r="2" ht="15.75" customHeight="1">
      <c r="A2" s="6">
        <v>45701.0</v>
      </c>
      <c r="B2" s="6">
        <v>45706.0</v>
      </c>
      <c r="C2" s="7">
        <v>201615.0</v>
      </c>
      <c r="D2" s="7" t="s">
        <v>237</v>
      </c>
      <c r="E2" s="6">
        <v>45261.0</v>
      </c>
      <c r="F2" s="79">
        <f t="shared" ref="F2:F704" si="1">DATEDIF(E2,TODAY(),"M")</f>
        <v>14</v>
      </c>
      <c r="G2" s="9">
        <v>45329.0</v>
      </c>
      <c r="H2" s="79">
        <f t="shared" ref="H2:H704" si="2">DATEDIF(G2,TODAY(),"M")</f>
        <v>12</v>
      </c>
      <c r="I2" s="7" t="s">
        <v>50</v>
      </c>
      <c r="J2" s="7" t="s">
        <v>379</v>
      </c>
      <c r="K2" s="56" t="s">
        <v>130</v>
      </c>
      <c r="L2" s="7" t="s">
        <v>46</v>
      </c>
      <c r="M2" s="10"/>
      <c r="N2" s="57" t="s">
        <v>16</v>
      </c>
      <c r="O2" s="7" t="s">
        <v>380</v>
      </c>
      <c r="P2" s="11"/>
      <c r="Q2" s="12" t="s">
        <v>14</v>
      </c>
      <c r="R2" s="13"/>
      <c r="S2" s="14">
        <f>TODAY()</f>
        <v>45706</v>
      </c>
      <c r="T2" s="15" t="s">
        <v>15</v>
      </c>
      <c r="U2" s="13"/>
    </row>
    <row r="3" ht="15.75" customHeight="1">
      <c r="A3" s="6">
        <v>45705.0</v>
      </c>
      <c r="B3" s="6">
        <v>45706.0</v>
      </c>
      <c r="C3" s="7">
        <v>178229.0</v>
      </c>
      <c r="D3" s="7" t="s">
        <v>237</v>
      </c>
      <c r="E3" s="6">
        <v>45017.0</v>
      </c>
      <c r="F3" s="79">
        <f t="shared" si="1"/>
        <v>22</v>
      </c>
      <c r="G3" s="6">
        <v>45119.0</v>
      </c>
      <c r="H3" s="79">
        <f t="shared" si="2"/>
        <v>19</v>
      </c>
      <c r="I3" s="7" t="s">
        <v>54</v>
      </c>
      <c r="J3" s="7" t="s">
        <v>55</v>
      </c>
      <c r="K3" s="56">
        <v>8000.0</v>
      </c>
      <c r="L3" s="7" t="s">
        <v>46</v>
      </c>
      <c r="M3" s="7" t="s">
        <v>381</v>
      </c>
      <c r="N3" s="57" t="s">
        <v>16</v>
      </c>
      <c r="O3" s="7" t="s">
        <v>382</v>
      </c>
      <c r="Q3" s="16" t="s">
        <v>16</v>
      </c>
      <c r="R3" s="17">
        <f>COUNTIFS(N:N,"VERIFICADO",B:B,S2)</f>
        <v>10</v>
      </c>
      <c r="S3" s="18"/>
      <c r="T3" s="16" t="s">
        <v>16</v>
      </c>
      <c r="U3" s="17">
        <f>COUNTIFS(N:N,"VERIFICADO")</f>
        <v>24</v>
      </c>
    </row>
    <row r="4" ht="15.75" customHeight="1">
      <c r="A4" s="6">
        <v>45705.0</v>
      </c>
      <c r="B4" s="6"/>
      <c r="C4" s="7">
        <v>202434.0</v>
      </c>
      <c r="D4" s="7" t="s">
        <v>237</v>
      </c>
      <c r="E4" s="6">
        <v>45231.0</v>
      </c>
      <c r="F4" s="79">
        <f t="shared" si="1"/>
        <v>15</v>
      </c>
      <c r="G4" s="6">
        <v>45338.0</v>
      </c>
      <c r="H4" s="79">
        <f t="shared" si="2"/>
        <v>12</v>
      </c>
      <c r="I4" s="7" t="s">
        <v>52</v>
      </c>
      <c r="J4" s="10"/>
      <c r="K4" s="58"/>
      <c r="L4" s="10"/>
      <c r="M4" s="10"/>
      <c r="N4" s="60" t="s">
        <v>18</v>
      </c>
      <c r="O4" s="10"/>
      <c r="Q4" s="16" t="s">
        <v>17</v>
      </c>
      <c r="R4" s="17">
        <f>COUNTIFS(N:N,"análise",B:B,S2)</f>
        <v>1</v>
      </c>
      <c r="S4" s="19"/>
      <c r="T4" s="16" t="s">
        <v>17</v>
      </c>
      <c r="U4" s="17">
        <f>COUNTIFS(N:N,"ANÁLISE")</f>
        <v>2</v>
      </c>
    </row>
    <row r="5" ht="15.75" customHeight="1">
      <c r="A5" s="6">
        <v>45705.0</v>
      </c>
      <c r="B5" s="6"/>
      <c r="C5" s="7">
        <v>224203.0</v>
      </c>
      <c r="D5" s="7" t="s">
        <v>237</v>
      </c>
      <c r="E5" s="6">
        <v>45352.0</v>
      </c>
      <c r="F5" s="79">
        <f t="shared" si="1"/>
        <v>11</v>
      </c>
      <c r="G5" s="6">
        <v>45511.0</v>
      </c>
      <c r="H5" s="79">
        <f t="shared" si="2"/>
        <v>6</v>
      </c>
      <c r="I5" s="7" t="s">
        <v>48</v>
      </c>
      <c r="J5" s="10"/>
      <c r="K5" s="58"/>
      <c r="L5" s="10"/>
      <c r="M5" s="10"/>
      <c r="N5" s="60" t="s">
        <v>18</v>
      </c>
      <c r="O5" s="10"/>
      <c r="Q5" s="16" t="s">
        <v>18</v>
      </c>
      <c r="R5" s="17">
        <f>COUNTIFS(N:N,"pendente",B:B,S2)</f>
        <v>0</v>
      </c>
      <c r="S5" s="19"/>
      <c r="T5" s="16" t="s">
        <v>18</v>
      </c>
      <c r="U5" s="17">
        <f>COUNTIFS(N:N,"PENDENTE")</f>
        <v>563</v>
      </c>
    </row>
    <row r="6" ht="15.75" customHeight="1">
      <c r="A6" s="6">
        <v>45705.0</v>
      </c>
      <c r="B6" s="6">
        <v>45705.0</v>
      </c>
      <c r="C6" s="7">
        <v>201879.0</v>
      </c>
      <c r="D6" s="7" t="s">
        <v>237</v>
      </c>
      <c r="E6" s="6">
        <v>45231.0</v>
      </c>
      <c r="F6" s="79">
        <f t="shared" si="1"/>
        <v>15</v>
      </c>
      <c r="G6" s="6">
        <v>45332.0</v>
      </c>
      <c r="H6" s="79">
        <f t="shared" si="2"/>
        <v>12</v>
      </c>
      <c r="I6" s="7" t="s">
        <v>52</v>
      </c>
      <c r="J6" s="7">
        <v>402.0</v>
      </c>
      <c r="K6" s="56" t="s">
        <v>247</v>
      </c>
      <c r="L6" s="10"/>
      <c r="M6" s="10"/>
      <c r="N6" s="57" t="s">
        <v>16</v>
      </c>
      <c r="O6" s="7" t="s">
        <v>381</v>
      </c>
      <c r="Q6" s="16" t="s">
        <v>19</v>
      </c>
      <c r="R6" s="17">
        <f>COUNTIFS(N:N,"prioridade",B:B,S2)</f>
        <v>0</v>
      </c>
      <c r="S6" s="19"/>
      <c r="T6" s="16" t="s">
        <v>19</v>
      </c>
      <c r="U6" s="17">
        <f>COUNTIFS(N:N,"PRIORIDADE")</f>
        <v>13</v>
      </c>
    </row>
    <row r="7" ht="15.75" customHeight="1">
      <c r="A7" s="6">
        <v>45705.0</v>
      </c>
      <c r="B7" s="6"/>
      <c r="C7" s="7">
        <v>206969.0</v>
      </c>
      <c r="D7" s="7" t="s">
        <v>237</v>
      </c>
      <c r="E7" s="6">
        <v>45323.0</v>
      </c>
      <c r="F7" s="79">
        <f t="shared" si="1"/>
        <v>12</v>
      </c>
      <c r="G7" s="9">
        <v>45370.0</v>
      </c>
      <c r="H7" s="79">
        <f t="shared" si="2"/>
        <v>10</v>
      </c>
      <c r="I7" s="7" t="s">
        <v>48</v>
      </c>
      <c r="J7" s="10"/>
      <c r="K7" s="58"/>
      <c r="L7" s="10"/>
      <c r="M7" s="10"/>
      <c r="N7" s="60" t="s">
        <v>18</v>
      </c>
      <c r="O7" s="10"/>
      <c r="Q7" s="16" t="s">
        <v>20</v>
      </c>
      <c r="R7" s="17">
        <f>COUNTIFS(N:N,"prioridade total",B:B,S2)</f>
        <v>0</v>
      </c>
      <c r="S7" s="19"/>
      <c r="T7" s="16" t="s">
        <v>20</v>
      </c>
      <c r="U7" s="17">
        <f>COUNTIFS(N:N,"PRIORIDADE TOTAL")</f>
        <v>1</v>
      </c>
    </row>
    <row r="8" ht="15.75" customHeight="1">
      <c r="A8" s="65">
        <v>45694.0</v>
      </c>
      <c r="B8" s="6">
        <v>45706.0</v>
      </c>
      <c r="C8" s="7">
        <v>224995.0</v>
      </c>
      <c r="D8" s="7" t="s">
        <v>237</v>
      </c>
      <c r="E8" s="86">
        <v>45292.0</v>
      </c>
      <c r="F8" s="79">
        <f t="shared" si="1"/>
        <v>13</v>
      </c>
      <c r="G8" s="86">
        <v>45519.0</v>
      </c>
      <c r="H8" s="79">
        <f t="shared" si="2"/>
        <v>6</v>
      </c>
      <c r="I8" s="7" t="s">
        <v>48</v>
      </c>
      <c r="J8" s="7" t="s">
        <v>347</v>
      </c>
      <c r="K8" s="56">
        <v>15000.0</v>
      </c>
      <c r="L8" s="10"/>
      <c r="M8" s="7">
        <v>6.2992481192E10</v>
      </c>
      <c r="N8" s="57" t="s">
        <v>16</v>
      </c>
      <c r="O8" s="7" t="s">
        <v>383</v>
      </c>
      <c r="Q8" s="16" t="s">
        <v>21</v>
      </c>
      <c r="R8" s="17">
        <f>COUNTIFS(N:N,"aprovado",B:B,S2)</f>
        <v>1</v>
      </c>
      <c r="S8" s="19"/>
      <c r="T8" s="16" t="s">
        <v>21</v>
      </c>
      <c r="U8" s="17">
        <f>COUNTIFS(N:N,"APROVADO")</f>
        <v>2</v>
      </c>
    </row>
    <row r="9" ht="15.75" customHeight="1">
      <c r="A9" s="6">
        <v>45694.0</v>
      </c>
      <c r="B9" s="6">
        <v>45705.0</v>
      </c>
      <c r="C9" s="7">
        <v>226862.0</v>
      </c>
      <c r="D9" s="7" t="s">
        <v>237</v>
      </c>
      <c r="E9" s="6">
        <v>45444.0</v>
      </c>
      <c r="F9" s="79">
        <f t="shared" si="1"/>
        <v>8</v>
      </c>
      <c r="G9" s="9">
        <v>45538.0</v>
      </c>
      <c r="H9" s="79">
        <f t="shared" si="2"/>
        <v>5</v>
      </c>
      <c r="I9" s="7" t="s">
        <v>52</v>
      </c>
      <c r="J9" s="10"/>
      <c r="K9" s="58"/>
      <c r="L9" s="10"/>
      <c r="M9" s="7" t="s">
        <v>23</v>
      </c>
      <c r="N9" s="57" t="s">
        <v>23</v>
      </c>
      <c r="O9" s="7" t="s">
        <v>384</v>
      </c>
      <c r="Q9" s="21" t="s">
        <v>22</v>
      </c>
      <c r="R9" s="17">
        <f>COUNTIFS(N:N,"quitado",B:B,S2)</f>
        <v>0</v>
      </c>
      <c r="S9" s="19"/>
      <c r="T9" s="21" t="s">
        <v>22</v>
      </c>
      <c r="U9" s="17">
        <f>COUNTIFS(N:N,"QUITADO")</f>
        <v>1</v>
      </c>
    </row>
    <row r="10" ht="15.75" customHeight="1">
      <c r="A10" s="6">
        <v>45705.0</v>
      </c>
      <c r="B10" s="6"/>
      <c r="C10" s="7">
        <v>226744.0</v>
      </c>
      <c r="D10" s="7" t="s">
        <v>237</v>
      </c>
      <c r="E10" s="6">
        <v>45444.0</v>
      </c>
      <c r="F10" s="79">
        <f t="shared" si="1"/>
        <v>8</v>
      </c>
      <c r="G10" s="6">
        <v>45537.0</v>
      </c>
      <c r="H10" s="79">
        <f t="shared" si="2"/>
        <v>5</v>
      </c>
      <c r="I10" s="7" t="s">
        <v>54</v>
      </c>
      <c r="J10" s="10"/>
      <c r="K10" s="58"/>
      <c r="L10" s="10"/>
      <c r="M10" s="10"/>
      <c r="N10" s="60" t="s">
        <v>18</v>
      </c>
      <c r="O10" s="10"/>
      <c r="Q10" s="16" t="s">
        <v>23</v>
      </c>
      <c r="R10" s="17">
        <f>COUNTIFS(N:N,"apreendido",B:B,S2)</f>
        <v>0</v>
      </c>
      <c r="S10" s="19"/>
      <c r="T10" s="16" t="s">
        <v>23</v>
      </c>
      <c r="U10" s="17">
        <f>COUNTIFS(N:N,"APREENDIDO")</f>
        <v>1</v>
      </c>
    </row>
    <row r="11" ht="15.75" customHeight="1">
      <c r="A11" s="6">
        <v>45705.0</v>
      </c>
      <c r="B11" s="6">
        <v>45705.0</v>
      </c>
      <c r="C11" s="7">
        <v>179854.0</v>
      </c>
      <c r="D11" s="7" t="s">
        <v>62</v>
      </c>
      <c r="E11" s="6">
        <v>45017.0</v>
      </c>
      <c r="F11" s="79">
        <f t="shared" si="1"/>
        <v>22</v>
      </c>
      <c r="G11" s="6">
        <v>45133.0</v>
      </c>
      <c r="H11" s="79">
        <f t="shared" si="2"/>
        <v>18</v>
      </c>
      <c r="I11" s="7" t="s">
        <v>54</v>
      </c>
      <c r="J11" s="7">
        <v>502.0</v>
      </c>
      <c r="K11" s="58"/>
      <c r="L11" s="7" t="s">
        <v>46</v>
      </c>
      <c r="M11" s="7" t="s">
        <v>385</v>
      </c>
      <c r="N11" s="57" t="s">
        <v>16</v>
      </c>
      <c r="O11" s="10"/>
      <c r="Q11" s="16" t="s">
        <v>24</v>
      </c>
      <c r="R11" s="17">
        <f>COUNTIFS(N:N,"cancelado",B:B,S2)</f>
        <v>0</v>
      </c>
      <c r="S11" s="19"/>
      <c r="T11" s="16" t="s">
        <v>24</v>
      </c>
      <c r="U11" s="17">
        <f>COUNTIFS(N:N,"CANCELADO")</f>
        <v>2</v>
      </c>
    </row>
    <row r="12" ht="15.75" customHeight="1">
      <c r="A12" s="6">
        <v>45705.0</v>
      </c>
      <c r="B12" s="10"/>
      <c r="C12" s="7">
        <v>230582.0</v>
      </c>
      <c r="D12" s="7" t="s">
        <v>62</v>
      </c>
      <c r="E12" s="6">
        <v>44835.0</v>
      </c>
      <c r="F12" s="79">
        <f t="shared" si="1"/>
        <v>28</v>
      </c>
      <c r="G12" s="9">
        <v>45576.0</v>
      </c>
      <c r="H12" s="79">
        <f t="shared" si="2"/>
        <v>4</v>
      </c>
      <c r="I12" s="7" t="s">
        <v>54</v>
      </c>
      <c r="J12" s="10"/>
      <c r="K12" s="58"/>
      <c r="L12" s="10"/>
      <c r="M12" s="10"/>
      <c r="N12" s="60" t="s">
        <v>18</v>
      </c>
      <c r="O12" s="10"/>
      <c r="Q12" s="22" t="s">
        <v>25</v>
      </c>
      <c r="R12" s="23">
        <f>SUM(R3,R4,R8,R9)</f>
        <v>12</v>
      </c>
      <c r="S12" s="24"/>
      <c r="T12" s="22" t="s">
        <v>25</v>
      </c>
      <c r="U12" s="23">
        <f>SUM(U3:U11)</f>
        <v>609</v>
      </c>
    </row>
    <row r="13">
      <c r="A13" s="6">
        <v>45705.0</v>
      </c>
      <c r="B13" s="10"/>
      <c r="C13" s="7">
        <v>223644.0</v>
      </c>
      <c r="D13" s="7" t="s">
        <v>62</v>
      </c>
      <c r="E13" s="6">
        <v>45444.0</v>
      </c>
      <c r="F13" s="79">
        <f t="shared" si="1"/>
        <v>8</v>
      </c>
      <c r="G13" s="6">
        <v>45512.0</v>
      </c>
      <c r="H13" s="79">
        <f t="shared" si="2"/>
        <v>6</v>
      </c>
      <c r="I13" s="7" t="s">
        <v>54</v>
      </c>
      <c r="J13" s="10"/>
      <c r="K13" s="58"/>
      <c r="L13" s="10"/>
      <c r="M13" s="10"/>
      <c r="N13" s="60" t="s">
        <v>18</v>
      </c>
      <c r="O13" s="10"/>
      <c r="Q13" s="25"/>
    </row>
    <row r="14">
      <c r="A14" s="6">
        <v>45705.0</v>
      </c>
      <c r="B14" s="10"/>
      <c r="C14" s="7">
        <v>219549.0</v>
      </c>
      <c r="D14" s="7" t="s">
        <v>64</v>
      </c>
      <c r="E14" s="6">
        <v>45413.0</v>
      </c>
      <c r="F14" s="79">
        <f t="shared" si="1"/>
        <v>9</v>
      </c>
      <c r="G14" s="6">
        <v>45474.0</v>
      </c>
      <c r="H14" s="79">
        <f t="shared" si="2"/>
        <v>7</v>
      </c>
      <c r="I14" s="7" t="s">
        <v>386</v>
      </c>
      <c r="J14" s="10"/>
      <c r="K14" s="58"/>
      <c r="L14" s="10"/>
      <c r="M14" s="10"/>
      <c r="N14" s="66" t="s">
        <v>18</v>
      </c>
      <c r="O14" s="10"/>
    </row>
    <row r="15">
      <c r="A15" s="6">
        <v>45705.0</v>
      </c>
      <c r="B15" s="10"/>
      <c r="C15" s="7">
        <v>201336.0</v>
      </c>
      <c r="D15" s="7" t="s">
        <v>64</v>
      </c>
      <c r="E15" s="6">
        <v>45200.0</v>
      </c>
      <c r="F15" s="79">
        <f t="shared" si="1"/>
        <v>16</v>
      </c>
      <c r="G15" s="6">
        <v>45327.0</v>
      </c>
      <c r="H15" s="79">
        <f t="shared" si="2"/>
        <v>12</v>
      </c>
      <c r="I15" s="7" t="s">
        <v>386</v>
      </c>
      <c r="J15" s="10"/>
      <c r="K15" s="58"/>
      <c r="L15" s="10"/>
      <c r="M15" s="10"/>
      <c r="N15" s="66" t="s">
        <v>18</v>
      </c>
      <c r="O15" s="10"/>
    </row>
    <row r="16">
      <c r="A16" s="6">
        <v>45705.0</v>
      </c>
      <c r="B16" s="10"/>
      <c r="C16" s="7">
        <v>180441.0</v>
      </c>
      <c r="D16" s="7" t="s">
        <v>65</v>
      </c>
      <c r="E16" s="6">
        <v>44682.0</v>
      </c>
      <c r="F16" s="79">
        <f t="shared" si="1"/>
        <v>33</v>
      </c>
      <c r="G16" s="6">
        <v>45138.0</v>
      </c>
      <c r="H16" s="79">
        <f t="shared" si="2"/>
        <v>18</v>
      </c>
      <c r="I16" s="7" t="s">
        <v>66</v>
      </c>
      <c r="J16" s="10"/>
      <c r="K16" s="58"/>
      <c r="L16" s="10"/>
      <c r="M16" s="10"/>
      <c r="N16" s="66" t="s">
        <v>18</v>
      </c>
      <c r="O16" s="10"/>
    </row>
    <row r="17">
      <c r="A17" s="6">
        <v>45705.0</v>
      </c>
      <c r="B17" s="6">
        <v>45705.0</v>
      </c>
      <c r="C17" s="7">
        <v>210704.0</v>
      </c>
      <c r="D17" s="7" t="s">
        <v>65</v>
      </c>
      <c r="E17" s="6">
        <v>45383.0</v>
      </c>
      <c r="F17" s="79">
        <f t="shared" si="1"/>
        <v>10</v>
      </c>
      <c r="G17" s="6">
        <v>45398.0</v>
      </c>
      <c r="H17" s="79">
        <f t="shared" si="2"/>
        <v>10</v>
      </c>
      <c r="I17" s="7" t="s">
        <v>54</v>
      </c>
      <c r="J17" s="10"/>
      <c r="K17" s="56">
        <v>12000.0</v>
      </c>
      <c r="L17" s="7" t="s">
        <v>46</v>
      </c>
      <c r="M17" s="10"/>
      <c r="N17" s="57" t="s">
        <v>16</v>
      </c>
      <c r="O17" s="10"/>
    </row>
    <row r="18">
      <c r="A18" s="6">
        <v>45698.0</v>
      </c>
      <c r="B18" s="10"/>
      <c r="C18" s="7">
        <v>219550.0</v>
      </c>
      <c r="D18" s="7" t="s">
        <v>65</v>
      </c>
      <c r="E18" s="6">
        <v>45413.0</v>
      </c>
      <c r="F18" s="79">
        <f t="shared" si="1"/>
        <v>9</v>
      </c>
      <c r="G18" s="6">
        <v>45471.0</v>
      </c>
      <c r="H18" s="79">
        <f t="shared" si="2"/>
        <v>7</v>
      </c>
      <c r="I18" s="7" t="s">
        <v>48</v>
      </c>
      <c r="J18" s="7">
        <v>208.0</v>
      </c>
      <c r="K18" s="56">
        <v>25000.0</v>
      </c>
      <c r="L18" s="10"/>
      <c r="M18" s="10"/>
      <c r="N18" s="57" t="s">
        <v>19</v>
      </c>
      <c r="O18" s="10"/>
    </row>
    <row r="19">
      <c r="A19" s="6">
        <v>45705.0</v>
      </c>
      <c r="B19" s="10"/>
      <c r="C19" s="7">
        <v>186698.0</v>
      </c>
      <c r="D19" s="7" t="s">
        <v>75</v>
      </c>
      <c r="E19" s="6">
        <v>45108.0</v>
      </c>
      <c r="F19" s="79">
        <f t="shared" si="1"/>
        <v>19</v>
      </c>
      <c r="G19" s="9">
        <v>45189.0</v>
      </c>
      <c r="H19" s="79">
        <f t="shared" si="2"/>
        <v>16</v>
      </c>
      <c r="I19" s="7" t="s">
        <v>43</v>
      </c>
      <c r="J19" s="10"/>
      <c r="K19" s="58"/>
      <c r="L19" s="10"/>
      <c r="M19" s="10"/>
      <c r="N19" s="66" t="s">
        <v>18</v>
      </c>
      <c r="O19" s="10"/>
    </row>
    <row r="20">
      <c r="A20" s="6">
        <v>45705.0</v>
      </c>
      <c r="B20" s="10"/>
      <c r="C20" s="7">
        <v>194812.0</v>
      </c>
      <c r="D20" s="7" t="s">
        <v>75</v>
      </c>
      <c r="E20" s="6">
        <v>45231.0</v>
      </c>
      <c r="F20" s="79">
        <f t="shared" si="1"/>
        <v>15</v>
      </c>
      <c r="G20" s="9">
        <v>45264.0</v>
      </c>
      <c r="H20" s="79">
        <f t="shared" si="2"/>
        <v>14</v>
      </c>
      <c r="I20" s="7" t="s">
        <v>52</v>
      </c>
      <c r="J20" s="10"/>
      <c r="K20" s="58"/>
      <c r="L20" s="10"/>
      <c r="M20" s="10"/>
      <c r="N20" s="66" t="s">
        <v>18</v>
      </c>
      <c r="O20" s="10"/>
    </row>
    <row r="21">
      <c r="A21" s="6">
        <v>45706.0</v>
      </c>
      <c r="B21" s="6">
        <v>45706.0</v>
      </c>
      <c r="C21" s="7">
        <v>242107.0</v>
      </c>
      <c r="D21" s="7" t="s">
        <v>75</v>
      </c>
      <c r="E21" s="6">
        <v>45413.0</v>
      </c>
      <c r="F21" s="79">
        <f t="shared" si="1"/>
        <v>9</v>
      </c>
      <c r="G21" s="6">
        <v>45694.0</v>
      </c>
      <c r="H21" s="79">
        <f t="shared" si="2"/>
        <v>0</v>
      </c>
      <c r="I21" s="7" t="s">
        <v>60</v>
      </c>
      <c r="J21" s="7">
        <v>102.0</v>
      </c>
      <c r="K21" s="56">
        <v>20000.0</v>
      </c>
      <c r="L21" s="7" t="s">
        <v>46</v>
      </c>
      <c r="M21" s="10"/>
      <c r="N21" s="57" t="s">
        <v>16</v>
      </c>
      <c r="O21" s="10"/>
    </row>
    <row r="22">
      <c r="A22" s="6">
        <v>45705.0</v>
      </c>
      <c r="B22" s="10"/>
      <c r="C22" s="7">
        <v>199056.0</v>
      </c>
      <c r="D22" s="7" t="s">
        <v>75</v>
      </c>
      <c r="E22" s="6">
        <v>45261.0</v>
      </c>
      <c r="F22" s="79">
        <f t="shared" si="1"/>
        <v>14</v>
      </c>
      <c r="G22" s="9">
        <v>45308.0</v>
      </c>
      <c r="H22" s="79">
        <f t="shared" si="2"/>
        <v>13</v>
      </c>
      <c r="I22" s="7" t="s">
        <v>66</v>
      </c>
      <c r="J22" s="10"/>
      <c r="K22" s="58"/>
      <c r="L22" s="10"/>
      <c r="M22" s="10"/>
      <c r="N22" s="66" t="s">
        <v>18</v>
      </c>
      <c r="O22" s="10"/>
    </row>
    <row r="23">
      <c r="A23" s="6">
        <v>45705.0</v>
      </c>
      <c r="B23" s="10"/>
      <c r="C23" s="7">
        <v>208392.0</v>
      </c>
      <c r="D23" s="7" t="s">
        <v>75</v>
      </c>
      <c r="E23" s="6">
        <v>45323.0</v>
      </c>
      <c r="F23" s="79">
        <f t="shared" si="1"/>
        <v>12</v>
      </c>
      <c r="G23" s="6">
        <v>45383.0</v>
      </c>
      <c r="H23" s="79">
        <f t="shared" si="2"/>
        <v>10</v>
      </c>
      <c r="I23" s="7" t="s">
        <v>66</v>
      </c>
      <c r="J23" s="10"/>
      <c r="K23" s="58"/>
      <c r="L23" s="10"/>
      <c r="M23" s="10"/>
      <c r="N23" s="66" t="s">
        <v>18</v>
      </c>
      <c r="O23" s="10"/>
    </row>
    <row r="24">
      <c r="A24" s="6">
        <v>45705.0</v>
      </c>
      <c r="B24" s="10"/>
      <c r="C24" s="7">
        <v>224005.0</v>
      </c>
      <c r="D24" s="7" t="s">
        <v>75</v>
      </c>
      <c r="E24" s="6">
        <v>45352.0</v>
      </c>
      <c r="F24" s="79">
        <f t="shared" si="1"/>
        <v>11</v>
      </c>
      <c r="G24" s="9">
        <v>45510.0</v>
      </c>
      <c r="H24" s="79">
        <f t="shared" si="2"/>
        <v>6</v>
      </c>
      <c r="I24" s="7" t="s">
        <v>193</v>
      </c>
      <c r="J24" s="10"/>
      <c r="K24" s="58"/>
      <c r="L24" s="10"/>
      <c r="M24" s="10"/>
      <c r="N24" s="66" t="s">
        <v>18</v>
      </c>
      <c r="O24" s="10"/>
    </row>
    <row r="25">
      <c r="A25" s="6">
        <v>45705.0</v>
      </c>
      <c r="B25" s="10"/>
      <c r="C25" s="7">
        <v>228152.0</v>
      </c>
      <c r="D25" s="7" t="s">
        <v>75</v>
      </c>
      <c r="E25" s="6">
        <v>45323.0</v>
      </c>
      <c r="F25" s="79">
        <f t="shared" si="1"/>
        <v>12</v>
      </c>
      <c r="G25" s="6">
        <v>45551.0</v>
      </c>
      <c r="H25" s="79">
        <f t="shared" si="2"/>
        <v>5</v>
      </c>
      <c r="I25" s="7" t="s">
        <v>43</v>
      </c>
      <c r="J25" s="10"/>
      <c r="K25" s="58"/>
      <c r="L25" s="10"/>
      <c r="M25" s="10"/>
      <c r="N25" s="66" t="s">
        <v>18</v>
      </c>
      <c r="O25" s="10"/>
    </row>
    <row r="26">
      <c r="A26" s="6">
        <v>45705.0</v>
      </c>
      <c r="B26" s="10"/>
      <c r="C26" s="7">
        <v>206991.0</v>
      </c>
      <c r="D26" s="7" t="s">
        <v>75</v>
      </c>
      <c r="E26" s="6">
        <v>45261.0</v>
      </c>
      <c r="F26" s="79">
        <f t="shared" si="1"/>
        <v>14</v>
      </c>
      <c r="G26" s="6">
        <v>45370.0</v>
      </c>
      <c r="H26" s="79">
        <f t="shared" si="2"/>
        <v>10</v>
      </c>
      <c r="I26" s="7" t="s">
        <v>60</v>
      </c>
      <c r="J26" s="10"/>
      <c r="K26" s="58"/>
      <c r="L26" s="10"/>
      <c r="M26" s="10"/>
      <c r="N26" s="66" t="s">
        <v>18</v>
      </c>
      <c r="O26" s="10"/>
    </row>
    <row r="27">
      <c r="A27" s="6">
        <v>45705.0</v>
      </c>
      <c r="B27" s="10"/>
      <c r="C27" s="7">
        <v>230756.0</v>
      </c>
      <c r="D27" s="7" t="s">
        <v>75</v>
      </c>
      <c r="E27" s="6">
        <v>45505.0</v>
      </c>
      <c r="F27" s="79">
        <f t="shared" si="1"/>
        <v>6</v>
      </c>
      <c r="G27" s="9">
        <v>45576.0</v>
      </c>
      <c r="H27" s="79">
        <f t="shared" si="2"/>
        <v>4</v>
      </c>
      <c r="I27" s="7" t="s">
        <v>43</v>
      </c>
      <c r="J27" s="10"/>
      <c r="K27" s="58"/>
      <c r="L27" s="10"/>
      <c r="M27" s="10"/>
      <c r="N27" s="66" t="s">
        <v>18</v>
      </c>
      <c r="O27" s="10"/>
    </row>
    <row r="28">
      <c r="A28" s="6">
        <v>45705.0</v>
      </c>
      <c r="B28" s="10"/>
      <c r="C28" s="7">
        <v>228453.0</v>
      </c>
      <c r="D28" s="7" t="s">
        <v>75</v>
      </c>
      <c r="E28" s="6">
        <v>45413.0</v>
      </c>
      <c r="F28" s="79">
        <f t="shared" si="1"/>
        <v>9</v>
      </c>
      <c r="G28" s="6">
        <v>45554.0</v>
      </c>
      <c r="H28" s="79">
        <f t="shared" si="2"/>
        <v>4</v>
      </c>
      <c r="I28" s="7" t="s">
        <v>60</v>
      </c>
      <c r="J28" s="10"/>
      <c r="K28" s="58"/>
      <c r="L28" s="10"/>
      <c r="M28" s="10"/>
      <c r="N28" s="66" t="s">
        <v>18</v>
      </c>
      <c r="O28" s="10"/>
    </row>
    <row r="29">
      <c r="A29" s="6">
        <v>45705.0</v>
      </c>
      <c r="B29" s="10"/>
      <c r="C29" s="7">
        <v>222974.0</v>
      </c>
      <c r="D29" s="7" t="s">
        <v>75</v>
      </c>
      <c r="E29" s="6">
        <v>45474.0</v>
      </c>
      <c r="F29" s="79">
        <f t="shared" si="1"/>
        <v>7</v>
      </c>
      <c r="G29" s="6">
        <v>45499.0</v>
      </c>
      <c r="H29" s="79">
        <f t="shared" si="2"/>
        <v>6</v>
      </c>
      <c r="I29" s="7" t="s">
        <v>52</v>
      </c>
      <c r="J29" s="10"/>
      <c r="K29" s="58"/>
      <c r="L29" s="10"/>
      <c r="M29" s="10"/>
      <c r="N29" s="66" t="s">
        <v>18</v>
      </c>
      <c r="O29" s="10"/>
    </row>
    <row r="30">
      <c r="A30" s="6">
        <v>45705.0</v>
      </c>
      <c r="B30" s="10"/>
      <c r="C30" s="7">
        <v>138271.0</v>
      </c>
      <c r="D30" s="7" t="s">
        <v>87</v>
      </c>
      <c r="E30" s="6">
        <v>44348.0</v>
      </c>
      <c r="F30" s="79">
        <f t="shared" si="1"/>
        <v>44</v>
      </c>
      <c r="G30" s="6">
        <v>44769.0</v>
      </c>
      <c r="H30" s="79">
        <f t="shared" si="2"/>
        <v>30</v>
      </c>
      <c r="I30" s="7" t="s">
        <v>48</v>
      </c>
      <c r="J30" s="10"/>
      <c r="K30" s="58"/>
      <c r="L30" s="10"/>
      <c r="M30" s="10"/>
      <c r="N30" s="66" t="s">
        <v>18</v>
      </c>
      <c r="O30" s="10"/>
    </row>
    <row r="31">
      <c r="A31" s="6">
        <v>45705.0</v>
      </c>
      <c r="B31" s="10"/>
      <c r="C31" s="7">
        <v>164093.0</v>
      </c>
      <c r="D31" s="7" t="s">
        <v>87</v>
      </c>
      <c r="E31" s="6">
        <v>44986.0</v>
      </c>
      <c r="F31" s="79">
        <f t="shared" si="1"/>
        <v>23</v>
      </c>
      <c r="G31" s="9">
        <v>45000.0</v>
      </c>
      <c r="H31" s="79">
        <f t="shared" si="2"/>
        <v>23</v>
      </c>
      <c r="I31" s="7" t="s">
        <v>386</v>
      </c>
      <c r="J31" s="10"/>
      <c r="K31" s="58"/>
      <c r="L31" s="10"/>
      <c r="M31" s="10"/>
      <c r="N31" s="66" t="s">
        <v>18</v>
      </c>
      <c r="O31" s="10"/>
    </row>
    <row r="32">
      <c r="A32" s="6">
        <v>45705.0</v>
      </c>
      <c r="B32" s="10"/>
      <c r="C32" s="7">
        <v>214466.0</v>
      </c>
      <c r="D32" s="7" t="s">
        <v>87</v>
      </c>
      <c r="E32" s="6">
        <v>45292.0</v>
      </c>
      <c r="F32" s="79">
        <f t="shared" si="1"/>
        <v>13</v>
      </c>
      <c r="G32" s="6">
        <v>45426.0</v>
      </c>
      <c r="H32" s="79">
        <f t="shared" si="2"/>
        <v>9</v>
      </c>
      <c r="I32" s="7" t="s">
        <v>54</v>
      </c>
      <c r="J32" s="10"/>
      <c r="K32" s="58"/>
      <c r="L32" s="10"/>
      <c r="M32" s="10"/>
      <c r="N32" s="66" t="s">
        <v>18</v>
      </c>
      <c r="O32" s="10"/>
    </row>
    <row r="33">
      <c r="A33" s="65">
        <v>45700.0</v>
      </c>
      <c r="B33" s="6">
        <v>45705.0</v>
      </c>
      <c r="C33" s="7">
        <v>211527.0</v>
      </c>
      <c r="D33" s="7" t="s">
        <v>87</v>
      </c>
      <c r="E33" s="6">
        <v>45383.0</v>
      </c>
      <c r="F33" s="79">
        <f t="shared" si="1"/>
        <v>10</v>
      </c>
      <c r="G33" s="6">
        <v>45405.0</v>
      </c>
      <c r="H33" s="79">
        <f t="shared" si="2"/>
        <v>9</v>
      </c>
      <c r="I33" s="7" t="s">
        <v>48</v>
      </c>
      <c r="J33" s="7">
        <v>207.0</v>
      </c>
      <c r="K33" s="56" t="s">
        <v>387</v>
      </c>
      <c r="L33" s="7" t="s">
        <v>46</v>
      </c>
      <c r="M33" s="10"/>
      <c r="N33" s="57" t="s">
        <v>16</v>
      </c>
      <c r="O33" s="10"/>
    </row>
    <row r="34">
      <c r="A34" s="6">
        <v>45705.0</v>
      </c>
      <c r="B34" s="10"/>
      <c r="C34" s="7">
        <v>215983.0</v>
      </c>
      <c r="D34" s="7" t="s">
        <v>87</v>
      </c>
      <c r="E34" s="6">
        <v>45413.0</v>
      </c>
      <c r="F34" s="79">
        <f t="shared" si="1"/>
        <v>9</v>
      </c>
      <c r="G34" s="6">
        <v>45439.0</v>
      </c>
      <c r="H34" s="79">
        <f t="shared" si="2"/>
        <v>8</v>
      </c>
      <c r="I34" s="7" t="s">
        <v>48</v>
      </c>
      <c r="J34" s="10"/>
      <c r="K34" s="58"/>
      <c r="L34" s="10"/>
      <c r="M34" s="10"/>
      <c r="N34" s="66" t="s">
        <v>18</v>
      </c>
      <c r="O34" s="10"/>
    </row>
    <row r="35">
      <c r="A35" s="6">
        <v>45705.0</v>
      </c>
      <c r="B35" s="10"/>
      <c r="C35" s="7">
        <v>181404.0</v>
      </c>
      <c r="D35" s="7" t="s">
        <v>92</v>
      </c>
      <c r="E35" s="6">
        <v>45108.0</v>
      </c>
      <c r="F35" s="79">
        <f t="shared" si="1"/>
        <v>19</v>
      </c>
      <c r="G35" s="9">
        <v>45146.0</v>
      </c>
      <c r="H35" s="79">
        <f t="shared" si="2"/>
        <v>18</v>
      </c>
      <c r="I35" s="7" t="s">
        <v>54</v>
      </c>
      <c r="J35" s="10"/>
      <c r="K35" s="58"/>
      <c r="L35" s="10"/>
      <c r="M35" s="10"/>
      <c r="N35" s="66" t="s">
        <v>18</v>
      </c>
      <c r="O35" s="10"/>
    </row>
    <row r="36">
      <c r="A36" s="6">
        <v>45706.0</v>
      </c>
      <c r="B36" s="6">
        <v>45706.0</v>
      </c>
      <c r="C36" s="7">
        <v>222595.0</v>
      </c>
      <c r="D36" s="7" t="s">
        <v>93</v>
      </c>
      <c r="E36" s="6">
        <v>45413.0</v>
      </c>
      <c r="F36" s="79">
        <f t="shared" si="1"/>
        <v>9</v>
      </c>
      <c r="G36" s="6">
        <v>45548.0</v>
      </c>
      <c r="H36" s="79">
        <f t="shared" si="2"/>
        <v>5</v>
      </c>
      <c r="I36" s="7" t="s">
        <v>43</v>
      </c>
      <c r="J36" s="7">
        <v>313.0</v>
      </c>
      <c r="K36" s="56" t="s">
        <v>179</v>
      </c>
      <c r="L36" s="7" t="s">
        <v>46</v>
      </c>
      <c r="M36" s="10"/>
      <c r="N36" s="57" t="s">
        <v>16</v>
      </c>
      <c r="O36" s="10"/>
    </row>
    <row r="37">
      <c r="A37" s="6">
        <v>45705.0</v>
      </c>
      <c r="B37" s="10"/>
      <c r="C37" s="7">
        <v>187362.0</v>
      </c>
      <c r="D37" s="7" t="s">
        <v>93</v>
      </c>
      <c r="E37" s="6">
        <v>44896.0</v>
      </c>
      <c r="F37" s="79">
        <f t="shared" si="1"/>
        <v>26</v>
      </c>
      <c r="G37" s="6">
        <v>45196.0</v>
      </c>
      <c r="H37" s="79">
        <f t="shared" si="2"/>
        <v>16</v>
      </c>
      <c r="I37" s="7" t="s">
        <v>386</v>
      </c>
      <c r="J37" s="10"/>
      <c r="K37" s="58"/>
      <c r="L37" s="10"/>
      <c r="M37" s="10"/>
      <c r="N37" s="66" t="s">
        <v>18</v>
      </c>
      <c r="O37" s="10"/>
    </row>
    <row r="38">
      <c r="A38" s="6">
        <v>45705.0</v>
      </c>
      <c r="B38" s="10"/>
      <c r="C38" s="7">
        <v>207030.0</v>
      </c>
      <c r="D38" s="7" t="s">
        <v>93</v>
      </c>
      <c r="E38" s="6">
        <v>44713.0</v>
      </c>
      <c r="F38" s="79">
        <f t="shared" si="1"/>
        <v>32</v>
      </c>
      <c r="G38" s="6">
        <v>45371.0</v>
      </c>
      <c r="H38" s="79">
        <f t="shared" si="2"/>
        <v>10</v>
      </c>
      <c r="I38" s="7" t="s">
        <v>54</v>
      </c>
      <c r="J38" s="10"/>
      <c r="K38" s="58"/>
      <c r="L38" s="10"/>
      <c r="M38" s="10"/>
      <c r="N38" s="66" t="s">
        <v>18</v>
      </c>
      <c r="O38" s="10"/>
    </row>
    <row r="39">
      <c r="A39" s="6">
        <v>45705.0</v>
      </c>
      <c r="B39" s="10"/>
      <c r="C39" s="7">
        <v>204369.0</v>
      </c>
      <c r="D39" s="7" t="s">
        <v>93</v>
      </c>
      <c r="E39" s="6">
        <v>45292.0</v>
      </c>
      <c r="F39" s="79">
        <f t="shared" si="1"/>
        <v>13</v>
      </c>
      <c r="G39" s="6">
        <v>45351.0</v>
      </c>
      <c r="H39" s="79">
        <f t="shared" si="2"/>
        <v>11</v>
      </c>
      <c r="I39" s="7" t="s">
        <v>48</v>
      </c>
      <c r="J39" s="10"/>
      <c r="K39" s="58"/>
      <c r="L39" s="10"/>
      <c r="M39" s="10"/>
      <c r="N39" s="66" t="s">
        <v>18</v>
      </c>
      <c r="O39" s="10"/>
    </row>
    <row r="40">
      <c r="A40" s="6">
        <v>45705.0</v>
      </c>
      <c r="B40" s="10"/>
      <c r="C40" s="7">
        <v>219307.0</v>
      </c>
      <c r="D40" s="7" t="s">
        <v>93</v>
      </c>
      <c r="E40" s="6">
        <v>45413.0</v>
      </c>
      <c r="F40" s="79">
        <f t="shared" si="1"/>
        <v>9</v>
      </c>
      <c r="G40" s="6">
        <v>45471.0</v>
      </c>
      <c r="H40" s="79">
        <f t="shared" si="2"/>
        <v>7</v>
      </c>
      <c r="I40" s="7" t="s">
        <v>43</v>
      </c>
      <c r="J40" s="10"/>
      <c r="K40" s="58"/>
      <c r="L40" s="10"/>
      <c r="M40" s="10"/>
      <c r="N40" s="66" t="s">
        <v>18</v>
      </c>
      <c r="O40" s="10"/>
    </row>
    <row r="41">
      <c r="A41" s="6">
        <v>45705.0</v>
      </c>
      <c r="B41" s="10"/>
      <c r="C41" s="7">
        <v>204814.0</v>
      </c>
      <c r="D41" s="7" t="s">
        <v>93</v>
      </c>
      <c r="E41" s="6">
        <v>45261.0</v>
      </c>
      <c r="F41" s="79">
        <f t="shared" si="1"/>
        <v>14</v>
      </c>
      <c r="G41" s="6">
        <v>45359.0</v>
      </c>
      <c r="H41" s="79">
        <f t="shared" si="2"/>
        <v>11</v>
      </c>
      <c r="I41" s="7" t="s">
        <v>54</v>
      </c>
      <c r="J41" s="10"/>
      <c r="K41" s="58"/>
      <c r="L41" s="10"/>
      <c r="M41" s="10"/>
      <c r="N41" s="66" t="s">
        <v>18</v>
      </c>
      <c r="O41" s="10"/>
    </row>
    <row r="42">
      <c r="A42" s="6">
        <v>45701.0</v>
      </c>
      <c r="B42" s="6">
        <v>45706.0</v>
      </c>
      <c r="C42" s="7">
        <v>229980.0</v>
      </c>
      <c r="D42" s="7" t="s">
        <v>93</v>
      </c>
      <c r="E42" s="6">
        <v>45505.0</v>
      </c>
      <c r="F42" s="79">
        <f t="shared" si="1"/>
        <v>6</v>
      </c>
      <c r="G42" s="9">
        <v>45573.0</v>
      </c>
      <c r="H42" s="79">
        <f t="shared" si="2"/>
        <v>4</v>
      </c>
      <c r="I42" s="7" t="s">
        <v>60</v>
      </c>
      <c r="J42" s="7">
        <v>102.0</v>
      </c>
      <c r="K42" s="56" t="s">
        <v>388</v>
      </c>
      <c r="L42" s="10"/>
      <c r="M42" s="10"/>
      <c r="N42" s="57" t="s">
        <v>16</v>
      </c>
      <c r="O42" s="10"/>
    </row>
    <row r="43">
      <c r="A43" s="6">
        <v>45706.0</v>
      </c>
      <c r="B43" s="10"/>
      <c r="C43" s="7">
        <v>231089.0</v>
      </c>
      <c r="D43" s="7" t="s">
        <v>93</v>
      </c>
      <c r="E43" s="6">
        <v>45536.0</v>
      </c>
      <c r="F43" s="79">
        <f t="shared" si="1"/>
        <v>5</v>
      </c>
      <c r="G43" s="9">
        <v>45580.0</v>
      </c>
      <c r="H43" s="79">
        <f t="shared" si="2"/>
        <v>4</v>
      </c>
      <c r="I43" s="7" t="s">
        <v>386</v>
      </c>
      <c r="J43" s="7" t="s">
        <v>389</v>
      </c>
      <c r="K43" s="56">
        <v>5000.0</v>
      </c>
      <c r="L43" s="10"/>
      <c r="M43" s="10"/>
      <c r="N43" s="57" t="s">
        <v>19</v>
      </c>
      <c r="O43" s="10"/>
    </row>
    <row r="44">
      <c r="A44" s="6">
        <v>45705.0</v>
      </c>
      <c r="B44" s="10"/>
      <c r="C44" s="7">
        <v>218895.0</v>
      </c>
      <c r="D44" s="7" t="s">
        <v>99</v>
      </c>
      <c r="E44" s="6">
        <v>45352.0</v>
      </c>
      <c r="F44" s="79">
        <f t="shared" si="1"/>
        <v>11</v>
      </c>
      <c r="G44" s="6">
        <v>45464.0</v>
      </c>
      <c r="H44" s="79">
        <f t="shared" si="2"/>
        <v>7</v>
      </c>
      <c r="I44" s="7" t="s">
        <v>43</v>
      </c>
      <c r="J44" s="10"/>
      <c r="K44" s="58"/>
      <c r="L44" s="10"/>
      <c r="M44" s="10"/>
      <c r="N44" s="66" t="s">
        <v>18</v>
      </c>
      <c r="O44" s="10"/>
    </row>
    <row r="45">
      <c r="A45" s="6">
        <v>45705.0</v>
      </c>
      <c r="B45" s="10"/>
      <c r="C45" s="7">
        <v>217863.0</v>
      </c>
      <c r="D45" s="7" t="s">
        <v>99</v>
      </c>
      <c r="E45" s="6">
        <v>45413.0</v>
      </c>
      <c r="F45" s="79">
        <f t="shared" si="1"/>
        <v>9</v>
      </c>
      <c r="G45" s="9">
        <v>45455.0</v>
      </c>
      <c r="H45" s="79">
        <f t="shared" si="2"/>
        <v>8</v>
      </c>
      <c r="I45" s="7" t="s">
        <v>80</v>
      </c>
      <c r="J45" s="10"/>
      <c r="K45" s="58"/>
      <c r="L45" s="10"/>
      <c r="M45" s="10"/>
      <c r="N45" s="66" t="s">
        <v>18</v>
      </c>
      <c r="O45" s="10"/>
    </row>
    <row r="46">
      <c r="A46" s="6">
        <v>45705.0</v>
      </c>
      <c r="B46" s="10"/>
      <c r="C46" s="7">
        <v>237151.0</v>
      </c>
      <c r="D46" s="7" t="s">
        <v>99</v>
      </c>
      <c r="E46" s="6">
        <v>45474.0</v>
      </c>
      <c r="F46" s="79">
        <f t="shared" si="1"/>
        <v>7</v>
      </c>
      <c r="G46" s="9">
        <v>45639.0</v>
      </c>
      <c r="H46" s="79">
        <f t="shared" si="2"/>
        <v>2</v>
      </c>
      <c r="I46" s="7" t="s">
        <v>43</v>
      </c>
      <c r="J46" s="10"/>
      <c r="K46" s="58"/>
      <c r="L46" s="10"/>
      <c r="M46" s="10"/>
      <c r="N46" s="66" t="s">
        <v>18</v>
      </c>
      <c r="O46" s="10"/>
    </row>
    <row r="47">
      <c r="A47" s="65">
        <v>45660.0</v>
      </c>
      <c r="B47" s="10"/>
      <c r="C47" s="7">
        <v>174577.0</v>
      </c>
      <c r="D47" s="7" t="s">
        <v>99</v>
      </c>
      <c r="E47" s="6">
        <v>45017.0</v>
      </c>
      <c r="F47" s="79">
        <f t="shared" si="1"/>
        <v>22</v>
      </c>
      <c r="G47" s="9">
        <v>45094.0</v>
      </c>
      <c r="H47" s="79">
        <f t="shared" si="2"/>
        <v>20</v>
      </c>
      <c r="I47" s="7" t="s">
        <v>60</v>
      </c>
      <c r="J47" s="10"/>
      <c r="K47" s="56" t="s">
        <v>141</v>
      </c>
      <c r="L47" s="10"/>
      <c r="M47" s="10"/>
      <c r="N47" s="57" t="s">
        <v>19</v>
      </c>
      <c r="O47" s="10"/>
    </row>
    <row r="48">
      <c r="A48" s="6">
        <v>45705.0</v>
      </c>
      <c r="B48" s="10"/>
      <c r="C48" s="7">
        <v>216256.0</v>
      </c>
      <c r="D48" s="7" t="s">
        <v>99</v>
      </c>
      <c r="E48" s="6">
        <v>45413.0</v>
      </c>
      <c r="F48" s="79">
        <f t="shared" si="1"/>
        <v>9</v>
      </c>
      <c r="G48" s="6">
        <v>45441.0</v>
      </c>
      <c r="H48" s="79">
        <f t="shared" si="2"/>
        <v>8</v>
      </c>
      <c r="I48" s="7" t="s">
        <v>60</v>
      </c>
      <c r="J48" s="10"/>
      <c r="K48" s="58"/>
      <c r="L48" s="10"/>
      <c r="M48" s="10"/>
      <c r="N48" s="66" t="s">
        <v>18</v>
      </c>
      <c r="O48" s="10"/>
    </row>
    <row r="49">
      <c r="A49" s="6">
        <v>45705.0</v>
      </c>
      <c r="B49" s="10"/>
      <c r="C49" s="7">
        <v>241713.0</v>
      </c>
      <c r="D49" s="7" t="s">
        <v>99</v>
      </c>
      <c r="E49" s="6">
        <v>45383.0</v>
      </c>
      <c r="F49" s="79">
        <f t="shared" si="1"/>
        <v>10</v>
      </c>
      <c r="G49" s="6">
        <v>45691.0</v>
      </c>
      <c r="H49" s="79">
        <f t="shared" si="2"/>
        <v>0</v>
      </c>
      <c r="I49" s="7" t="s">
        <v>43</v>
      </c>
      <c r="J49" s="10"/>
      <c r="K49" s="58"/>
      <c r="L49" s="10"/>
      <c r="M49" s="10"/>
      <c r="N49" s="66" t="s">
        <v>18</v>
      </c>
      <c r="O49" s="10"/>
    </row>
    <row r="50">
      <c r="A50" s="6">
        <v>45705.0</v>
      </c>
      <c r="B50" s="10"/>
      <c r="C50" s="7">
        <v>218573.0</v>
      </c>
      <c r="D50" s="7" t="s">
        <v>126</v>
      </c>
      <c r="E50" s="6">
        <v>44835.0</v>
      </c>
      <c r="F50" s="79">
        <f t="shared" si="1"/>
        <v>28</v>
      </c>
      <c r="G50" s="6">
        <v>45463.0</v>
      </c>
      <c r="H50" s="79">
        <f t="shared" si="2"/>
        <v>7</v>
      </c>
      <c r="I50" s="7" t="s">
        <v>43</v>
      </c>
      <c r="J50" s="10"/>
      <c r="K50" s="58"/>
      <c r="L50" s="10"/>
      <c r="M50" s="10"/>
      <c r="N50" s="66" t="s">
        <v>18</v>
      </c>
      <c r="O50" s="10"/>
    </row>
    <row r="51">
      <c r="A51" s="6">
        <v>45705.0</v>
      </c>
      <c r="B51" s="6">
        <v>45706.0</v>
      </c>
      <c r="C51" s="7">
        <v>182590.0</v>
      </c>
      <c r="D51" s="7" t="s">
        <v>106</v>
      </c>
      <c r="E51" s="6">
        <v>44652.0</v>
      </c>
      <c r="F51" s="79">
        <f t="shared" si="1"/>
        <v>34</v>
      </c>
      <c r="G51" s="6">
        <v>45154.0</v>
      </c>
      <c r="H51" s="79">
        <f t="shared" si="2"/>
        <v>18</v>
      </c>
      <c r="I51" s="7" t="s">
        <v>54</v>
      </c>
      <c r="J51" s="7">
        <v>526.0</v>
      </c>
      <c r="K51" s="58"/>
      <c r="L51" s="10"/>
      <c r="M51" s="10"/>
      <c r="N51" s="57" t="s">
        <v>16</v>
      </c>
      <c r="O51" s="7" t="s">
        <v>390</v>
      </c>
    </row>
    <row r="52">
      <c r="A52" s="6">
        <v>45705.0</v>
      </c>
      <c r="B52" s="10"/>
      <c r="C52" s="7">
        <v>92677.0</v>
      </c>
      <c r="D52" s="7" t="s">
        <v>106</v>
      </c>
      <c r="E52" s="6">
        <v>44317.0</v>
      </c>
      <c r="F52" s="79">
        <f t="shared" si="1"/>
        <v>45</v>
      </c>
      <c r="G52" s="6">
        <v>44376.0</v>
      </c>
      <c r="H52" s="79">
        <f t="shared" si="2"/>
        <v>43</v>
      </c>
      <c r="I52" s="7" t="s">
        <v>66</v>
      </c>
      <c r="J52" s="10"/>
      <c r="K52" s="58"/>
      <c r="L52" s="10"/>
      <c r="M52" s="10"/>
      <c r="N52" s="66" t="s">
        <v>18</v>
      </c>
      <c r="O52" s="10"/>
    </row>
    <row r="53">
      <c r="A53" s="6">
        <v>45694.0</v>
      </c>
      <c r="B53" s="65">
        <v>45702.0</v>
      </c>
      <c r="C53" s="7">
        <v>209626.0</v>
      </c>
      <c r="D53" s="7" t="s">
        <v>106</v>
      </c>
      <c r="E53" s="6">
        <v>45139.0</v>
      </c>
      <c r="F53" s="79">
        <f t="shared" si="1"/>
        <v>18</v>
      </c>
      <c r="G53" s="6">
        <v>45390.0</v>
      </c>
      <c r="H53" s="79">
        <f t="shared" si="2"/>
        <v>10</v>
      </c>
      <c r="I53" s="7" t="s">
        <v>52</v>
      </c>
      <c r="J53" s="10"/>
      <c r="K53" s="58"/>
      <c r="L53" s="10"/>
      <c r="M53" s="7" t="s">
        <v>391</v>
      </c>
      <c r="N53" s="57" t="s">
        <v>17</v>
      </c>
      <c r="O53" s="7" t="s">
        <v>318</v>
      </c>
    </row>
    <row r="54">
      <c r="A54" s="6">
        <v>45705.0</v>
      </c>
      <c r="B54" s="10"/>
      <c r="C54" s="7">
        <v>225985.0</v>
      </c>
      <c r="D54" s="7" t="s">
        <v>106</v>
      </c>
      <c r="E54" s="6">
        <v>45474.0</v>
      </c>
      <c r="F54" s="79">
        <f t="shared" si="1"/>
        <v>7</v>
      </c>
      <c r="G54" s="6">
        <v>45532.0</v>
      </c>
      <c r="H54" s="79">
        <f t="shared" si="2"/>
        <v>5</v>
      </c>
      <c r="I54" s="7" t="s">
        <v>43</v>
      </c>
      <c r="J54" s="10"/>
      <c r="K54" s="58"/>
      <c r="L54" s="10"/>
      <c r="M54" s="10"/>
      <c r="N54" s="66" t="s">
        <v>18</v>
      </c>
      <c r="O54" s="10"/>
    </row>
    <row r="55">
      <c r="A55" s="65">
        <v>45701.0</v>
      </c>
      <c r="B55" s="6">
        <v>45705.0</v>
      </c>
      <c r="C55" s="7">
        <v>234896.0</v>
      </c>
      <c r="D55" s="7" t="s">
        <v>106</v>
      </c>
      <c r="E55" s="6">
        <v>45474.0</v>
      </c>
      <c r="F55" s="79">
        <f t="shared" si="1"/>
        <v>7</v>
      </c>
      <c r="G55" s="9">
        <v>45617.0</v>
      </c>
      <c r="H55" s="79">
        <f t="shared" si="2"/>
        <v>2</v>
      </c>
      <c r="I55" s="7" t="s">
        <v>386</v>
      </c>
      <c r="J55" s="7">
        <v>807.0</v>
      </c>
      <c r="K55" s="72">
        <v>20000.0</v>
      </c>
      <c r="L55" s="7" t="s">
        <v>68</v>
      </c>
      <c r="M55" s="10"/>
      <c r="N55" s="57" t="s">
        <v>16</v>
      </c>
      <c r="O55" s="7" t="s">
        <v>392</v>
      </c>
    </row>
    <row r="56">
      <c r="A56" s="6">
        <v>45705.0</v>
      </c>
      <c r="B56" s="10"/>
      <c r="C56" s="7">
        <v>164771.0</v>
      </c>
      <c r="D56" s="7" t="s">
        <v>110</v>
      </c>
      <c r="E56" s="6">
        <v>44958.0</v>
      </c>
      <c r="F56" s="79">
        <f t="shared" si="1"/>
        <v>24</v>
      </c>
      <c r="G56" s="6">
        <v>45006.0</v>
      </c>
      <c r="H56" s="79">
        <f t="shared" si="2"/>
        <v>22</v>
      </c>
      <c r="I56" s="7" t="s">
        <v>48</v>
      </c>
      <c r="J56" s="10"/>
      <c r="K56" s="58"/>
      <c r="L56" s="10"/>
      <c r="M56" s="10"/>
      <c r="N56" s="66" t="s">
        <v>18</v>
      </c>
      <c r="O56" s="10"/>
    </row>
    <row r="57">
      <c r="A57" s="6">
        <v>45705.0</v>
      </c>
      <c r="B57" s="10"/>
      <c r="C57" s="7">
        <v>204388.0</v>
      </c>
      <c r="D57" s="7" t="s">
        <v>110</v>
      </c>
      <c r="E57" s="6">
        <v>45323.0</v>
      </c>
      <c r="F57" s="79">
        <f t="shared" si="1"/>
        <v>12</v>
      </c>
      <c r="G57" s="6">
        <v>45352.0</v>
      </c>
      <c r="H57" s="79">
        <f t="shared" si="2"/>
        <v>11</v>
      </c>
      <c r="I57" s="7" t="s">
        <v>48</v>
      </c>
      <c r="J57" s="10"/>
      <c r="K57" s="58"/>
      <c r="L57" s="10"/>
      <c r="M57" s="10"/>
      <c r="N57" s="66" t="s">
        <v>18</v>
      </c>
      <c r="O57" s="10"/>
    </row>
    <row r="58">
      <c r="A58" s="6">
        <v>45705.0</v>
      </c>
      <c r="B58" s="10"/>
      <c r="C58" s="7">
        <v>231136.0</v>
      </c>
      <c r="D58" s="7" t="s">
        <v>110</v>
      </c>
      <c r="E58" s="6">
        <v>45352.0</v>
      </c>
      <c r="F58" s="79">
        <f t="shared" si="1"/>
        <v>11</v>
      </c>
      <c r="G58" s="9">
        <v>45580.0</v>
      </c>
      <c r="H58" s="79">
        <f t="shared" si="2"/>
        <v>4</v>
      </c>
      <c r="I58" s="7" t="s">
        <v>43</v>
      </c>
      <c r="J58" s="10"/>
      <c r="K58" s="58"/>
      <c r="L58" s="10"/>
      <c r="M58" s="10"/>
      <c r="N58" s="66" t="s">
        <v>18</v>
      </c>
      <c r="O58" s="10"/>
    </row>
    <row r="59">
      <c r="A59" s="6">
        <v>45705.0</v>
      </c>
      <c r="B59" s="10"/>
      <c r="C59" s="7">
        <v>231188.0</v>
      </c>
      <c r="D59" s="7" t="s">
        <v>110</v>
      </c>
      <c r="E59" s="9">
        <v>45536.0</v>
      </c>
      <c r="F59" s="79">
        <f t="shared" si="1"/>
        <v>5</v>
      </c>
      <c r="G59" s="9">
        <v>45581.0</v>
      </c>
      <c r="H59" s="79">
        <f t="shared" si="2"/>
        <v>4</v>
      </c>
      <c r="I59" s="7" t="s">
        <v>43</v>
      </c>
      <c r="J59" s="10"/>
      <c r="K59" s="58"/>
      <c r="L59" s="10"/>
      <c r="M59" s="10"/>
      <c r="N59" s="66" t="s">
        <v>18</v>
      </c>
      <c r="O59" s="10"/>
    </row>
    <row r="60">
      <c r="A60" s="6">
        <v>45705.0</v>
      </c>
      <c r="B60" s="10"/>
      <c r="C60" s="7">
        <v>233452.0</v>
      </c>
      <c r="D60" s="7" t="s">
        <v>110</v>
      </c>
      <c r="E60" s="6">
        <v>45566.0</v>
      </c>
      <c r="F60" s="79">
        <f t="shared" si="1"/>
        <v>4</v>
      </c>
      <c r="G60" s="6">
        <v>45602.0</v>
      </c>
      <c r="H60" s="79">
        <f t="shared" si="2"/>
        <v>3</v>
      </c>
      <c r="I60" s="7" t="s">
        <v>43</v>
      </c>
      <c r="J60" s="10"/>
      <c r="K60" s="58"/>
      <c r="L60" s="10"/>
      <c r="M60" s="10"/>
      <c r="N60" s="66" t="s">
        <v>18</v>
      </c>
      <c r="O60" s="10"/>
    </row>
    <row r="61">
      <c r="A61" s="6">
        <v>45705.0</v>
      </c>
      <c r="B61" s="10"/>
      <c r="C61" s="7">
        <v>206763.0</v>
      </c>
      <c r="D61" s="7" t="s">
        <v>114</v>
      </c>
      <c r="E61" s="6">
        <v>45323.0</v>
      </c>
      <c r="F61" s="79">
        <f t="shared" si="1"/>
        <v>12</v>
      </c>
      <c r="G61" s="6">
        <v>45369.0</v>
      </c>
      <c r="H61" s="79">
        <f t="shared" si="2"/>
        <v>11</v>
      </c>
      <c r="I61" s="7" t="s">
        <v>43</v>
      </c>
      <c r="J61" s="10"/>
      <c r="K61" s="58"/>
      <c r="L61" s="10"/>
      <c r="M61" s="10"/>
      <c r="N61" s="66" t="s">
        <v>18</v>
      </c>
      <c r="O61" s="10"/>
    </row>
    <row r="62">
      <c r="A62" s="6">
        <v>45706.0</v>
      </c>
      <c r="B62" s="10"/>
      <c r="C62" s="7">
        <v>189244.0</v>
      </c>
      <c r="D62" s="7" t="s">
        <v>114</v>
      </c>
      <c r="E62" s="6">
        <v>45108.0</v>
      </c>
      <c r="F62" s="79">
        <f t="shared" si="1"/>
        <v>19</v>
      </c>
      <c r="G62" s="9">
        <v>45212.0</v>
      </c>
      <c r="H62" s="79">
        <f t="shared" si="2"/>
        <v>16</v>
      </c>
      <c r="I62" s="7" t="s">
        <v>66</v>
      </c>
      <c r="J62" s="10"/>
      <c r="K62" s="58"/>
      <c r="L62" s="10"/>
      <c r="M62" s="10"/>
      <c r="N62" s="57" t="s">
        <v>19</v>
      </c>
      <c r="O62" s="10"/>
    </row>
    <row r="63">
      <c r="A63" s="6">
        <v>45699.0</v>
      </c>
      <c r="B63" s="6">
        <v>45705.0</v>
      </c>
      <c r="C63" s="7">
        <v>181198.0</v>
      </c>
      <c r="D63" s="7" t="s">
        <v>114</v>
      </c>
      <c r="E63" s="6">
        <v>45108.0</v>
      </c>
      <c r="F63" s="79">
        <f t="shared" si="1"/>
        <v>19</v>
      </c>
      <c r="G63" s="6">
        <v>45143.0</v>
      </c>
      <c r="H63" s="79">
        <f t="shared" si="2"/>
        <v>18</v>
      </c>
      <c r="I63" s="7" t="s">
        <v>60</v>
      </c>
      <c r="J63" s="7" t="s">
        <v>250</v>
      </c>
      <c r="K63" s="58"/>
      <c r="L63" s="10"/>
      <c r="M63" s="10"/>
      <c r="N63" s="57" t="s">
        <v>24</v>
      </c>
      <c r="O63" s="10"/>
    </row>
    <row r="64">
      <c r="A64" s="6">
        <v>45705.0</v>
      </c>
      <c r="B64" s="10"/>
      <c r="C64" s="7">
        <v>231634.0</v>
      </c>
      <c r="D64" s="7" t="s">
        <v>114</v>
      </c>
      <c r="E64" s="6">
        <v>45505.0</v>
      </c>
      <c r="F64" s="79">
        <f t="shared" si="1"/>
        <v>6</v>
      </c>
      <c r="G64" s="9">
        <v>45586.0</v>
      </c>
      <c r="H64" s="79">
        <f t="shared" si="2"/>
        <v>3</v>
      </c>
      <c r="I64" s="7" t="s">
        <v>43</v>
      </c>
      <c r="J64" s="10"/>
      <c r="K64" s="58"/>
      <c r="L64" s="10"/>
      <c r="M64" s="10"/>
      <c r="N64" s="66" t="s">
        <v>18</v>
      </c>
      <c r="O64" s="10"/>
    </row>
    <row r="65">
      <c r="A65" s="6">
        <v>45705.0</v>
      </c>
      <c r="B65" s="10"/>
      <c r="C65" s="7">
        <v>203815.0</v>
      </c>
      <c r="D65" s="7" t="s">
        <v>117</v>
      </c>
      <c r="E65" s="6">
        <v>44713.0</v>
      </c>
      <c r="F65" s="79">
        <f t="shared" si="1"/>
        <v>32</v>
      </c>
      <c r="G65" s="6">
        <v>45352.0</v>
      </c>
      <c r="H65" s="79">
        <f t="shared" si="2"/>
        <v>11</v>
      </c>
      <c r="I65" s="7" t="s">
        <v>48</v>
      </c>
      <c r="J65" s="10"/>
      <c r="K65" s="58"/>
      <c r="L65" s="10"/>
      <c r="M65" s="10"/>
      <c r="N65" s="66" t="s">
        <v>18</v>
      </c>
      <c r="O65" s="10"/>
    </row>
    <row r="66">
      <c r="A66" s="6">
        <v>45705.0</v>
      </c>
      <c r="B66" s="10"/>
      <c r="C66" s="7">
        <v>218935.0</v>
      </c>
      <c r="D66" s="7" t="s">
        <v>117</v>
      </c>
      <c r="E66" s="6">
        <v>45017.0</v>
      </c>
      <c r="F66" s="79">
        <f t="shared" si="1"/>
        <v>22</v>
      </c>
      <c r="G66" s="6">
        <v>45464.0</v>
      </c>
      <c r="H66" s="79">
        <f t="shared" si="2"/>
        <v>7</v>
      </c>
      <c r="I66" s="7" t="s">
        <v>43</v>
      </c>
      <c r="J66" s="10"/>
      <c r="K66" s="58"/>
      <c r="L66" s="10"/>
      <c r="M66" s="10"/>
      <c r="N66" s="66" t="s">
        <v>18</v>
      </c>
      <c r="O66" s="10"/>
    </row>
    <row r="67">
      <c r="A67" s="6">
        <v>45705.0</v>
      </c>
      <c r="B67" s="10"/>
      <c r="C67" s="7">
        <v>210938.0</v>
      </c>
      <c r="D67" s="7" t="s">
        <v>117</v>
      </c>
      <c r="E67" s="6">
        <v>45352.0</v>
      </c>
      <c r="F67" s="79">
        <f t="shared" si="1"/>
        <v>11</v>
      </c>
      <c r="G67" s="6">
        <v>45373.0</v>
      </c>
      <c r="H67" s="79">
        <f t="shared" si="2"/>
        <v>10</v>
      </c>
      <c r="I67" s="7" t="s">
        <v>60</v>
      </c>
      <c r="J67" s="10"/>
      <c r="K67" s="58"/>
      <c r="L67" s="10"/>
      <c r="M67" s="10"/>
      <c r="N67" s="66" t="s">
        <v>18</v>
      </c>
      <c r="O67" s="10"/>
    </row>
    <row r="68">
      <c r="A68" s="6">
        <v>45705.0</v>
      </c>
      <c r="B68" s="10"/>
      <c r="C68" s="7">
        <v>225041.0</v>
      </c>
      <c r="D68" s="7" t="s">
        <v>117</v>
      </c>
      <c r="E68" s="6">
        <v>45505.0</v>
      </c>
      <c r="F68" s="79">
        <f t="shared" si="1"/>
        <v>6</v>
      </c>
      <c r="G68" s="6">
        <v>45520.0</v>
      </c>
      <c r="H68" s="79">
        <f t="shared" si="2"/>
        <v>6</v>
      </c>
      <c r="I68" s="7" t="s">
        <v>386</v>
      </c>
      <c r="J68" s="10"/>
      <c r="K68" s="58"/>
      <c r="L68" s="10"/>
      <c r="M68" s="10"/>
      <c r="N68" s="66" t="s">
        <v>18</v>
      </c>
      <c r="O68" s="10"/>
    </row>
    <row r="69">
      <c r="A69" s="6">
        <v>45705.0</v>
      </c>
      <c r="B69" s="10"/>
      <c r="C69" s="7">
        <v>145868.0</v>
      </c>
      <c r="D69" s="7" t="s">
        <v>149</v>
      </c>
      <c r="E69" s="6">
        <v>44805.0</v>
      </c>
      <c r="F69" s="79">
        <f t="shared" si="1"/>
        <v>29</v>
      </c>
      <c r="G69" s="6">
        <v>44835.0</v>
      </c>
      <c r="H69" s="79">
        <f t="shared" si="2"/>
        <v>28</v>
      </c>
      <c r="I69" s="7" t="s">
        <v>48</v>
      </c>
      <c r="J69" s="10"/>
      <c r="K69" s="58"/>
      <c r="L69" s="10"/>
      <c r="M69" s="10"/>
      <c r="N69" s="66" t="s">
        <v>18</v>
      </c>
      <c r="O69" s="10"/>
    </row>
    <row r="70">
      <c r="A70" s="6">
        <v>45705.0</v>
      </c>
      <c r="B70" s="10"/>
      <c r="C70" s="7">
        <v>83500.0</v>
      </c>
      <c r="D70" s="7" t="s">
        <v>221</v>
      </c>
      <c r="E70" s="6">
        <v>44256.0</v>
      </c>
      <c r="F70" s="79">
        <f t="shared" si="1"/>
        <v>47</v>
      </c>
      <c r="G70" s="6">
        <v>44301.0</v>
      </c>
      <c r="H70" s="79">
        <f t="shared" si="2"/>
        <v>46</v>
      </c>
      <c r="I70" s="7" t="s">
        <v>120</v>
      </c>
      <c r="J70" s="10"/>
      <c r="K70" s="58"/>
      <c r="L70" s="10"/>
      <c r="M70" s="10"/>
      <c r="N70" s="66" t="s">
        <v>18</v>
      </c>
      <c r="O70" s="10"/>
    </row>
    <row r="71">
      <c r="A71" s="6">
        <v>45705.0</v>
      </c>
      <c r="B71" s="10"/>
      <c r="C71" s="7">
        <v>158090.0</v>
      </c>
      <c r="D71" s="7" t="s">
        <v>87</v>
      </c>
      <c r="E71" s="6">
        <v>43922.0</v>
      </c>
      <c r="F71" s="79">
        <f t="shared" si="1"/>
        <v>58</v>
      </c>
      <c r="G71" s="6">
        <v>44950.0</v>
      </c>
      <c r="H71" s="79">
        <f t="shared" si="2"/>
        <v>24</v>
      </c>
      <c r="I71" s="7" t="s">
        <v>120</v>
      </c>
      <c r="J71" s="10"/>
      <c r="K71" s="58"/>
      <c r="L71" s="10"/>
      <c r="M71" s="10"/>
      <c r="N71" s="66" t="s">
        <v>18</v>
      </c>
      <c r="O71" s="10"/>
    </row>
    <row r="72">
      <c r="A72" s="6">
        <v>45705.0</v>
      </c>
      <c r="B72" s="10"/>
      <c r="C72" s="7">
        <v>126258.0</v>
      </c>
      <c r="D72" s="7" t="s">
        <v>62</v>
      </c>
      <c r="E72" s="6">
        <v>44621.0</v>
      </c>
      <c r="F72" s="79">
        <f t="shared" si="1"/>
        <v>35</v>
      </c>
      <c r="G72" s="6">
        <v>44680.0</v>
      </c>
      <c r="H72" s="79">
        <f t="shared" si="2"/>
        <v>33</v>
      </c>
      <c r="I72" s="7" t="s">
        <v>120</v>
      </c>
      <c r="J72" s="10"/>
      <c r="K72" s="58"/>
      <c r="L72" s="10"/>
      <c r="M72" s="10"/>
      <c r="N72" s="66" t="s">
        <v>18</v>
      </c>
      <c r="O72" s="10"/>
    </row>
    <row r="73">
      <c r="A73" s="6">
        <v>45705.0</v>
      </c>
      <c r="B73" s="10"/>
      <c r="C73" s="7">
        <v>123674.0</v>
      </c>
      <c r="D73" s="7" t="s">
        <v>42</v>
      </c>
      <c r="E73" s="6">
        <v>44986.0</v>
      </c>
      <c r="F73" s="79">
        <f t="shared" si="1"/>
        <v>23</v>
      </c>
      <c r="G73" s="6">
        <v>45077.0</v>
      </c>
      <c r="H73" s="79">
        <f t="shared" si="2"/>
        <v>20</v>
      </c>
      <c r="I73" s="7" t="s">
        <v>120</v>
      </c>
      <c r="J73" s="10"/>
      <c r="K73" s="58"/>
      <c r="L73" s="10"/>
      <c r="M73" s="10"/>
      <c r="N73" s="66" t="s">
        <v>18</v>
      </c>
      <c r="O73" s="10"/>
    </row>
    <row r="74">
      <c r="A74" s="6">
        <v>45705.0</v>
      </c>
      <c r="B74" s="10"/>
      <c r="C74" s="7">
        <v>157889.0</v>
      </c>
      <c r="D74" s="7" t="s">
        <v>93</v>
      </c>
      <c r="E74" s="6">
        <v>44986.0</v>
      </c>
      <c r="F74" s="79">
        <f t="shared" si="1"/>
        <v>23</v>
      </c>
      <c r="G74" s="6">
        <v>45094.0</v>
      </c>
      <c r="H74" s="79">
        <f t="shared" si="2"/>
        <v>20</v>
      </c>
      <c r="I74" s="7" t="s">
        <v>120</v>
      </c>
      <c r="J74" s="10"/>
      <c r="K74" s="58"/>
      <c r="L74" s="10"/>
      <c r="M74" s="10"/>
      <c r="N74" s="66" t="s">
        <v>18</v>
      </c>
      <c r="O74" s="10"/>
    </row>
    <row r="75">
      <c r="A75" s="6">
        <v>45705.0</v>
      </c>
      <c r="B75" s="10"/>
      <c r="C75" s="7">
        <v>151506.0</v>
      </c>
      <c r="D75" s="7" t="s">
        <v>106</v>
      </c>
      <c r="E75" s="6">
        <v>44593.0</v>
      </c>
      <c r="F75" s="79">
        <f t="shared" si="1"/>
        <v>36</v>
      </c>
      <c r="G75" s="9">
        <v>44883.0</v>
      </c>
      <c r="H75" s="79">
        <f t="shared" si="2"/>
        <v>27</v>
      </c>
      <c r="I75" s="7" t="s">
        <v>120</v>
      </c>
      <c r="J75" s="10"/>
      <c r="K75" s="58"/>
      <c r="L75" s="10"/>
      <c r="M75" s="10"/>
      <c r="N75" s="66" t="s">
        <v>18</v>
      </c>
      <c r="O75" s="10"/>
    </row>
    <row r="76">
      <c r="A76" s="6">
        <v>45705.0</v>
      </c>
      <c r="B76" s="10"/>
      <c r="C76" s="7">
        <v>6621.0</v>
      </c>
      <c r="D76" s="7" t="s">
        <v>152</v>
      </c>
      <c r="E76" s="9">
        <v>42727.0</v>
      </c>
      <c r="F76" s="79">
        <f t="shared" si="1"/>
        <v>97</v>
      </c>
      <c r="G76" s="9">
        <v>43378.0</v>
      </c>
      <c r="H76" s="79">
        <f t="shared" si="2"/>
        <v>76</v>
      </c>
      <c r="I76" s="7" t="s">
        <v>43</v>
      </c>
      <c r="J76" s="10"/>
      <c r="K76" s="58"/>
      <c r="L76" s="10"/>
      <c r="M76" s="10"/>
      <c r="N76" s="66" t="s">
        <v>18</v>
      </c>
      <c r="O76" s="10"/>
    </row>
    <row r="77">
      <c r="A77" s="6">
        <v>45705.0</v>
      </c>
      <c r="B77" s="10"/>
      <c r="C77" s="7">
        <v>194259.0</v>
      </c>
      <c r="D77" s="7" t="s">
        <v>65</v>
      </c>
      <c r="E77" s="6">
        <v>45108.0</v>
      </c>
      <c r="F77" s="79">
        <f t="shared" si="1"/>
        <v>19</v>
      </c>
      <c r="G77" s="9">
        <v>45259.0</v>
      </c>
      <c r="H77" s="79">
        <f t="shared" si="2"/>
        <v>14</v>
      </c>
      <c r="I77" s="7" t="s">
        <v>80</v>
      </c>
      <c r="J77" s="10"/>
      <c r="K77" s="58"/>
      <c r="L77" s="10"/>
      <c r="M77" s="10"/>
      <c r="N77" s="66" t="s">
        <v>18</v>
      </c>
      <c r="O77" s="10"/>
    </row>
    <row r="78">
      <c r="A78" s="6">
        <v>45705.0</v>
      </c>
      <c r="B78" s="10"/>
      <c r="C78" s="7">
        <v>183839.0</v>
      </c>
      <c r="D78" s="7" t="s">
        <v>103</v>
      </c>
      <c r="E78" s="6">
        <v>45047.0</v>
      </c>
      <c r="F78" s="79">
        <f t="shared" si="1"/>
        <v>21</v>
      </c>
      <c r="G78" s="6">
        <v>45167.0</v>
      </c>
      <c r="H78" s="79">
        <f t="shared" si="2"/>
        <v>17</v>
      </c>
      <c r="I78" s="7" t="s">
        <v>48</v>
      </c>
      <c r="J78" s="7">
        <v>276.0</v>
      </c>
      <c r="K78" s="56" t="s">
        <v>393</v>
      </c>
      <c r="L78" s="10"/>
      <c r="M78" s="7" t="s">
        <v>394</v>
      </c>
      <c r="N78" s="57" t="s">
        <v>19</v>
      </c>
      <c r="O78" s="10"/>
    </row>
    <row r="79">
      <c r="A79" s="6">
        <v>45705.0</v>
      </c>
      <c r="B79" s="10"/>
      <c r="C79" s="7">
        <v>105504.0</v>
      </c>
      <c r="D79" s="7" t="s">
        <v>87</v>
      </c>
      <c r="E79" s="6">
        <v>44774.0</v>
      </c>
      <c r="F79" s="79">
        <f t="shared" si="1"/>
        <v>30</v>
      </c>
      <c r="G79" s="9">
        <v>45084.0</v>
      </c>
      <c r="H79" s="79">
        <f t="shared" si="2"/>
        <v>20</v>
      </c>
      <c r="I79" s="7" t="s">
        <v>48</v>
      </c>
      <c r="J79" s="10"/>
      <c r="K79" s="58"/>
      <c r="L79" s="10"/>
      <c r="M79" s="10"/>
      <c r="N79" s="66" t="s">
        <v>18</v>
      </c>
      <c r="O79" s="10"/>
    </row>
    <row r="80">
      <c r="A80" s="6">
        <v>45705.0</v>
      </c>
      <c r="B80" s="10"/>
      <c r="C80" s="7">
        <v>228012.0</v>
      </c>
      <c r="D80" s="7" t="s">
        <v>124</v>
      </c>
      <c r="E80" s="6">
        <v>45200.0</v>
      </c>
      <c r="F80" s="79">
        <f t="shared" si="1"/>
        <v>16</v>
      </c>
      <c r="G80" s="9">
        <v>45548.0</v>
      </c>
      <c r="H80" s="79">
        <f t="shared" si="2"/>
        <v>5</v>
      </c>
      <c r="I80" s="7" t="s">
        <v>43</v>
      </c>
      <c r="J80" s="10"/>
      <c r="K80" s="58"/>
      <c r="L80" s="10"/>
      <c r="M80" s="10"/>
      <c r="N80" s="66" t="s">
        <v>18</v>
      </c>
      <c r="O80" s="10"/>
    </row>
    <row r="81">
      <c r="A81" s="6">
        <v>45705.0</v>
      </c>
      <c r="B81" s="10"/>
      <c r="C81" s="7">
        <v>236698.0</v>
      </c>
      <c r="D81" s="7" t="s">
        <v>93</v>
      </c>
      <c r="E81" s="6">
        <v>45017.0</v>
      </c>
      <c r="F81" s="79">
        <f t="shared" si="1"/>
        <v>22</v>
      </c>
      <c r="G81" s="9">
        <v>45637.0</v>
      </c>
      <c r="H81" s="79">
        <f t="shared" si="2"/>
        <v>2</v>
      </c>
      <c r="I81" s="7" t="s">
        <v>43</v>
      </c>
      <c r="J81" s="10"/>
      <c r="K81" s="58"/>
      <c r="L81" s="10"/>
      <c r="M81" s="10"/>
      <c r="N81" s="66" t="s">
        <v>18</v>
      </c>
      <c r="O81" s="10"/>
    </row>
    <row r="82">
      <c r="A82" s="6">
        <v>45705.0</v>
      </c>
      <c r="B82" s="10"/>
      <c r="C82" s="7">
        <v>73818.0</v>
      </c>
      <c r="D82" s="7" t="s">
        <v>62</v>
      </c>
      <c r="E82" s="6">
        <v>43647.0</v>
      </c>
      <c r="F82" s="79">
        <f t="shared" si="1"/>
        <v>67</v>
      </c>
      <c r="G82" s="6">
        <v>44197.0</v>
      </c>
      <c r="H82" s="79">
        <f t="shared" si="2"/>
        <v>49</v>
      </c>
      <c r="I82" s="7" t="s">
        <v>48</v>
      </c>
      <c r="J82" s="10"/>
      <c r="K82" s="58"/>
      <c r="L82" s="10"/>
      <c r="M82" s="10"/>
      <c r="N82" s="66" t="s">
        <v>18</v>
      </c>
      <c r="O82" s="10"/>
    </row>
    <row r="83">
      <c r="A83" s="6">
        <v>45705.0</v>
      </c>
      <c r="B83" s="10"/>
      <c r="C83" s="7">
        <v>10555.0</v>
      </c>
      <c r="D83" s="7" t="s">
        <v>99</v>
      </c>
      <c r="E83" s="6">
        <v>43567.0</v>
      </c>
      <c r="F83" s="79">
        <f t="shared" si="1"/>
        <v>70</v>
      </c>
      <c r="G83" s="9">
        <v>43544.0</v>
      </c>
      <c r="H83" s="79">
        <f t="shared" si="2"/>
        <v>70</v>
      </c>
      <c r="I83" s="7" t="s">
        <v>43</v>
      </c>
      <c r="J83" s="10"/>
      <c r="K83" s="58"/>
      <c r="L83" s="10"/>
      <c r="M83" s="10"/>
      <c r="N83" s="66" t="s">
        <v>18</v>
      </c>
      <c r="O83" s="10"/>
    </row>
    <row r="84">
      <c r="A84" s="65">
        <v>45666.0</v>
      </c>
      <c r="B84" s="6">
        <v>45701.0</v>
      </c>
      <c r="C84" s="7">
        <v>178936.0</v>
      </c>
      <c r="D84" s="7" t="s">
        <v>110</v>
      </c>
      <c r="E84" s="6">
        <v>44958.0</v>
      </c>
      <c r="F84" s="79">
        <f t="shared" si="1"/>
        <v>24</v>
      </c>
      <c r="G84" s="6">
        <v>45125.0</v>
      </c>
      <c r="H84" s="79">
        <f t="shared" si="2"/>
        <v>19</v>
      </c>
      <c r="I84" s="7" t="s">
        <v>125</v>
      </c>
      <c r="J84" s="7">
        <v>238.0</v>
      </c>
      <c r="K84" s="129" t="s">
        <v>141</v>
      </c>
      <c r="L84" s="7" t="s">
        <v>58</v>
      </c>
      <c r="M84" s="6">
        <v>45523.0</v>
      </c>
      <c r="N84" s="57" t="s">
        <v>16</v>
      </c>
      <c r="O84" s="10"/>
    </row>
    <row r="85">
      <c r="A85" s="6">
        <v>45705.0</v>
      </c>
      <c r="B85" s="10"/>
      <c r="C85" s="7">
        <v>214116.0</v>
      </c>
      <c r="D85" s="7" t="s">
        <v>62</v>
      </c>
      <c r="E85" s="6">
        <v>45383.0</v>
      </c>
      <c r="F85" s="79">
        <f t="shared" si="1"/>
        <v>10</v>
      </c>
      <c r="G85" s="6">
        <v>45426.0</v>
      </c>
      <c r="H85" s="79">
        <f t="shared" si="2"/>
        <v>9</v>
      </c>
      <c r="I85" s="7" t="s">
        <v>43</v>
      </c>
      <c r="J85" s="10"/>
      <c r="K85" s="58"/>
      <c r="L85" s="10"/>
      <c r="M85" s="10"/>
      <c r="N85" s="66" t="s">
        <v>18</v>
      </c>
      <c r="O85" s="10"/>
    </row>
    <row r="86">
      <c r="A86" s="6">
        <v>45705.0</v>
      </c>
      <c r="B86" s="10"/>
      <c r="C86" s="7">
        <v>198176.0</v>
      </c>
      <c r="D86" s="7" t="s">
        <v>75</v>
      </c>
      <c r="E86" s="6">
        <v>45231.0</v>
      </c>
      <c r="F86" s="79">
        <f t="shared" si="1"/>
        <v>15</v>
      </c>
      <c r="G86" s="6">
        <v>45302.0</v>
      </c>
      <c r="H86" s="79">
        <f t="shared" si="2"/>
        <v>13</v>
      </c>
      <c r="I86" s="7" t="s">
        <v>43</v>
      </c>
      <c r="J86" s="10"/>
      <c r="K86" s="58"/>
      <c r="L86" s="10"/>
      <c r="M86" s="10"/>
      <c r="N86" s="66" t="s">
        <v>18</v>
      </c>
      <c r="O86" s="10"/>
    </row>
    <row r="87">
      <c r="A87" s="6">
        <v>45702.0</v>
      </c>
      <c r="B87" s="10"/>
      <c r="C87" s="7">
        <v>230580.0</v>
      </c>
      <c r="D87" s="7" t="s">
        <v>64</v>
      </c>
      <c r="E87" s="6">
        <v>45566.0</v>
      </c>
      <c r="F87" s="79">
        <f t="shared" si="1"/>
        <v>4</v>
      </c>
      <c r="G87" s="9">
        <v>45575.0</v>
      </c>
      <c r="H87" s="79">
        <f t="shared" si="2"/>
        <v>4</v>
      </c>
      <c r="I87" s="7" t="s">
        <v>43</v>
      </c>
      <c r="J87" s="10"/>
      <c r="K87" s="58"/>
      <c r="L87" s="10"/>
      <c r="M87" s="10"/>
      <c r="N87" s="57" t="s">
        <v>19</v>
      </c>
      <c r="O87" s="10"/>
    </row>
    <row r="88">
      <c r="A88" s="6">
        <v>45705.0</v>
      </c>
      <c r="B88" s="10"/>
      <c r="C88" s="7">
        <v>215953.0</v>
      </c>
      <c r="D88" s="7" t="s">
        <v>65</v>
      </c>
      <c r="E88" s="6">
        <v>45323.0</v>
      </c>
      <c r="F88" s="79">
        <f t="shared" si="1"/>
        <v>12</v>
      </c>
      <c r="G88" s="9">
        <v>45439.0</v>
      </c>
      <c r="H88" s="79">
        <f t="shared" si="2"/>
        <v>8</v>
      </c>
      <c r="I88" s="7" t="s">
        <v>43</v>
      </c>
      <c r="J88" s="10"/>
      <c r="K88" s="58"/>
      <c r="L88" s="10"/>
      <c r="M88" s="10"/>
      <c r="N88" s="66" t="s">
        <v>18</v>
      </c>
      <c r="O88" s="10"/>
    </row>
    <row r="89">
      <c r="A89" s="65">
        <v>45702.0</v>
      </c>
      <c r="B89" s="6">
        <v>45705.0</v>
      </c>
      <c r="C89" s="7">
        <v>172622.0</v>
      </c>
      <c r="D89" s="7" t="s">
        <v>106</v>
      </c>
      <c r="E89" s="6">
        <v>44986.0</v>
      </c>
      <c r="F89" s="79">
        <f t="shared" si="1"/>
        <v>23</v>
      </c>
      <c r="G89" s="6">
        <v>45086.0</v>
      </c>
      <c r="H89" s="79">
        <f t="shared" si="2"/>
        <v>20</v>
      </c>
      <c r="I89" s="7" t="s">
        <v>48</v>
      </c>
      <c r="J89" s="7" t="s">
        <v>395</v>
      </c>
      <c r="K89" s="56" t="s">
        <v>396</v>
      </c>
      <c r="L89" s="7" t="s">
        <v>68</v>
      </c>
      <c r="M89" s="7" t="s">
        <v>397</v>
      </c>
      <c r="N89" s="57" t="s">
        <v>16</v>
      </c>
      <c r="O89" s="10"/>
    </row>
    <row r="90">
      <c r="A90" s="6">
        <v>45705.0</v>
      </c>
      <c r="B90" s="10"/>
      <c r="C90" s="7">
        <v>226084.0</v>
      </c>
      <c r="D90" s="7" t="s">
        <v>128</v>
      </c>
      <c r="E90" s="6">
        <v>45474.0</v>
      </c>
      <c r="F90" s="79">
        <f t="shared" si="1"/>
        <v>7</v>
      </c>
      <c r="G90" s="6">
        <v>45530.0</v>
      </c>
      <c r="H90" s="79">
        <f t="shared" si="2"/>
        <v>5</v>
      </c>
      <c r="I90" s="7" t="s">
        <v>43</v>
      </c>
      <c r="J90" s="10"/>
      <c r="K90" s="58"/>
      <c r="L90" s="10"/>
      <c r="M90" s="10"/>
      <c r="N90" s="66" t="s">
        <v>18</v>
      </c>
      <c r="O90" s="10"/>
    </row>
    <row r="91">
      <c r="A91" s="6">
        <v>45705.0</v>
      </c>
      <c r="B91" s="10"/>
      <c r="C91" s="7">
        <v>140819.0</v>
      </c>
      <c r="D91" s="7" t="s">
        <v>87</v>
      </c>
      <c r="E91" s="6">
        <v>44713.0</v>
      </c>
      <c r="F91" s="79">
        <f t="shared" si="1"/>
        <v>32</v>
      </c>
      <c r="G91" s="6">
        <v>44789.0</v>
      </c>
      <c r="H91" s="79">
        <f t="shared" si="2"/>
        <v>30</v>
      </c>
      <c r="I91" s="7" t="s">
        <v>66</v>
      </c>
      <c r="J91" s="10"/>
      <c r="K91" s="58"/>
      <c r="L91" s="10"/>
      <c r="M91" s="10"/>
      <c r="N91" s="66" t="s">
        <v>18</v>
      </c>
      <c r="O91" s="10"/>
    </row>
    <row r="92">
      <c r="A92" s="6">
        <v>45705.0</v>
      </c>
      <c r="B92" s="6">
        <v>45703.0</v>
      </c>
      <c r="C92" s="7">
        <v>233577.0</v>
      </c>
      <c r="D92" s="7" t="s">
        <v>75</v>
      </c>
      <c r="E92" s="6">
        <v>45383.0</v>
      </c>
      <c r="F92" s="79">
        <f t="shared" si="1"/>
        <v>10</v>
      </c>
      <c r="G92" s="10"/>
      <c r="H92" s="82">
        <f t="shared" si="2"/>
        <v>1501</v>
      </c>
      <c r="I92" s="7" t="s">
        <v>60</v>
      </c>
      <c r="J92" s="10"/>
      <c r="K92" s="58"/>
      <c r="L92" s="10"/>
      <c r="M92" s="10"/>
      <c r="N92" s="57" t="s">
        <v>24</v>
      </c>
      <c r="O92" s="10"/>
    </row>
    <row r="93">
      <c r="A93" s="6">
        <v>45705.0</v>
      </c>
      <c r="B93" s="10"/>
      <c r="C93" s="7">
        <v>170172.0</v>
      </c>
      <c r="D93" s="7" t="s">
        <v>62</v>
      </c>
      <c r="E93" s="6">
        <v>45017.0</v>
      </c>
      <c r="F93" s="79">
        <f t="shared" si="1"/>
        <v>22</v>
      </c>
      <c r="G93" s="6">
        <v>45055.0</v>
      </c>
      <c r="H93" s="79">
        <f t="shared" si="2"/>
        <v>21</v>
      </c>
      <c r="I93" s="7" t="s">
        <v>48</v>
      </c>
      <c r="J93" s="10"/>
      <c r="K93" s="58"/>
      <c r="L93" s="10"/>
      <c r="M93" s="10"/>
      <c r="N93" s="66" t="s">
        <v>18</v>
      </c>
      <c r="O93" s="10"/>
    </row>
    <row r="94">
      <c r="A94" s="6">
        <v>45705.0</v>
      </c>
      <c r="B94" s="10"/>
      <c r="C94" s="7">
        <v>208437.0</v>
      </c>
      <c r="D94" s="7" t="s">
        <v>62</v>
      </c>
      <c r="E94" s="6">
        <v>45261.0</v>
      </c>
      <c r="F94" s="79">
        <f t="shared" si="1"/>
        <v>14</v>
      </c>
      <c r="G94" s="6">
        <v>45383.0</v>
      </c>
      <c r="H94" s="79">
        <f t="shared" si="2"/>
        <v>10</v>
      </c>
      <c r="I94" s="7" t="s">
        <v>60</v>
      </c>
      <c r="J94" s="10"/>
      <c r="K94" s="58"/>
      <c r="L94" s="10"/>
      <c r="M94" s="10"/>
      <c r="N94" s="66" t="s">
        <v>18</v>
      </c>
      <c r="O94" s="10"/>
    </row>
    <row r="95">
      <c r="A95" s="6">
        <v>45705.0</v>
      </c>
      <c r="B95" s="10"/>
      <c r="C95" s="7">
        <v>204934.0</v>
      </c>
      <c r="D95" s="7" t="s">
        <v>62</v>
      </c>
      <c r="E95" s="6">
        <v>45292.0</v>
      </c>
      <c r="F95" s="79">
        <f t="shared" si="1"/>
        <v>13</v>
      </c>
      <c r="G95" s="9">
        <v>45363.0</v>
      </c>
      <c r="H95" s="79">
        <f t="shared" si="2"/>
        <v>11</v>
      </c>
      <c r="I95" s="7" t="s">
        <v>60</v>
      </c>
      <c r="J95" s="10"/>
      <c r="K95" s="58"/>
      <c r="L95" s="10"/>
      <c r="M95" s="10"/>
      <c r="N95" s="66" t="s">
        <v>18</v>
      </c>
      <c r="O95" s="10"/>
    </row>
    <row r="96">
      <c r="A96" s="6">
        <v>45705.0</v>
      </c>
      <c r="B96" s="10"/>
      <c r="C96" s="7">
        <v>224268.0</v>
      </c>
      <c r="D96" s="7" t="s">
        <v>62</v>
      </c>
      <c r="E96" s="6">
        <v>45474.0</v>
      </c>
      <c r="F96" s="79">
        <f t="shared" si="1"/>
        <v>7</v>
      </c>
      <c r="G96" s="9">
        <v>45512.0</v>
      </c>
      <c r="H96" s="79">
        <f t="shared" si="2"/>
        <v>6</v>
      </c>
      <c r="I96" s="7" t="s">
        <v>54</v>
      </c>
      <c r="J96" s="10"/>
      <c r="K96" s="58"/>
      <c r="L96" s="10"/>
      <c r="M96" s="10"/>
      <c r="N96" s="66" t="s">
        <v>18</v>
      </c>
      <c r="O96" s="10"/>
    </row>
    <row r="97">
      <c r="A97" s="6">
        <v>45705.0</v>
      </c>
      <c r="B97" s="10"/>
      <c r="C97" s="7">
        <v>235067.0</v>
      </c>
      <c r="D97" s="7" t="s">
        <v>62</v>
      </c>
      <c r="E97" s="6">
        <v>45536.0</v>
      </c>
      <c r="F97" s="79">
        <f t="shared" si="1"/>
        <v>5</v>
      </c>
      <c r="G97" s="9">
        <v>45621.0</v>
      </c>
      <c r="H97" s="79">
        <f t="shared" si="2"/>
        <v>2</v>
      </c>
      <c r="I97" s="7" t="s">
        <v>54</v>
      </c>
      <c r="J97" s="10"/>
      <c r="K97" s="58"/>
      <c r="L97" s="10"/>
      <c r="M97" s="10"/>
      <c r="N97" s="66" t="s">
        <v>18</v>
      </c>
      <c r="O97" s="10"/>
    </row>
    <row r="98">
      <c r="A98" s="6">
        <v>45705.0</v>
      </c>
      <c r="B98" s="10"/>
      <c r="C98" s="7">
        <v>214987.0</v>
      </c>
      <c r="D98" s="7" t="s">
        <v>42</v>
      </c>
      <c r="E98" s="6">
        <v>45200.0</v>
      </c>
      <c r="F98" s="79">
        <f t="shared" si="1"/>
        <v>16</v>
      </c>
      <c r="G98" s="6">
        <v>45429.0</v>
      </c>
      <c r="H98" s="79">
        <f t="shared" si="2"/>
        <v>9</v>
      </c>
      <c r="I98" s="7" t="s">
        <v>54</v>
      </c>
      <c r="J98" s="10"/>
      <c r="K98" s="58"/>
      <c r="L98" s="10"/>
      <c r="M98" s="10"/>
      <c r="N98" s="66" t="s">
        <v>18</v>
      </c>
      <c r="O98" s="10"/>
    </row>
    <row r="99">
      <c r="A99" s="6">
        <v>45705.0</v>
      </c>
      <c r="B99" s="10"/>
      <c r="C99" s="7">
        <v>229544.0</v>
      </c>
      <c r="D99" s="7" t="s">
        <v>42</v>
      </c>
      <c r="E99" s="6">
        <v>45474.0</v>
      </c>
      <c r="F99" s="79">
        <f t="shared" si="1"/>
        <v>7</v>
      </c>
      <c r="G99" s="9">
        <v>45567.0</v>
      </c>
      <c r="H99" s="79">
        <f t="shared" si="2"/>
        <v>4</v>
      </c>
      <c r="I99" s="7" t="s">
        <v>54</v>
      </c>
      <c r="J99" s="10"/>
      <c r="K99" s="58"/>
      <c r="L99" s="10"/>
      <c r="M99" s="10"/>
      <c r="N99" s="66" t="s">
        <v>18</v>
      </c>
      <c r="O99" s="10"/>
    </row>
    <row r="100">
      <c r="A100" s="6">
        <v>45705.0</v>
      </c>
      <c r="B100" s="10"/>
      <c r="C100" s="7">
        <v>239273.0</v>
      </c>
      <c r="D100" s="7" t="s">
        <v>42</v>
      </c>
      <c r="E100" s="6">
        <v>45627.0</v>
      </c>
      <c r="F100" s="79">
        <f t="shared" si="1"/>
        <v>2</v>
      </c>
      <c r="G100" s="6">
        <v>45670.0</v>
      </c>
      <c r="H100" s="79">
        <f t="shared" si="2"/>
        <v>1</v>
      </c>
      <c r="I100" s="7" t="s">
        <v>48</v>
      </c>
      <c r="J100" s="10"/>
      <c r="K100" s="58"/>
      <c r="L100" s="10"/>
      <c r="M100" s="10"/>
      <c r="N100" s="66" t="s">
        <v>18</v>
      </c>
      <c r="O100" s="10"/>
    </row>
    <row r="101">
      <c r="A101" s="6">
        <v>45705.0</v>
      </c>
      <c r="B101" s="10"/>
      <c r="C101" s="7">
        <v>203403.0</v>
      </c>
      <c r="D101" s="7" t="s">
        <v>42</v>
      </c>
      <c r="E101" s="6">
        <v>45261.0</v>
      </c>
      <c r="F101" s="79">
        <f t="shared" si="1"/>
        <v>14</v>
      </c>
      <c r="G101" s="6">
        <v>45312.0</v>
      </c>
      <c r="H101" s="79">
        <f t="shared" si="2"/>
        <v>12</v>
      </c>
      <c r="I101" s="7" t="s">
        <v>54</v>
      </c>
      <c r="J101" s="10"/>
      <c r="K101" s="58"/>
      <c r="L101" s="10"/>
      <c r="M101" s="10"/>
      <c r="N101" s="66" t="s">
        <v>18</v>
      </c>
      <c r="O101" s="10"/>
    </row>
    <row r="102">
      <c r="A102" s="6">
        <v>45705.0</v>
      </c>
      <c r="B102" s="10"/>
      <c r="C102" s="7">
        <v>219625.0</v>
      </c>
      <c r="D102" s="7" t="s">
        <v>42</v>
      </c>
      <c r="E102" s="6">
        <v>45413.0</v>
      </c>
      <c r="F102" s="79">
        <f t="shared" si="1"/>
        <v>9</v>
      </c>
      <c r="G102" s="6">
        <v>45471.0</v>
      </c>
      <c r="H102" s="79">
        <f t="shared" si="2"/>
        <v>7</v>
      </c>
      <c r="I102" s="7" t="s">
        <v>54</v>
      </c>
      <c r="J102" s="10"/>
      <c r="K102" s="58"/>
      <c r="L102" s="10"/>
      <c r="M102" s="10"/>
      <c r="N102" s="66" t="s">
        <v>18</v>
      </c>
      <c r="O102" s="10"/>
    </row>
    <row r="103">
      <c r="A103" s="6">
        <v>45705.0</v>
      </c>
      <c r="B103" s="10"/>
      <c r="C103" s="7">
        <v>232920.0</v>
      </c>
      <c r="D103" s="7" t="s">
        <v>42</v>
      </c>
      <c r="E103" s="6">
        <v>45566.0</v>
      </c>
      <c r="F103" s="79">
        <f t="shared" si="1"/>
        <v>4</v>
      </c>
      <c r="G103" s="9">
        <v>45596.0</v>
      </c>
      <c r="H103" s="79">
        <f t="shared" si="2"/>
        <v>3</v>
      </c>
      <c r="I103" s="7" t="s">
        <v>54</v>
      </c>
      <c r="J103" s="10"/>
      <c r="K103" s="58"/>
      <c r="L103" s="10"/>
      <c r="M103" s="10"/>
      <c r="N103" s="66" t="s">
        <v>18</v>
      </c>
      <c r="O103" s="10"/>
    </row>
    <row r="104">
      <c r="A104" s="6">
        <v>45705.0</v>
      </c>
      <c r="B104" s="10"/>
      <c r="C104" s="7">
        <v>209943.0</v>
      </c>
      <c r="D104" s="7" t="s">
        <v>42</v>
      </c>
      <c r="E104" s="6">
        <v>45352.0</v>
      </c>
      <c r="F104" s="79">
        <f t="shared" si="1"/>
        <v>11</v>
      </c>
      <c r="G104" s="6">
        <v>45392.0</v>
      </c>
      <c r="H104" s="79">
        <f t="shared" si="2"/>
        <v>10</v>
      </c>
      <c r="I104" s="7" t="s">
        <v>54</v>
      </c>
      <c r="J104" s="10"/>
      <c r="K104" s="58"/>
      <c r="L104" s="10"/>
      <c r="M104" s="10"/>
      <c r="N104" s="66" t="s">
        <v>18</v>
      </c>
      <c r="O104" s="10"/>
    </row>
    <row r="105">
      <c r="A105" s="6">
        <v>45705.0</v>
      </c>
      <c r="B105" s="10"/>
      <c r="C105" s="7">
        <v>218215.0</v>
      </c>
      <c r="D105" s="7" t="s">
        <v>42</v>
      </c>
      <c r="E105" s="6">
        <v>45413.0</v>
      </c>
      <c r="F105" s="79">
        <f t="shared" si="1"/>
        <v>9</v>
      </c>
      <c r="G105" s="6">
        <v>45460.0</v>
      </c>
      <c r="H105" s="79">
        <f t="shared" si="2"/>
        <v>8</v>
      </c>
      <c r="I105" s="7" t="s">
        <v>54</v>
      </c>
      <c r="J105" s="10"/>
      <c r="K105" s="58"/>
      <c r="L105" s="10"/>
      <c r="M105" s="10"/>
      <c r="N105" s="66" t="s">
        <v>18</v>
      </c>
      <c r="O105" s="10"/>
    </row>
    <row r="106">
      <c r="A106" s="6">
        <v>45705.0</v>
      </c>
      <c r="B106" s="10"/>
      <c r="C106" s="7">
        <v>222096.0</v>
      </c>
      <c r="D106" s="7" t="s">
        <v>42</v>
      </c>
      <c r="E106" s="6">
        <v>45352.0</v>
      </c>
      <c r="F106" s="79">
        <f t="shared" si="1"/>
        <v>11</v>
      </c>
      <c r="G106" s="6">
        <v>45492.0</v>
      </c>
      <c r="H106" s="79">
        <f t="shared" si="2"/>
        <v>6</v>
      </c>
      <c r="I106" s="7" t="s">
        <v>54</v>
      </c>
      <c r="J106" s="10"/>
      <c r="K106" s="58"/>
      <c r="L106" s="10"/>
      <c r="M106" s="10"/>
      <c r="N106" s="66" t="s">
        <v>18</v>
      </c>
      <c r="O106" s="10"/>
    </row>
    <row r="107">
      <c r="A107" s="6">
        <v>45705.0</v>
      </c>
      <c r="B107" s="10"/>
      <c r="C107" s="7">
        <v>227225.0</v>
      </c>
      <c r="D107" s="7" t="s">
        <v>42</v>
      </c>
      <c r="E107" s="6">
        <v>45536.0</v>
      </c>
      <c r="F107" s="79">
        <f t="shared" si="1"/>
        <v>5</v>
      </c>
      <c r="G107" s="6">
        <v>45541.0</v>
      </c>
      <c r="H107" s="79">
        <f t="shared" si="2"/>
        <v>5</v>
      </c>
      <c r="I107" s="7" t="s">
        <v>54</v>
      </c>
      <c r="J107" s="10"/>
      <c r="K107" s="58"/>
      <c r="L107" s="10"/>
      <c r="M107" s="10"/>
      <c r="N107" s="66" t="s">
        <v>18</v>
      </c>
      <c r="O107" s="10"/>
    </row>
    <row r="108">
      <c r="A108" s="6">
        <v>45705.0</v>
      </c>
      <c r="B108" s="10"/>
      <c r="C108" s="7">
        <v>229983.0</v>
      </c>
      <c r="D108" s="7" t="s">
        <v>42</v>
      </c>
      <c r="E108" s="6">
        <v>45536.0</v>
      </c>
      <c r="F108" s="79">
        <f t="shared" si="1"/>
        <v>5</v>
      </c>
      <c r="G108" s="6">
        <v>45569.0</v>
      </c>
      <c r="H108" s="79">
        <f t="shared" si="2"/>
        <v>4</v>
      </c>
      <c r="I108" s="7" t="s">
        <v>54</v>
      </c>
      <c r="J108" s="10"/>
      <c r="K108" s="58"/>
      <c r="L108" s="10"/>
      <c r="M108" s="10"/>
      <c r="N108" s="66" t="s">
        <v>18</v>
      </c>
      <c r="O108" s="10"/>
    </row>
    <row r="109">
      <c r="A109" s="6">
        <v>45705.0</v>
      </c>
      <c r="B109" s="10"/>
      <c r="C109" s="7">
        <v>211347.0</v>
      </c>
      <c r="D109" s="7" t="s">
        <v>42</v>
      </c>
      <c r="E109" s="6">
        <v>45383.0</v>
      </c>
      <c r="F109" s="79">
        <f t="shared" si="1"/>
        <v>10</v>
      </c>
      <c r="G109" s="6">
        <v>45401.0</v>
      </c>
      <c r="H109" s="79">
        <f t="shared" si="2"/>
        <v>9</v>
      </c>
      <c r="I109" s="7" t="s">
        <v>43</v>
      </c>
      <c r="J109" s="10"/>
      <c r="K109" s="58"/>
      <c r="L109" s="10"/>
      <c r="M109" s="10"/>
      <c r="N109" s="66" t="s">
        <v>18</v>
      </c>
      <c r="O109" s="10"/>
    </row>
    <row r="110">
      <c r="A110" s="6">
        <v>45705.0</v>
      </c>
      <c r="B110" s="10"/>
      <c r="C110" s="7">
        <v>236165.0</v>
      </c>
      <c r="D110" s="7" t="s">
        <v>42</v>
      </c>
      <c r="E110" s="6">
        <v>45566.0</v>
      </c>
      <c r="F110" s="79">
        <f t="shared" si="1"/>
        <v>4</v>
      </c>
      <c r="G110" s="9">
        <v>45635.0</v>
      </c>
      <c r="H110" s="79">
        <f t="shared" si="2"/>
        <v>2</v>
      </c>
      <c r="I110" s="7" t="s">
        <v>48</v>
      </c>
      <c r="J110" s="10"/>
      <c r="K110" s="58"/>
      <c r="L110" s="10"/>
      <c r="M110" s="10"/>
      <c r="N110" s="66" t="s">
        <v>18</v>
      </c>
      <c r="O110" s="10"/>
    </row>
    <row r="111">
      <c r="A111" s="6">
        <v>45705.0</v>
      </c>
      <c r="B111" s="10"/>
      <c r="C111" s="7">
        <v>238547.0</v>
      </c>
      <c r="D111" s="7" t="s">
        <v>42</v>
      </c>
      <c r="E111" s="6">
        <v>45627.0</v>
      </c>
      <c r="F111" s="79">
        <f t="shared" si="1"/>
        <v>2</v>
      </c>
      <c r="G111" s="6">
        <v>45664.0</v>
      </c>
      <c r="H111" s="79">
        <f t="shared" si="2"/>
        <v>1</v>
      </c>
      <c r="I111" s="7" t="s">
        <v>60</v>
      </c>
      <c r="J111" s="10"/>
      <c r="K111" s="58"/>
      <c r="L111" s="10"/>
      <c r="M111" s="10"/>
      <c r="N111" s="66" t="s">
        <v>18</v>
      </c>
      <c r="O111" s="10"/>
    </row>
    <row r="112">
      <c r="A112" s="6">
        <v>45705.0</v>
      </c>
      <c r="B112" s="10"/>
      <c r="C112" s="7">
        <v>239485.0</v>
      </c>
      <c r="D112" s="7" t="s">
        <v>42</v>
      </c>
      <c r="E112" s="6">
        <v>45597.0</v>
      </c>
      <c r="F112" s="79">
        <f t="shared" si="1"/>
        <v>3</v>
      </c>
      <c r="G112" s="6">
        <v>45672.0</v>
      </c>
      <c r="H112" s="79">
        <f t="shared" si="2"/>
        <v>1</v>
      </c>
      <c r="I112" s="7" t="s">
        <v>54</v>
      </c>
      <c r="J112" s="10"/>
      <c r="K112" s="58"/>
      <c r="L112" s="10"/>
      <c r="M112" s="10"/>
      <c r="N112" s="66" t="s">
        <v>18</v>
      </c>
      <c r="O112" s="10"/>
    </row>
    <row r="113">
      <c r="A113" s="6">
        <v>45705.0</v>
      </c>
      <c r="B113" s="10"/>
      <c r="C113" s="7">
        <v>241482.0</v>
      </c>
      <c r="D113" s="7" t="s">
        <v>42</v>
      </c>
      <c r="E113" s="6">
        <v>45658.0</v>
      </c>
      <c r="F113" s="79">
        <f t="shared" si="1"/>
        <v>1</v>
      </c>
      <c r="G113" s="6">
        <v>45688.0</v>
      </c>
      <c r="H113" s="79">
        <f t="shared" si="2"/>
        <v>0</v>
      </c>
      <c r="I113" s="7" t="s">
        <v>43</v>
      </c>
      <c r="J113" s="10"/>
      <c r="K113" s="58"/>
      <c r="L113" s="10"/>
      <c r="M113" s="10"/>
      <c r="N113" s="66" t="s">
        <v>18</v>
      </c>
      <c r="O113" s="10"/>
    </row>
    <row r="114">
      <c r="A114" s="6">
        <v>45705.0</v>
      </c>
      <c r="B114" s="10"/>
      <c r="C114" s="7">
        <v>242533.0</v>
      </c>
      <c r="D114" s="7" t="s">
        <v>42</v>
      </c>
      <c r="E114" s="6">
        <v>45689.0</v>
      </c>
      <c r="F114" s="79">
        <f t="shared" si="1"/>
        <v>0</v>
      </c>
      <c r="G114" s="6">
        <v>45698.0</v>
      </c>
      <c r="H114" s="79">
        <f t="shared" si="2"/>
        <v>0</v>
      </c>
      <c r="I114" s="7" t="s">
        <v>60</v>
      </c>
      <c r="J114" s="10"/>
      <c r="K114" s="58"/>
      <c r="L114" s="10"/>
      <c r="M114" s="10"/>
      <c r="N114" s="66" t="s">
        <v>18</v>
      </c>
      <c r="O114" s="10"/>
    </row>
    <row r="115">
      <c r="A115" s="6">
        <v>45705.0</v>
      </c>
      <c r="B115" s="10"/>
      <c r="C115" s="7">
        <v>177158.0</v>
      </c>
      <c r="D115" s="7" t="s">
        <v>65</v>
      </c>
      <c r="E115" s="6">
        <v>44986.0</v>
      </c>
      <c r="F115" s="79">
        <f t="shared" si="1"/>
        <v>23</v>
      </c>
      <c r="G115" s="6">
        <v>45111.0</v>
      </c>
      <c r="H115" s="79">
        <f t="shared" si="2"/>
        <v>19</v>
      </c>
      <c r="I115" s="7" t="s">
        <v>60</v>
      </c>
      <c r="J115" s="10"/>
      <c r="K115" s="58"/>
      <c r="L115" s="10"/>
      <c r="M115" s="10"/>
      <c r="N115" s="66" t="s">
        <v>18</v>
      </c>
      <c r="O115" s="10"/>
    </row>
    <row r="116">
      <c r="A116" s="6">
        <v>45705.0</v>
      </c>
      <c r="B116" s="10"/>
      <c r="C116" s="7">
        <v>210809.0</v>
      </c>
      <c r="D116" s="7" t="s">
        <v>65</v>
      </c>
      <c r="E116" s="6">
        <v>45323.0</v>
      </c>
      <c r="F116" s="79">
        <f t="shared" si="1"/>
        <v>12</v>
      </c>
      <c r="G116" s="6">
        <v>45398.0</v>
      </c>
      <c r="H116" s="79">
        <f t="shared" si="2"/>
        <v>10</v>
      </c>
      <c r="I116" s="7" t="s">
        <v>60</v>
      </c>
      <c r="J116" s="10"/>
      <c r="K116" s="58"/>
      <c r="L116" s="10"/>
      <c r="M116" s="10"/>
      <c r="N116" s="66" t="s">
        <v>18</v>
      </c>
      <c r="O116" s="10"/>
    </row>
    <row r="117">
      <c r="A117" s="6">
        <v>45705.0</v>
      </c>
      <c r="B117" s="10"/>
      <c r="C117" s="7">
        <v>171947.0</v>
      </c>
      <c r="D117" s="7" t="s">
        <v>65</v>
      </c>
      <c r="E117" s="6">
        <v>45139.0</v>
      </c>
      <c r="F117" s="79">
        <f t="shared" si="1"/>
        <v>18</v>
      </c>
      <c r="G117" s="6">
        <v>45152.0</v>
      </c>
      <c r="H117" s="79">
        <f t="shared" si="2"/>
        <v>18</v>
      </c>
      <c r="I117" s="7" t="s">
        <v>54</v>
      </c>
      <c r="J117" s="10"/>
      <c r="K117" s="58"/>
      <c r="L117" s="10"/>
      <c r="M117" s="10"/>
      <c r="N117" s="66" t="s">
        <v>18</v>
      </c>
      <c r="O117" s="10"/>
    </row>
    <row r="118">
      <c r="A118" s="6">
        <v>45705.0</v>
      </c>
      <c r="B118" s="10"/>
      <c r="C118" s="7">
        <v>226314.0</v>
      </c>
      <c r="D118" s="7" t="s">
        <v>65</v>
      </c>
      <c r="E118" s="6">
        <v>45231.0</v>
      </c>
      <c r="F118" s="79">
        <f t="shared" si="1"/>
        <v>15</v>
      </c>
      <c r="G118" s="6">
        <v>45533.0</v>
      </c>
      <c r="H118" s="79">
        <f t="shared" si="2"/>
        <v>5</v>
      </c>
      <c r="I118" s="7" t="s">
        <v>54</v>
      </c>
      <c r="J118" s="10"/>
      <c r="K118" s="58"/>
      <c r="L118" s="10"/>
      <c r="M118" s="10"/>
      <c r="N118" s="66" t="s">
        <v>18</v>
      </c>
      <c r="O118" s="10"/>
    </row>
    <row r="119">
      <c r="A119" s="6">
        <v>45705.0</v>
      </c>
      <c r="B119" s="10"/>
      <c r="C119" s="7">
        <v>240133.0</v>
      </c>
      <c r="D119" s="7" t="s">
        <v>65</v>
      </c>
      <c r="E119" s="6">
        <v>45566.0</v>
      </c>
      <c r="F119" s="79">
        <f t="shared" si="1"/>
        <v>4</v>
      </c>
      <c r="G119" s="6">
        <v>45678.0</v>
      </c>
      <c r="H119" s="79">
        <f t="shared" si="2"/>
        <v>0</v>
      </c>
      <c r="I119" s="7" t="s">
        <v>60</v>
      </c>
      <c r="J119" s="10"/>
      <c r="K119" s="58"/>
      <c r="L119" s="10"/>
      <c r="M119" s="10"/>
      <c r="N119" s="66" t="s">
        <v>18</v>
      </c>
      <c r="O119" s="10"/>
    </row>
    <row r="120">
      <c r="A120" s="6">
        <v>45705.0</v>
      </c>
      <c r="B120" s="10"/>
      <c r="C120" s="7">
        <v>197059.0</v>
      </c>
      <c r="D120" s="7" t="s">
        <v>64</v>
      </c>
      <c r="E120" s="6">
        <v>45383.0</v>
      </c>
      <c r="F120" s="79">
        <f t="shared" si="1"/>
        <v>10</v>
      </c>
      <c r="G120" s="6">
        <v>45418.0</v>
      </c>
      <c r="H120" s="79">
        <f t="shared" si="2"/>
        <v>9</v>
      </c>
      <c r="I120" s="7" t="s">
        <v>54</v>
      </c>
      <c r="J120" s="10"/>
      <c r="K120" s="58"/>
      <c r="L120" s="10"/>
      <c r="M120" s="10"/>
      <c r="N120" s="66" t="s">
        <v>18</v>
      </c>
      <c r="O120" s="10"/>
    </row>
    <row r="121">
      <c r="A121" s="6">
        <v>45705.0</v>
      </c>
      <c r="B121" s="10"/>
      <c r="C121" s="7">
        <v>217475.0</v>
      </c>
      <c r="D121" s="7" t="s">
        <v>64</v>
      </c>
      <c r="E121" s="6">
        <v>45323.0</v>
      </c>
      <c r="F121" s="79">
        <f t="shared" si="1"/>
        <v>12</v>
      </c>
      <c r="G121" s="6">
        <v>45456.0</v>
      </c>
      <c r="H121" s="79">
        <f t="shared" si="2"/>
        <v>8</v>
      </c>
      <c r="I121" s="7" t="s">
        <v>60</v>
      </c>
      <c r="J121" s="10"/>
      <c r="K121" s="58"/>
      <c r="L121" s="10"/>
      <c r="M121" s="10"/>
      <c r="N121" s="66" t="s">
        <v>18</v>
      </c>
      <c r="O121" s="10"/>
    </row>
    <row r="122">
      <c r="A122" s="6">
        <v>45705.0</v>
      </c>
      <c r="B122" s="10"/>
      <c r="C122" s="7">
        <v>215474.0</v>
      </c>
      <c r="D122" s="7" t="s">
        <v>64</v>
      </c>
      <c r="E122" s="6">
        <v>44531.0</v>
      </c>
      <c r="F122" s="79">
        <f t="shared" si="1"/>
        <v>38</v>
      </c>
      <c r="G122" s="6">
        <v>45434.0</v>
      </c>
      <c r="H122" s="79">
        <f t="shared" si="2"/>
        <v>8</v>
      </c>
      <c r="I122" s="7" t="s">
        <v>136</v>
      </c>
      <c r="J122" s="10"/>
      <c r="K122" s="58"/>
      <c r="L122" s="10"/>
      <c r="M122" s="10"/>
      <c r="N122" s="66" t="s">
        <v>18</v>
      </c>
      <c r="O122" s="10"/>
    </row>
    <row r="123">
      <c r="A123" s="6">
        <v>45705.0</v>
      </c>
      <c r="B123" s="10"/>
      <c r="C123" s="7">
        <v>234587.0</v>
      </c>
      <c r="D123" s="7" t="s">
        <v>64</v>
      </c>
      <c r="E123" s="6">
        <v>45566.0</v>
      </c>
      <c r="F123" s="79">
        <f t="shared" si="1"/>
        <v>4</v>
      </c>
      <c r="G123" s="9">
        <v>45614.0</v>
      </c>
      <c r="H123" s="79">
        <f t="shared" si="2"/>
        <v>3</v>
      </c>
      <c r="I123" s="7" t="s">
        <v>54</v>
      </c>
      <c r="J123" s="10"/>
      <c r="K123" s="58"/>
      <c r="L123" s="10"/>
      <c r="M123" s="10"/>
      <c r="N123" s="66" t="s">
        <v>18</v>
      </c>
      <c r="O123" s="10"/>
    </row>
    <row r="124">
      <c r="A124" s="6">
        <v>45705.0</v>
      </c>
      <c r="B124" s="10"/>
      <c r="C124" s="7">
        <v>241805.0</v>
      </c>
      <c r="D124" s="7" t="s">
        <v>64</v>
      </c>
      <c r="E124" s="6">
        <v>45292.0</v>
      </c>
      <c r="F124" s="79">
        <f t="shared" si="1"/>
        <v>13</v>
      </c>
      <c r="G124" s="9">
        <v>45692.0</v>
      </c>
      <c r="H124" s="79">
        <f t="shared" si="2"/>
        <v>0</v>
      </c>
      <c r="I124" s="7" t="s">
        <v>43</v>
      </c>
      <c r="J124" s="10"/>
      <c r="K124" s="58"/>
      <c r="L124" s="10"/>
      <c r="M124" s="10"/>
      <c r="N124" s="66" t="s">
        <v>18</v>
      </c>
      <c r="O124" s="10"/>
    </row>
    <row r="125">
      <c r="A125" s="6">
        <v>45705.0</v>
      </c>
      <c r="B125" s="10"/>
      <c r="C125" s="7">
        <v>239231.0</v>
      </c>
      <c r="D125" s="7" t="s">
        <v>75</v>
      </c>
      <c r="E125" s="6">
        <v>45627.0</v>
      </c>
      <c r="F125" s="79">
        <f t="shared" si="1"/>
        <v>2</v>
      </c>
      <c r="G125" s="6">
        <v>45670.0</v>
      </c>
      <c r="H125" s="79">
        <f t="shared" si="2"/>
        <v>1</v>
      </c>
      <c r="I125" s="7" t="s">
        <v>48</v>
      </c>
      <c r="J125" s="10"/>
      <c r="K125" s="58"/>
      <c r="L125" s="10"/>
      <c r="M125" s="10"/>
      <c r="N125" s="66" t="s">
        <v>18</v>
      </c>
      <c r="O125" s="10"/>
    </row>
    <row r="126">
      <c r="A126" s="6">
        <v>45705.0</v>
      </c>
      <c r="B126" s="10"/>
      <c r="C126" s="7">
        <v>217714.0</v>
      </c>
      <c r="D126" s="7" t="s">
        <v>75</v>
      </c>
      <c r="E126" s="6">
        <v>45413.0</v>
      </c>
      <c r="F126" s="79">
        <f t="shared" si="1"/>
        <v>9</v>
      </c>
      <c r="G126" s="6">
        <v>45454.0</v>
      </c>
      <c r="H126" s="79">
        <f t="shared" si="2"/>
        <v>8</v>
      </c>
      <c r="I126" s="7" t="s">
        <v>54</v>
      </c>
      <c r="J126" s="10"/>
      <c r="K126" s="58"/>
      <c r="L126" s="10"/>
      <c r="M126" s="10"/>
      <c r="N126" s="66" t="s">
        <v>18</v>
      </c>
      <c r="O126" s="10"/>
    </row>
    <row r="127">
      <c r="A127" s="6">
        <v>45705.0</v>
      </c>
      <c r="B127" s="10"/>
      <c r="C127" s="7">
        <v>193347.0</v>
      </c>
      <c r="D127" s="7" t="s">
        <v>75</v>
      </c>
      <c r="E127" s="6">
        <v>45139.0</v>
      </c>
      <c r="F127" s="79">
        <f t="shared" si="1"/>
        <v>18</v>
      </c>
      <c r="G127" s="9">
        <v>45251.0</v>
      </c>
      <c r="H127" s="79">
        <f t="shared" si="2"/>
        <v>14</v>
      </c>
      <c r="I127" s="7" t="s">
        <v>48</v>
      </c>
      <c r="J127" s="10"/>
      <c r="K127" s="58"/>
      <c r="L127" s="10"/>
      <c r="M127" s="10"/>
      <c r="N127" s="66" t="s">
        <v>18</v>
      </c>
      <c r="O127" s="10"/>
    </row>
    <row r="128">
      <c r="A128" s="6">
        <v>45705.0</v>
      </c>
      <c r="B128" s="10"/>
      <c r="C128" s="7">
        <v>202006.0</v>
      </c>
      <c r="D128" s="7" t="s">
        <v>75</v>
      </c>
      <c r="E128" s="6">
        <v>45323.0</v>
      </c>
      <c r="F128" s="79">
        <f t="shared" si="1"/>
        <v>12</v>
      </c>
      <c r="G128" s="6">
        <v>45332.0</v>
      </c>
      <c r="H128" s="79">
        <f t="shared" si="2"/>
        <v>12</v>
      </c>
      <c r="I128" s="7" t="s">
        <v>43</v>
      </c>
      <c r="J128" s="10"/>
      <c r="K128" s="58"/>
      <c r="L128" s="10"/>
      <c r="M128" s="10"/>
      <c r="N128" s="66" t="s">
        <v>18</v>
      </c>
      <c r="O128" s="10"/>
    </row>
    <row r="129">
      <c r="A129" s="6">
        <v>45705.0</v>
      </c>
      <c r="B129" s="10"/>
      <c r="C129" s="7">
        <v>194778.0</v>
      </c>
      <c r="D129" s="7" t="s">
        <v>75</v>
      </c>
      <c r="E129" s="6">
        <v>45200.0</v>
      </c>
      <c r="F129" s="79">
        <f t="shared" si="1"/>
        <v>16</v>
      </c>
      <c r="G129" s="6">
        <v>45264.0</v>
      </c>
      <c r="H129" s="79">
        <f t="shared" si="2"/>
        <v>14</v>
      </c>
      <c r="I129" s="7" t="s">
        <v>43</v>
      </c>
      <c r="J129" s="10"/>
      <c r="K129" s="58"/>
      <c r="L129" s="10"/>
      <c r="M129" s="10"/>
      <c r="N129" s="66" t="s">
        <v>18</v>
      </c>
      <c r="O129" s="10"/>
    </row>
    <row r="130">
      <c r="A130" s="6">
        <v>45705.0</v>
      </c>
      <c r="B130" s="10"/>
      <c r="C130" s="7">
        <v>169273.0</v>
      </c>
      <c r="D130" s="7" t="s">
        <v>75</v>
      </c>
      <c r="E130" s="6">
        <v>44986.0</v>
      </c>
      <c r="F130" s="79">
        <f t="shared" si="1"/>
        <v>23</v>
      </c>
      <c r="G130" s="6">
        <v>45044.0</v>
      </c>
      <c r="H130" s="79">
        <f t="shared" si="2"/>
        <v>21</v>
      </c>
      <c r="I130" s="7" t="s">
        <v>48</v>
      </c>
      <c r="J130" s="10"/>
      <c r="K130" s="58"/>
      <c r="L130" s="10"/>
      <c r="M130" s="10"/>
      <c r="N130" s="66" t="s">
        <v>18</v>
      </c>
      <c r="O130" s="10"/>
    </row>
    <row r="131">
      <c r="A131" s="6">
        <v>45705.0</v>
      </c>
      <c r="B131" s="10"/>
      <c r="C131" s="7">
        <v>227671.0</v>
      </c>
      <c r="D131" s="7" t="s">
        <v>75</v>
      </c>
      <c r="E131" s="6">
        <v>45444.0</v>
      </c>
      <c r="F131" s="79">
        <f t="shared" si="1"/>
        <v>8</v>
      </c>
      <c r="G131" s="6">
        <v>45546.0</v>
      </c>
      <c r="H131" s="79">
        <f t="shared" si="2"/>
        <v>5</v>
      </c>
      <c r="I131" s="7" t="s">
        <v>48</v>
      </c>
      <c r="J131" s="10"/>
      <c r="K131" s="58"/>
      <c r="L131" s="10"/>
      <c r="M131" s="10"/>
      <c r="N131" s="66" t="s">
        <v>18</v>
      </c>
      <c r="O131" s="10"/>
    </row>
    <row r="132">
      <c r="A132" s="6">
        <v>45705.0</v>
      </c>
      <c r="B132" s="10"/>
      <c r="C132" s="7">
        <v>202781.0</v>
      </c>
      <c r="D132" s="7" t="s">
        <v>75</v>
      </c>
      <c r="E132" s="6">
        <v>45323.0</v>
      </c>
      <c r="F132" s="79">
        <f t="shared" si="1"/>
        <v>12</v>
      </c>
      <c r="G132" s="9">
        <v>45338.0</v>
      </c>
      <c r="H132" s="79">
        <f t="shared" si="2"/>
        <v>12</v>
      </c>
      <c r="I132" s="7" t="s">
        <v>54</v>
      </c>
      <c r="J132" s="10"/>
      <c r="K132" s="58"/>
      <c r="L132" s="10"/>
      <c r="M132" s="10"/>
      <c r="N132" s="66" t="s">
        <v>18</v>
      </c>
      <c r="O132" s="10"/>
    </row>
    <row r="133">
      <c r="A133" s="6">
        <v>45705.0</v>
      </c>
      <c r="B133" s="10"/>
      <c r="C133" s="7">
        <v>177061.0</v>
      </c>
      <c r="D133" s="7" t="s">
        <v>75</v>
      </c>
      <c r="E133" s="6">
        <v>44986.0</v>
      </c>
      <c r="F133" s="79">
        <f t="shared" si="1"/>
        <v>23</v>
      </c>
      <c r="G133" s="6">
        <v>45110.0</v>
      </c>
      <c r="H133" s="79">
        <f t="shared" si="2"/>
        <v>19</v>
      </c>
      <c r="I133" s="7" t="s">
        <v>60</v>
      </c>
      <c r="J133" s="10"/>
      <c r="K133" s="58"/>
      <c r="L133" s="10"/>
      <c r="M133" s="10"/>
      <c r="N133" s="66" t="s">
        <v>18</v>
      </c>
      <c r="O133" s="10"/>
    </row>
    <row r="134">
      <c r="A134" s="6">
        <v>45705.0</v>
      </c>
      <c r="B134" s="10"/>
      <c r="C134" s="7">
        <v>196698.0</v>
      </c>
      <c r="D134" s="7" t="s">
        <v>75</v>
      </c>
      <c r="E134" s="6">
        <v>45261.0</v>
      </c>
      <c r="F134" s="79">
        <f t="shared" si="1"/>
        <v>14</v>
      </c>
      <c r="G134" s="9">
        <v>45286.0</v>
      </c>
      <c r="H134" s="79">
        <f t="shared" si="2"/>
        <v>13</v>
      </c>
      <c r="I134" s="7" t="s">
        <v>54</v>
      </c>
      <c r="J134" s="10"/>
      <c r="K134" s="58"/>
      <c r="L134" s="10"/>
      <c r="M134" s="10"/>
      <c r="N134" s="66" t="s">
        <v>18</v>
      </c>
      <c r="O134" s="10"/>
    </row>
    <row r="135">
      <c r="A135" s="6">
        <v>45705.0</v>
      </c>
      <c r="B135" s="10"/>
      <c r="C135" s="7">
        <v>212303.0</v>
      </c>
      <c r="D135" s="7" t="s">
        <v>75</v>
      </c>
      <c r="E135" s="6">
        <v>45352.0</v>
      </c>
      <c r="F135" s="79">
        <f t="shared" si="1"/>
        <v>11</v>
      </c>
      <c r="G135" s="6">
        <v>45408.0</v>
      </c>
      <c r="H135" s="79">
        <f t="shared" si="2"/>
        <v>9</v>
      </c>
      <c r="I135" s="7" t="s">
        <v>48</v>
      </c>
      <c r="J135" s="10"/>
      <c r="K135" s="58"/>
      <c r="L135" s="10"/>
      <c r="M135" s="10"/>
      <c r="N135" s="66" t="s">
        <v>18</v>
      </c>
      <c r="O135" s="10"/>
    </row>
    <row r="136">
      <c r="A136" s="6">
        <v>45705.0</v>
      </c>
      <c r="B136" s="10"/>
      <c r="C136" s="7">
        <v>223829.0</v>
      </c>
      <c r="D136" s="7" t="s">
        <v>75</v>
      </c>
      <c r="E136" s="6">
        <v>45444.0</v>
      </c>
      <c r="F136" s="79">
        <f t="shared" si="1"/>
        <v>8</v>
      </c>
      <c r="G136" s="6">
        <v>45509.0</v>
      </c>
      <c r="H136" s="79">
        <f t="shared" si="2"/>
        <v>6</v>
      </c>
      <c r="I136" s="7" t="s">
        <v>54</v>
      </c>
      <c r="J136" s="10"/>
      <c r="K136" s="58"/>
      <c r="L136" s="10"/>
      <c r="M136" s="10"/>
      <c r="N136" s="66" t="s">
        <v>18</v>
      </c>
      <c r="O136" s="10"/>
    </row>
    <row r="137">
      <c r="A137" s="6">
        <v>45705.0</v>
      </c>
      <c r="B137" s="10"/>
      <c r="C137" s="7">
        <v>188078.0</v>
      </c>
      <c r="D137" s="7" t="s">
        <v>75</v>
      </c>
      <c r="E137" s="6">
        <v>45170.0</v>
      </c>
      <c r="F137" s="79">
        <f t="shared" si="1"/>
        <v>17</v>
      </c>
      <c r="G137" s="6">
        <v>45201.0</v>
      </c>
      <c r="H137" s="79">
        <f t="shared" si="2"/>
        <v>16</v>
      </c>
      <c r="I137" s="7" t="s">
        <v>60</v>
      </c>
      <c r="J137" s="10"/>
      <c r="K137" s="58"/>
      <c r="L137" s="10"/>
      <c r="M137" s="10"/>
      <c r="N137" s="66" t="s">
        <v>18</v>
      </c>
      <c r="O137" s="10"/>
    </row>
    <row r="138">
      <c r="A138" s="6">
        <v>45705.0</v>
      </c>
      <c r="B138" s="10"/>
      <c r="C138" s="7">
        <v>232492.0</v>
      </c>
      <c r="D138" s="7" t="s">
        <v>75</v>
      </c>
      <c r="E138" s="6">
        <v>45566.0</v>
      </c>
      <c r="F138" s="79">
        <f t="shared" si="1"/>
        <v>4</v>
      </c>
      <c r="G138" s="9">
        <v>45593.0</v>
      </c>
      <c r="H138" s="79">
        <f t="shared" si="2"/>
        <v>3</v>
      </c>
      <c r="I138" s="7" t="s">
        <v>43</v>
      </c>
      <c r="J138" s="10"/>
      <c r="K138" s="58"/>
      <c r="L138" s="10"/>
      <c r="M138" s="10"/>
      <c r="N138" s="66" t="s">
        <v>18</v>
      </c>
      <c r="O138" s="10"/>
    </row>
    <row r="139">
      <c r="A139" s="6">
        <v>45705.0</v>
      </c>
      <c r="B139" s="10"/>
      <c r="C139" s="7">
        <v>234174.0</v>
      </c>
      <c r="D139" s="7" t="s">
        <v>75</v>
      </c>
      <c r="E139" s="6">
        <v>45597.0</v>
      </c>
      <c r="F139" s="79">
        <f t="shared" si="1"/>
        <v>3</v>
      </c>
      <c r="G139" s="9">
        <v>45609.0</v>
      </c>
      <c r="H139" s="79">
        <f t="shared" si="2"/>
        <v>3</v>
      </c>
      <c r="I139" s="7" t="s">
        <v>48</v>
      </c>
      <c r="J139" s="10"/>
      <c r="K139" s="58"/>
      <c r="L139" s="10"/>
      <c r="M139" s="10"/>
      <c r="N139" s="66" t="s">
        <v>18</v>
      </c>
      <c r="O139" s="10"/>
    </row>
    <row r="140">
      <c r="A140" s="6">
        <v>45705.0</v>
      </c>
      <c r="B140" s="10"/>
      <c r="C140" s="7">
        <v>187113.0</v>
      </c>
      <c r="D140" s="7" t="s">
        <v>75</v>
      </c>
      <c r="E140" s="6">
        <v>45139.0</v>
      </c>
      <c r="F140" s="79">
        <f t="shared" si="1"/>
        <v>18</v>
      </c>
      <c r="G140" s="9">
        <v>45223.0</v>
      </c>
      <c r="H140" s="79">
        <f t="shared" si="2"/>
        <v>15</v>
      </c>
      <c r="I140" s="7" t="s">
        <v>60</v>
      </c>
      <c r="J140" s="10"/>
      <c r="K140" s="58"/>
      <c r="L140" s="10"/>
      <c r="M140" s="10"/>
      <c r="N140" s="66" t="s">
        <v>18</v>
      </c>
      <c r="O140" s="10"/>
    </row>
    <row r="141">
      <c r="A141" s="6">
        <v>45705.0</v>
      </c>
      <c r="B141" s="10"/>
      <c r="C141" s="7">
        <v>241017.0</v>
      </c>
      <c r="D141" s="7" t="s">
        <v>75</v>
      </c>
      <c r="E141" s="6">
        <v>45597.0</v>
      </c>
      <c r="F141" s="79">
        <f t="shared" si="1"/>
        <v>3</v>
      </c>
      <c r="G141" s="6">
        <v>45685.0</v>
      </c>
      <c r="H141" s="79">
        <f t="shared" si="2"/>
        <v>0</v>
      </c>
      <c r="I141" s="7" t="s">
        <v>113</v>
      </c>
      <c r="J141" s="10"/>
      <c r="K141" s="58"/>
      <c r="L141" s="10"/>
      <c r="M141" s="10"/>
      <c r="N141" s="66" t="s">
        <v>18</v>
      </c>
      <c r="O141" s="10"/>
    </row>
    <row r="142">
      <c r="A142" s="6">
        <v>45705.0</v>
      </c>
      <c r="B142" s="10"/>
      <c r="C142" s="7">
        <v>242767.0</v>
      </c>
      <c r="D142" s="7" t="s">
        <v>75</v>
      </c>
      <c r="E142" s="6">
        <v>45689.0</v>
      </c>
      <c r="F142" s="79">
        <f t="shared" si="1"/>
        <v>0</v>
      </c>
      <c r="G142" s="6">
        <v>45700.0</v>
      </c>
      <c r="H142" s="79">
        <f t="shared" si="2"/>
        <v>0</v>
      </c>
      <c r="I142" s="7" t="s">
        <v>60</v>
      </c>
      <c r="J142" s="10"/>
      <c r="K142" s="58"/>
      <c r="L142" s="10"/>
      <c r="M142" s="10"/>
      <c r="N142" s="66" t="s">
        <v>18</v>
      </c>
      <c r="O142" s="10"/>
    </row>
    <row r="143">
      <c r="A143" s="6">
        <v>45705.0</v>
      </c>
      <c r="B143" s="10"/>
      <c r="C143" s="7">
        <v>189967.0</v>
      </c>
      <c r="D143" s="7" t="s">
        <v>92</v>
      </c>
      <c r="E143" s="6">
        <v>44986.0</v>
      </c>
      <c r="F143" s="79">
        <f t="shared" si="1"/>
        <v>23</v>
      </c>
      <c r="G143" s="9">
        <v>45218.0</v>
      </c>
      <c r="H143" s="79">
        <f t="shared" si="2"/>
        <v>15</v>
      </c>
      <c r="I143" s="7" t="s">
        <v>48</v>
      </c>
      <c r="J143" s="10"/>
      <c r="K143" s="58"/>
      <c r="L143" s="10"/>
      <c r="M143" s="10"/>
      <c r="N143" s="66" t="s">
        <v>18</v>
      </c>
      <c r="O143" s="10"/>
    </row>
    <row r="144">
      <c r="A144" s="6">
        <v>45705.0</v>
      </c>
      <c r="B144" s="10"/>
      <c r="C144" s="7">
        <v>84155.0</v>
      </c>
      <c r="D144" s="7" t="s">
        <v>92</v>
      </c>
      <c r="E144" s="6">
        <v>44287.0</v>
      </c>
      <c r="F144" s="79">
        <f t="shared" si="1"/>
        <v>46</v>
      </c>
      <c r="G144" s="6">
        <v>44306.0</v>
      </c>
      <c r="H144" s="79">
        <f t="shared" si="2"/>
        <v>45</v>
      </c>
      <c r="I144" s="7" t="s">
        <v>60</v>
      </c>
      <c r="J144" s="10"/>
      <c r="K144" s="58"/>
      <c r="L144" s="10"/>
      <c r="M144" s="10"/>
      <c r="N144" s="66" t="s">
        <v>18</v>
      </c>
      <c r="O144" s="10"/>
    </row>
    <row r="145">
      <c r="A145" s="6">
        <v>45705.0</v>
      </c>
      <c r="B145" s="10"/>
      <c r="C145" s="7">
        <v>235588.0</v>
      </c>
      <c r="D145" s="7" t="s">
        <v>92</v>
      </c>
      <c r="E145" s="6">
        <v>45383.0</v>
      </c>
      <c r="F145" s="79">
        <f t="shared" si="1"/>
        <v>10</v>
      </c>
      <c r="G145" s="9">
        <v>45624.0</v>
      </c>
      <c r="H145" s="79">
        <f t="shared" si="2"/>
        <v>2</v>
      </c>
      <c r="I145" s="7" t="s">
        <v>60</v>
      </c>
      <c r="J145" s="10"/>
      <c r="K145" s="58"/>
      <c r="L145" s="10"/>
      <c r="M145" s="10"/>
      <c r="N145" s="66" t="s">
        <v>18</v>
      </c>
      <c r="O145" s="10"/>
    </row>
    <row r="146">
      <c r="A146" s="6">
        <v>45705.0</v>
      </c>
      <c r="B146" s="10"/>
      <c r="C146" s="7">
        <v>188713.0</v>
      </c>
      <c r="D146" s="7" t="s">
        <v>92</v>
      </c>
      <c r="E146" s="6">
        <v>45078.0</v>
      </c>
      <c r="F146" s="79">
        <f t="shared" si="1"/>
        <v>20</v>
      </c>
      <c r="G146" s="6">
        <v>45113.0</v>
      </c>
      <c r="H146" s="79">
        <f t="shared" si="2"/>
        <v>19</v>
      </c>
      <c r="I146" s="7" t="s">
        <v>60</v>
      </c>
      <c r="J146" s="10"/>
      <c r="K146" s="58"/>
      <c r="L146" s="10"/>
      <c r="M146" s="10"/>
      <c r="N146" s="66" t="s">
        <v>18</v>
      </c>
      <c r="O146" s="10"/>
    </row>
    <row r="147">
      <c r="A147" s="6">
        <v>45705.0</v>
      </c>
      <c r="B147" s="10"/>
      <c r="C147" s="7">
        <v>221440.0</v>
      </c>
      <c r="D147" s="7" t="s">
        <v>92</v>
      </c>
      <c r="E147" s="6">
        <v>45261.0</v>
      </c>
      <c r="F147" s="79">
        <f t="shared" si="1"/>
        <v>14</v>
      </c>
      <c r="G147" s="6">
        <v>45488.0</v>
      </c>
      <c r="H147" s="79">
        <f t="shared" si="2"/>
        <v>7</v>
      </c>
      <c r="I147" s="7" t="s">
        <v>54</v>
      </c>
      <c r="J147" s="10"/>
      <c r="K147" s="58"/>
      <c r="L147" s="10"/>
      <c r="M147" s="10"/>
      <c r="N147" s="66" t="s">
        <v>18</v>
      </c>
      <c r="O147" s="10"/>
    </row>
    <row r="148">
      <c r="A148" s="6">
        <v>45705.0</v>
      </c>
      <c r="B148" s="10"/>
      <c r="C148" s="7">
        <v>239468.0</v>
      </c>
      <c r="D148" s="7" t="s">
        <v>92</v>
      </c>
      <c r="E148" s="6">
        <v>45627.0</v>
      </c>
      <c r="F148" s="79">
        <f t="shared" si="1"/>
        <v>2</v>
      </c>
      <c r="G148" s="6">
        <v>45672.0</v>
      </c>
      <c r="H148" s="79">
        <f t="shared" si="2"/>
        <v>1</v>
      </c>
      <c r="I148" s="7" t="s">
        <v>52</v>
      </c>
      <c r="J148" s="10"/>
      <c r="K148" s="58"/>
      <c r="L148" s="10"/>
      <c r="M148" s="10"/>
      <c r="N148" s="66" t="s">
        <v>18</v>
      </c>
      <c r="O148" s="10"/>
    </row>
    <row r="149">
      <c r="A149" s="6">
        <v>45705.0</v>
      </c>
      <c r="B149" s="10"/>
      <c r="C149" s="7">
        <v>220758.0</v>
      </c>
      <c r="D149" s="7" t="s">
        <v>87</v>
      </c>
      <c r="E149" s="6">
        <v>45444.0</v>
      </c>
      <c r="F149" s="79">
        <f t="shared" si="1"/>
        <v>8</v>
      </c>
      <c r="G149" s="6">
        <v>45481.0</v>
      </c>
      <c r="H149" s="79">
        <f t="shared" si="2"/>
        <v>7</v>
      </c>
      <c r="I149" s="7" t="s">
        <v>60</v>
      </c>
      <c r="J149" s="10"/>
      <c r="K149" s="58"/>
      <c r="L149" s="10"/>
      <c r="M149" s="10"/>
      <c r="N149" s="66" t="s">
        <v>18</v>
      </c>
      <c r="O149" s="10"/>
    </row>
    <row r="150">
      <c r="A150" s="6">
        <v>45705.0</v>
      </c>
      <c r="B150" s="10"/>
      <c r="C150" s="7">
        <v>151678.0</v>
      </c>
      <c r="D150" s="7" t="s">
        <v>87</v>
      </c>
      <c r="E150" s="6">
        <v>44805.0</v>
      </c>
      <c r="F150" s="79">
        <f t="shared" si="1"/>
        <v>29</v>
      </c>
      <c r="G150" s="9">
        <v>44886.0</v>
      </c>
      <c r="H150" s="79">
        <f t="shared" si="2"/>
        <v>26</v>
      </c>
      <c r="I150" s="7" t="s">
        <v>54</v>
      </c>
      <c r="J150" s="10"/>
      <c r="K150" s="58"/>
      <c r="L150" s="10"/>
      <c r="M150" s="10"/>
      <c r="N150" s="66" t="s">
        <v>18</v>
      </c>
      <c r="O150" s="10"/>
    </row>
    <row r="151">
      <c r="A151" s="6">
        <v>45705.0</v>
      </c>
      <c r="B151" s="10"/>
      <c r="C151" s="7">
        <v>159448.0</v>
      </c>
      <c r="D151" s="7" t="s">
        <v>87</v>
      </c>
      <c r="E151" s="6">
        <v>44927.0</v>
      </c>
      <c r="F151" s="79">
        <f t="shared" si="1"/>
        <v>25</v>
      </c>
      <c r="G151" s="6">
        <v>44963.0</v>
      </c>
      <c r="H151" s="79">
        <f t="shared" si="2"/>
        <v>24</v>
      </c>
      <c r="I151" s="7" t="s">
        <v>54</v>
      </c>
      <c r="J151" s="10"/>
      <c r="K151" s="58"/>
      <c r="L151" s="10"/>
      <c r="M151" s="10"/>
      <c r="N151" s="66" t="s">
        <v>18</v>
      </c>
      <c r="O151" s="10"/>
    </row>
    <row r="152">
      <c r="A152" s="6">
        <v>45705.0</v>
      </c>
      <c r="B152" s="10"/>
      <c r="C152" s="7">
        <v>237149.0</v>
      </c>
      <c r="D152" s="7" t="s">
        <v>87</v>
      </c>
      <c r="E152" s="6">
        <v>44896.0</v>
      </c>
      <c r="F152" s="79">
        <f t="shared" si="1"/>
        <v>26</v>
      </c>
      <c r="G152" s="9">
        <v>45642.0</v>
      </c>
      <c r="H152" s="79">
        <f t="shared" si="2"/>
        <v>2</v>
      </c>
      <c r="I152" s="7" t="s">
        <v>54</v>
      </c>
      <c r="J152" s="10"/>
      <c r="K152" s="58"/>
      <c r="L152" s="10"/>
      <c r="M152" s="10"/>
      <c r="N152" s="66" t="s">
        <v>18</v>
      </c>
      <c r="O152" s="10"/>
    </row>
    <row r="153">
      <c r="A153" s="6">
        <v>45705.0</v>
      </c>
      <c r="B153" s="6">
        <v>45705.0</v>
      </c>
      <c r="C153" s="7">
        <v>204159.0</v>
      </c>
      <c r="D153" s="7" t="s">
        <v>87</v>
      </c>
      <c r="E153" s="6">
        <v>45292.0</v>
      </c>
      <c r="F153" s="79">
        <f t="shared" si="1"/>
        <v>13</v>
      </c>
      <c r="G153" s="6">
        <v>45355.0</v>
      </c>
      <c r="H153" s="79">
        <f t="shared" si="2"/>
        <v>11</v>
      </c>
      <c r="I153" s="7" t="s">
        <v>60</v>
      </c>
      <c r="J153" s="7">
        <v>102.0</v>
      </c>
      <c r="K153" s="58"/>
      <c r="L153" s="7" t="s">
        <v>46</v>
      </c>
      <c r="M153" s="7" t="s">
        <v>398</v>
      </c>
      <c r="N153" s="57" t="s">
        <v>16</v>
      </c>
      <c r="O153" s="7" t="s">
        <v>373</v>
      </c>
    </row>
    <row r="154">
      <c r="A154" s="6">
        <v>45705.0</v>
      </c>
      <c r="B154" s="10"/>
      <c r="C154" s="7">
        <v>191914.0</v>
      </c>
      <c r="D154" s="7" t="s">
        <v>87</v>
      </c>
      <c r="E154" s="6">
        <v>45200.0</v>
      </c>
      <c r="F154" s="79">
        <f t="shared" si="1"/>
        <v>16</v>
      </c>
      <c r="G154" s="6">
        <v>45237.0</v>
      </c>
      <c r="H154" s="79">
        <f t="shared" si="2"/>
        <v>15</v>
      </c>
      <c r="I154" s="7" t="s">
        <v>60</v>
      </c>
      <c r="J154" s="10"/>
      <c r="K154" s="58"/>
      <c r="L154" s="10"/>
      <c r="M154" s="10"/>
      <c r="N154" s="66" t="s">
        <v>18</v>
      </c>
      <c r="O154" s="10"/>
    </row>
    <row r="155">
      <c r="A155" s="6">
        <v>45705.0</v>
      </c>
      <c r="B155" s="10"/>
      <c r="C155" s="7">
        <v>196947.0</v>
      </c>
      <c r="D155" s="7" t="s">
        <v>87</v>
      </c>
      <c r="E155" s="6">
        <v>45139.0</v>
      </c>
      <c r="F155" s="79">
        <f t="shared" si="1"/>
        <v>18</v>
      </c>
      <c r="G155" s="6">
        <v>45293.0</v>
      </c>
      <c r="H155" s="79">
        <f t="shared" si="2"/>
        <v>13</v>
      </c>
      <c r="I155" s="7" t="s">
        <v>54</v>
      </c>
      <c r="J155" s="10"/>
      <c r="K155" s="58"/>
      <c r="L155" s="10"/>
      <c r="M155" s="10"/>
      <c r="N155" s="66" t="s">
        <v>18</v>
      </c>
      <c r="O155" s="10"/>
    </row>
    <row r="156">
      <c r="A156" s="6">
        <v>45705.0</v>
      </c>
      <c r="B156" s="10"/>
      <c r="C156" s="7">
        <v>209305.0</v>
      </c>
      <c r="D156" s="7" t="s">
        <v>87</v>
      </c>
      <c r="E156" s="6">
        <v>45261.0</v>
      </c>
      <c r="F156" s="79">
        <f t="shared" si="1"/>
        <v>14</v>
      </c>
      <c r="G156" s="6">
        <v>45387.0</v>
      </c>
      <c r="H156" s="79">
        <f t="shared" si="2"/>
        <v>10</v>
      </c>
      <c r="I156" s="7" t="s">
        <v>60</v>
      </c>
      <c r="J156" s="10"/>
      <c r="K156" s="58"/>
      <c r="L156" s="10"/>
      <c r="M156" s="10"/>
      <c r="N156" s="66" t="s">
        <v>18</v>
      </c>
      <c r="O156" s="10"/>
    </row>
    <row r="157">
      <c r="A157" s="6">
        <v>45705.0</v>
      </c>
      <c r="B157" s="10"/>
      <c r="C157" s="7">
        <v>216383.0</v>
      </c>
      <c r="D157" s="7" t="s">
        <v>87</v>
      </c>
      <c r="E157" s="6">
        <v>45413.0</v>
      </c>
      <c r="F157" s="79">
        <f t="shared" si="1"/>
        <v>9</v>
      </c>
      <c r="G157" s="6">
        <v>45441.0</v>
      </c>
      <c r="H157" s="79">
        <f t="shared" si="2"/>
        <v>8</v>
      </c>
      <c r="I157" s="7" t="s">
        <v>54</v>
      </c>
      <c r="J157" s="10"/>
      <c r="K157" s="58"/>
      <c r="L157" s="10"/>
      <c r="M157" s="10"/>
      <c r="N157" s="66" t="s">
        <v>18</v>
      </c>
      <c r="O157" s="10"/>
    </row>
    <row r="158">
      <c r="A158" s="6">
        <v>45705.0</v>
      </c>
      <c r="B158" s="10"/>
      <c r="C158" s="7">
        <v>222536.0</v>
      </c>
      <c r="D158" s="7" t="s">
        <v>87</v>
      </c>
      <c r="E158" s="6">
        <v>45474.0</v>
      </c>
      <c r="F158" s="79">
        <f t="shared" si="1"/>
        <v>7</v>
      </c>
      <c r="G158" s="6">
        <v>45496.0</v>
      </c>
      <c r="H158" s="79">
        <f t="shared" si="2"/>
        <v>6</v>
      </c>
      <c r="I158" s="7" t="s">
        <v>54</v>
      </c>
      <c r="J158" s="10"/>
      <c r="K158" s="58"/>
      <c r="L158" s="10"/>
      <c r="M158" s="10"/>
      <c r="N158" s="66" t="s">
        <v>18</v>
      </c>
      <c r="O158" s="10"/>
    </row>
    <row r="159">
      <c r="A159" s="6">
        <v>45705.0</v>
      </c>
      <c r="B159" s="10"/>
      <c r="C159" s="7">
        <v>230655.0</v>
      </c>
      <c r="D159" s="7" t="s">
        <v>87</v>
      </c>
      <c r="E159" s="6">
        <v>45536.0</v>
      </c>
      <c r="F159" s="79">
        <f t="shared" si="1"/>
        <v>5</v>
      </c>
      <c r="G159" s="9">
        <v>45575.0</v>
      </c>
      <c r="H159" s="79">
        <f t="shared" si="2"/>
        <v>4</v>
      </c>
      <c r="I159" s="7" t="s">
        <v>54</v>
      </c>
      <c r="J159" s="10"/>
      <c r="K159" s="58"/>
      <c r="L159" s="10"/>
      <c r="M159" s="10"/>
      <c r="N159" s="66" t="s">
        <v>18</v>
      </c>
      <c r="O159" s="10"/>
    </row>
    <row r="160">
      <c r="A160" s="6">
        <v>45705.0</v>
      </c>
      <c r="B160" s="10"/>
      <c r="C160" s="7">
        <v>235394.0</v>
      </c>
      <c r="D160" s="7" t="s">
        <v>87</v>
      </c>
      <c r="E160" s="6">
        <v>45474.0</v>
      </c>
      <c r="F160" s="79">
        <f t="shared" si="1"/>
        <v>7</v>
      </c>
      <c r="G160" s="9">
        <v>45623.0</v>
      </c>
      <c r="H160" s="79">
        <f t="shared" si="2"/>
        <v>2</v>
      </c>
      <c r="I160" s="7" t="s">
        <v>60</v>
      </c>
      <c r="J160" s="10"/>
      <c r="K160" s="58"/>
      <c r="L160" s="10"/>
      <c r="M160" s="10"/>
      <c r="N160" s="66" t="s">
        <v>18</v>
      </c>
      <c r="O160" s="10"/>
    </row>
    <row r="161">
      <c r="A161" s="65">
        <v>45694.0</v>
      </c>
      <c r="B161" s="10"/>
      <c r="C161" s="7">
        <v>236908.0</v>
      </c>
      <c r="D161" s="7" t="s">
        <v>87</v>
      </c>
      <c r="E161" s="6">
        <v>45536.0</v>
      </c>
      <c r="F161" s="79">
        <f t="shared" si="1"/>
        <v>5</v>
      </c>
      <c r="G161" s="9">
        <v>45639.0</v>
      </c>
      <c r="H161" s="79">
        <f t="shared" si="2"/>
        <v>2</v>
      </c>
      <c r="I161" s="7" t="s">
        <v>113</v>
      </c>
      <c r="J161" s="10"/>
      <c r="K161" s="58"/>
      <c r="L161" s="10"/>
      <c r="M161" s="10"/>
      <c r="N161" s="57" t="s">
        <v>19</v>
      </c>
      <c r="O161" s="10"/>
    </row>
    <row r="162">
      <c r="A162" s="6">
        <v>45705.0</v>
      </c>
      <c r="B162" s="10"/>
      <c r="C162" s="7">
        <v>240502.0</v>
      </c>
      <c r="D162" s="7" t="s">
        <v>87</v>
      </c>
      <c r="E162" s="6">
        <v>45566.0</v>
      </c>
      <c r="F162" s="79">
        <f t="shared" si="1"/>
        <v>4</v>
      </c>
      <c r="G162" s="6">
        <v>45681.0</v>
      </c>
      <c r="H162" s="79">
        <f t="shared" si="2"/>
        <v>0</v>
      </c>
      <c r="I162" s="7" t="s">
        <v>60</v>
      </c>
      <c r="J162" s="10"/>
      <c r="K162" s="58"/>
      <c r="L162" s="10"/>
      <c r="M162" s="10"/>
      <c r="N162" s="66" t="s">
        <v>18</v>
      </c>
      <c r="O162" s="10"/>
    </row>
    <row r="163">
      <c r="A163" s="6">
        <v>45705.0</v>
      </c>
      <c r="B163" s="10"/>
      <c r="C163" s="7">
        <v>168822.0</v>
      </c>
      <c r="D163" s="7" t="s">
        <v>87</v>
      </c>
      <c r="E163" s="6">
        <v>45017.0</v>
      </c>
      <c r="F163" s="79">
        <f t="shared" si="1"/>
        <v>22</v>
      </c>
      <c r="G163" s="6">
        <v>45041.0</v>
      </c>
      <c r="H163" s="79">
        <f t="shared" si="2"/>
        <v>21</v>
      </c>
      <c r="I163" s="7" t="s">
        <v>48</v>
      </c>
      <c r="J163" s="10"/>
      <c r="K163" s="58"/>
      <c r="L163" s="10"/>
      <c r="M163" s="10"/>
      <c r="N163" s="66" t="s">
        <v>18</v>
      </c>
      <c r="O163" s="10"/>
    </row>
    <row r="164">
      <c r="A164" s="6">
        <v>45705.0</v>
      </c>
      <c r="B164" s="10"/>
      <c r="C164" s="7">
        <v>200931.0</v>
      </c>
      <c r="D164" s="7" t="s">
        <v>87</v>
      </c>
      <c r="E164" s="6">
        <v>45292.0</v>
      </c>
      <c r="F164" s="79">
        <f t="shared" si="1"/>
        <v>13</v>
      </c>
      <c r="G164" s="6">
        <v>45323.0</v>
      </c>
      <c r="H164" s="79">
        <f t="shared" si="2"/>
        <v>12</v>
      </c>
      <c r="I164" s="7" t="s">
        <v>54</v>
      </c>
      <c r="J164" s="10"/>
      <c r="K164" s="58"/>
      <c r="L164" s="10"/>
      <c r="M164" s="10"/>
      <c r="N164" s="66" t="s">
        <v>18</v>
      </c>
      <c r="O164" s="10"/>
    </row>
    <row r="165">
      <c r="A165" s="6">
        <v>45705.0</v>
      </c>
      <c r="B165" s="10"/>
      <c r="C165" s="7">
        <v>201558.0</v>
      </c>
      <c r="D165" s="7" t="s">
        <v>87</v>
      </c>
      <c r="E165" s="6">
        <v>44593.0</v>
      </c>
      <c r="F165" s="79">
        <f t="shared" si="1"/>
        <v>36</v>
      </c>
      <c r="G165" s="6">
        <v>45329.0</v>
      </c>
      <c r="H165" s="79">
        <f t="shared" si="2"/>
        <v>12</v>
      </c>
      <c r="I165" s="7" t="s">
        <v>52</v>
      </c>
      <c r="J165" s="10"/>
      <c r="K165" s="58"/>
      <c r="L165" s="10"/>
      <c r="M165" s="10"/>
      <c r="N165" s="66" t="s">
        <v>18</v>
      </c>
      <c r="O165" s="10"/>
    </row>
    <row r="166">
      <c r="A166" s="6">
        <v>45705.0</v>
      </c>
      <c r="B166" s="10"/>
      <c r="C166" s="7">
        <v>231173.0</v>
      </c>
      <c r="D166" s="7" t="s">
        <v>87</v>
      </c>
      <c r="E166" s="6">
        <v>45444.0</v>
      </c>
      <c r="F166" s="79">
        <f t="shared" si="1"/>
        <v>8</v>
      </c>
      <c r="G166" s="9">
        <v>45580.0</v>
      </c>
      <c r="H166" s="79">
        <f t="shared" si="2"/>
        <v>4</v>
      </c>
      <c r="I166" s="7" t="s">
        <v>48</v>
      </c>
      <c r="J166" s="10"/>
      <c r="K166" s="58"/>
      <c r="L166" s="10"/>
      <c r="M166" s="10"/>
      <c r="N166" s="66" t="s">
        <v>18</v>
      </c>
      <c r="O166" s="10"/>
    </row>
    <row r="167">
      <c r="A167" s="6">
        <v>45705.0</v>
      </c>
      <c r="B167" s="10"/>
      <c r="C167" s="7">
        <v>240254.0</v>
      </c>
      <c r="D167" s="7" t="s">
        <v>87</v>
      </c>
      <c r="E167" s="6">
        <v>45597.0</v>
      </c>
      <c r="F167" s="79">
        <f t="shared" si="1"/>
        <v>3</v>
      </c>
      <c r="G167" s="6">
        <v>45679.0</v>
      </c>
      <c r="H167" s="79">
        <f t="shared" si="2"/>
        <v>0</v>
      </c>
      <c r="I167" s="7" t="s">
        <v>54</v>
      </c>
      <c r="J167" s="10"/>
      <c r="K167" s="58"/>
      <c r="L167" s="10"/>
      <c r="M167" s="10"/>
      <c r="N167" s="66" t="s">
        <v>18</v>
      </c>
      <c r="O167" s="10"/>
    </row>
    <row r="168">
      <c r="A168" s="6">
        <v>45705.0</v>
      </c>
      <c r="B168" s="10"/>
      <c r="C168" s="7">
        <v>187490.0</v>
      </c>
      <c r="D168" s="7" t="s">
        <v>93</v>
      </c>
      <c r="E168" s="6">
        <v>45170.0</v>
      </c>
      <c r="F168" s="79">
        <f t="shared" si="1"/>
        <v>17</v>
      </c>
      <c r="G168" s="6">
        <v>45204.0</v>
      </c>
      <c r="H168" s="79">
        <f t="shared" si="2"/>
        <v>16</v>
      </c>
      <c r="I168" s="7" t="s">
        <v>54</v>
      </c>
      <c r="J168" s="10"/>
      <c r="K168" s="58"/>
      <c r="L168" s="10"/>
      <c r="M168" s="10"/>
      <c r="N168" s="66" t="s">
        <v>18</v>
      </c>
      <c r="O168" s="10"/>
    </row>
    <row r="169">
      <c r="A169" s="6">
        <v>45705.0</v>
      </c>
      <c r="B169" s="10"/>
      <c r="C169" s="7">
        <v>173470.0</v>
      </c>
      <c r="D169" s="7" t="s">
        <v>93</v>
      </c>
      <c r="E169" s="6">
        <v>44896.0</v>
      </c>
      <c r="F169" s="79">
        <f t="shared" si="1"/>
        <v>26</v>
      </c>
      <c r="G169" s="6">
        <v>45082.0</v>
      </c>
      <c r="H169" s="79">
        <f t="shared" si="2"/>
        <v>20</v>
      </c>
      <c r="I169" s="7" t="s">
        <v>54</v>
      </c>
      <c r="J169" s="10"/>
      <c r="K169" s="58"/>
      <c r="L169" s="10"/>
      <c r="M169" s="10"/>
      <c r="N169" s="66" t="s">
        <v>18</v>
      </c>
      <c r="O169" s="10"/>
    </row>
    <row r="170">
      <c r="A170" s="6">
        <v>45705.0</v>
      </c>
      <c r="B170" s="10"/>
      <c r="C170" s="7">
        <v>192099.0</v>
      </c>
      <c r="D170" s="7" t="s">
        <v>93</v>
      </c>
      <c r="E170" s="6">
        <v>45108.0</v>
      </c>
      <c r="F170" s="79">
        <f t="shared" si="1"/>
        <v>19</v>
      </c>
      <c r="G170" s="6">
        <v>45239.0</v>
      </c>
      <c r="H170" s="79">
        <f t="shared" si="2"/>
        <v>15</v>
      </c>
      <c r="I170" s="7" t="s">
        <v>60</v>
      </c>
      <c r="J170" s="10"/>
      <c r="K170" s="58"/>
      <c r="L170" s="10"/>
      <c r="M170" s="10"/>
      <c r="N170" s="66" t="s">
        <v>18</v>
      </c>
      <c r="O170" s="10"/>
    </row>
    <row r="171">
      <c r="A171" s="6">
        <v>45705.0</v>
      </c>
      <c r="B171" s="10"/>
      <c r="C171" s="7">
        <v>185068.0</v>
      </c>
      <c r="D171" s="7" t="s">
        <v>93</v>
      </c>
      <c r="E171" s="6">
        <v>45108.0</v>
      </c>
      <c r="F171" s="79">
        <f t="shared" si="1"/>
        <v>19</v>
      </c>
      <c r="G171" s="6">
        <v>45183.0</v>
      </c>
      <c r="H171" s="79">
        <f t="shared" si="2"/>
        <v>17</v>
      </c>
      <c r="I171" s="7" t="s">
        <v>54</v>
      </c>
      <c r="J171" s="10"/>
      <c r="K171" s="58"/>
      <c r="L171" s="10"/>
      <c r="M171" s="10"/>
      <c r="N171" s="66" t="s">
        <v>18</v>
      </c>
      <c r="O171" s="10"/>
    </row>
    <row r="172">
      <c r="A172" s="65">
        <v>45694.0</v>
      </c>
      <c r="B172" s="10"/>
      <c r="C172" s="7">
        <v>198793.0</v>
      </c>
      <c r="D172" s="7" t="s">
        <v>93</v>
      </c>
      <c r="E172" s="6">
        <v>45261.0</v>
      </c>
      <c r="F172" s="79">
        <f t="shared" si="1"/>
        <v>14</v>
      </c>
      <c r="G172" s="6">
        <v>45314.0</v>
      </c>
      <c r="H172" s="79">
        <f t="shared" si="2"/>
        <v>12</v>
      </c>
      <c r="I172" s="7" t="s">
        <v>48</v>
      </c>
      <c r="J172" s="10"/>
      <c r="K172" s="58"/>
      <c r="L172" s="10"/>
      <c r="M172" s="10"/>
      <c r="N172" s="57" t="s">
        <v>19</v>
      </c>
      <c r="O172" s="10"/>
    </row>
    <row r="173">
      <c r="A173" s="6">
        <v>45705.0</v>
      </c>
      <c r="B173" s="10"/>
      <c r="C173" s="7">
        <v>212880.0</v>
      </c>
      <c r="D173" s="7" t="s">
        <v>93</v>
      </c>
      <c r="E173" s="6">
        <v>43647.0</v>
      </c>
      <c r="F173" s="79">
        <f t="shared" si="1"/>
        <v>67</v>
      </c>
      <c r="G173" s="6">
        <v>45414.0</v>
      </c>
      <c r="H173" s="79">
        <f t="shared" si="2"/>
        <v>9</v>
      </c>
      <c r="I173" s="7" t="s">
        <v>54</v>
      </c>
      <c r="J173" s="10"/>
      <c r="K173" s="58"/>
      <c r="L173" s="10"/>
      <c r="M173" s="10"/>
      <c r="N173" s="66" t="s">
        <v>18</v>
      </c>
      <c r="O173" s="10"/>
    </row>
    <row r="174">
      <c r="A174" s="6">
        <v>45705.0</v>
      </c>
      <c r="B174" s="10"/>
      <c r="C174" s="7">
        <v>228888.0</v>
      </c>
      <c r="D174" s="7" t="s">
        <v>93</v>
      </c>
      <c r="E174" s="6">
        <v>45536.0</v>
      </c>
      <c r="F174" s="79">
        <f t="shared" si="1"/>
        <v>5</v>
      </c>
      <c r="G174" s="9">
        <v>45576.0</v>
      </c>
      <c r="H174" s="79">
        <f t="shared" si="2"/>
        <v>4</v>
      </c>
      <c r="I174" s="7" t="s">
        <v>52</v>
      </c>
      <c r="J174" s="10"/>
      <c r="K174" s="58"/>
      <c r="L174" s="10"/>
      <c r="M174" s="10"/>
      <c r="N174" s="66" t="s">
        <v>18</v>
      </c>
      <c r="O174" s="10"/>
    </row>
    <row r="175">
      <c r="A175" s="6">
        <v>45705.0</v>
      </c>
      <c r="B175" s="10"/>
      <c r="C175" s="7">
        <v>224562.0</v>
      </c>
      <c r="D175" s="7" t="s">
        <v>93</v>
      </c>
      <c r="E175" s="6">
        <v>45505.0</v>
      </c>
      <c r="F175" s="79">
        <f t="shared" si="1"/>
        <v>6</v>
      </c>
      <c r="G175" s="6">
        <v>45523.0</v>
      </c>
      <c r="H175" s="79">
        <f t="shared" si="2"/>
        <v>5</v>
      </c>
      <c r="I175" s="7" t="s">
        <v>54</v>
      </c>
      <c r="J175" s="10"/>
      <c r="K175" s="58"/>
      <c r="L175" s="10"/>
      <c r="M175" s="10"/>
      <c r="N175" s="66" t="s">
        <v>18</v>
      </c>
      <c r="O175" s="10"/>
    </row>
    <row r="176">
      <c r="A176" s="6">
        <v>45705.0</v>
      </c>
      <c r="B176" s="10"/>
      <c r="C176" s="7">
        <v>211452.0</v>
      </c>
      <c r="D176" s="7" t="s">
        <v>93</v>
      </c>
      <c r="E176" s="6">
        <v>45231.0</v>
      </c>
      <c r="F176" s="79">
        <f t="shared" si="1"/>
        <v>15</v>
      </c>
      <c r="G176" s="6">
        <v>45406.0</v>
      </c>
      <c r="H176" s="79">
        <f t="shared" si="2"/>
        <v>9</v>
      </c>
      <c r="I176" s="7" t="s">
        <v>386</v>
      </c>
      <c r="J176" s="10"/>
      <c r="K176" s="58"/>
      <c r="L176" s="10"/>
      <c r="M176" s="10"/>
      <c r="N176" s="66" t="s">
        <v>18</v>
      </c>
      <c r="O176" s="10"/>
    </row>
    <row r="177">
      <c r="A177" s="6">
        <v>45705.0</v>
      </c>
      <c r="B177" s="10"/>
      <c r="C177" s="7">
        <v>238971.0</v>
      </c>
      <c r="D177" s="7" t="s">
        <v>93</v>
      </c>
      <c r="E177" s="6">
        <v>45627.0</v>
      </c>
      <c r="F177" s="79">
        <f t="shared" si="1"/>
        <v>2</v>
      </c>
      <c r="G177" s="6">
        <v>45670.0</v>
      </c>
      <c r="H177" s="79">
        <f t="shared" si="2"/>
        <v>1</v>
      </c>
      <c r="I177" s="7" t="s">
        <v>48</v>
      </c>
      <c r="J177" s="10"/>
      <c r="K177" s="58"/>
      <c r="L177" s="10"/>
      <c r="M177" s="10"/>
      <c r="N177" s="66" t="s">
        <v>18</v>
      </c>
      <c r="O177" s="10"/>
    </row>
    <row r="178">
      <c r="A178" s="6">
        <v>45705.0</v>
      </c>
      <c r="B178" s="10"/>
      <c r="C178" s="7">
        <v>240235.0</v>
      </c>
      <c r="D178" s="7" t="s">
        <v>93</v>
      </c>
      <c r="E178" s="6">
        <v>45597.0</v>
      </c>
      <c r="F178" s="79">
        <f t="shared" si="1"/>
        <v>3</v>
      </c>
      <c r="G178" s="6">
        <v>45681.0</v>
      </c>
      <c r="H178" s="79">
        <f t="shared" si="2"/>
        <v>0</v>
      </c>
      <c r="I178" s="7" t="s">
        <v>54</v>
      </c>
      <c r="J178" s="10"/>
      <c r="K178" s="58"/>
      <c r="L178" s="10"/>
      <c r="M178" s="10"/>
      <c r="N178" s="66" t="s">
        <v>18</v>
      </c>
      <c r="O178" s="10"/>
    </row>
    <row r="179">
      <c r="A179" s="6">
        <v>45705.0</v>
      </c>
      <c r="B179" s="10"/>
      <c r="C179" s="7">
        <v>242550.0</v>
      </c>
      <c r="D179" s="7" t="s">
        <v>93</v>
      </c>
      <c r="E179" s="6">
        <v>45689.0</v>
      </c>
      <c r="F179" s="79">
        <f t="shared" si="1"/>
        <v>0</v>
      </c>
      <c r="G179" s="6">
        <v>45700.0</v>
      </c>
      <c r="H179" s="79">
        <f t="shared" si="2"/>
        <v>0</v>
      </c>
      <c r="I179" s="7" t="s">
        <v>60</v>
      </c>
      <c r="J179" s="10"/>
      <c r="K179" s="58"/>
      <c r="L179" s="10"/>
      <c r="M179" s="10"/>
      <c r="N179" s="66" t="s">
        <v>18</v>
      </c>
      <c r="O179" s="10"/>
    </row>
    <row r="180">
      <c r="A180" s="6">
        <v>45705.0</v>
      </c>
      <c r="B180" s="10"/>
      <c r="C180" s="7">
        <v>240040.0</v>
      </c>
      <c r="D180" s="7" t="s">
        <v>99</v>
      </c>
      <c r="E180" s="6">
        <v>45536.0</v>
      </c>
      <c r="F180" s="79">
        <f t="shared" si="1"/>
        <v>5</v>
      </c>
      <c r="G180" s="6">
        <v>45677.0</v>
      </c>
      <c r="H180" s="79">
        <f t="shared" si="2"/>
        <v>0</v>
      </c>
      <c r="I180" s="7" t="s">
        <v>54</v>
      </c>
      <c r="J180" s="10"/>
      <c r="K180" s="58"/>
      <c r="L180" s="10"/>
      <c r="M180" s="10"/>
      <c r="N180" s="66" t="s">
        <v>18</v>
      </c>
      <c r="O180" s="10"/>
    </row>
    <row r="181">
      <c r="A181" s="6">
        <v>45705.0</v>
      </c>
      <c r="B181" s="10"/>
      <c r="C181" s="7">
        <v>232305.0</v>
      </c>
      <c r="D181" s="7" t="s">
        <v>99</v>
      </c>
      <c r="E181" s="6">
        <v>45444.0</v>
      </c>
      <c r="F181" s="79">
        <f t="shared" si="1"/>
        <v>8</v>
      </c>
      <c r="G181" s="9">
        <v>45589.0</v>
      </c>
      <c r="H181" s="79">
        <f t="shared" si="2"/>
        <v>3</v>
      </c>
      <c r="I181" s="7" t="s">
        <v>60</v>
      </c>
      <c r="J181" s="10"/>
      <c r="K181" s="58"/>
      <c r="L181" s="10"/>
      <c r="M181" s="10"/>
      <c r="N181" s="66" t="s">
        <v>18</v>
      </c>
      <c r="O181" s="10"/>
    </row>
    <row r="182">
      <c r="A182" s="6">
        <v>45705.0</v>
      </c>
      <c r="B182" s="10"/>
      <c r="C182" s="7">
        <v>188914.0</v>
      </c>
      <c r="D182" s="7" t="s">
        <v>99</v>
      </c>
      <c r="E182" s="6">
        <v>45139.0</v>
      </c>
      <c r="F182" s="79">
        <f t="shared" si="1"/>
        <v>18</v>
      </c>
      <c r="G182" s="9">
        <v>45210.0</v>
      </c>
      <c r="H182" s="79">
        <f t="shared" si="2"/>
        <v>16</v>
      </c>
      <c r="I182" s="7" t="s">
        <v>52</v>
      </c>
      <c r="J182" s="10"/>
      <c r="K182" s="58"/>
      <c r="L182" s="10"/>
      <c r="M182" s="10"/>
      <c r="N182" s="66" t="s">
        <v>18</v>
      </c>
      <c r="O182" s="10"/>
    </row>
    <row r="183">
      <c r="A183" s="6">
        <v>45705.0</v>
      </c>
      <c r="B183" s="10"/>
      <c r="C183" s="7">
        <v>217150.0</v>
      </c>
      <c r="D183" s="7" t="s">
        <v>99</v>
      </c>
      <c r="E183" s="6">
        <v>45413.0</v>
      </c>
      <c r="F183" s="79">
        <f t="shared" si="1"/>
        <v>9</v>
      </c>
      <c r="G183" s="6">
        <v>45450.0</v>
      </c>
      <c r="H183" s="79">
        <f t="shared" si="2"/>
        <v>8</v>
      </c>
      <c r="I183" s="7" t="s">
        <v>60</v>
      </c>
      <c r="J183" s="10"/>
      <c r="K183" s="58"/>
      <c r="L183" s="10"/>
      <c r="M183" s="10"/>
      <c r="N183" s="66" t="s">
        <v>18</v>
      </c>
      <c r="O183" s="10"/>
    </row>
    <row r="184">
      <c r="A184" s="6">
        <v>45705.0</v>
      </c>
      <c r="B184" s="10"/>
      <c r="C184" s="7">
        <v>219246.0</v>
      </c>
      <c r="D184" s="7" t="s">
        <v>99</v>
      </c>
      <c r="E184" s="6">
        <v>45383.0</v>
      </c>
      <c r="F184" s="79">
        <f t="shared" si="1"/>
        <v>10</v>
      </c>
      <c r="G184" s="6">
        <v>45469.0</v>
      </c>
      <c r="H184" s="79">
        <f t="shared" si="2"/>
        <v>7</v>
      </c>
      <c r="I184" s="7" t="s">
        <v>60</v>
      </c>
      <c r="J184" s="10"/>
      <c r="K184" s="58"/>
      <c r="L184" s="10"/>
      <c r="M184" s="10"/>
      <c r="N184" s="66" t="s">
        <v>18</v>
      </c>
      <c r="O184" s="10"/>
    </row>
    <row r="185">
      <c r="A185" s="6">
        <v>45705.0</v>
      </c>
      <c r="B185" s="10"/>
      <c r="C185" s="7">
        <v>236994.0</v>
      </c>
      <c r="D185" s="7" t="s">
        <v>99</v>
      </c>
      <c r="E185" s="6">
        <v>45474.0</v>
      </c>
      <c r="F185" s="79">
        <f t="shared" si="1"/>
        <v>7</v>
      </c>
      <c r="G185" s="9">
        <v>45639.0</v>
      </c>
      <c r="H185" s="79">
        <f t="shared" si="2"/>
        <v>2</v>
      </c>
      <c r="I185" s="7" t="s">
        <v>60</v>
      </c>
      <c r="J185" s="10"/>
      <c r="K185" s="58"/>
      <c r="L185" s="10"/>
      <c r="M185" s="10"/>
      <c r="N185" s="66" t="s">
        <v>18</v>
      </c>
      <c r="O185" s="10"/>
    </row>
    <row r="186">
      <c r="A186" s="6">
        <v>45705.0</v>
      </c>
      <c r="B186" s="10"/>
      <c r="C186" s="7">
        <v>240314.0</v>
      </c>
      <c r="D186" s="7" t="s">
        <v>99</v>
      </c>
      <c r="E186" s="6">
        <v>45627.0</v>
      </c>
      <c r="F186" s="79">
        <f t="shared" si="1"/>
        <v>2</v>
      </c>
      <c r="G186" s="6">
        <v>45679.0</v>
      </c>
      <c r="H186" s="79">
        <f t="shared" si="2"/>
        <v>0</v>
      </c>
      <c r="I186" s="7" t="s">
        <v>80</v>
      </c>
      <c r="J186" s="10"/>
      <c r="K186" s="58"/>
      <c r="L186" s="10"/>
      <c r="M186" s="10"/>
      <c r="N186" s="66" t="s">
        <v>18</v>
      </c>
      <c r="O186" s="10"/>
    </row>
    <row r="187">
      <c r="A187" s="6">
        <v>45705.0</v>
      </c>
      <c r="B187" s="10"/>
      <c r="C187" s="7">
        <v>238752.0</v>
      </c>
      <c r="D187" s="7" t="s">
        <v>99</v>
      </c>
      <c r="E187" s="6">
        <v>45627.0</v>
      </c>
      <c r="F187" s="79">
        <f t="shared" si="1"/>
        <v>2</v>
      </c>
      <c r="G187" s="6">
        <v>45670.0</v>
      </c>
      <c r="H187" s="79">
        <f t="shared" si="2"/>
        <v>1</v>
      </c>
      <c r="I187" s="7" t="s">
        <v>43</v>
      </c>
      <c r="J187" s="10"/>
      <c r="K187" s="58"/>
      <c r="L187" s="10"/>
      <c r="M187" s="10"/>
      <c r="N187" s="66" t="s">
        <v>18</v>
      </c>
      <c r="O187" s="10"/>
    </row>
    <row r="188">
      <c r="A188" s="6">
        <v>45705.0</v>
      </c>
      <c r="B188" s="10"/>
      <c r="C188" s="7">
        <v>236455.0</v>
      </c>
      <c r="D188" s="7" t="s">
        <v>99</v>
      </c>
      <c r="E188" s="6">
        <v>45597.0</v>
      </c>
      <c r="F188" s="79">
        <f t="shared" si="1"/>
        <v>3</v>
      </c>
      <c r="G188" s="6">
        <v>45632.0</v>
      </c>
      <c r="H188" s="79">
        <f t="shared" si="2"/>
        <v>2</v>
      </c>
      <c r="I188" s="7" t="s">
        <v>43</v>
      </c>
      <c r="J188" s="10"/>
      <c r="K188" s="58"/>
      <c r="L188" s="10"/>
      <c r="M188" s="10"/>
      <c r="N188" s="66" t="s">
        <v>18</v>
      </c>
      <c r="O188" s="10"/>
    </row>
    <row r="189">
      <c r="A189" s="6">
        <v>45705.0</v>
      </c>
      <c r="B189" s="10"/>
      <c r="C189" s="7">
        <v>236327.0</v>
      </c>
      <c r="D189" s="7" t="s">
        <v>99</v>
      </c>
      <c r="E189" s="6">
        <v>45566.0</v>
      </c>
      <c r="F189" s="79">
        <f t="shared" si="1"/>
        <v>4</v>
      </c>
      <c r="G189" s="6">
        <v>45631.0</v>
      </c>
      <c r="H189" s="79">
        <f t="shared" si="2"/>
        <v>2</v>
      </c>
      <c r="I189" s="7" t="s">
        <v>386</v>
      </c>
      <c r="J189" s="10"/>
      <c r="K189" s="58"/>
      <c r="L189" s="10"/>
      <c r="M189" s="10"/>
      <c r="N189" s="66" t="s">
        <v>18</v>
      </c>
      <c r="O189" s="10"/>
    </row>
    <row r="190">
      <c r="A190" s="6">
        <v>45705.0</v>
      </c>
      <c r="B190" s="10"/>
      <c r="C190" s="7">
        <v>185649.0</v>
      </c>
      <c r="D190" s="7" t="s">
        <v>99</v>
      </c>
      <c r="E190" s="6">
        <v>45108.0</v>
      </c>
      <c r="F190" s="79">
        <f t="shared" si="1"/>
        <v>19</v>
      </c>
      <c r="G190" s="6">
        <v>45182.0</v>
      </c>
      <c r="H190" s="79">
        <f t="shared" si="2"/>
        <v>17</v>
      </c>
      <c r="I190" s="7" t="s">
        <v>54</v>
      </c>
      <c r="J190" s="10"/>
      <c r="K190" s="58"/>
      <c r="L190" s="10"/>
      <c r="M190" s="10"/>
      <c r="N190" s="66" t="s">
        <v>18</v>
      </c>
      <c r="O190" s="10"/>
    </row>
    <row r="191">
      <c r="A191" s="6">
        <v>45705.0</v>
      </c>
      <c r="B191" s="6">
        <v>45706.0</v>
      </c>
      <c r="C191" s="7">
        <v>185773.0</v>
      </c>
      <c r="D191" s="7" t="s">
        <v>99</v>
      </c>
      <c r="E191" s="6">
        <v>45139.0</v>
      </c>
      <c r="F191" s="79">
        <f t="shared" si="1"/>
        <v>18</v>
      </c>
      <c r="G191" s="6">
        <v>45182.0</v>
      </c>
      <c r="H191" s="79">
        <f t="shared" si="2"/>
        <v>17</v>
      </c>
      <c r="I191" s="7" t="s">
        <v>43</v>
      </c>
      <c r="J191" s="7">
        <v>367.0</v>
      </c>
      <c r="K191" s="56">
        <v>2400.0</v>
      </c>
      <c r="L191" s="10"/>
      <c r="M191" s="7" t="s">
        <v>381</v>
      </c>
      <c r="N191" s="57" t="s">
        <v>16</v>
      </c>
      <c r="O191" s="7" t="s">
        <v>382</v>
      </c>
    </row>
    <row r="192">
      <c r="A192" s="6">
        <v>45705.0</v>
      </c>
      <c r="B192" s="10"/>
      <c r="C192" s="7">
        <v>211883.0</v>
      </c>
      <c r="D192" s="7" t="s">
        <v>99</v>
      </c>
      <c r="E192" s="6">
        <v>44287.0</v>
      </c>
      <c r="F192" s="79">
        <f t="shared" si="1"/>
        <v>46</v>
      </c>
      <c r="G192" s="6">
        <v>45406.0</v>
      </c>
      <c r="H192" s="79">
        <f t="shared" si="2"/>
        <v>9</v>
      </c>
      <c r="I192" s="7" t="s">
        <v>60</v>
      </c>
      <c r="J192" s="10"/>
      <c r="K192" s="58"/>
      <c r="L192" s="10"/>
      <c r="M192" s="10"/>
      <c r="N192" s="66" t="s">
        <v>18</v>
      </c>
      <c r="O192" s="10"/>
    </row>
    <row r="193">
      <c r="A193" s="6">
        <v>45705.0</v>
      </c>
      <c r="B193" s="10"/>
      <c r="C193" s="7">
        <v>229373.0</v>
      </c>
      <c r="D193" s="7" t="s">
        <v>99</v>
      </c>
      <c r="E193" s="6">
        <v>45536.0</v>
      </c>
      <c r="F193" s="79">
        <f t="shared" si="1"/>
        <v>5</v>
      </c>
      <c r="G193" s="6">
        <v>45562.0</v>
      </c>
      <c r="H193" s="79">
        <f t="shared" si="2"/>
        <v>4</v>
      </c>
      <c r="I193" s="7" t="s">
        <v>54</v>
      </c>
      <c r="J193" s="10"/>
      <c r="K193" s="58"/>
      <c r="L193" s="10"/>
      <c r="M193" s="10"/>
      <c r="N193" s="66" t="s">
        <v>18</v>
      </c>
      <c r="O193" s="10"/>
    </row>
    <row r="194">
      <c r="A194" s="6">
        <v>45705.0</v>
      </c>
      <c r="B194" s="10"/>
      <c r="C194" s="7">
        <v>234501.0</v>
      </c>
      <c r="D194" s="7" t="s">
        <v>99</v>
      </c>
      <c r="E194" s="6">
        <v>45505.0</v>
      </c>
      <c r="F194" s="79">
        <f t="shared" si="1"/>
        <v>6</v>
      </c>
      <c r="G194" s="9">
        <v>45614.0</v>
      </c>
      <c r="H194" s="79">
        <f t="shared" si="2"/>
        <v>3</v>
      </c>
      <c r="I194" s="7" t="s">
        <v>60</v>
      </c>
      <c r="J194" s="10"/>
      <c r="K194" s="58"/>
      <c r="L194" s="10"/>
      <c r="M194" s="10"/>
      <c r="N194" s="66" t="s">
        <v>18</v>
      </c>
      <c r="O194" s="10"/>
    </row>
    <row r="195">
      <c r="A195" s="6">
        <v>45705.0</v>
      </c>
      <c r="B195" s="10"/>
      <c r="C195" s="7">
        <v>238223.0</v>
      </c>
      <c r="D195" s="7" t="s">
        <v>99</v>
      </c>
      <c r="E195" s="6">
        <v>45597.0</v>
      </c>
      <c r="F195" s="79">
        <f t="shared" si="1"/>
        <v>3</v>
      </c>
      <c r="G195" s="6">
        <v>45663.0</v>
      </c>
      <c r="H195" s="79">
        <f t="shared" si="2"/>
        <v>1</v>
      </c>
      <c r="I195" s="7" t="s">
        <v>60</v>
      </c>
      <c r="J195" s="10"/>
      <c r="K195" s="58"/>
      <c r="L195" s="10"/>
      <c r="M195" s="10"/>
      <c r="N195" s="66" t="s">
        <v>18</v>
      </c>
      <c r="O195" s="10"/>
    </row>
    <row r="196">
      <c r="A196" s="6">
        <v>45705.0</v>
      </c>
      <c r="B196" s="10"/>
      <c r="C196" s="7">
        <v>241252.0</v>
      </c>
      <c r="D196" s="7" t="s">
        <v>99</v>
      </c>
      <c r="E196" s="6">
        <v>45658.0</v>
      </c>
      <c r="F196" s="79">
        <f t="shared" si="1"/>
        <v>1</v>
      </c>
      <c r="G196" s="6">
        <v>45687.0</v>
      </c>
      <c r="H196" s="79">
        <f t="shared" si="2"/>
        <v>0</v>
      </c>
      <c r="I196" s="7" t="s">
        <v>386</v>
      </c>
      <c r="J196" s="10"/>
      <c r="K196" s="58"/>
      <c r="L196" s="10"/>
      <c r="M196" s="10"/>
      <c r="N196" s="66" t="s">
        <v>18</v>
      </c>
      <c r="O196" s="10"/>
    </row>
    <row r="197">
      <c r="A197" s="6">
        <v>45705.0</v>
      </c>
      <c r="B197" s="10"/>
      <c r="C197" s="7">
        <v>228645.0</v>
      </c>
      <c r="D197" s="7" t="s">
        <v>209</v>
      </c>
      <c r="E197" s="6">
        <v>45444.0</v>
      </c>
      <c r="F197" s="79">
        <f t="shared" si="1"/>
        <v>8</v>
      </c>
      <c r="G197" s="6">
        <v>45555.0</v>
      </c>
      <c r="H197" s="79">
        <f t="shared" si="2"/>
        <v>4</v>
      </c>
      <c r="I197" s="7" t="s">
        <v>386</v>
      </c>
      <c r="J197" s="10"/>
      <c r="K197" s="58"/>
      <c r="L197" s="10"/>
      <c r="M197" s="10"/>
      <c r="N197" s="66" t="s">
        <v>18</v>
      </c>
      <c r="O197" s="10"/>
    </row>
    <row r="198">
      <c r="A198" s="6">
        <v>45705.0</v>
      </c>
      <c r="B198" s="10"/>
      <c r="C198" s="7">
        <v>122186.0</v>
      </c>
      <c r="D198" s="7" t="s">
        <v>275</v>
      </c>
      <c r="E198" s="6">
        <v>44621.0</v>
      </c>
      <c r="F198" s="79">
        <f t="shared" si="1"/>
        <v>35</v>
      </c>
      <c r="G198" s="6">
        <v>44650.0</v>
      </c>
      <c r="H198" s="79">
        <f t="shared" si="2"/>
        <v>34</v>
      </c>
      <c r="I198" s="7" t="s">
        <v>66</v>
      </c>
      <c r="J198" s="10"/>
      <c r="K198" s="58"/>
      <c r="L198" s="10"/>
      <c r="M198" s="10"/>
      <c r="N198" s="66" t="s">
        <v>18</v>
      </c>
      <c r="O198" s="10"/>
    </row>
    <row r="199">
      <c r="A199" s="6">
        <v>45705.0</v>
      </c>
      <c r="B199" s="10"/>
      <c r="C199" s="7">
        <v>195688.0</v>
      </c>
      <c r="D199" s="7" t="s">
        <v>210</v>
      </c>
      <c r="E199" s="6">
        <v>45261.0</v>
      </c>
      <c r="F199" s="79">
        <f t="shared" si="1"/>
        <v>14</v>
      </c>
      <c r="G199" s="9">
        <v>45274.0</v>
      </c>
      <c r="H199" s="79">
        <f t="shared" si="2"/>
        <v>14</v>
      </c>
      <c r="I199" s="7" t="s">
        <v>60</v>
      </c>
      <c r="J199" s="10"/>
      <c r="K199" s="58"/>
      <c r="L199" s="10"/>
      <c r="M199" s="10"/>
      <c r="N199" s="66" t="s">
        <v>18</v>
      </c>
      <c r="O199" s="10"/>
    </row>
    <row r="200">
      <c r="A200" s="6">
        <v>45705.0</v>
      </c>
      <c r="B200" s="10"/>
      <c r="C200" s="7">
        <v>81981.0</v>
      </c>
      <c r="D200" s="7" t="s">
        <v>105</v>
      </c>
      <c r="E200" s="6">
        <v>44256.0</v>
      </c>
      <c r="F200" s="79">
        <f t="shared" si="1"/>
        <v>47</v>
      </c>
      <c r="G200" s="6">
        <v>44292.0</v>
      </c>
      <c r="H200" s="79">
        <f t="shared" si="2"/>
        <v>46</v>
      </c>
      <c r="I200" s="7" t="s">
        <v>136</v>
      </c>
      <c r="J200" s="10"/>
      <c r="K200" s="58"/>
      <c r="L200" s="10"/>
      <c r="M200" s="10"/>
      <c r="N200" s="66" t="s">
        <v>18</v>
      </c>
      <c r="O200" s="10"/>
    </row>
    <row r="201">
      <c r="A201" s="6">
        <v>45705.0</v>
      </c>
      <c r="B201" s="10"/>
      <c r="C201" s="7">
        <v>235037.0</v>
      </c>
      <c r="D201" s="7" t="s">
        <v>106</v>
      </c>
      <c r="E201" s="6">
        <v>45536.0</v>
      </c>
      <c r="F201" s="79">
        <f t="shared" si="1"/>
        <v>5</v>
      </c>
      <c r="G201" s="9">
        <v>45618.0</v>
      </c>
      <c r="H201" s="79">
        <f t="shared" si="2"/>
        <v>2</v>
      </c>
      <c r="I201" s="7" t="s">
        <v>60</v>
      </c>
      <c r="J201" s="10"/>
      <c r="K201" s="58"/>
      <c r="L201" s="10"/>
      <c r="M201" s="10"/>
      <c r="N201" s="66" t="s">
        <v>18</v>
      </c>
      <c r="O201" s="10"/>
    </row>
    <row r="202">
      <c r="A202" s="6">
        <v>45701.0</v>
      </c>
      <c r="B202" s="6">
        <v>45705.0</v>
      </c>
      <c r="C202" s="7">
        <v>225464.0</v>
      </c>
      <c r="D202" s="7" t="s">
        <v>106</v>
      </c>
      <c r="E202" s="6">
        <v>45505.0</v>
      </c>
      <c r="F202" s="79">
        <f t="shared" si="1"/>
        <v>6</v>
      </c>
      <c r="G202" s="6">
        <v>45524.0</v>
      </c>
      <c r="H202" s="79">
        <f t="shared" si="2"/>
        <v>5</v>
      </c>
      <c r="I202" s="7" t="s">
        <v>54</v>
      </c>
      <c r="J202" s="10"/>
      <c r="K202" s="58"/>
      <c r="L202" s="7" t="s">
        <v>46</v>
      </c>
      <c r="M202" s="10"/>
      <c r="N202" s="57" t="s">
        <v>16</v>
      </c>
      <c r="O202" s="10"/>
    </row>
    <row r="203">
      <c r="A203" s="6">
        <v>45705.0</v>
      </c>
      <c r="B203" s="10"/>
      <c r="C203" s="7">
        <v>54749.0</v>
      </c>
      <c r="D203" s="7" t="s">
        <v>106</v>
      </c>
      <c r="E203" s="6">
        <v>43132.0</v>
      </c>
      <c r="F203" s="79">
        <f t="shared" si="1"/>
        <v>84</v>
      </c>
      <c r="G203" s="6">
        <v>44012.0</v>
      </c>
      <c r="H203" s="79">
        <f t="shared" si="2"/>
        <v>55</v>
      </c>
      <c r="I203" s="7" t="s">
        <v>60</v>
      </c>
      <c r="J203" s="10"/>
      <c r="K203" s="58"/>
      <c r="L203" s="10"/>
      <c r="M203" s="10"/>
      <c r="N203" s="66" t="s">
        <v>18</v>
      </c>
      <c r="O203" s="10"/>
    </row>
    <row r="204">
      <c r="A204" s="6">
        <v>45705.0</v>
      </c>
      <c r="B204" s="10"/>
      <c r="C204" s="7">
        <v>238189.0</v>
      </c>
      <c r="D204" s="7" t="s">
        <v>106</v>
      </c>
      <c r="E204" s="6">
        <v>44531.0</v>
      </c>
      <c r="F204" s="79">
        <f t="shared" si="1"/>
        <v>38</v>
      </c>
      <c r="G204" s="6">
        <v>45663.0</v>
      </c>
      <c r="H204" s="79">
        <f t="shared" si="2"/>
        <v>1</v>
      </c>
      <c r="I204" s="7" t="s">
        <v>54</v>
      </c>
      <c r="J204" s="10"/>
      <c r="K204" s="58"/>
      <c r="L204" s="10"/>
      <c r="M204" s="10"/>
      <c r="N204" s="66" t="s">
        <v>18</v>
      </c>
      <c r="O204" s="10"/>
    </row>
    <row r="205">
      <c r="A205" s="6">
        <v>45705.0</v>
      </c>
      <c r="B205" s="10"/>
      <c r="C205" s="7">
        <v>183188.0</v>
      </c>
      <c r="D205" s="7" t="s">
        <v>106</v>
      </c>
      <c r="E205" s="6">
        <v>45017.0</v>
      </c>
      <c r="F205" s="79">
        <f t="shared" si="1"/>
        <v>22</v>
      </c>
      <c r="G205" s="6">
        <v>45162.0</v>
      </c>
      <c r="H205" s="79">
        <f t="shared" si="2"/>
        <v>17</v>
      </c>
      <c r="I205" s="7" t="s">
        <v>54</v>
      </c>
      <c r="J205" s="10"/>
      <c r="K205" s="58"/>
      <c r="L205" s="10"/>
      <c r="M205" s="10"/>
      <c r="N205" s="66" t="s">
        <v>18</v>
      </c>
      <c r="O205" s="10"/>
    </row>
    <row r="206">
      <c r="A206" s="6">
        <v>45705.0</v>
      </c>
      <c r="B206" s="10"/>
      <c r="C206" s="7">
        <v>196137.0</v>
      </c>
      <c r="D206" s="7" t="s">
        <v>106</v>
      </c>
      <c r="E206" s="6">
        <v>45231.0</v>
      </c>
      <c r="F206" s="79">
        <f t="shared" si="1"/>
        <v>15</v>
      </c>
      <c r="G206" s="9">
        <v>45275.0</v>
      </c>
      <c r="H206" s="79">
        <f t="shared" si="2"/>
        <v>14</v>
      </c>
      <c r="I206" s="7" t="s">
        <v>54</v>
      </c>
      <c r="J206" s="10"/>
      <c r="K206" s="58"/>
      <c r="L206" s="10"/>
      <c r="M206" s="10"/>
      <c r="N206" s="66" t="s">
        <v>18</v>
      </c>
      <c r="O206" s="10"/>
    </row>
    <row r="207">
      <c r="A207" s="6">
        <v>45705.0</v>
      </c>
      <c r="B207" s="10"/>
      <c r="C207" s="7">
        <v>207399.0</v>
      </c>
      <c r="D207" s="7" t="s">
        <v>106</v>
      </c>
      <c r="E207" s="6">
        <v>45323.0</v>
      </c>
      <c r="F207" s="79">
        <f t="shared" si="1"/>
        <v>12</v>
      </c>
      <c r="G207" s="6">
        <v>45387.0</v>
      </c>
      <c r="H207" s="79">
        <f t="shared" si="2"/>
        <v>10</v>
      </c>
      <c r="I207" s="7" t="s">
        <v>52</v>
      </c>
      <c r="J207" s="10"/>
      <c r="K207" s="58"/>
      <c r="L207" s="10"/>
      <c r="M207" s="10"/>
      <c r="N207" s="66" t="s">
        <v>18</v>
      </c>
      <c r="O207" s="10"/>
    </row>
    <row r="208">
      <c r="A208" s="6">
        <v>45705.0</v>
      </c>
      <c r="B208" s="10"/>
      <c r="C208" s="7">
        <v>213458.0</v>
      </c>
      <c r="D208" s="7" t="s">
        <v>106</v>
      </c>
      <c r="E208" s="6">
        <v>45383.0</v>
      </c>
      <c r="F208" s="79">
        <f t="shared" si="1"/>
        <v>10</v>
      </c>
      <c r="G208" s="6">
        <v>45441.0</v>
      </c>
      <c r="H208" s="79">
        <f t="shared" si="2"/>
        <v>8</v>
      </c>
      <c r="I208" s="7" t="s">
        <v>60</v>
      </c>
      <c r="J208" s="10"/>
      <c r="K208" s="58"/>
      <c r="L208" s="10"/>
      <c r="M208" s="10"/>
      <c r="N208" s="66" t="s">
        <v>18</v>
      </c>
      <c r="O208" s="10"/>
    </row>
    <row r="209">
      <c r="A209" s="6">
        <v>45705.0</v>
      </c>
      <c r="B209" s="10"/>
      <c r="C209" s="7">
        <v>212997.0</v>
      </c>
      <c r="D209" s="7" t="s">
        <v>106</v>
      </c>
      <c r="E209" s="6">
        <v>45444.0</v>
      </c>
      <c r="F209" s="79">
        <f t="shared" si="1"/>
        <v>8</v>
      </c>
      <c r="G209" s="6">
        <v>45541.0</v>
      </c>
      <c r="H209" s="79">
        <f t="shared" si="2"/>
        <v>5</v>
      </c>
      <c r="I209" s="7" t="s">
        <v>60</v>
      </c>
      <c r="J209" s="10"/>
      <c r="K209" s="58"/>
      <c r="L209" s="10"/>
      <c r="M209" s="10"/>
      <c r="N209" s="66" t="s">
        <v>18</v>
      </c>
      <c r="O209" s="10"/>
    </row>
    <row r="210">
      <c r="A210" s="6">
        <v>45705.0</v>
      </c>
      <c r="B210" s="10"/>
      <c r="C210" s="7">
        <v>234149.0</v>
      </c>
      <c r="D210" s="7" t="s">
        <v>106</v>
      </c>
      <c r="E210" s="6">
        <v>45566.0</v>
      </c>
      <c r="F210" s="79">
        <f t="shared" si="1"/>
        <v>4</v>
      </c>
      <c r="G210" s="9">
        <v>45609.0</v>
      </c>
      <c r="H210" s="79">
        <f t="shared" si="2"/>
        <v>3</v>
      </c>
      <c r="I210" s="7" t="s">
        <v>54</v>
      </c>
      <c r="J210" s="10"/>
      <c r="K210" s="58"/>
      <c r="L210" s="10"/>
      <c r="M210" s="10"/>
      <c r="N210" s="66" t="s">
        <v>18</v>
      </c>
      <c r="O210" s="10"/>
    </row>
    <row r="211">
      <c r="A211" s="6">
        <v>45705.0</v>
      </c>
      <c r="B211" s="10"/>
      <c r="C211" s="7">
        <v>239890.0</v>
      </c>
      <c r="D211" s="7" t="s">
        <v>106</v>
      </c>
      <c r="E211" s="6">
        <v>45627.0</v>
      </c>
      <c r="F211" s="79">
        <f t="shared" si="1"/>
        <v>2</v>
      </c>
      <c r="G211" s="6">
        <v>45674.0</v>
      </c>
      <c r="H211" s="79">
        <f t="shared" si="2"/>
        <v>1</v>
      </c>
      <c r="I211" s="7" t="s">
        <v>54</v>
      </c>
      <c r="J211" s="10"/>
      <c r="K211" s="58"/>
      <c r="L211" s="10"/>
      <c r="M211" s="10"/>
      <c r="N211" s="66" t="s">
        <v>18</v>
      </c>
      <c r="O211" s="10"/>
    </row>
    <row r="212">
      <c r="A212" s="6">
        <v>45705.0</v>
      </c>
      <c r="B212" s="10"/>
      <c r="C212" s="7">
        <v>167598.0</v>
      </c>
      <c r="D212" s="7" t="s">
        <v>106</v>
      </c>
      <c r="E212" s="6">
        <v>45597.0</v>
      </c>
      <c r="F212" s="79">
        <f t="shared" si="1"/>
        <v>3</v>
      </c>
      <c r="G212" s="6">
        <v>45699.0</v>
      </c>
      <c r="H212" s="79">
        <f t="shared" si="2"/>
        <v>0</v>
      </c>
      <c r="I212" s="7" t="s">
        <v>43</v>
      </c>
      <c r="J212" s="10"/>
      <c r="K212" s="58"/>
      <c r="L212" s="10"/>
      <c r="M212" s="10"/>
      <c r="N212" s="66" t="s">
        <v>18</v>
      </c>
      <c r="O212" s="10"/>
    </row>
    <row r="213">
      <c r="A213" s="6">
        <v>45705.0</v>
      </c>
      <c r="B213" s="10"/>
      <c r="C213" s="7">
        <v>38721.0</v>
      </c>
      <c r="D213" s="7" t="s">
        <v>110</v>
      </c>
      <c r="E213" s="6">
        <v>39052.0</v>
      </c>
      <c r="F213" s="79">
        <f t="shared" si="1"/>
        <v>218</v>
      </c>
      <c r="G213" s="6">
        <v>43864.0</v>
      </c>
      <c r="H213" s="79">
        <f t="shared" si="2"/>
        <v>60</v>
      </c>
      <c r="I213" s="7" t="s">
        <v>43</v>
      </c>
      <c r="J213" s="10"/>
      <c r="K213" s="58"/>
      <c r="L213" s="10"/>
      <c r="M213" s="10"/>
      <c r="N213" s="66" t="s">
        <v>18</v>
      </c>
      <c r="O213" s="10"/>
    </row>
    <row r="214">
      <c r="A214" s="6">
        <v>45705.0</v>
      </c>
      <c r="B214" s="10"/>
      <c r="C214" s="7">
        <v>109267.0</v>
      </c>
      <c r="D214" s="7" t="s">
        <v>110</v>
      </c>
      <c r="E214" s="6">
        <v>44501.0</v>
      </c>
      <c r="F214" s="79">
        <f t="shared" si="1"/>
        <v>39</v>
      </c>
      <c r="G214" s="9">
        <v>44540.0</v>
      </c>
      <c r="H214" s="79">
        <f t="shared" si="2"/>
        <v>38</v>
      </c>
      <c r="I214" s="7" t="s">
        <v>48</v>
      </c>
      <c r="J214" s="10"/>
      <c r="K214" s="58"/>
      <c r="L214" s="10"/>
      <c r="M214" s="10"/>
      <c r="N214" s="66" t="s">
        <v>18</v>
      </c>
      <c r="O214" s="10"/>
    </row>
    <row r="215">
      <c r="A215" s="6">
        <v>45705.0</v>
      </c>
      <c r="B215" s="10"/>
      <c r="C215" s="7">
        <v>161584.0</v>
      </c>
      <c r="D215" s="7" t="s">
        <v>110</v>
      </c>
      <c r="E215" s="6">
        <v>44927.0</v>
      </c>
      <c r="F215" s="79">
        <f t="shared" si="1"/>
        <v>25</v>
      </c>
      <c r="G215" s="6">
        <v>44980.0</v>
      </c>
      <c r="H215" s="79">
        <f t="shared" si="2"/>
        <v>23</v>
      </c>
      <c r="I215" s="7" t="s">
        <v>60</v>
      </c>
      <c r="J215" s="10"/>
      <c r="K215" s="58"/>
      <c r="L215" s="10"/>
      <c r="M215" s="10"/>
      <c r="N215" s="66" t="s">
        <v>18</v>
      </c>
      <c r="O215" s="10"/>
    </row>
    <row r="216">
      <c r="A216" s="6">
        <v>45705.0</v>
      </c>
      <c r="B216" s="10"/>
      <c r="C216" s="7">
        <v>238514.0</v>
      </c>
      <c r="D216" s="7" t="s">
        <v>110</v>
      </c>
      <c r="E216" s="6">
        <v>45505.0</v>
      </c>
      <c r="F216" s="79">
        <f t="shared" si="1"/>
        <v>6</v>
      </c>
      <c r="G216" s="6">
        <v>45664.0</v>
      </c>
      <c r="H216" s="79">
        <f t="shared" si="2"/>
        <v>1</v>
      </c>
      <c r="I216" s="7" t="s">
        <v>60</v>
      </c>
      <c r="J216" s="10"/>
      <c r="K216" s="58"/>
      <c r="L216" s="10"/>
      <c r="M216" s="10"/>
      <c r="N216" s="66" t="s">
        <v>18</v>
      </c>
      <c r="O216" s="10"/>
    </row>
    <row r="217">
      <c r="A217" s="6">
        <v>45705.0</v>
      </c>
      <c r="B217" s="10"/>
      <c r="C217" s="7">
        <v>180889.0</v>
      </c>
      <c r="D217" s="7" t="s">
        <v>110</v>
      </c>
      <c r="E217" s="6">
        <v>44866.0</v>
      </c>
      <c r="F217" s="79">
        <f t="shared" si="1"/>
        <v>27</v>
      </c>
      <c r="G217" s="6">
        <v>45141.0</v>
      </c>
      <c r="H217" s="79">
        <f t="shared" si="2"/>
        <v>18</v>
      </c>
      <c r="I217" s="7" t="s">
        <v>48</v>
      </c>
      <c r="J217" s="10"/>
      <c r="K217" s="58"/>
      <c r="L217" s="10"/>
      <c r="M217" s="10"/>
      <c r="N217" s="66" t="s">
        <v>18</v>
      </c>
      <c r="O217" s="10"/>
    </row>
    <row r="218">
      <c r="A218" s="6">
        <v>45705.0</v>
      </c>
      <c r="B218" s="10"/>
      <c r="C218" s="7">
        <v>189087.0</v>
      </c>
      <c r="D218" s="7" t="s">
        <v>110</v>
      </c>
      <c r="E218" s="6">
        <v>45170.0</v>
      </c>
      <c r="F218" s="79">
        <f t="shared" si="1"/>
        <v>17</v>
      </c>
      <c r="G218" s="9">
        <v>45210.0</v>
      </c>
      <c r="H218" s="79">
        <f t="shared" si="2"/>
        <v>16</v>
      </c>
      <c r="I218" s="7" t="s">
        <v>60</v>
      </c>
      <c r="J218" s="10"/>
      <c r="K218" s="58"/>
      <c r="L218" s="10"/>
      <c r="M218" s="10"/>
      <c r="N218" s="66" t="s">
        <v>18</v>
      </c>
      <c r="O218" s="10"/>
    </row>
    <row r="219">
      <c r="A219" s="6">
        <v>45705.0</v>
      </c>
      <c r="B219" s="10"/>
      <c r="C219" s="7">
        <v>203391.0</v>
      </c>
      <c r="D219" s="7" t="s">
        <v>110</v>
      </c>
      <c r="E219" s="6">
        <v>45323.0</v>
      </c>
      <c r="F219" s="79">
        <f t="shared" si="1"/>
        <v>12</v>
      </c>
      <c r="G219" s="6">
        <v>45312.0</v>
      </c>
      <c r="H219" s="79">
        <f t="shared" si="2"/>
        <v>12</v>
      </c>
      <c r="I219" s="7" t="s">
        <v>54</v>
      </c>
      <c r="J219" s="10"/>
      <c r="K219" s="58"/>
      <c r="L219" s="10"/>
      <c r="M219" s="10"/>
      <c r="N219" s="66" t="s">
        <v>18</v>
      </c>
      <c r="O219" s="10"/>
    </row>
    <row r="220">
      <c r="A220" s="6">
        <v>45705.0</v>
      </c>
      <c r="B220" s="10"/>
      <c r="C220" s="7">
        <v>218795.0</v>
      </c>
      <c r="D220" s="7" t="s">
        <v>110</v>
      </c>
      <c r="E220" s="6">
        <v>45444.0</v>
      </c>
      <c r="F220" s="79">
        <f t="shared" si="1"/>
        <v>8</v>
      </c>
      <c r="G220" s="6">
        <v>45464.0</v>
      </c>
      <c r="H220" s="79">
        <f t="shared" si="2"/>
        <v>7</v>
      </c>
      <c r="I220" s="7" t="s">
        <v>60</v>
      </c>
      <c r="J220" s="10"/>
      <c r="K220" s="58"/>
      <c r="L220" s="10"/>
      <c r="M220" s="10"/>
      <c r="N220" s="66" t="s">
        <v>18</v>
      </c>
      <c r="O220" s="10"/>
    </row>
    <row r="221">
      <c r="A221" s="6">
        <v>45705.0</v>
      </c>
      <c r="B221" s="10"/>
      <c r="C221" s="7">
        <v>226950.0</v>
      </c>
      <c r="D221" s="7" t="s">
        <v>110</v>
      </c>
      <c r="E221" s="6">
        <v>45474.0</v>
      </c>
      <c r="F221" s="79">
        <f t="shared" si="1"/>
        <v>7</v>
      </c>
      <c r="G221" s="6">
        <v>45539.0</v>
      </c>
      <c r="H221" s="79">
        <f t="shared" si="2"/>
        <v>5</v>
      </c>
      <c r="I221" s="7" t="s">
        <v>52</v>
      </c>
      <c r="J221" s="10"/>
      <c r="K221" s="58"/>
      <c r="L221" s="10"/>
      <c r="M221" s="10"/>
      <c r="N221" s="66" t="s">
        <v>18</v>
      </c>
      <c r="O221" s="10"/>
    </row>
    <row r="222">
      <c r="A222" s="6">
        <v>45705.0</v>
      </c>
      <c r="B222" s="10"/>
      <c r="C222" s="7">
        <v>234214.0</v>
      </c>
      <c r="D222" s="7" t="s">
        <v>110</v>
      </c>
      <c r="E222" s="6">
        <v>45597.0</v>
      </c>
      <c r="F222" s="79">
        <f t="shared" si="1"/>
        <v>3</v>
      </c>
      <c r="G222" s="9">
        <v>45609.0</v>
      </c>
      <c r="H222" s="79">
        <f t="shared" si="2"/>
        <v>3</v>
      </c>
      <c r="I222" s="7" t="s">
        <v>43</v>
      </c>
      <c r="J222" s="10"/>
      <c r="K222" s="58"/>
      <c r="L222" s="10"/>
      <c r="M222" s="10"/>
      <c r="N222" s="66" t="s">
        <v>18</v>
      </c>
      <c r="O222" s="10"/>
    </row>
    <row r="223">
      <c r="A223" s="6">
        <v>45705.0</v>
      </c>
      <c r="B223" s="10"/>
      <c r="C223" s="7">
        <v>237627.0</v>
      </c>
      <c r="D223" s="7" t="s">
        <v>110</v>
      </c>
      <c r="E223" s="6">
        <v>45444.0</v>
      </c>
      <c r="F223" s="79">
        <f t="shared" si="1"/>
        <v>8</v>
      </c>
      <c r="G223" s="9">
        <v>45647.0</v>
      </c>
      <c r="H223" s="79">
        <f t="shared" si="2"/>
        <v>1</v>
      </c>
      <c r="I223" s="7" t="s">
        <v>48</v>
      </c>
      <c r="J223" s="10"/>
      <c r="K223" s="58"/>
      <c r="L223" s="10"/>
      <c r="M223" s="10"/>
      <c r="N223" s="66" t="s">
        <v>18</v>
      </c>
      <c r="O223" s="10"/>
    </row>
    <row r="224">
      <c r="A224" s="6">
        <v>45705.0</v>
      </c>
      <c r="B224" s="10"/>
      <c r="C224" s="7">
        <v>239483.0</v>
      </c>
      <c r="D224" s="7" t="s">
        <v>110</v>
      </c>
      <c r="E224" s="6">
        <v>45627.0</v>
      </c>
      <c r="F224" s="79">
        <f t="shared" si="1"/>
        <v>2</v>
      </c>
      <c r="G224" s="6">
        <v>45672.0</v>
      </c>
      <c r="H224" s="79">
        <f t="shared" si="2"/>
        <v>1</v>
      </c>
      <c r="I224" s="7" t="s">
        <v>60</v>
      </c>
      <c r="J224" s="10"/>
      <c r="K224" s="58"/>
      <c r="L224" s="10"/>
      <c r="M224" s="10"/>
      <c r="N224" s="66" t="s">
        <v>18</v>
      </c>
      <c r="O224" s="10"/>
    </row>
    <row r="225">
      <c r="A225" s="6">
        <v>45705.0</v>
      </c>
      <c r="B225" s="10"/>
      <c r="C225" s="7">
        <v>242588.0</v>
      </c>
      <c r="D225" s="7" t="s">
        <v>110</v>
      </c>
      <c r="E225" s="6">
        <v>45627.0</v>
      </c>
      <c r="F225" s="79">
        <f t="shared" si="1"/>
        <v>2</v>
      </c>
      <c r="G225" s="6">
        <v>45699.0</v>
      </c>
      <c r="H225" s="79">
        <f t="shared" si="2"/>
        <v>0</v>
      </c>
      <c r="I225" s="7" t="s">
        <v>54</v>
      </c>
      <c r="J225" s="10"/>
      <c r="K225" s="58"/>
      <c r="L225" s="10"/>
      <c r="M225" s="10"/>
      <c r="N225" s="66" t="s">
        <v>18</v>
      </c>
      <c r="O225" s="10"/>
    </row>
    <row r="226">
      <c r="A226" s="6">
        <v>45705.0</v>
      </c>
      <c r="B226" s="10"/>
      <c r="C226" s="7">
        <v>232737.0</v>
      </c>
      <c r="D226" s="7" t="s">
        <v>146</v>
      </c>
      <c r="E226" s="6">
        <v>45566.0</v>
      </c>
      <c r="F226" s="79">
        <f t="shared" si="1"/>
        <v>4</v>
      </c>
      <c r="G226" s="9">
        <v>45595.0</v>
      </c>
      <c r="H226" s="79">
        <f t="shared" si="2"/>
        <v>3</v>
      </c>
      <c r="I226" s="7" t="s">
        <v>54</v>
      </c>
      <c r="J226" s="10"/>
      <c r="K226" s="58"/>
      <c r="L226" s="10"/>
      <c r="M226" s="10"/>
      <c r="N226" s="66" t="s">
        <v>18</v>
      </c>
      <c r="O226" s="10"/>
    </row>
    <row r="227">
      <c r="A227" s="6">
        <v>45705.0</v>
      </c>
      <c r="B227" s="10"/>
      <c r="C227" s="7">
        <v>89226.0</v>
      </c>
      <c r="D227" s="7" t="s">
        <v>147</v>
      </c>
      <c r="E227" s="6">
        <v>44228.0</v>
      </c>
      <c r="F227" s="79">
        <f t="shared" si="1"/>
        <v>48</v>
      </c>
      <c r="G227" s="6">
        <v>44348.0</v>
      </c>
      <c r="H227" s="79">
        <f t="shared" si="2"/>
        <v>44</v>
      </c>
      <c r="I227" s="7" t="s">
        <v>60</v>
      </c>
      <c r="J227" s="10"/>
      <c r="K227" s="58"/>
      <c r="L227" s="10"/>
      <c r="M227" s="10"/>
      <c r="N227" s="66" t="s">
        <v>18</v>
      </c>
      <c r="O227" s="10"/>
    </row>
    <row r="228">
      <c r="A228" s="6">
        <v>45705.0</v>
      </c>
      <c r="B228" s="10"/>
      <c r="C228" s="7">
        <v>239455.0</v>
      </c>
      <c r="D228" s="7" t="s">
        <v>114</v>
      </c>
      <c r="E228" s="6">
        <v>45566.0</v>
      </c>
      <c r="F228" s="79">
        <f t="shared" si="1"/>
        <v>4</v>
      </c>
      <c r="G228" s="6">
        <v>45671.0</v>
      </c>
      <c r="H228" s="79">
        <f t="shared" si="2"/>
        <v>1</v>
      </c>
      <c r="I228" s="7" t="s">
        <v>43</v>
      </c>
      <c r="J228" s="10"/>
      <c r="K228" s="58"/>
      <c r="L228" s="10"/>
      <c r="M228" s="10"/>
      <c r="N228" s="66" t="s">
        <v>18</v>
      </c>
      <c r="O228" s="10"/>
    </row>
    <row r="229">
      <c r="A229" s="6">
        <v>45705.0</v>
      </c>
      <c r="B229" s="10"/>
      <c r="C229" s="7">
        <v>185443.0</v>
      </c>
      <c r="D229" s="7" t="s">
        <v>114</v>
      </c>
      <c r="E229" s="6">
        <v>45108.0</v>
      </c>
      <c r="F229" s="79">
        <f t="shared" si="1"/>
        <v>19</v>
      </c>
      <c r="G229" s="6">
        <v>45180.0</v>
      </c>
      <c r="H229" s="79">
        <f t="shared" si="2"/>
        <v>17</v>
      </c>
      <c r="I229" s="7" t="s">
        <v>48</v>
      </c>
      <c r="J229" s="10"/>
      <c r="K229" s="58"/>
      <c r="L229" s="10"/>
      <c r="M229" s="10"/>
      <c r="N229" s="66" t="s">
        <v>18</v>
      </c>
      <c r="O229" s="10"/>
    </row>
    <row r="230">
      <c r="A230" s="6">
        <v>45705.0</v>
      </c>
      <c r="B230" s="10"/>
      <c r="C230" s="7">
        <v>201540.0</v>
      </c>
      <c r="D230" s="7" t="s">
        <v>114</v>
      </c>
      <c r="E230" s="6">
        <v>45231.0</v>
      </c>
      <c r="F230" s="79">
        <f t="shared" si="1"/>
        <v>15</v>
      </c>
      <c r="G230" s="6">
        <v>45328.0</v>
      </c>
      <c r="H230" s="79">
        <f t="shared" si="2"/>
        <v>12</v>
      </c>
      <c r="I230" s="7" t="s">
        <v>54</v>
      </c>
      <c r="J230" s="10"/>
      <c r="K230" s="58"/>
      <c r="L230" s="10"/>
      <c r="M230" s="10"/>
      <c r="N230" s="66" t="s">
        <v>18</v>
      </c>
      <c r="O230" s="10"/>
    </row>
    <row r="231">
      <c r="A231" s="6">
        <v>45705.0</v>
      </c>
      <c r="B231" s="10"/>
      <c r="C231" s="7">
        <v>227418.0</v>
      </c>
      <c r="D231" s="7" t="s">
        <v>114</v>
      </c>
      <c r="E231" s="6">
        <v>45444.0</v>
      </c>
      <c r="F231" s="79">
        <f t="shared" si="1"/>
        <v>8</v>
      </c>
      <c r="G231" s="6">
        <v>45545.0</v>
      </c>
      <c r="H231" s="79">
        <f t="shared" si="2"/>
        <v>5</v>
      </c>
      <c r="I231" s="7" t="s">
        <v>54</v>
      </c>
      <c r="J231" s="10"/>
      <c r="K231" s="58"/>
      <c r="L231" s="10"/>
      <c r="M231" s="10"/>
      <c r="N231" s="66" t="s">
        <v>18</v>
      </c>
      <c r="O231" s="10"/>
    </row>
    <row r="232">
      <c r="A232" s="6">
        <v>45705.0</v>
      </c>
      <c r="B232" s="10"/>
      <c r="C232" s="7">
        <v>235198.0</v>
      </c>
      <c r="D232" s="7" t="s">
        <v>114</v>
      </c>
      <c r="E232" s="6">
        <v>45597.0</v>
      </c>
      <c r="F232" s="79">
        <f t="shared" si="1"/>
        <v>3</v>
      </c>
      <c r="G232" s="9">
        <v>45621.0</v>
      </c>
      <c r="H232" s="79">
        <f t="shared" si="2"/>
        <v>2</v>
      </c>
      <c r="I232" s="7" t="s">
        <v>54</v>
      </c>
      <c r="J232" s="10"/>
      <c r="K232" s="58"/>
      <c r="L232" s="10"/>
      <c r="M232" s="10"/>
      <c r="N232" s="66" t="s">
        <v>18</v>
      </c>
      <c r="O232" s="10"/>
    </row>
    <row r="233">
      <c r="A233" s="6">
        <v>45705.0</v>
      </c>
      <c r="B233" s="10"/>
      <c r="C233" s="7">
        <v>162287.0</v>
      </c>
      <c r="D233" s="7" t="s">
        <v>114</v>
      </c>
      <c r="E233" s="6">
        <v>44927.0</v>
      </c>
      <c r="F233" s="79">
        <f t="shared" si="1"/>
        <v>25</v>
      </c>
      <c r="G233" s="6">
        <v>44991.0</v>
      </c>
      <c r="H233" s="79">
        <f t="shared" si="2"/>
        <v>23</v>
      </c>
      <c r="I233" s="7" t="s">
        <v>60</v>
      </c>
      <c r="J233" s="10"/>
      <c r="K233" s="58"/>
      <c r="L233" s="10"/>
      <c r="M233" s="10"/>
      <c r="N233" s="66" t="s">
        <v>18</v>
      </c>
      <c r="O233" s="10"/>
    </row>
    <row r="234">
      <c r="A234" s="6">
        <v>45705.0</v>
      </c>
      <c r="B234" s="10"/>
      <c r="C234" s="7">
        <v>240767.0</v>
      </c>
      <c r="D234" s="7" t="s">
        <v>114</v>
      </c>
      <c r="E234" s="6">
        <v>45261.0</v>
      </c>
      <c r="F234" s="79">
        <f t="shared" si="1"/>
        <v>14</v>
      </c>
      <c r="G234" s="6">
        <v>45684.0</v>
      </c>
      <c r="H234" s="79">
        <f t="shared" si="2"/>
        <v>0</v>
      </c>
      <c r="I234" s="7" t="s">
        <v>54</v>
      </c>
      <c r="J234" s="10"/>
      <c r="K234" s="58"/>
      <c r="L234" s="10"/>
      <c r="M234" s="10"/>
      <c r="N234" s="66" t="s">
        <v>18</v>
      </c>
      <c r="O234" s="10"/>
    </row>
    <row r="235">
      <c r="A235" s="6">
        <v>45705.0</v>
      </c>
      <c r="B235" s="10"/>
      <c r="C235" s="7">
        <v>209122.0</v>
      </c>
      <c r="D235" s="7" t="s">
        <v>114</v>
      </c>
      <c r="E235" s="6">
        <v>45352.0</v>
      </c>
      <c r="F235" s="79">
        <f t="shared" si="1"/>
        <v>11</v>
      </c>
      <c r="G235" s="6">
        <v>45386.0</v>
      </c>
      <c r="H235" s="79">
        <f t="shared" si="2"/>
        <v>10</v>
      </c>
      <c r="I235" s="7" t="s">
        <v>54</v>
      </c>
      <c r="J235" s="10"/>
      <c r="K235" s="58"/>
      <c r="L235" s="10"/>
      <c r="M235" s="10"/>
      <c r="N235" s="66" t="s">
        <v>18</v>
      </c>
      <c r="O235" s="10"/>
    </row>
    <row r="236">
      <c r="A236" s="6">
        <v>45705.0</v>
      </c>
      <c r="B236" s="10"/>
      <c r="C236" s="7">
        <v>233936.0</v>
      </c>
      <c r="D236" s="7" t="s">
        <v>114</v>
      </c>
      <c r="E236" s="6">
        <v>45566.0</v>
      </c>
      <c r="F236" s="79">
        <f t="shared" si="1"/>
        <v>4</v>
      </c>
      <c r="G236" s="9">
        <v>45607.0</v>
      </c>
      <c r="H236" s="79">
        <f t="shared" si="2"/>
        <v>3</v>
      </c>
      <c r="I236" s="7" t="s">
        <v>48</v>
      </c>
      <c r="J236" s="10"/>
      <c r="K236" s="58"/>
      <c r="L236" s="10"/>
      <c r="M236" s="10"/>
      <c r="N236" s="66" t="s">
        <v>18</v>
      </c>
      <c r="O236" s="10"/>
    </row>
    <row r="237">
      <c r="A237" s="6">
        <v>45705.0</v>
      </c>
      <c r="B237" s="10"/>
      <c r="C237" s="7">
        <v>237418.0</v>
      </c>
      <c r="D237" s="7" t="s">
        <v>114</v>
      </c>
      <c r="E237" s="6">
        <v>45597.0</v>
      </c>
      <c r="F237" s="79">
        <f t="shared" si="1"/>
        <v>3</v>
      </c>
      <c r="G237" s="9">
        <v>45643.0</v>
      </c>
      <c r="H237" s="79">
        <f t="shared" si="2"/>
        <v>2</v>
      </c>
      <c r="I237" s="7" t="s">
        <v>43</v>
      </c>
      <c r="J237" s="10"/>
      <c r="K237" s="58"/>
      <c r="L237" s="10"/>
      <c r="M237" s="10"/>
      <c r="N237" s="66" t="s">
        <v>18</v>
      </c>
      <c r="O237" s="10"/>
    </row>
    <row r="238">
      <c r="A238" s="6">
        <v>45705.0</v>
      </c>
      <c r="B238" s="10"/>
      <c r="C238" s="7">
        <v>225924.0</v>
      </c>
      <c r="D238" s="7" t="s">
        <v>117</v>
      </c>
      <c r="E238" s="6">
        <v>45444.0</v>
      </c>
      <c r="F238" s="79">
        <f t="shared" si="1"/>
        <v>8</v>
      </c>
      <c r="G238" s="6">
        <v>45527.0</v>
      </c>
      <c r="H238" s="79">
        <f t="shared" si="2"/>
        <v>5</v>
      </c>
      <c r="I238" s="7" t="s">
        <v>43</v>
      </c>
      <c r="J238" s="10"/>
      <c r="K238" s="58"/>
      <c r="L238" s="10"/>
      <c r="M238" s="10"/>
      <c r="N238" s="66" t="s">
        <v>18</v>
      </c>
      <c r="O238" s="10"/>
    </row>
    <row r="239">
      <c r="A239" s="6">
        <v>45705.0</v>
      </c>
      <c r="B239" s="10"/>
      <c r="C239" s="7">
        <v>221210.0</v>
      </c>
      <c r="D239" s="7" t="s">
        <v>117</v>
      </c>
      <c r="E239" s="6">
        <v>45413.0</v>
      </c>
      <c r="F239" s="79">
        <f t="shared" si="1"/>
        <v>9</v>
      </c>
      <c r="G239" s="6">
        <v>45525.0</v>
      </c>
      <c r="H239" s="79">
        <f t="shared" si="2"/>
        <v>5</v>
      </c>
      <c r="I239" s="7" t="s">
        <v>52</v>
      </c>
      <c r="J239" s="10"/>
      <c r="K239" s="58"/>
      <c r="L239" s="10"/>
      <c r="M239" s="10"/>
      <c r="N239" s="66" t="s">
        <v>18</v>
      </c>
      <c r="O239" s="10"/>
    </row>
    <row r="240">
      <c r="A240" s="6">
        <v>45705.0</v>
      </c>
      <c r="B240" s="10"/>
      <c r="C240" s="7">
        <v>167313.0</v>
      </c>
      <c r="D240" s="7" t="s">
        <v>117</v>
      </c>
      <c r="E240" s="6">
        <v>45017.0</v>
      </c>
      <c r="F240" s="79">
        <f t="shared" si="1"/>
        <v>22</v>
      </c>
      <c r="G240" s="6">
        <v>45057.0</v>
      </c>
      <c r="H240" s="79">
        <f t="shared" si="2"/>
        <v>21</v>
      </c>
      <c r="I240" s="7" t="s">
        <v>48</v>
      </c>
      <c r="J240" s="10"/>
      <c r="K240" s="58"/>
      <c r="L240" s="10"/>
      <c r="M240" s="10"/>
      <c r="N240" s="66" t="s">
        <v>18</v>
      </c>
      <c r="O240" s="10"/>
    </row>
    <row r="241">
      <c r="A241" s="6">
        <v>45705.0</v>
      </c>
      <c r="B241" s="10"/>
      <c r="C241" s="7">
        <v>193504.0</v>
      </c>
      <c r="D241" s="7" t="s">
        <v>117</v>
      </c>
      <c r="E241" s="6">
        <v>45231.0</v>
      </c>
      <c r="F241" s="79">
        <f t="shared" si="1"/>
        <v>15</v>
      </c>
      <c r="G241" s="9">
        <v>45282.0</v>
      </c>
      <c r="H241" s="79">
        <f t="shared" si="2"/>
        <v>13</v>
      </c>
      <c r="I241" s="7" t="s">
        <v>54</v>
      </c>
      <c r="J241" s="10"/>
      <c r="K241" s="58"/>
      <c r="L241" s="10"/>
      <c r="M241" s="10"/>
      <c r="N241" s="66" t="s">
        <v>18</v>
      </c>
      <c r="O241" s="10"/>
    </row>
    <row r="242">
      <c r="A242" s="6">
        <v>45705.0</v>
      </c>
      <c r="B242" s="10"/>
      <c r="C242" s="7">
        <v>192055.0</v>
      </c>
      <c r="D242" s="7" t="s">
        <v>117</v>
      </c>
      <c r="E242" s="6">
        <v>45200.0</v>
      </c>
      <c r="F242" s="79">
        <f t="shared" si="1"/>
        <v>16</v>
      </c>
      <c r="G242" s="9">
        <v>45240.0</v>
      </c>
      <c r="H242" s="79">
        <f t="shared" si="2"/>
        <v>15</v>
      </c>
      <c r="I242" s="7" t="s">
        <v>54</v>
      </c>
      <c r="J242" s="10"/>
      <c r="K242" s="58"/>
      <c r="L242" s="10"/>
      <c r="M242" s="10"/>
      <c r="N242" s="66" t="s">
        <v>18</v>
      </c>
      <c r="O242" s="10"/>
    </row>
    <row r="243">
      <c r="A243" s="6">
        <v>45705.0</v>
      </c>
      <c r="B243" s="6">
        <v>45705.0</v>
      </c>
      <c r="C243" s="7">
        <v>213630.0</v>
      </c>
      <c r="D243" s="7" t="s">
        <v>117</v>
      </c>
      <c r="E243" s="6">
        <v>45352.0</v>
      </c>
      <c r="F243" s="79">
        <f t="shared" si="1"/>
        <v>11</v>
      </c>
      <c r="G243" s="6">
        <v>45422.0</v>
      </c>
      <c r="H243" s="79">
        <f t="shared" si="2"/>
        <v>9</v>
      </c>
      <c r="I243" s="7" t="s">
        <v>54</v>
      </c>
      <c r="J243" s="7">
        <v>535.0</v>
      </c>
      <c r="K243" s="56">
        <v>10000.0</v>
      </c>
      <c r="L243" s="7" t="s">
        <v>46</v>
      </c>
      <c r="M243" s="7" t="s">
        <v>21</v>
      </c>
      <c r="N243" s="57" t="s">
        <v>16</v>
      </c>
      <c r="O243" s="7" t="s">
        <v>399</v>
      </c>
    </row>
    <row r="244">
      <c r="A244" s="6">
        <v>45705.0</v>
      </c>
      <c r="B244" s="10"/>
      <c r="C244" s="7">
        <v>205512.0</v>
      </c>
      <c r="D244" s="7" t="s">
        <v>117</v>
      </c>
      <c r="E244" s="6">
        <v>45444.0</v>
      </c>
      <c r="F244" s="79">
        <f t="shared" si="1"/>
        <v>8</v>
      </c>
      <c r="G244" s="6">
        <v>45478.0</v>
      </c>
      <c r="H244" s="79">
        <f t="shared" si="2"/>
        <v>7</v>
      </c>
      <c r="I244" s="7" t="s">
        <v>54</v>
      </c>
      <c r="J244" s="10"/>
      <c r="K244" s="58"/>
      <c r="L244" s="10"/>
      <c r="M244" s="10"/>
      <c r="N244" s="66" t="s">
        <v>18</v>
      </c>
      <c r="O244" s="10"/>
    </row>
    <row r="245">
      <c r="A245" s="6">
        <v>45705.0</v>
      </c>
      <c r="B245" s="10"/>
      <c r="C245" s="7">
        <v>224598.0</v>
      </c>
      <c r="D245" s="7" t="s">
        <v>117</v>
      </c>
      <c r="E245" s="6">
        <v>45413.0</v>
      </c>
      <c r="F245" s="79">
        <f t="shared" si="1"/>
        <v>9</v>
      </c>
      <c r="G245" s="6">
        <v>45519.0</v>
      </c>
      <c r="H245" s="79">
        <f t="shared" si="2"/>
        <v>6</v>
      </c>
      <c r="I245" s="7" t="s">
        <v>60</v>
      </c>
      <c r="J245" s="10"/>
      <c r="K245" s="58"/>
      <c r="L245" s="10"/>
      <c r="M245" s="10"/>
      <c r="N245" s="66" t="s">
        <v>18</v>
      </c>
      <c r="O245" s="10"/>
    </row>
    <row r="246">
      <c r="A246" s="6">
        <v>45705.0</v>
      </c>
      <c r="B246" s="10"/>
      <c r="C246" s="7">
        <v>169673.0</v>
      </c>
      <c r="D246" s="7" t="s">
        <v>117</v>
      </c>
      <c r="E246" s="6">
        <v>45505.0</v>
      </c>
      <c r="F246" s="79">
        <f t="shared" si="1"/>
        <v>6</v>
      </c>
      <c r="G246" s="6">
        <v>45537.0</v>
      </c>
      <c r="H246" s="79">
        <f t="shared" si="2"/>
        <v>5</v>
      </c>
      <c r="I246" s="7" t="s">
        <v>54</v>
      </c>
      <c r="J246" s="10"/>
      <c r="K246" s="58"/>
      <c r="L246" s="10"/>
      <c r="M246" s="10"/>
      <c r="N246" s="66" t="s">
        <v>18</v>
      </c>
      <c r="O246" s="10"/>
    </row>
    <row r="247">
      <c r="A247" s="6">
        <v>45705.0</v>
      </c>
      <c r="B247" s="10"/>
      <c r="C247" s="7">
        <v>203708.0</v>
      </c>
      <c r="D247" s="7" t="s">
        <v>117</v>
      </c>
      <c r="E247" s="6">
        <v>45323.0</v>
      </c>
      <c r="F247" s="79">
        <f t="shared" si="1"/>
        <v>12</v>
      </c>
      <c r="G247" s="6">
        <v>45363.0</v>
      </c>
      <c r="H247" s="79">
        <f t="shared" si="2"/>
        <v>11</v>
      </c>
      <c r="I247" s="7" t="s">
        <v>54</v>
      </c>
      <c r="J247" s="10"/>
      <c r="K247" s="58"/>
      <c r="L247" s="10"/>
      <c r="M247" s="10"/>
      <c r="N247" s="66" t="s">
        <v>18</v>
      </c>
      <c r="O247" s="10"/>
    </row>
    <row r="248">
      <c r="A248" s="6">
        <v>45705.0</v>
      </c>
      <c r="B248" s="10"/>
      <c r="C248" s="7">
        <v>233255.0</v>
      </c>
      <c r="D248" s="7" t="s">
        <v>117</v>
      </c>
      <c r="E248" s="6">
        <v>45597.0</v>
      </c>
      <c r="F248" s="79">
        <f t="shared" si="1"/>
        <v>3</v>
      </c>
      <c r="G248" s="6">
        <v>45600.0</v>
      </c>
      <c r="H248" s="79">
        <f t="shared" si="2"/>
        <v>3</v>
      </c>
      <c r="I248" s="7" t="s">
        <v>54</v>
      </c>
      <c r="J248" s="10"/>
      <c r="K248" s="58"/>
      <c r="L248" s="10"/>
      <c r="M248" s="10"/>
      <c r="N248" s="66" t="s">
        <v>18</v>
      </c>
      <c r="O248" s="10"/>
    </row>
    <row r="249">
      <c r="A249" s="6">
        <v>45705.0</v>
      </c>
      <c r="B249" s="10"/>
      <c r="C249" s="7">
        <v>233238.0</v>
      </c>
      <c r="D249" s="7" t="s">
        <v>117</v>
      </c>
      <c r="E249" s="6">
        <v>45597.0</v>
      </c>
      <c r="F249" s="79">
        <f t="shared" si="1"/>
        <v>3</v>
      </c>
      <c r="G249" s="6">
        <v>45631.0</v>
      </c>
      <c r="H249" s="79">
        <f t="shared" si="2"/>
        <v>2</v>
      </c>
      <c r="I249" s="7" t="s">
        <v>43</v>
      </c>
      <c r="J249" s="10"/>
      <c r="K249" s="58"/>
      <c r="L249" s="10"/>
      <c r="M249" s="10"/>
      <c r="N249" s="66" t="s">
        <v>18</v>
      </c>
      <c r="O249" s="10"/>
    </row>
    <row r="250">
      <c r="A250" s="6">
        <v>45705.0</v>
      </c>
      <c r="B250" s="10"/>
      <c r="C250" s="7">
        <v>235598.0</v>
      </c>
      <c r="D250" s="7" t="s">
        <v>117</v>
      </c>
      <c r="E250" s="6">
        <v>45597.0</v>
      </c>
      <c r="F250" s="79">
        <f t="shared" si="1"/>
        <v>3</v>
      </c>
      <c r="G250" s="6">
        <v>45670.0</v>
      </c>
      <c r="H250" s="79">
        <f t="shared" si="2"/>
        <v>1</v>
      </c>
      <c r="I250" s="7" t="s">
        <v>54</v>
      </c>
      <c r="J250" s="10"/>
      <c r="K250" s="58"/>
      <c r="L250" s="10"/>
      <c r="M250" s="10"/>
      <c r="N250" s="66" t="s">
        <v>18</v>
      </c>
      <c r="O250" s="10"/>
    </row>
    <row r="251">
      <c r="A251" s="6">
        <v>45705.0</v>
      </c>
      <c r="B251" s="10"/>
      <c r="C251" s="7">
        <v>224953.0</v>
      </c>
      <c r="D251" s="7" t="s">
        <v>117</v>
      </c>
      <c r="E251" s="6">
        <v>45627.0</v>
      </c>
      <c r="F251" s="79">
        <f t="shared" si="1"/>
        <v>2</v>
      </c>
      <c r="G251" s="6">
        <v>45699.0</v>
      </c>
      <c r="H251" s="79">
        <f t="shared" si="2"/>
        <v>0</v>
      </c>
      <c r="I251" s="7" t="s">
        <v>43</v>
      </c>
      <c r="J251" s="10"/>
      <c r="K251" s="58"/>
      <c r="L251" s="10"/>
      <c r="M251" s="10"/>
      <c r="N251" s="66" t="s">
        <v>18</v>
      </c>
      <c r="O251" s="10"/>
    </row>
    <row r="252">
      <c r="A252" s="6">
        <v>45705.0</v>
      </c>
      <c r="B252" s="10"/>
      <c r="C252" s="7">
        <v>200347.0</v>
      </c>
      <c r="D252" s="7" t="s">
        <v>149</v>
      </c>
      <c r="E252" s="6">
        <v>45292.0</v>
      </c>
      <c r="F252" s="79">
        <f t="shared" si="1"/>
        <v>13</v>
      </c>
      <c r="G252" s="6">
        <v>45317.0</v>
      </c>
      <c r="H252" s="79">
        <f t="shared" si="2"/>
        <v>12</v>
      </c>
      <c r="I252" s="7" t="s">
        <v>43</v>
      </c>
      <c r="J252" s="10"/>
      <c r="K252" s="58"/>
      <c r="L252" s="10"/>
      <c r="M252" s="10"/>
      <c r="N252" s="66" t="s">
        <v>18</v>
      </c>
      <c r="O252" s="10"/>
    </row>
    <row r="253">
      <c r="A253" s="6">
        <v>45701.0</v>
      </c>
      <c r="B253" s="6">
        <v>45705.0</v>
      </c>
      <c r="C253" s="7">
        <v>194519.0</v>
      </c>
      <c r="D253" s="7" t="s">
        <v>149</v>
      </c>
      <c r="E253" s="6">
        <v>45231.0</v>
      </c>
      <c r="F253" s="79">
        <f t="shared" si="1"/>
        <v>15</v>
      </c>
      <c r="G253" s="9">
        <v>45259.0</v>
      </c>
      <c r="H253" s="79">
        <f t="shared" si="2"/>
        <v>14</v>
      </c>
      <c r="I253" s="7" t="s">
        <v>43</v>
      </c>
      <c r="J253" s="7">
        <v>310.0</v>
      </c>
      <c r="K253" s="56">
        <v>12000.0</v>
      </c>
      <c r="L253" s="7" t="s">
        <v>46</v>
      </c>
      <c r="M253" s="10"/>
      <c r="N253" s="57" t="s">
        <v>22</v>
      </c>
      <c r="O253" s="7" t="s">
        <v>400</v>
      </c>
    </row>
    <row r="254">
      <c r="A254" s="6">
        <v>45705.0</v>
      </c>
      <c r="B254" s="10"/>
      <c r="C254" s="7">
        <v>232796.0</v>
      </c>
      <c r="D254" s="7" t="s">
        <v>149</v>
      </c>
      <c r="E254" s="6">
        <v>45597.0</v>
      </c>
      <c r="F254" s="79">
        <f t="shared" si="1"/>
        <v>3</v>
      </c>
      <c r="G254" s="6">
        <v>45628.0</v>
      </c>
      <c r="H254" s="79">
        <f t="shared" si="2"/>
        <v>2</v>
      </c>
      <c r="I254" s="7" t="s">
        <v>60</v>
      </c>
      <c r="J254" s="10"/>
      <c r="K254" s="58"/>
      <c r="L254" s="10"/>
      <c r="M254" s="10"/>
      <c r="N254" s="66" t="s">
        <v>18</v>
      </c>
      <c r="O254" s="10"/>
    </row>
    <row r="255">
      <c r="A255" s="6">
        <v>45705.0</v>
      </c>
      <c r="B255" s="10"/>
      <c r="C255" s="7">
        <v>236487.0</v>
      </c>
      <c r="D255" s="7" t="s">
        <v>149</v>
      </c>
      <c r="E255" s="6">
        <v>45505.0</v>
      </c>
      <c r="F255" s="79">
        <f t="shared" si="1"/>
        <v>6</v>
      </c>
      <c r="G255" s="9">
        <v>45639.0</v>
      </c>
      <c r="H255" s="79">
        <f t="shared" si="2"/>
        <v>2</v>
      </c>
      <c r="I255" s="7" t="s">
        <v>60</v>
      </c>
      <c r="J255" s="10"/>
      <c r="K255" s="58"/>
      <c r="L255" s="10"/>
      <c r="M255" s="10"/>
      <c r="N255" s="66" t="s">
        <v>18</v>
      </c>
      <c r="O255" s="10"/>
    </row>
    <row r="256">
      <c r="A256" s="6">
        <v>45705.0</v>
      </c>
      <c r="B256" s="10"/>
      <c r="C256" s="7">
        <v>242082.0</v>
      </c>
      <c r="D256" s="7" t="s">
        <v>149</v>
      </c>
      <c r="E256" s="6">
        <v>45627.0</v>
      </c>
      <c r="F256" s="79">
        <f t="shared" si="1"/>
        <v>2</v>
      </c>
      <c r="G256" s="6">
        <v>45694.0</v>
      </c>
      <c r="H256" s="79">
        <f t="shared" si="2"/>
        <v>0</v>
      </c>
      <c r="I256" s="7" t="s">
        <v>43</v>
      </c>
      <c r="J256" s="10"/>
      <c r="K256" s="58"/>
      <c r="L256" s="10"/>
      <c r="M256" s="10"/>
      <c r="N256" s="66" t="s">
        <v>18</v>
      </c>
      <c r="O256" s="10"/>
    </row>
    <row r="257">
      <c r="A257" s="6">
        <v>45705.0</v>
      </c>
      <c r="B257" s="10"/>
      <c r="C257" s="7">
        <v>114703.0</v>
      </c>
      <c r="D257" s="7" t="s">
        <v>124</v>
      </c>
      <c r="E257" s="6">
        <v>43831.0</v>
      </c>
      <c r="F257" s="79">
        <f t="shared" si="1"/>
        <v>61</v>
      </c>
      <c r="G257" s="6">
        <v>44593.0</v>
      </c>
      <c r="H257" s="79">
        <f t="shared" si="2"/>
        <v>36</v>
      </c>
      <c r="I257" s="7" t="s">
        <v>120</v>
      </c>
      <c r="J257" s="10"/>
      <c r="K257" s="58"/>
      <c r="L257" s="10"/>
      <c r="M257" s="10"/>
      <c r="N257" s="66" t="s">
        <v>18</v>
      </c>
      <c r="O257" s="10"/>
    </row>
    <row r="258">
      <c r="A258" s="6">
        <v>45705.0</v>
      </c>
      <c r="B258" s="10"/>
      <c r="C258" s="7">
        <v>67356.0</v>
      </c>
      <c r="D258" s="7" t="s">
        <v>92</v>
      </c>
      <c r="E258" s="6">
        <v>43952.0</v>
      </c>
      <c r="F258" s="79">
        <f t="shared" si="1"/>
        <v>57</v>
      </c>
      <c r="G258" s="9">
        <v>44118.0</v>
      </c>
      <c r="H258" s="79">
        <f t="shared" si="2"/>
        <v>52</v>
      </c>
      <c r="I258" s="7" t="s">
        <v>120</v>
      </c>
      <c r="J258" s="10"/>
      <c r="K258" s="58"/>
      <c r="L258" s="10"/>
      <c r="M258" s="10"/>
      <c r="N258" s="66" t="s">
        <v>18</v>
      </c>
      <c r="O258" s="10"/>
    </row>
    <row r="259">
      <c r="A259" s="6">
        <v>45705.0</v>
      </c>
      <c r="B259" s="10"/>
      <c r="C259" s="7">
        <v>11962.0</v>
      </c>
      <c r="D259" s="7" t="s">
        <v>99</v>
      </c>
      <c r="E259" s="6">
        <v>43539.0</v>
      </c>
      <c r="F259" s="79">
        <f t="shared" si="1"/>
        <v>71</v>
      </c>
      <c r="G259" s="6">
        <v>43707.0</v>
      </c>
      <c r="H259" s="79">
        <f t="shared" si="2"/>
        <v>65</v>
      </c>
      <c r="I259" s="7" t="s">
        <v>60</v>
      </c>
      <c r="J259" s="10"/>
      <c r="K259" s="58"/>
      <c r="L259" s="10"/>
      <c r="M259" s="10"/>
      <c r="N259" s="66" t="s">
        <v>18</v>
      </c>
      <c r="O259" s="10"/>
    </row>
    <row r="260">
      <c r="A260" s="6">
        <v>45705.0</v>
      </c>
      <c r="B260" s="10"/>
      <c r="C260" s="7">
        <v>13091.0</v>
      </c>
      <c r="D260" s="7" t="s">
        <v>42</v>
      </c>
      <c r="E260" s="6">
        <v>43573.0</v>
      </c>
      <c r="F260" s="79">
        <f t="shared" si="1"/>
        <v>70</v>
      </c>
      <c r="G260" s="6">
        <v>43613.0</v>
      </c>
      <c r="H260" s="79">
        <f t="shared" si="2"/>
        <v>68</v>
      </c>
      <c r="I260" s="7" t="s">
        <v>120</v>
      </c>
      <c r="J260" s="10"/>
      <c r="K260" s="58"/>
      <c r="L260" s="10"/>
      <c r="M260" s="10"/>
      <c r="N260" s="66" t="s">
        <v>18</v>
      </c>
      <c r="O260" s="10"/>
    </row>
    <row r="261">
      <c r="A261" s="6">
        <v>45705.0</v>
      </c>
      <c r="B261" s="10"/>
      <c r="C261" s="7">
        <v>5509.0</v>
      </c>
      <c r="D261" s="7" t="s">
        <v>62</v>
      </c>
      <c r="E261" s="7">
        <v>43139.0</v>
      </c>
      <c r="F261" s="79">
        <f t="shared" si="1"/>
        <v>84</v>
      </c>
      <c r="G261" s="6">
        <v>43336.0</v>
      </c>
      <c r="H261" s="79">
        <f t="shared" si="2"/>
        <v>77</v>
      </c>
      <c r="I261" s="7" t="s">
        <v>48</v>
      </c>
      <c r="J261" s="10"/>
      <c r="K261" s="58"/>
      <c r="L261" s="10"/>
      <c r="M261" s="10"/>
      <c r="N261" s="66" t="s">
        <v>18</v>
      </c>
      <c r="O261" s="10"/>
    </row>
    <row r="262">
      <c r="A262" s="6">
        <v>45705.0</v>
      </c>
      <c r="B262" s="10"/>
      <c r="C262" s="7">
        <v>9082.0</v>
      </c>
      <c r="D262" s="7" t="s">
        <v>93</v>
      </c>
      <c r="E262" s="6">
        <v>43257.0</v>
      </c>
      <c r="F262" s="79">
        <f t="shared" si="1"/>
        <v>80</v>
      </c>
      <c r="G262" s="6">
        <v>43509.0</v>
      </c>
      <c r="H262" s="79">
        <f t="shared" si="2"/>
        <v>72</v>
      </c>
      <c r="I262" s="7" t="s">
        <v>226</v>
      </c>
      <c r="J262" s="10"/>
      <c r="K262" s="58"/>
      <c r="L262" s="10"/>
      <c r="M262" s="10"/>
      <c r="N262" s="66" t="s">
        <v>18</v>
      </c>
      <c r="O262" s="10"/>
    </row>
    <row r="263">
      <c r="A263" s="6">
        <v>45705.0</v>
      </c>
      <c r="B263" s="10"/>
      <c r="C263" s="7">
        <v>1361.0</v>
      </c>
      <c r="D263" s="7" t="s">
        <v>93</v>
      </c>
      <c r="E263" s="6">
        <v>42644.0</v>
      </c>
      <c r="F263" s="79">
        <f t="shared" si="1"/>
        <v>100</v>
      </c>
      <c r="G263" s="6">
        <v>42949.0</v>
      </c>
      <c r="H263" s="79">
        <f t="shared" si="2"/>
        <v>90</v>
      </c>
      <c r="I263" s="7" t="s">
        <v>66</v>
      </c>
      <c r="J263" s="10"/>
      <c r="K263" s="58"/>
      <c r="L263" s="10"/>
      <c r="M263" s="10"/>
      <c r="N263" s="66" t="s">
        <v>18</v>
      </c>
      <c r="O263" s="10"/>
    </row>
    <row r="264">
      <c r="A264" s="6">
        <v>45705.0</v>
      </c>
      <c r="B264" s="10"/>
      <c r="C264" s="7">
        <v>11251.0</v>
      </c>
      <c r="D264" s="7" t="s">
        <v>210</v>
      </c>
      <c r="E264" s="6">
        <v>43470.0</v>
      </c>
      <c r="F264" s="79">
        <f t="shared" si="1"/>
        <v>73</v>
      </c>
      <c r="G264" s="6">
        <v>43560.0</v>
      </c>
      <c r="H264" s="79">
        <f t="shared" si="2"/>
        <v>70</v>
      </c>
      <c r="I264" s="7" t="s">
        <v>43</v>
      </c>
      <c r="J264" s="10"/>
      <c r="K264" s="58"/>
      <c r="L264" s="10"/>
      <c r="M264" s="10"/>
      <c r="N264" s="66" t="s">
        <v>18</v>
      </c>
      <c r="O264" s="10"/>
    </row>
    <row r="265">
      <c r="A265" s="6">
        <v>45705.0</v>
      </c>
      <c r="B265" s="10"/>
      <c r="C265" s="7">
        <v>13641.0</v>
      </c>
      <c r="D265" s="7" t="s">
        <v>87</v>
      </c>
      <c r="E265" s="6">
        <v>43537.0</v>
      </c>
      <c r="F265" s="79">
        <f t="shared" si="1"/>
        <v>71</v>
      </c>
      <c r="G265" s="6">
        <v>43643.0</v>
      </c>
      <c r="H265" s="79">
        <f t="shared" si="2"/>
        <v>67</v>
      </c>
      <c r="I265" s="7" t="s">
        <v>43</v>
      </c>
      <c r="J265" s="10"/>
      <c r="K265" s="58"/>
      <c r="L265" s="10"/>
      <c r="M265" s="10"/>
      <c r="N265" s="66" t="s">
        <v>18</v>
      </c>
      <c r="O265" s="10"/>
    </row>
    <row r="266">
      <c r="A266" s="6">
        <v>45705.0</v>
      </c>
      <c r="B266" s="10"/>
      <c r="C266" s="7">
        <v>6196.0</v>
      </c>
      <c r="D266" s="7" t="s">
        <v>152</v>
      </c>
      <c r="E266" s="6">
        <v>43361.0</v>
      </c>
      <c r="F266" s="79">
        <f t="shared" si="1"/>
        <v>77</v>
      </c>
      <c r="G266" s="6">
        <v>43371.0</v>
      </c>
      <c r="H266" s="79">
        <f t="shared" si="2"/>
        <v>76</v>
      </c>
      <c r="I266" s="7" t="s">
        <v>297</v>
      </c>
      <c r="J266" s="10"/>
      <c r="K266" s="58"/>
      <c r="L266" s="10"/>
      <c r="M266" s="10"/>
      <c r="N266" s="66" t="s">
        <v>18</v>
      </c>
      <c r="O266" s="10"/>
    </row>
    <row r="267">
      <c r="A267" s="6">
        <v>45705.0</v>
      </c>
      <c r="B267" s="10"/>
      <c r="C267" s="7">
        <v>8013.0</v>
      </c>
      <c r="D267" s="7" t="s">
        <v>152</v>
      </c>
      <c r="E267" s="6">
        <v>43374.0</v>
      </c>
      <c r="F267" s="79">
        <f t="shared" si="1"/>
        <v>76</v>
      </c>
      <c r="G267" s="6">
        <v>43435.0</v>
      </c>
      <c r="H267" s="79">
        <f t="shared" si="2"/>
        <v>74</v>
      </c>
      <c r="I267" s="7" t="s">
        <v>52</v>
      </c>
      <c r="J267" s="10"/>
      <c r="K267" s="58"/>
      <c r="L267" s="10"/>
      <c r="M267" s="10"/>
      <c r="N267" s="66" t="s">
        <v>18</v>
      </c>
      <c r="O267" s="10"/>
    </row>
    <row r="268">
      <c r="A268" s="6">
        <v>45705.0</v>
      </c>
      <c r="B268" s="10"/>
      <c r="C268" s="7">
        <v>195903.0</v>
      </c>
      <c r="D268" s="7" t="s">
        <v>75</v>
      </c>
      <c r="E268" s="6">
        <v>45200.0</v>
      </c>
      <c r="F268" s="79">
        <f t="shared" si="1"/>
        <v>16</v>
      </c>
      <c r="G268" s="9">
        <v>45273.0</v>
      </c>
      <c r="H268" s="79">
        <f t="shared" si="2"/>
        <v>14</v>
      </c>
      <c r="I268" s="7" t="s">
        <v>48</v>
      </c>
      <c r="J268" s="10"/>
      <c r="K268" s="58"/>
      <c r="L268" s="10"/>
      <c r="M268" s="10"/>
      <c r="N268" s="66" t="s">
        <v>18</v>
      </c>
      <c r="O268" s="10"/>
    </row>
    <row r="269">
      <c r="A269" s="6">
        <v>45705.0</v>
      </c>
      <c r="B269" s="10"/>
      <c r="C269" s="7">
        <v>225756.0</v>
      </c>
      <c r="D269" s="7" t="s">
        <v>75</v>
      </c>
      <c r="E269" s="6">
        <v>45505.0</v>
      </c>
      <c r="F269" s="79">
        <f t="shared" si="1"/>
        <v>6</v>
      </c>
      <c r="G269" s="6">
        <v>45545.0</v>
      </c>
      <c r="H269" s="79">
        <f t="shared" si="2"/>
        <v>5</v>
      </c>
      <c r="I269" s="7" t="s">
        <v>48</v>
      </c>
      <c r="J269" s="10"/>
      <c r="K269" s="58"/>
      <c r="L269" s="10"/>
      <c r="M269" s="10"/>
      <c r="N269" s="66" t="s">
        <v>18</v>
      </c>
      <c r="O269" s="10"/>
    </row>
    <row r="270">
      <c r="A270" s="6">
        <v>45705.0</v>
      </c>
      <c r="B270" s="10"/>
      <c r="C270" s="7">
        <v>171294.0</v>
      </c>
      <c r="D270" s="7" t="s">
        <v>42</v>
      </c>
      <c r="E270" s="6">
        <v>45047.0</v>
      </c>
      <c r="F270" s="79">
        <f t="shared" si="1"/>
        <v>21</v>
      </c>
      <c r="G270" s="6">
        <v>45063.0</v>
      </c>
      <c r="H270" s="79">
        <f t="shared" si="2"/>
        <v>21</v>
      </c>
      <c r="I270" s="7" t="s">
        <v>52</v>
      </c>
      <c r="J270" s="10"/>
      <c r="K270" s="58"/>
      <c r="L270" s="10"/>
      <c r="M270" s="10"/>
      <c r="N270" s="66" t="s">
        <v>18</v>
      </c>
      <c r="O270" s="10"/>
    </row>
    <row r="271">
      <c r="A271" s="6">
        <v>45705.0</v>
      </c>
      <c r="B271" s="10"/>
      <c r="C271" s="7">
        <v>225989.0</v>
      </c>
      <c r="D271" s="7" t="s">
        <v>42</v>
      </c>
      <c r="E271" s="6">
        <v>45413.0</v>
      </c>
      <c r="F271" s="79">
        <f t="shared" si="1"/>
        <v>9</v>
      </c>
      <c r="G271" s="6">
        <v>45532.0</v>
      </c>
      <c r="H271" s="79">
        <f t="shared" si="2"/>
        <v>5</v>
      </c>
      <c r="I271" s="7" t="s">
        <v>52</v>
      </c>
      <c r="J271" s="10"/>
      <c r="K271" s="58"/>
      <c r="L271" s="10"/>
      <c r="M271" s="10"/>
      <c r="N271" s="66" t="s">
        <v>18</v>
      </c>
      <c r="O271" s="10"/>
    </row>
    <row r="272">
      <c r="A272" s="6">
        <v>45705.0</v>
      </c>
      <c r="B272" s="10"/>
      <c r="C272" s="7">
        <v>134706.0</v>
      </c>
      <c r="D272" s="7" t="s">
        <v>110</v>
      </c>
      <c r="E272" s="6">
        <v>44713.0</v>
      </c>
      <c r="F272" s="79">
        <f t="shared" si="1"/>
        <v>32</v>
      </c>
      <c r="G272" s="6">
        <v>44739.0</v>
      </c>
      <c r="H272" s="79">
        <f t="shared" si="2"/>
        <v>31</v>
      </c>
      <c r="I272" s="7" t="s">
        <v>52</v>
      </c>
      <c r="J272" s="10"/>
      <c r="K272" s="58"/>
      <c r="L272" s="10"/>
      <c r="M272" s="10"/>
      <c r="N272" s="66" t="s">
        <v>18</v>
      </c>
      <c r="O272" s="10"/>
    </row>
    <row r="273">
      <c r="A273" s="6">
        <v>45705.0</v>
      </c>
      <c r="B273" s="10"/>
      <c r="C273" s="7">
        <v>179187.0</v>
      </c>
      <c r="D273" s="7" t="s">
        <v>110</v>
      </c>
      <c r="E273" s="6">
        <v>44835.0</v>
      </c>
      <c r="F273" s="79">
        <f t="shared" si="1"/>
        <v>28</v>
      </c>
      <c r="G273" s="6">
        <v>45126.0</v>
      </c>
      <c r="H273" s="79">
        <f t="shared" si="2"/>
        <v>18</v>
      </c>
      <c r="I273" s="7" t="s">
        <v>48</v>
      </c>
      <c r="J273" s="10"/>
      <c r="K273" s="58"/>
      <c r="L273" s="10"/>
      <c r="M273" s="10"/>
      <c r="N273" s="66" t="s">
        <v>18</v>
      </c>
      <c r="O273" s="10"/>
    </row>
    <row r="274">
      <c r="A274" s="6">
        <v>45705.0</v>
      </c>
      <c r="B274" s="10"/>
      <c r="C274" s="7">
        <v>108808.0</v>
      </c>
      <c r="D274" s="7" t="s">
        <v>93</v>
      </c>
      <c r="E274" s="6">
        <v>44501.0</v>
      </c>
      <c r="F274" s="79">
        <f t="shared" si="1"/>
        <v>39</v>
      </c>
      <c r="G274" s="6">
        <v>44539.0</v>
      </c>
      <c r="H274" s="79">
        <f t="shared" si="2"/>
        <v>38</v>
      </c>
      <c r="I274" s="7" t="s">
        <v>48</v>
      </c>
      <c r="J274" s="10"/>
      <c r="K274" s="58"/>
      <c r="L274" s="10"/>
      <c r="M274" s="10"/>
      <c r="N274" s="66" t="s">
        <v>18</v>
      </c>
      <c r="O274" s="10"/>
    </row>
    <row r="275">
      <c r="A275" s="6">
        <v>45705.0</v>
      </c>
      <c r="B275" s="10"/>
      <c r="C275" s="7">
        <v>226015.0</v>
      </c>
      <c r="D275" s="7" t="s">
        <v>62</v>
      </c>
      <c r="E275" s="6">
        <v>45474.0</v>
      </c>
      <c r="F275" s="79">
        <f t="shared" si="1"/>
        <v>7</v>
      </c>
      <c r="G275" s="6">
        <v>45530.0</v>
      </c>
      <c r="H275" s="79">
        <f t="shared" si="2"/>
        <v>5</v>
      </c>
      <c r="I275" s="7" t="s">
        <v>52</v>
      </c>
      <c r="J275" s="10"/>
      <c r="K275" s="58"/>
      <c r="L275" s="10"/>
      <c r="M275" s="10"/>
      <c r="N275" s="66" t="s">
        <v>18</v>
      </c>
      <c r="O275" s="10"/>
    </row>
    <row r="276">
      <c r="A276" s="6">
        <v>45705.0</v>
      </c>
      <c r="B276" s="10"/>
      <c r="C276" s="7">
        <v>238255.0</v>
      </c>
      <c r="D276" s="7" t="s">
        <v>99</v>
      </c>
      <c r="E276" s="6">
        <v>45627.0</v>
      </c>
      <c r="F276" s="79">
        <f t="shared" si="1"/>
        <v>2</v>
      </c>
      <c r="G276" s="6">
        <v>45663.0</v>
      </c>
      <c r="H276" s="79">
        <f t="shared" si="2"/>
        <v>1</v>
      </c>
      <c r="I276" s="7" t="s">
        <v>52</v>
      </c>
      <c r="J276" s="10"/>
      <c r="K276" s="58"/>
      <c r="L276" s="10"/>
      <c r="M276" s="10"/>
      <c r="N276" s="66" t="s">
        <v>18</v>
      </c>
      <c r="O276" s="10"/>
    </row>
    <row r="277">
      <c r="A277" s="6">
        <v>45705.0</v>
      </c>
      <c r="B277" s="10"/>
      <c r="C277" s="7">
        <v>112514.0</v>
      </c>
      <c r="D277" s="7" t="s">
        <v>106</v>
      </c>
      <c r="E277" s="6">
        <v>44562.0</v>
      </c>
      <c r="F277" s="79">
        <f t="shared" si="1"/>
        <v>37</v>
      </c>
      <c r="G277" s="6">
        <v>44579.0</v>
      </c>
      <c r="H277" s="79">
        <f t="shared" si="2"/>
        <v>37</v>
      </c>
      <c r="I277" s="7" t="s">
        <v>60</v>
      </c>
      <c r="J277" s="10"/>
      <c r="K277" s="58"/>
      <c r="L277" s="10"/>
      <c r="M277" s="10"/>
      <c r="N277" s="66" t="s">
        <v>18</v>
      </c>
      <c r="O277" s="10"/>
    </row>
    <row r="278">
      <c r="A278" s="6">
        <v>45705.0</v>
      </c>
      <c r="B278" s="10"/>
      <c r="C278" s="7">
        <v>223082.0</v>
      </c>
      <c r="D278" s="7" t="s">
        <v>75</v>
      </c>
      <c r="E278" s="6">
        <v>45474.0</v>
      </c>
      <c r="F278" s="79">
        <f t="shared" si="1"/>
        <v>7</v>
      </c>
      <c r="G278" s="6">
        <v>45502.0</v>
      </c>
      <c r="H278" s="79">
        <f t="shared" si="2"/>
        <v>6</v>
      </c>
      <c r="I278" s="7" t="s">
        <v>52</v>
      </c>
      <c r="J278" s="10"/>
      <c r="K278" s="58"/>
      <c r="L278" s="10"/>
      <c r="M278" s="10"/>
      <c r="N278" s="66" t="s">
        <v>18</v>
      </c>
      <c r="O278" s="10"/>
    </row>
    <row r="279">
      <c r="A279" s="6">
        <v>45706.0</v>
      </c>
      <c r="B279" s="10"/>
      <c r="C279" s="7">
        <v>229725.0</v>
      </c>
      <c r="D279" s="7" t="s">
        <v>62</v>
      </c>
      <c r="E279" s="6">
        <v>45536.0</v>
      </c>
      <c r="F279" s="79">
        <f t="shared" si="1"/>
        <v>5</v>
      </c>
      <c r="G279" s="6">
        <v>45567.0</v>
      </c>
      <c r="H279" s="79">
        <f t="shared" si="2"/>
        <v>4</v>
      </c>
      <c r="I279" s="7" t="s">
        <v>52</v>
      </c>
      <c r="J279" s="10"/>
      <c r="K279" s="58"/>
      <c r="L279" s="10"/>
      <c r="M279" s="10"/>
      <c r="N279" s="57" t="s">
        <v>19</v>
      </c>
      <c r="O279" s="10"/>
    </row>
    <row r="280">
      <c r="A280" s="6">
        <v>45705.0</v>
      </c>
      <c r="B280" s="10"/>
      <c r="C280" s="7">
        <v>214359.0</v>
      </c>
      <c r="D280" s="7" t="s">
        <v>42</v>
      </c>
      <c r="E280" s="6">
        <v>45413.0</v>
      </c>
      <c r="F280" s="79">
        <f t="shared" si="1"/>
        <v>9</v>
      </c>
      <c r="G280" s="6">
        <v>45426.0</v>
      </c>
      <c r="H280" s="79">
        <f t="shared" si="2"/>
        <v>9</v>
      </c>
      <c r="I280" s="7" t="s">
        <v>52</v>
      </c>
      <c r="J280" s="10"/>
      <c r="K280" s="58"/>
      <c r="L280" s="10"/>
      <c r="M280" s="10"/>
      <c r="N280" s="66" t="s">
        <v>18</v>
      </c>
      <c r="O280" s="10"/>
    </row>
    <row r="281">
      <c r="A281" s="6">
        <v>45705.0</v>
      </c>
      <c r="B281" s="10"/>
      <c r="C281" s="7">
        <v>71116.0</v>
      </c>
      <c r="D281" s="7" t="s">
        <v>93</v>
      </c>
      <c r="E281" s="6">
        <v>44105.0</v>
      </c>
      <c r="F281" s="79">
        <f t="shared" si="1"/>
        <v>52</v>
      </c>
      <c r="G281" s="9">
        <v>44162.0</v>
      </c>
      <c r="H281" s="79">
        <f t="shared" si="2"/>
        <v>50</v>
      </c>
      <c r="I281" s="7" t="s">
        <v>48</v>
      </c>
      <c r="J281" s="10"/>
      <c r="K281" s="58"/>
      <c r="L281" s="10"/>
      <c r="M281" s="10"/>
      <c r="N281" s="66" t="s">
        <v>18</v>
      </c>
      <c r="O281" s="10"/>
    </row>
    <row r="282">
      <c r="A282" s="6">
        <v>45705.0</v>
      </c>
      <c r="B282" s="10"/>
      <c r="C282" s="7">
        <v>162895.0</v>
      </c>
      <c r="D282" s="7" t="s">
        <v>110</v>
      </c>
      <c r="E282" s="6">
        <v>44993.0</v>
      </c>
      <c r="F282" s="79">
        <f t="shared" si="1"/>
        <v>23</v>
      </c>
      <c r="G282" s="6">
        <v>44993.0</v>
      </c>
      <c r="H282" s="79">
        <f t="shared" si="2"/>
        <v>23</v>
      </c>
      <c r="I282" s="7" t="s">
        <v>52</v>
      </c>
      <c r="J282" s="10"/>
      <c r="K282" s="58"/>
      <c r="L282" s="10"/>
      <c r="M282" s="10"/>
      <c r="N282" s="66" t="s">
        <v>18</v>
      </c>
      <c r="O282" s="10"/>
    </row>
    <row r="283">
      <c r="A283" s="6">
        <v>45705.0</v>
      </c>
      <c r="B283" s="10"/>
      <c r="C283" s="7">
        <v>239978.0</v>
      </c>
      <c r="D283" s="7" t="s">
        <v>110</v>
      </c>
      <c r="E283" s="6">
        <v>45658.0</v>
      </c>
      <c r="F283" s="79">
        <f t="shared" si="1"/>
        <v>1</v>
      </c>
      <c r="G283" s="6">
        <v>45677.0</v>
      </c>
      <c r="H283" s="79">
        <f t="shared" si="2"/>
        <v>0</v>
      </c>
      <c r="I283" s="7" t="s">
        <v>52</v>
      </c>
      <c r="J283" s="10"/>
      <c r="K283" s="58"/>
      <c r="L283" s="10"/>
      <c r="M283" s="10"/>
      <c r="N283" s="66" t="s">
        <v>18</v>
      </c>
      <c r="O283" s="10"/>
    </row>
    <row r="284">
      <c r="A284" s="6">
        <v>45705.0</v>
      </c>
      <c r="B284" s="10"/>
      <c r="C284" s="7">
        <v>25432.0</v>
      </c>
      <c r="D284" s="7" t="s">
        <v>99</v>
      </c>
      <c r="E284" s="6">
        <v>43435.0</v>
      </c>
      <c r="F284" s="79">
        <f t="shared" si="1"/>
        <v>74</v>
      </c>
      <c r="G284" s="6">
        <v>43678.0</v>
      </c>
      <c r="H284" s="79">
        <f t="shared" si="2"/>
        <v>66</v>
      </c>
      <c r="I284" s="7" t="s">
        <v>48</v>
      </c>
      <c r="J284" s="10"/>
      <c r="K284" s="58"/>
      <c r="L284" s="10"/>
      <c r="M284" s="10"/>
      <c r="N284" s="66" t="s">
        <v>18</v>
      </c>
      <c r="O284" s="10"/>
    </row>
    <row r="285">
      <c r="A285" s="6">
        <v>45705.0</v>
      </c>
      <c r="B285" s="10"/>
      <c r="C285" s="7">
        <v>241345.0</v>
      </c>
      <c r="D285" s="7" t="s">
        <v>149</v>
      </c>
      <c r="E285" s="6">
        <v>45658.0</v>
      </c>
      <c r="F285" s="79">
        <f t="shared" si="1"/>
        <v>1</v>
      </c>
      <c r="G285" s="6">
        <v>45687.0</v>
      </c>
      <c r="H285" s="79">
        <f t="shared" si="2"/>
        <v>0</v>
      </c>
      <c r="I285" s="7" t="s">
        <v>48</v>
      </c>
      <c r="J285" s="10"/>
      <c r="K285" s="58"/>
      <c r="L285" s="10"/>
      <c r="M285" s="10"/>
      <c r="N285" s="66" t="s">
        <v>18</v>
      </c>
      <c r="O285" s="10"/>
    </row>
    <row r="286">
      <c r="A286" s="6">
        <v>45705.0</v>
      </c>
      <c r="B286" s="10"/>
      <c r="C286" s="7">
        <v>229952.0</v>
      </c>
      <c r="D286" s="7" t="s">
        <v>160</v>
      </c>
      <c r="E286" s="6">
        <v>45505.0</v>
      </c>
      <c r="F286" s="82">
        <f t="shared" si="1"/>
        <v>6</v>
      </c>
      <c r="G286" s="9">
        <v>45582.0</v>
      </c>
      <c r="H286" s="82">
        <f t="shared" si="2"/>
        <v>4</v>
      </c>
      <c r="I286" s="7" t="s">
        <v>48</v>
      </c>
      <c r="J286" s="10"/>
      <c r="K286" s="58"/>
      <c r="L286" s="10"/>
      <c r="M286" s="10"/>
      <c r="N286" s="66" t="s">
        <v>18</v>
      </c>
      <c r="O286" s="10"/>
    </row>
    <row r="287">
      <c r="A287" s="6">
        <v>45705.0</v>
      </c>
      <c r="B287" s="10"/>
      <c r="C287" s="7">
        <v>173150.0</v>
      </c>
      <c r="D287" s="7" t="s">
        <v>167</v>
      </c>
      <c r="E287" s="6">
        <v>45017.0</v>
      </c>
      <c r="F287" s="82">
        <f t="shared" si="1"/>
        <v>22</v>
      </c>
      <c r="G287" s="6">
        <v>45078.0</v>
      </c>
      <c r="H287" s="82">
        <f t="shared" si="2"/>
        <v>20</v>
      </c>
      <c r="I287" s="7" t="s">
        <v>386</v>
      </c>
      <c r="J287" s="10"/>
      <c r="K287" s="58"/>
      <c r="L287" s="10"/>
      <c r="M287" s="10"/>
      <c r="N287" s="66" t="s">
        <v>18</v>
      </c>
      <c r="O287" s="10"/>
    </row>
    <row r="288">
      <c r="A288" s="6">
        <v>45705.0</v>
      </c>
      <c r="B288" s="10"/>
      <c r="C288" s="7">
        <v>234262.0</v>
      </c>
      <c r="D288" s="7" t="s">
        <v>133</v>
      </c>
      <c r="E288" s="6">
        <v>45505.0</v>
      </c>
      <c r="F288" s="82">
        <f t="shared" si="1"/>
        <v>6</v>
      </c>
      <c r="G288" s="9">
        <v>45610.0</v>
      </c>
      <c r="H288" s="82">
        <f t="shared" si="2"/>
        <v>3</v>
      </c>
      <c r="I288" s="7" t="s">
        <v>43</v>
      </c>
      <c r="J288" s="10"/>
      <c r="K288" s="58"/>
      <c r="L288" s="10"/>
      <c r="M288" s="10"/>
      <c r="N288" s="66" t="s">
        <v>18</v>
      </c>
      <c r="O288" s="10"/>
    </row>
    <row r="289">
      <c r="A289" s="6">
        <v>45705.0</v>
      </c>
      <c r="B289" s="10"/>
      <c r="C289" s="7">
        <v>208110.0</v>
      </c>
      <c r="D289" s="7" t="s">
        <v>184</v>
      </c>
      <c r="E289" s="6">
        <v>45352.0</v>
      </c>
      <c r="F289" s="82">
        <f t="shared" si="1"/>
        <v>11</v>
      </c>
      <c r="G289" s="6">
        <v>45378.0</v>
      </c>
      <c r="H289" s="82">
        <f t="shared" si="2"/>
        <v>10</v>
      </c>
      <c r="I289" s="7" t="s">
        <v>52</v>
      </c>
      <c r="J289" s="10"/>
      <c r="K289" s="58"/>
      <c r="L289" s="10"/>
      <c r="M289" s="10"/>
      <c r="N289" s="66" t="s">
        <v>18</v>
      </c>
      <c r="O289" s="10"/>
    </row>
    <row r="290">
      <c r="A290" s="6">
        <v>45705.0</v>
      </c>
      <c r="B290" s="10"/>
      <c r="C290" s="7">
        <v>209489.0</v>
      </c>
      <c r="D290" s="7" t="s">
        <v>154</v>
      </c>
      <c r="E290" s="6">
        <v>44440.0</v>
      </c>
      <c r="F290" s="82">
        <f t="shared" si="1"/>
        <v>41</v>
      </c>
      <c r="G290" s="6">
        <v>45390.0</v>
      </c>
      <c r="H290" s="82">
        <f t="shared" si="2"/>
        <v>10</v>
      </c>
      <c r="I290" s="7" t="s">
        <v>136</v>
      </c>
      <c r="J290" s="10"/>
      <c r="K290" s="58"/>
      <c r="L290" s="10"/>
      <c r="M290" s="10"/>
      <c r="N290" s="66" t="s">
        <v>18</v>
      </c>
      <c r="O290" s="10"/>
    </row>
    <row r="291">
      <c r="A291" s="6">
        <v>45705.0</v>
      </c>
      <c r="B291" s="10"/>
      <c r="C291" s="7">
        <v>212945.0</v>
      </c>
      <c r="D291" s="7" t="s">
        <v>154</v>
      </c>
      <c r="E291" s="6">
        <v>44805.0</v>
      </c>
      <c r="F291" s="82">
        <f t="shared" si="1"/>
        <v>29</v>
      </c>
      <c r="G291" s="6">
        <v>45415.0</v>
      </c>
      <c r="H291" s="82">
        <f t="shared" si="2"/>
        <v>9</v>
      </c>
      <c r="I291" s="7" t="s">
        <v>54</v>
      </c>
      <c r="J291" s="10"/>
      <c r="K291" s="58"/>
      <c r="L291" s="10"/>
      <c r="M291" s="10"/>
      <c r="N291" s="66" t="s">
        <v>18</v>
      </c>
      <c r="O291" s="10"/>
    </row>
    <row r="292">
      <c r="A292" s="6">
        <v>45705.0</v>
      </c>
      <c r="B292" s="10"/>
      <c r="C292" s="7">
        <v>217947.0</v>
      </c>
      <c r="D292" s="7" t="s">
        <v>154</v>
      </c>
      <c r="E292" s="6">
        <v>45413.0</v>
      </c>
      <c r="F292" s="82">
        <f t="shared" si="1"/>
        <v>9</v>
      </c>
      <c r="G292" s="6">
        <v>45456.0</v>
      </c>
      <c r="H292" s="82">
        <f t="shared" si="2"/>
        <v>8</v>
      </c>
      <c r="I292" s="7" t="s">
        <v>60</v>
      </c>
      <c r="J292" s="10"/>
      <c r="K292" s="58"/>
      <c r="L292" s="10"/>
      <c r="M292" s="10"/>
      <c r="N292" s="66" t="s">
        <v>18</v>
      </c>
      <c r="O292" s="10"/>
    </row>
    <row r="293">
      <c r="A293" s="6">
        <v>45705.0</v>
      </c>
      <c r="B293" s="10"/>
      <c r="C293" s="7">
        <v>231935.0</v>
      </c>
      <c r="D293" s="7" t="s">
        <v>154</v>
      </c>
      <c r="E293" s="6">
        <v>45536.0</v>
      </c>
      <c r="F293" s="82">
        <f t="shared" si="1"/>
        <v>5</v>
      </c>
      <c r="G293" s="9">
        <v>45587.0</v>
      </c>
      <c r="H293" s="82">
        <f t="shared" si="2"/>
        <v>3</v>
      </c>
      <c r="I293" s="7" t="s">
        <v>60</v>
      </c>
      <c r="J293" s="10"/>
      <c r="K293" s="58"/>
      <c r="L293" s="10"/>
      <c r="M293" s="10"/>
      <c r="N293" s="66" t="s">
        <v>18</v>
      </c>
      <c r="O293" s="10"/>
    </row>
    <row r="294">
      <c r="A294" s="6">
        <v>45705.0</v>
      </c>
      <c r="B294" s="10"/>
      <c r="C294" s="7">
        <v>236603.0</v>
      </c>
      <c r="D294" s="7" t="s">
        <v>154</v>
      </c>
      <c r="E294" s="6">
        <v>45536.0</v>
      </c>
      <c r="F294" s="82">
        <f t="shared" si="1"/>
        <v>5</v>
      </c>
      <c r="G294" s="9">
        <v>45636.0</v>
      </c>
      <c r="H294" s="82">
        <f t="shared" si="2"/>
        <v>2</v>
      </c>
      <c r="I294" s="7" t="s">
        <v>54</v>
      </c>
      <c r="J294" s="10"/>
      <c r="K294" s="58"/>
      <c r="L294" s="10"/>
      <c r="M294" s="10"/>
      <c r="N294" s="66" t="s">
        <v>18</v>
      </c>
      <c r="O294" s="10"/>
    </row>
    <row r="295">
      <c r="A295" s="6">
        <v>45705.0</v>
      </c>
      <c r="B295" s="10"/>
      <c r="C295" s="7">
        <v>238991.0</v>
      </c>
      <c r="D295" s="7" t="s">
        <v>154</v>
      </c>
      <c r="E295" s="6">
        <v>45627.0</v>
      </c>
      <c r="F295" s="82">
        <f t="shared" si="1"/>
        <v>2</v>
      </c>
      <c r="G295" s="6">
        <v>45670.0</v>
      </c>
      <c r="H295" s="82">
        <f t="shared" si="2"/>
        <v>1</v>
      </c>
      <c r="I295" s="7" t="s">
        <v>50</v>
      </c>
      <c r="J295" s="10"/>
      <c r="K295" s="58"/>
      <c r="L295" s="10"/>
      <c r="M295" s="10"/>
      <c r="N295" s="66" t="s">
        <v>18</v>
      </c>
      <c r="O295" s="10"/>
    </row>
    <row r="296">
      <c r="A296" s="6">
        <v>45705.0</v>
      </c>
      <c r="B296" s="10"/>
      <c r="C296" s="7">
        <v>242689.0</v>
      </c>
      <c r="D296" s="7" t="s">
        <v>154</v>
      </c>
      <c r="E296" s="6">
        <v>45658.0</v>
      </c>
      <c r="F296" s="82">
        <f t="shared" si="1"/>
        <v>1</v>
      </c>
      <c r="G296" s="6">
        <v>45333.0</v>
      </c>
      <c r="H296" s="82">
        <f t="shared" si="2"/>
        <v>12</v>
      </c>
      <c r="I296" s="7" t="s">
        <v>54</v>
      </c>
      <c r="J296" s="10"/>
      <c r="K296" s="58"/>
      <c r="L296" s="10"/>
      <c r="M296" s="10"/>
      <c r="N296" s="66" t="s">
        <v>18</v>
      </c>
      <c r="O296" s="10"/>
    </row>
    <row r="297">
      <c r="A297" s="6">
        <v>45705.0</v>
      </c>
      <c r="B297" s="10"/>
      <c r="C297" s="7">
        <v>106189.0</v>
      </c>
      <c r="D297" s="7" t="s">
        <v>157</v>
      </c>
      <c r="E297" s="6">
        <v>44470.0</v>
      </c>
      <c r="F297" s="82">
        <f t="shared" si="1"/>
        <v>40</v>
      </c>
      <c r="G297" s="9">
        <v>44510.0</v>
      </c>
      <c r="H297" s="82">
        <f t="shared" si="2"/>
        <v>39</v>
      </c>
      <c r="I297" s="7" t="s">
        <v>136</v>
      </c>
      <c r="J297" s="10"/>
      <c r="K297" s="58"/>
      <c r="L297" s="10"/>
      <c r="M297" s="10"/>
      <c r="N297" s="66" t="s">
        <v>18</v>
      </c>
      <c r="O297" s="10"/>
    </row>
    <row r="298">
      <c r="A298" s="6">
        <v>45705.0</v>
      </c>
      <c r="B298" s="10"/>
      <c r="C298" s="7">
        <v>241600.0</v>
      </c>
      <c r="D298" s="7" t="s">
        <v>157</v>
      </c>
      <c r="E298" s="6">
        <v>45352.0</v>
      </c>
      <c r="F298" s="82">
        <f t="shared" si="1"/>
        <v>11</v>
      </c>
      <c r="G298" s="6">
        <v>45691.0</v>
      </c>
      <c r="H298" s="82">
        <f t="shared" si="2"/>
        <v>0</v>
      </c>
      <c r="I298" s="7" t="s">
        <v>60</v>
      </c>
      <c r="J298" s="10"/>
      <c r="K298" s="58"/>
      <c r="L298" s="10"/>
      <c r="M298" s="10"/>
      <c r="N298" s="66" t="s">
        <v>18</v>
      </c>
      <c r="O298" s="10"/>
    </row>
    <row r="299">
      <c r="A299" s="6">
        <v>45705.0</v>
      </c>
      <c r="B299" s="10"/>
      <c r="C299" s="7">
        <v>187749.0</v>
      </c>
      <c r="D299" s="7" t="s">
        <v>157</v>
      </c>
      <c r="E299" s="6">
        <v>45108.0</v>
      </c>
      <c r="F299" s="82">
        <f t="shared" si="1"/>
        <v>19</v>
      </c>
      <c r="G299" s="6">
        <v>45198.0</v>
      </c>
      <c r="H299" s="82">
        <f t="shared" si="2"/>
        <v>16</v>
      </c>
      <c r="I299" s="7" t="s">
        <v>136</v>
      </c>
      <c r="J299" s="10"/>
      <c r="K299" s="58"/>
      <c r="L299" s="10"/>
      <c r="M299" s="10"/>
      <c r="N299" s="66" t="s">
        <v>18</v>
      </c>
      <c r="O299" s="10"/>
    </row>
    <row r="300">
      <c r="A300" s="6">
        <v>45705.0</v>
      </c>
      <c r="B300" s="10"/>
      <c r="C300" s="7">
        <v>199186.0</v>
      </c>
      <c r="D300" s="7" t="s">
        <v>157</v>
      </c>
      <c r="E300" s="6">
        <v>45108.0</v>
      </c>
      <c r="F300" s="82">
        <f t="shared" si="1"/>
        <v>19</v>
      </c>
      <c r="G300" s="6">
        <v>45309.0</v>
      </c>
      <c r="H300" s="82">
        <f t="shared" si="2"/>
        <v>13</v>
      </c>
      <c r="I300" s="7" t="s">
        <v>136</v>
      </c>
      <c r="J300" s="10"/>
      <c r="K300" s="58"/>
      <c r="L300" s="10"/>
      <c r="M300" s="10"/>
      <c r="N300" s="66" t="s">
        <v>18</v>
      </c>
      <c r="O300" s="10"/>
    </row>
    <row r="301">
      <c r="A301" s="6">
        <v>45705.0</v>
      </c>
      <c r="B301" s="10"/>
      <c r="C301" s="7">
        <v>208218.0</v>
      </c>
      <c r="D301" s="7" t="s">
        <v>157</v>
      </c>
      <c r="E301" s="6">
        <v>45261.0</v>
      </c>
      <c r="F301" s="82">
        <f t="shared" si="1"/>
        <v>14</v>
      </c>
      <c r="G301" s="6">
        <v>45379.0</v>
      </c>
      <c r="H301" s="82">
        <f t="shared" si="2"/>
        <v>10</v>
      </c>
      <c r="I301" s="7" t="s">
        <v>48</v>
      </c>
      <c r="J301" s="10"/>
      <c r="K301" s="58"/>
      <c r="L301" s="10"/>
      <c r="M301" s="10"/>
      <c r="N301" s="66" t="s">
        <v>18</v>
      </c>
      <c r="O301" s="10"/>
    </row>
    <row r="302">
      <c r="A302" s="6">
        <v>45705.0</v>
      </c>
      <c r="B302" s="10"/>
      <c r="C302" s="7">
        <v>217495.0</v>
      </c>
      <c r="D302" s="7" t="s">
        <v>157</v>
      </c>
      <c r="E302" s="6">
        <v>45413.0</v>
      </c>
      <c r="F302" s="82">
        <f t="shared" si="1"/>
        <v>9</v>
      </c>
      <c r="G302" s="6">
        <v>45453.0</v>
      </c>
      <c r="H302" s="82">
        <f t="shared" si="2"/>
        <v>8</v>
      </c>
      <c r="I302" s="7" t="s">
        <v>54</v>
      </c>
      <c r="J302" s="10"/>
      <c r="K302" s="58"/>
      <c r="L302" s="10"/>
      <c r="M302" s="10"/>
      <c r="N302" s="66" t="s">
        <v>18</v>
      </c>
      <c r="O302" s="10"/>
    </row>
    <row r="303">
      <c r="A303" s="6">
        <v>45705.0</v>
      </c>
      <c r="B303" s="10"/>
      <c r="C303" s="7">
        <v>225857.0</v>
      </c>
      <c r="D303" s="7" t="s">
        <v>157</v>
      </c>
      <c r="E303" s="6">
        <v>44593.0</v>
      </c>
      <c r="F303" s="82">
        <f t="shared" si="1"/>
        <v>36</v>
      </c>
      <c r="G303" s="6">
        <v>45527.0</v>
      </c>
      <c r="H303" s="82">
        <f t="shared" si="2"/>
        <v>5</v>
      </c>
      <c r="I303" s="7" t="s">
        <v>136</v>
      </c>
      <c r="J303" s="10"/>
      <c r="K303" s="58"/>
      <c r="L303" s="10"/>
      <c r="M303" s="10"/>
      <c r="N303" s="66" t="s">
        <v>18</v>
      </c>
      <c r="O303" s="10"/>
    </row>
    <row r="304">
      <c r="A304" s="6">
        <v>45705.0</v>
      </c>
      <c r="B304" s="10"/>
      <c r="C304" s="7">
        <v>229467.0</v>
      </c>
      <c r="D304" s="7" t="s">
        <v>157</v>
      </c>
      <c r="E304" s="6">
        <v>44682.0</v>
      </c>
      <c r="F304" s="82">
        <f t="shared" si="1"/>
        <v>33</v>
      </c>
      <c r="G304" s="6">
        <v>45565.0</v>
      </c>
      <c r="H304" s="82">
        <f t="shared" si="2"/>
        <v>4</v>
      </c>
      <c r="I304" s="7" t="s">
        <v>48</v>
      </c>
      <c r="J304" s="10"/>
      <c r="K304" s="58"/>
      <c r="L304" s="10"/>
      <c r="M304" s="10"/>
      <c r="N304" s="66" t="s">
        <v>18</v>
      </c>
      <c r="O304" s="10"/>
    </row>
    <row r="305">
      <c r="A305" s="6">
        <v>45705.0</v>
      </c>
      <c r="B305" s="10"/>
      <c r="C305" s="7">
        <v>234535.0</v>
      </c>
      <c r="D305" s="7" t="s">
        <v>157</v>
      </c>
      <c r="E305" s="6">
        <v>45566.0</v>
      </c>
      <c r="F305" s="82">
        <f t="shared" si="1"/>
        <v>4</v>
      </c>
      <c r="G305" s="9">
        <v>45614.0</v>
      </c>
      <c r="H305" s="82">
        <f t="shared" si="2"/>
        <v>3</v>
      </c>
      <c r="I305" s="7" t="s">
        <v>54</v>
      </c>
      <c r="J305" s="10"/>
      <c r="K305" s="58"/>
      <c r="L305" s="10"/>
      <c r="M305" s="10"/>
      <c r="N305" s="66" t="s">
        <v>18</v>
      </c>
      <c r="O305" s="10"/>
    </row>
    <row r="306">
      <c r="A306" s="6">
        <v>45705.0</v>
      </c>
      <c r="B306" s="10"/>
      <c r="C306" s="7">
        <v>238412.0</v>
      </c>
      <c r="D306" s="7" t="s">
        <v>157</v>
      </c>
      <c r="E306" s="6">
        <v>45627.0</v>
      </c>
      <c r="F306" s="82">
        <f t="shared" si="1"/>
        <v>2</v>
      </c>
      <c r="G306" s="6">
        <v>45664.0</v>
      </c>
      <c r="H306" s="82">
        <f t="shared" si="2"/>
        <v>1</v>
      </c>
      <c r="I306" s="7" t="s">
        <v>60</v>
      </c>
      <c r="J306" s="10"/>
      <c r="K306" s="58"/>
      <c r="L306" s="10"/>
      <c r="M306" s="10"/>
      <c r="N306" s="66" t="s">
        <v>18</v>
      </c>
      <c r="O306" s="10"/>
    </row>
    <row r="307">
      <c r="A307" s="6">
        <v>45705.0</v>
      </c>
      <c r="B307" s="10"/>
      <c r="C307" s="7">
        <v>228287.0</v>
      </c>
      <c r="D307" s="7" t="s">
        <v>157</v>
      </c>
      <c r="E307" s="6">
        <v>45627.0</v>
      </c>
      <c r="F307" s="82">
        <f t="shared" si="1"/>
        <v>2</v>
      </c>
      <c r="G307" s="6">
        <v>45553.0</v>
      </c>
      <c r="H307" s="82">
        <f t="shared" si="2"/>
        <v>5</v>
      </c>
      <c r="I307" s="7" t="s">
        <v>60</v>
      </c>
      <c r="J307" s="10"/>
      <c r="K307" s="58"/>
      <c r="L307" s="10"/>
      <c r="M307" s="10"/>
      <c r="N307" s="66" t="s">
        <v>18</v>
      </c>
      <c r="O307" s="10"/>
    </row>
    <row r="308">
      <c r="A308" s="6">
        <v>45705.0</v>
      </c>
      <c r="B308" s="10"/>
      <c r="C308" s="7">
        <v>231031.0</v>
      </c>
      <c r="D308" s="7" t="s">
        <v>160</v>
      </c>
      <c r="E308" s="6">
        <v>45444.0</v>
      </c>
      <c r="F308" s="82">
        <f t="shared" si="1"/>
        <v>8</v>
      </c>
      <c r="G308" s="9">
        <v>45579.0</v>
      </c>
      <c r="H308" s="82">
        <f t="shared" si="2"/>
        <v>4</v>
      </c>
      <c r="I308" s="7" t="s">
        <v>60</v>
      </c>
      <c r="J308" s="10"/>
      <c r="K308" s="58"/>
      <c r="L308" s="10"/>
      <c r="M308" s="10"/>
      <c r="N308" s="66" t="s">
        <v>18</v>
      </c>
      <c r="O308" s="10"/>
    </row>
    <row r="309">
      <c r="A309" s="6">
        <v>45705.0</v>
      </c>
      <c r="B309" s="10"/>
      <c r="C309" s="7">
        <v>214277.0</v>
      </c>
      <c r="D309" s="7" t="s">
        <v>160</v>
      </c>
      <c r="E309" s="6">
        <v>45352.0</v>
      </c>
      <c r="F309" s="82">
        <f t="shared" si="1"/>
        <v>11</v>
      </c>
      <c r="G309" s="6">
        <v>45432.0</v>
      </c>
      <c r="H309" s="82">
        <f t="shared" si="2"/>
        <v>8</v>
      </c>
      <c r="I309" s="7" t="s">
        <v>52</v>
      </c>
      <c r="J309" s="10"/>
      <c r="K309" s="58"/>
      <c r="L309" s="10"/>
      <c r="M309" s="10"/>
      <c r="N309" s="66" t="s">
        <v>18</v>
      </c>
      <c r="O309" s="10"/>
    </row>
    <row r="310">
      <c r="A310" s="6">
        <v>45699.0</v>
      </c>
      <c r="B310" s="10"/>
      <c r="C310" s="7">
        <v>226114.0</v>
      </c>
      <c r="D310" s="7" t="s">
        <v>160</v>
      </c>
      <c r="E310" s="6">
        <v>45292.0</v>
      </c>
      <c r="F310" s="82">
        <f t="shared" si="1"/>
        <v>13</v>
      </c>
      <c r="G310" s="6">
        <v>45532.0</v>
      </c>
      <c r="H310" s="82">
        <f t="shared" si="2"/>
        <v>5</v>
      </c>
      <c r="I310" s="7" t="s">
        <v>60</v>
      </c>
      <c r="J310" s="10"/>
      <c r="K310" s="58"/>
      <c r="L310" s="10"/>
      <c r="M310" s="10"/>
      <c r="N310" s="57" t="s">
        <v>19</v>
      </c>
      <c r="O310" s="10"/>
    </row>
    <row r="311">
      <c r="A311" s="6">
        <v>45705.0</v>
      </c>
      <c r="B311" s="10"/>
      <c r="C311" s="7">
        <v>233215.0</v>
      </c>
      <c r="D311" s="7" t="s">
        <v>160</v>
      </c>
      <c r="E311" s="6">
        <v>45505.0</v>
      </c>
      <c r="F311" s="82">
        <f t="shared" si="1"/>
        <v>6</v>
      </c>
      <c r="G311" s="6">
        <v>45601.0</v>
      </c>
      <c r="H311" s="82">
        <f t="shared" si="2"/>
        <v>3</v>
      </c>
      <c r="I311" s="7" t="s">
        <v>48</v>
      </c>
      <c r="J311" s="10"/>
      <c r="K311" s="58"/>
      <c r="L311" s="10"/>
      <c r="M311" s="10"/>
      <c r="N311" s="66" t="s">
        <v>18</v>
      </c>
      <c r="O311" s="10"/>
    </row>
    <row r="312">
      <c r="A312" s="6">
        <v>45705.0</v>
      </c>
      <c r="B312" s="10"/>
      <c r="C312" s="7">
        <v>239829.0</v>
      </c>
      <c r="D312" s="7" t="s">
        <v>160</v>
      </c>
      <c r="E312" s="6">
        <v>45505.0</v>
      </c>
      <c r="F312" s="82">
        <f t="shared" si="1"/>
        <v>6</v>
      </c>
      <c r="G312" s="6">
        <v>45674.0</v>
      </c>
      <c r="H312" s="82">
        <f t="shared" si="2"/>
        <v>1</v>
      </c>
      <c r="I312" s="7" t="s">
        <v>60</v>
      </c>
      <c r="J312" s="10"/>
      <c r="K312" s="58"/>
      <c r="L312" s="10"/>
      <c r="M312" s="10"/>
      <c r="N312" s="66" t="s">
        <v>18</v>
      </c>
      <c r="O312" s="10"/>
    </row>
    <row r="313">
      <c r="A313" s="6">
        <v>45705.0</v>
      </c>
      <c r="B313" s="6">
        <v>45705.0</v>
      </c>
      <c r="C313" s="7">
        <v>240824.0</v>
      </c>
      <c r="D313" s="7" t="s">
        <v>160</v>
      </c>
      <c r="E313" s="6">
        <v>45566.0</v>
      </c>
      <c r="F313" s="82">
        <f t="shared" si="1"/>
        <v>4</v>
      </c>
      <c r="G313" s="6">
        <v>45684.0</v>
      </c>
      <c r="H313" s="82">
        <f t="shared" si="2"/>
        <v>0</v>
      </c>
      <c r="I313" s="7" t="s">
        <v>60</v>
      </c>
      <c r="J313" s="10"/>
      <c r="K313" s="58"/>
      <c r="L313" s="10"/>
      <c r="M313" s="7" t="s">
        <v>401</v>
      </c>
      <c r="N313" s="57" t="s">
        <v>16</v>
      </c>
      <c r="O313" s="10"/>
    </row>
    <row r="314">
      <c r="A314" s="6">
        <v>45705.0</v>
      </c>
      <c r="B314" s="10"/>
      <c r="C314" s="7">
        <v>241058.0</v>
      </c>
      <c r="D314" s="7" t="s">
        <v>160</v>
      </c>
      <c r="E314" s="6">
        <v>45658.0</v>
      </c>
      <c r="F314" s="82">
        <f t="shared" si="1"/>
        <v>1</v>
      </c>
      <c r="G314" s="6">
        <v>45686.0</v>
      </c>
      <c r="H314" s="82">
        <f t="shared" si="2"/>
        <v>0</v>
      </c>
      <c r="I314" s="7" t="s">
        <v>54</v>
      </c>
      <c r="J314" s="10"/>
      <c r="K314" s="58"/>
      <c r="L314" s="10"/>
      <c r="M314" s="10"/>
      <c r="N314" s="66" t="s">
        <v>18</v>
      </c>
      <c r="O314" s="10"/>
    </row>
    <row r="315">
      <c r="A315" s="6">
        <v>45705.0</v>
      </c>
      <c r="B315" s="10"/>
      <c r="C315" s="7">
        <v>203497.0</v>
      </c>
      <c r="D315" s="7" t="s">
        <v>160</v>
      </c>
      <c r="E315" s="6">
        <v>45292.0</v>
      </c>
      <c r="F315" s="82">
        <f t="shared" si="1"/>
        <v>13</v>
      </c>
      <c r="G315" s="6">
        <v>45348.0</v>
      </c>
      <c r="H315" s="82">
        <f t="shared" si="2"/>
        <v>11</v>
      </c>
      <c r="I315" s="7" t="s">
        <v>54</v>
      </c>
      <c r="J315" s="10"/>
      <c r="K315" s="58"/>
      <c r="L315" s="10"/>
      <c r="M315" s="10"/>
      <c r="N315" s="66" t="s">
        <v>18</v>
      </c>
      <c r="O315" s="10"/>
    </row>
    <row r="316">
      <c r="A316" s="6">
        <v>45705.0</v>
      </c>
      <c r="B316" s="10"/>
      <c r="C316" s="7">
        <v>183937.0</v>
      </c>
      <c r="D316" s="7" t="s">
        <v>160</v>
      </c>
      <c r="E316" s="6">
        <v>45139.0</v>
      </c>
      <c r="F316" s="82">
        <f t="shared" si="1"/>
        <v>18</v>
      </c>
      <c r="G316" s="6">
        <v>45166.0</v>
      </c>
      <c r="H316" s="82">
        <f t="shared" si="2"/>
        <v>17</v>
      </c>
      <c r="I316" s="7" t="s">
        <v>54</v>
      </c>
      <c r="J316" s="10"/>
      <c r="K316" s="58"/>
      <c r="L316" s="10"/>
      <c r="M316" s="10"/>
      <c r="N316" s="66" t="s">
        <v>18</v>
      </c>
      <c r="O316" s="10"/>
    </row>
    <row r="317">
      <c r="A317" s="6">
        <v>45705.0</v>
      </c>
      <c r="B317" s="10"/>
      <c r="C317" s="7">
        <v>196249.0</v>
      </c>
      <c r="D317" s="7" t="s">
        <v>160</v>
      </c>
      <c r="E317" s="6">
        <v>45231.0</v>
      </c>
      <c r="F317" s="82">
        <f t="shared" si="1"/>
        <v>15</v>
      </c>
      <c r="G317" s="9">
        <v>45279.0</v>
      </c>
      <c r="H317" s="82">
        <f t="shared" si="2"/>
        <v>13</v>
      </c>
      <c r="I317" s="7" t="s">
        <v>129</v>
      </c>
      <c r="J317" s="10"/>
      <c r="K317" s="58"/>
      <c r="L317" s="10"/>
      <c r="M317" s="10"/>
      <c r="N317" s="66" t="s">
        <v>18</v>
      </c>
      <c r="O317" s="10"/>
    </row>
    <row r="318">
      <c r="A318" s="6">
        <v>45705.0</v>
      </c>
      <c r="B318" s="10"/>
      <c r="C318" s="7">
        <v>205371.0</v>
      </c>
      <c r="D318" s="7" t="s">
        <v>160</v>
      </c>
      <c r="E318" s="6">
        <v>45413.0</v>
      </c>
      <c r="F318" s="82">
        <f t="shared" si="1"/>
        <v>9</v>
      </c>
      <c r="G318" s="6">
        <v>45439.0</v>
      </c>
      <c r="H318" s="82">
        <f t="shared" si="2"/>
        <v>8</v>
      </c>
      <c r="I318" s="7" t="s">
        <v>54</v>
      </c>
      <c r="J318" s="10"/>
      <c r="K318" s="58"/>
      <c r="L318" s="10"/>
      <c r="M318" s="10"/>
      <c r="N318" s="66" t="s">
        <v>18</v>
      </c>
      <c r="O318" s="10"/>
    </row>
    <row r="319">
      <c r="A319" s="6">
        <v>45705.0</v>
      </c>
      <c r="B319" s="10"/>
      <c r="C319" s="7">
        <v>229565.0</v>
      </c>
      <c r="D319" s="7" t="s">
        <v>160</v>
      </c>
      <c r="E319" s="6">
        <v>45536.0</v>
      </c>
      <c r="F319" s="82">
        <f t="shared" si="1"/>
        <v>5</v>
      </c>
      <c r="G319" s="6">
        <v>45566.0</v>
      </c>
      <c r="H319" s="82">
        <f t="shared" si="2"/>
        <v>4</v>
      </c>
      <c r="I319" s="7" t="s">
        <v>54</v>
      </c>
      <c r="J319" s="10"/>
      <c r="K319" s="58"/>
      <c r="L319" s="10"/>
      <c r="M319" s="10"/>
      <c r="N319" s="66" t="s">
        <v>18</v>
      </c>
      <c r="O319" s="10"/>
    </row>
    <row r="320">
      <c r="A320" s="6">
        <v>45705.0</v>
      </c>
      <c r="B320" s="10"/>
      <c r="C320" s="7">
        <v>235115.0</v>
      </c>
      <c r="D320" s="7" t="s">
        <v>160</v>
      </c>
      <c r="E320" s="6">
        <v>45597.0</v>
      </c>
      <c r="F320" s="82">
        <f t="shared" si="1"/>
        <v>3</v>
      </c>
      <c r="G320" s="9">
        <v>45618.0</v>
      </c>
      <c r="H320" s="82">
        <f t="shared" si="2"/>
        <v>2</v>
      </c>
      <c r="I320" s="7" t="s">
        <v>54</v>
      </c>
      <c r="J320" s="10"/>
      <c r="K320" s="58"/>
      <c r="L320" s="10"/>
      <c r="M320" s="10"/>
      <c r="N320" s="66" t="s">
        <v>18</v>
      </c>
      <c r="O320" s="10"/>
    </row>
    <row r="321">
      <c r="A321" s="6">
        <v>45705.0</v>
      </c>
      <c r="B321" s="10"/>
      <c r="C321" s="7">
        <v>238365.0</v>
      </c>
      <c r="D321" s="7" t="s">
        <v>160</v>
      </c>
      <c r="E321" s="6">
        <v>45627.0</v>
      </c>
      <c r="F321" s="82">
        <f t="shared" si="1"/>
        <v>2</v>
      </c>
      <c r="G321" s="6">
        <v>45667.0</v>
      </c>
      <c r="H321" s="82">
        <f t="shared" si="2"/>
        <v>1</v>
      </c>
      <c r="I321" s="7" t="s">
        <v>60</v>
      </c>
      <c r="J321" s="10"/>
      <c r="K321" s="58"/>
      <c r="L321" s="10"/>
      <c r="M321" s="10"/>
      <c r="N321" s="66" t="s">
        <v>18</v>
      </c>
      <c r="O321" s="10"/>
    </row>
    <row r="322">
      <c r="A322" s="6">
        <v>45705.0</v>
      </c>
      <c r="B322" s="10"/>
      <c r="C322" s="7">
        <v>240664.0</v>
      </c>
      <c r="D322" s="7" t="s">
        <v>160</v>
      </c>
      <c r="E322" s="6">
        <v>45658.0</v>
      </c>
      <c r="F322" s="82">
        <f t="shared" si="1"/>
        <v>1</v>
      </c>
      <c r="G322" s="6">
        <v>45692.0</v>
      </c>
      <c r="H322" s="82">
        <f t="shared" si="2"/>
        <v>0</v>
      </c>
      <c r="I322" s="7" t="s">
        <v>52</v>
      </c>
      <c r="J322" s="10"/>
      <c r="K322" s="58"/>
      <c r="L322" s="10"/>
      <c r="M322" s="10"/>
      <c r="N322" s="66" t="s">
        <v>18</v>
      </c>
      <c r="O322" s="10"/>
    </row>
    <row r="323">
      <c r="A323" s="6">
        <v>45705.0</v>
      </c>
      <c r="B323" s="10"/>
      <c r="C323" s="7">
        <v>240176.0</v>
      </c>
      <c r="D323" s="7" t="s">
        <v>70</v>
      </c>
      <c r="E323" s="6">
        <v>45292.0</v>
      </c>
      <c r="F323" s="82">
        <f t="shared" si="1"/>
        <v>13</v>
      </c>
      <c r="G323" s="6">
        <v>45681.0</v>
      </c>
      <c r="H323" s="82">
        <f t="shared" si="2"/>
        <v>0</v>
      </c>
      <c r="I323" s="7" t="s">
        <v>60</v>
      </c>
      <c r="J323" s="10"/>
      <c r="K323" s="58"/>
      <c r="L323" s="10"/>
      <c r="M323" s="10"/>
      <c r="N323" s="66" t="s">
        <v>18</v>
      </c>
      <c r="O323" s="10"/>
    </row>
    <row r="324">
      <c r="A324" s="6">
        <v>45705.0</v>
      </c>
      <c r="B324" s="10"/>
      <c r="C324" s="7">
        <v>193405.0</v>
      </c>
      <c r="D324" s="7" t="s">
        <v>70</v>
      </c>
      <c r="E324" s="6">
        <v>44896.0</v>
      </c>
      <c r="F324" s="82">
        <f t="shared" si="1"/>
        <v>26</v>
      </c>
      <c r="G324" s="9">
        <v>45251.0</v>
      </c>
      <c r="H324" s="82">
        <f t="shared" si="2"/>
        <v>14</v>
      </c>
      <c r="I324" s="7" t="s">
        <v>52</v>
      </c>
      <c r="J324" s="10"/>
      <c r="K324" s="58"/>
      <c r="L324" s="10"/>
      <c r="M324" s="10"/>
      <c r="N324" s="66" t="s">
        <v>18</v>
      </c>
      <c r="O324" s="10"/>
    </row>
    <row r="325">
      <c r="A325" s="6">
        <v>45705.0</v>
      </c>
      <c r="B325" s="10"/>
      <c r="C325" s="7">
        <v>210490.0</v>
      </c>
      <c r="D325" s="7" t="s">
        <v>70</v>
      </c>
      <c r="E325" s="6">
        <v>45047.0</v>
      </c>
      <c r="F325" s="82">
        <f t="shared" si="1"/>
        <v>21</v>
      </c>
      <c r="G325" s="6">
        <v>45446.0</v>
      </c>
      <c r="H325" s="82">
        <f t="shared" si="2"/>
        <v>8</v>
      </c>
      <c r="I325" s="7" t="s">
        <v>60</v>
      </c>
      <c r="J325" s="10"/>
      <c r="K325" s="58"/>
      <c r="L325" s="10"/>
      <c r="M325" s="10"/>
      <c r="N325" s="66" t="s">
        <v>18</v>
      </c>
      <c r="O325" s="10"/>
    </row>
    <row r="326">
      <c r="A326" s="6">
        <v>45705.0</v>
      </c>
      <c r="B326" s="10"/>
      <c r="C326" s="7">
        <v>227495.0</v>
      </c>
      <c r="D326" s="7" t="s">
        <v>70</v>
      </c>
      <c r="E326" s="6">
        <v>45474.0</v>
      </c>
      <c r="F326" s="82">
        <f t="shared" si="1"/>
        <v>7</v>
      </c>
      <c r="G326" s="6">
        <v>45545.0</v>
      </c>
      <c r="H326" s="82">
        <f t="shared" si="2"/>
        <v>5</v>
      </c>
      <c r="I326" s="7" t="s">
        <v>43</v>
      </c>
      <c r="J326" s="10"/>
      <c r="K326" s="58"/>
      <c r="L326" s="10"/>
      <c r="M326" s="10"/>
      <c r="N326" s="66" t="s">
        <v>18</v>
      </c>
      <c r="O326" s="10"/>
    </row>
    <row r="327">
      <c r="A327" s="6">
        <v>45705.0</v>
      </c>
      <c r="B327" s="10"/>
      <c r="C327" s="7">
        <v>228759.0</v>
      </c>
      <c r="D327" s="7" t="s">
        <v>70</v>
      </c>
      <c r="E327" s="6">
        <v>45536.0</v>
      </c>
      <c r="F327" s="82">
        <f t="shared" si="1"/>
        <v>5</v>
      </c>
      <c r="G327" s="6">
        <v>45565.0</v>
      </c>
      <c r="H327" s="82">
        <f t="shared" si="2"/>
        <v>4</v>
      </c>
      <c r="I327" s="7" t="s">
        <v>48</v>
      </c>
      <c r="J327" s="10"/>
      <c r="K327" s="58"/>
      <c r="L327" s="10"/>
      <c r="M327" s="10"/>
      <c r="N327" s="66" t="s">
        <v>18</v>
      </c>
      <c r="O327" s="10"/>
    </row>
    <row r="328">
      <c r="A328" s="6">
        <v>45705.0</v>
      </c>
      <c r="B328" s="10"/>
      <c r="C328" s="7">
        <v>239764.0</v>
      </c>
      <c r="D328" s="7" t="s">
        <v>70</v>
      </c>
      <c r="E328" s="6">
        <v>45658.0</v>
      </c>
      <c r="F328" s="82">
        <f t="shared" si="1"/>
        <v>1</v>
      </c>
      <c r="G328" s="6">
        <v>45678.0</v>
      </c>
      <c r="H328" s="82">
        <f t="shared" si="2"/>
        <v>0</v>
      </c>
      <c r="I328" s="7" t="s">
        <v>60</v>
      </c>
      <c r="J328" s="10"/>
      <c r="K328" s="58"/>
      <c r="L328" s="10"/>
      <c r="M328" s="10"/>
      <c r="N328" s="66" t="s">
        <v>18</v>
      </c>
      <c r="O328" s="10"/>
    </row>
    <row r="329">
      <c r="A329" s="6">
        <v>45705.0</v>
      </c>
      <c r="B329" s="10"/>
      <c r="C329" s="7">
        <v>190180.0</v>
      </c>
      <c r="D329" s="7" t="s">
        <v>70</v>
      </c>
      <c r="E329" s="6">
        <v>45108.0</v>
      </c>
      <c r="F329" s="82">
        <f t="shared" si="1"/>
        <v>19</v>
      </c>
      <c r="G329" s="9">
        <v>45219.0</v>
      </c>
      <c r="H329" s="82">
        <f t="shared" si="2"/>
        <v>15</v>
      </c>
      <c r="I329" s="7" t="s">
        <v>54</v>
      </c>
      <c r="J329" s="10"/>
      <c r="K329" s="58"/>
      <c r="L329" s="10"/>
      <c r="M329" s="10"/>
      <c r="N329" s="66" t="s">
        <v>18</v>
      </c>
      <c r="O329" s="10"/>
    </row>
    <row r="330">
      <c r="A330" s="6">
        <v>45705.0</v>
      </c>
      <c r="B330" s="10"/>
      <c r="C330" s="7">
        <v>203231.0</v>
      </c>
      <c r="D330" s="7" t="s">
        <v>70</v>
      </c>
      <c r="E330" s="6">
        <v>45323.0</v>
      </c>
      <c r="F330" s="82">
        <f t="shared" si="1"/>
        <v>12</v>
      </c>
      <c r="G330" s="6">
        <v>45312.0</v>
      </c>
      <c r="H330" s="82">
        <f t="shared" si="2"/>
        <v>12</v>
      </c>
      <c r="I330" s="7" t="s">
        <v>54</v>
      </c>
      <c r="J330" s="10"/>
      <c r="K330" s="58"/>
      <c r="L330" s="10"/>
      <c r="M330" s="10"/>
      <c r="N330" s="66" t="s">
        <v>18</v>
      </c>
      <c r="O330" s="10"/>
    </row>
    <row r="331">
      <c r="A331" s="6">
        <v>45705.0</v>
      </c>
      <c r="B331" s="10"/>
      <c r="C331" s="7">
        <v>209836.0</v>
      </c>
      <c r="D331" s="7" t="s">
        <v>70</v>
      </c>
      <c r="E331" s="6">
        <v>45352.0</v>
      </c>
      <c r="F331" s="82">
        <f t="shared" si="1"/>
        <v>11</v>
      </c>
      <c r="G331" s="6">
        <v>45399.0</v>
      </c>
      <c r="H331" s="82">
        <f t="shared" si="2"/>
        <v>10</v>
      </c>
      <c r="I331" s="7" t="s">
        <v>54</v>
      </c>
      <c r="J331" s="10"/>
      <c r="K331" s="58"/>
      <c r="L331" s="10"/>
      <c r="M331" s="10"/>
      <c r="N331" s="66" t="s">
        <v>18</v>
      </c>
      <c r="O331" s="10"/>
    </row>
    <row r="332">
      <c r="A332" s="6">
        <v>45705.0</v>
      </c>
      <c r="B332" s="10"/>
      <c r="C332" s="7">
        <v>219319.0</v>
      </c>
      <c r="D332" s="7" t="s">
        <v>70</v>
      </c>
      <c r="E332" s="6">
        <v>45078.0</v>
      </c>
      <c r="F332" s="82">
        <f t="shared" si="1"/>
        <v>20</v>
      </c>
      <c r="G332" s="6">
        <v>45469.0</v>
      </c>
      <c r="H332" s="82">
        <f t="shared" si="2"/>
        <v>7</v>
      </c>
      <c r="I332" s="7" t="s">
        <v>54</v>
      </c>
      <c r="J332" s="10"/>
      <c r="K332" s="58"/>
      <c r="L332" s="10"/>
      <c r="M332" s="10"/>
      <c r="N332" s="66" t="s">
        <v>18</v>
      </c>
      <c r="O332" s="10"/>
    </row>
    <row r="333">
      <c r="A333" s="6">
        <v>45705.0</v>
      </c>
      <c r="B333" s="10"/>
      <c r="C333" s="7">
        <v>233588.0</v>
      </c>
      <c r="D333" s="7" t="s">
        <v>70</v>
      </c>
      <c r="E333" s="6">
        <v>45474.0</v>
      </c>
      <c r="F333" s="82">
        <f t="shared" si="1"/>
        <v>7</v>
      </c>
      <c r="G333" s="9">
        <v>45610.0</v>
      </c>
      <c r="H333" s="82">
        <f t="shared" si="2"/>
        <v>3</v>
      </c>
      <c r="I333" s="7" t="s">
        <v>54</v>
      </c>
      <c r="J333" s="10"/>
      <c r="K333" s="58"/>
      <c r="L333" s="10"/>
      <c r="M333" s="10"/>
      <c r="N333" s="66" t="s">
        <v>18</v>
      </c>
      <c r="O333" s="10"/>
    </row>
    <row r="334">
      <c r="A334" s="6">
        <v>45705.0</v>
      </c>
      <c r="B334" s="10"/>
      <c r="C334" s="7">
        <v>238725.0</v>
      </c>
      <c r="D334" s="7" t="s">
        <v>70</v>
      </c>
      <c r="E334" s="6">
        <v>45597.0</v>
      </c>
      <c r="F334" s="82">
        <f t="shared" si="1"/>
        <v>3</v>
      </c>
      <c r="G334" s="6">
        <v>45667.0</v>
      </c>
      <c r="H334" s="82">
        <f t="shared" si="2"/>
        <v>1</v>
      </c>
      <c r="I334" s="7" t="s">
        <v>54</v>
      </c>
      <c r="J334" s="10"/>
      <c r="K334" s="58"/>
      <c r="L334" s="10"/>
      <c r="M334" s="10"/>
      <c r="N334" s="66" t="s">
        <v>18</v>
      </c>
      <c r="O334" s="10"/>
    </row>
    <row r="335">
      <c r="A335" s="6">
        <v>45705.0</v>
      </c>
      <c r="B335" s="10"/>
      <c r="C335" s="7">
        <v>241907.0</v>
      </c>
      <c r="D335" s="7" t="s">
        <v>70</v>
      </c>
      <c r="E335" s="6">
        <v>45566.0</v>
      </c>
      <c r="F335" s="82">
        <f t="shared" si="1"/>
        <v>4</v>
      </c>
      <c r="G335" s="6">
        <v>45698.0</v>
      </c>
      <c r="H335" s="82">
        <f t="shared" si="2"/>
        <v>0</v>
      </c>
      <c r="I335" s="7" t="s">
        <v>43</v>
      </c>
      <c r="J335" s="10"/>
      <c r="K335" s="58"/>
      <c r="L335" s="10"/>
      <c r="M335" s="10"/>
      <c r="N335" s="66" t="s">
        <v>18</v>
      </c>
      <c r="O335" s="10"/>
    </row>
    <row r="336">
      <c r="A336" s="6">
        <v>45705.0</v>
      </c>
      <c r="B336" s="10"/>
      <c r="C336" s="7">
        <v>210587.0</v>
      </c>
      <c r="D336" s="7" t="s">
        <v>161</v>
      </c>
      <c r="E336" s="6">
        <v>45323.0</v>
      </c>
      <c r="F336" s="82">
        <f t="shared" si="1"/>
        <v>12</v>
      </c>
      <c r="G336" s="6">
        <v>45397.0</v>
      </c>
      <c r="H336" s="82">
        <f t="shared" si="2"/>
        <v>10</v>
      </c>
      <c r="I336" s="7" t="s">
        <v>60</v>
      </c>
      <c r="J336" s="10"/>
      <c r="K336" s="58"/>
      <c r="L336" s="10"/>
      <c r="M336" s="10"/>
      <c r="N336" s="66" t="s">
        <v>18</v>
      </c>
      <c r="O336" s="10"/>
    </row>
    <row r="337">
      <c r="A337" s="6">
        <v>45705.0</v>
      </c>
      <c r="B337" s="10"/>
      <c r="C337" s="7">
        <v>234844.0</v>
      </c>
      <c r="D337" s="7" t="s">
        <v>161</v>
      </c>
      <c r="E337" s="6">
        <v>45566.0</v>
      </c>
      <c r="F337" s="82">
        <f t="shared" si="1"/>
        <v>4</v>
      </c>
      <c r="G337" s="9">
        <v>45618.0</v>
      </c>
      <c r="H337" s="82">
        <f t="shared" si="2"/>
        <v>2</v>
      </c>
      <c r="I337" s="7" t="s">
        <v>48</v>
      </c>
      <c r="J337" s="10"/>
      <c r="K337" s="58"/>
      <c r="L337" s="10"/>
      <c r="M337" s="10"/>
      <c r="N337" s="66" t="s">
        <v>18</v>
      </c>
      <c r="O337" s="10"/>
    </row>
    <row r="338">
      <c r="A338" s="6">
        <v>45705.0</v>
      </c>
      <c r="B338" s="10"/>
      <c r="C338" s="7">
        <v>207533.0</v>
      </c>
      <c r="D338" s="7" t="s">
        <v>161</v>
      </c>
      <c r="E338" s="6">
        <v>45352.0</v>
      </c>
      <c r="F338" s="82">
        <f t="shared" si="1"/>
        <v>11</v>
      </c>
      <c r="G338" s="6">
        <v>45373.0</v>
      </c>
      <c r="H338" s="82">
        <f t="shared" si="2"/>
        <v>10</v>
      </c>
      <c r="I338" s="7" t="s">
        <v>54</v>
      </c>
      <c r="J338" s="10"/>
      <c r="K338" s="58"/>
      <c r="L338" s="10"/>
      <c r="M338" s="10"/>
      <c r="N338" s="66" t="s">
        <v>18</v>
      </c>
      <c r="O338" s="10"/>
    </row>
    <row r="339">
      <c r="A339" s="6">
        <v>45705.0</v>
      </c>
      <c r="B339" s="10"/>
      <c r="C339" s="7">
        <v>222267.0</v>
      </c>
      <c r="D339" s="7" t="s">
        <v>161</v>
      </c>
      <c r="E339" s="6">
        <v>45474.0</v>
      </c>
      <c r="F339" s="82">
        <f t="shared" si="1"/>
        <v>7</v>
      </c>
      <c r="G339" s="6">
        <v>45499.0</v>
      </c>
      <c r="H339" s="82">
        <f t="shared" si="2"/>
        <v>6</v>
      </c>
      <c r="I339" s="7" t="s">
        <v>54</v>
      </c>
      <c r="J339" s="10"/>
      <c r="K339" s="58"/>
      <c r="L339" s="10"/>
      <c r="M339" s="10"/>
      <c r="N339" s="66" t="s">
        <v>18</v>
      </c>
      <c r="O339" s="10"/>
    </row>
    <row r="340">
      <c r="A340" s="6">
        <v>45705.0</v>
      </c>
      <c r="B340" s="10"/>
      <c r="C340" s="7">
        <v>235526.0</v>
      </c>
      <c r="D340" s="7" t="s">
        <v>161</v>
      </c>
      <c r="E340" s="6">
        <v>45597.0</v>
      </c>
      <c r="F340" s="82">
        <f t="shared" si="1"/>
        <v>3</v>
      </c>
      <c r="G340" s="9">
        <v>45624.0</v>
      </c>
      <c r="H340" s="82">
        <f t="shared" si="2"/>
        <v>2</v>
      </c>
      <c r="I340" s="7" t="s">
        <v>54</v>
      </c>
      <c r="J340" s="10"/>
      <c r="K340" s="58"/>
      <c r="L340" s="10"/>
      <c r="M340" s="10"/>
      <c r="N340" s="66" t="s">
        <v>18</v>
      </c>
      <c r="O340" s="10"/>
    </row>
    <row r="341">
      <c r="A341" s="6">
        <v>45705.0</v>
      </c>
      <c r="B341" s="10"/>
      <c r="C341" s="7">
        <v>240925.0</v>
      </c>
      <c r="D341" s="7" t="s">
        <v>161</v>
      </c>
      <c r="E341" s="6">
        <v>45597.0</v>
      </c>
      <c r="F341" s="82">
        <f t="shared" si="1"/>
        <v>3</v>
      </c>
      <c r="G341" s="6">
        <v>45691.0</v>
      </c>
      <c r="H341" s="82">
        <f t="shared" si="2"/>
        <v>0</v>
      </c>
      <c r="I341" s="7" t="s">
        <v>54</v>
      </c>
      <c r="J341" s="10"/>
      <c r="K341" s="58"/>
      <c r="L341" s="10"/>
      <c r="M341" s="10"/>
      <c r="N341" s="66" t="s">
        <v>18</v>
      </c>
      <c r="O341" s="10"/>
    </row>
    <row r="342">
      <c r="A342" s="6">
        <v>45705.0</v>
      </c>
      <c r="B342" s="10"/>
      <c r="C342" s="7">
        <v>217983.0</v>
      </c>
      <c r="D342" s="7" t="s">
        <v>163</v>
      </c>
      <c r="E342" s="6">
        <v>45383.0</v>
      </c>
      <c r="F342" s="82">
        <f t="shared" si="1"/>
        <v>10</v>
      </c>
      <c r="G342" s="6">
        <v>45467.0</v>
      </c>
      <c r="H342" s="82">
        <f t="shared" si="2"/>
        <v>7</v>
      </c>
      <c r="I342" s="7" t="s">
        <v>60</v>
      </c>
      <c r="J342" s="10"/>
      <c r="K342" s="58"/>
      <c r="L342" s="10"/>
      <c r="M342" s="10"/>
      <c r="N342" s="66" t="s">
        <v>18</v>
      </c>
      <c r="O342" s="10"/>
    </row>
    <row r="343">
      <c r="A343" s="6">
        <v>45705.0</v>
      </c>
      <c r="B343" s="10"/>
      <c r="C343" s="7">
        <v>236253.0</v>
      </c>
      <c r="D343" s="7" t="s">
        <v>163</v>
      </c>
      <c r="E343" s="6">
        <v>45536.0</v>
      </c>
      <c r="F343" s="82">
        <f t="shared" si="1"/>
        <v>5</v>
      </c>
      <c r="G343" s="6">
        <v>45632.0</v>
      </c>
      <c r="H343" s="82">
        <f t="shared" si="2"/>
        <v>2</v>
      </c>
      <c r="I343" s="7" t="s">
        <v>60</v>
      </c>
      <c r="J343" s="10"/>
      <c r="K343" s="58"/>
      <c r="L343" s="10"/>
      <c r="M343" s="10"/>
      <c r="N343" s="66" t="s">
        <v>18</v>
      </c>
      <c r="O343" s="10"/>
    </row>
    <row r="344">
      <c r="A344" s="6">
        <v>45705.0</v>
      </c>
      <c r="B344" s="10"/>
      <c r="C344" s="7">
        <v>194285.0</v>
      </c>
      <c r="D344" s="7" t="s">
        <v>163</v>
      </c>
      <c r="E344" s="6">
        <v>45231.0</v>
      </c>
      <c r="F344" s="82">
        <f t="shared" si="1"/>
        <v>15</v>
      </c>
      <c r="G344" s="9">
        <v>45259.0</v>
      </c>
      <c r="H344" s="82">
        <f t="shared" si="2"/>
        <v>14</v>
      </c>
      <c r="I344" s="7" t="s">
        <v>48</v>
      </c>
      <c r="J344" s="10"/>
      <c r="K344" s="58"/>
      <c r="L344" s="10"/>
      <c r="M344" s="10"/>
      <c r="N344" s="66" t="s">
        <v>18</v>
      </c>
      <c r="O344" s="10"/>
    </row>
    <row r="345">
      <c r="A345" s="6">
        <v>45705.0</v>
      </c>
      <c r="B345" s="10"/>
      <c r="C345" s="7">
        <v>199870.0</v>
      </c>
      <c r="D345" s="7" t="s">
        <v>163</v>
      </c>
      <c r="E345" s="6">
        <v>45231.0</v>
      </c>
      <c r="F345" s="82">
        <f t="shared" si="1"/>
        <v>15</v>
      </c>
      <c r="G345" s="6">
        <v>45317.0</v>
      </c>
      <c r="H345" s="82">
        <f t="shared" si="2"/>
        <v>12</v>
      </c>
      <c r="I345" s="7" t="s">
        <v>66</v>
      </c>
      <c r="J345" s="10"/>
      <c r="K345" s="58"/>
      <c r="L345" s="10"/>
      <c r="M345" s="10"/>
      <c r="N345" s="66" t="s">
        <v>18</v>
      </c>
      <c r="O345" s="10"/>
    </row>
    <row r="346">
      <c r="A346" s="6">
        <v>45705.0</v>
      </c>
      <c r="B346" s="10"/>
      <c r="C346" s="7">
        <v>229261.0</v>
      </c>
      <c r="D346" s="7" t="s">
        <v>163</v>
      </c>
      <c r="E346" s="6">
        <v>45383.0</v>
      </c>
      <c r="F346" s="82">
        <f t="shared" si="1"/>
        <v>10</v>
      </c>
      <c r="G346" s="6">
        <v>45562.0</v>
      </c>
      <c r="H346" s="82">
        <f t="shared" si="2"/>
        <v>4</v>
      </c>
      <c r="I346" s="7" t="s">
        <v>43</v>
      </c>
      <c r="J346" s="10"/>
      <c r="K346" s="58"/>
      <c r="L346" s="10"/>
      <c r="M346" s="10"/>
      <c r="N346" s="66" t="s">
        <v>18</v>
      </c>
      <c r="O346" s="10"/>
    </row>
    <row r="347">
      <c r="A347" s="6">
        <v>45705.0</v>
      </c>
      <c r="B347" s="10"/>
      <c r="C347" s="7">
        <v>232608.0</v>
      </c>
      <c r="D347" s="7" t="s">
        <v>163</v>
      </c>
      <c r="E347" s="6">
        <v>45566.0</v>
      </c>
      <c r="F347" s="82">
        <f t="shared" si="1"/>
        <v>4</v>
      </c>
      <c r="G347" s="9">
        <v>45593.0</v>
      </c>
      <c r="H347" s="82">
        <f t="shared" si="2"/>
        <v>3</v>
      </c>
      <c r="I347" s="7" t="s">
        <v>43</v>
      </c>
      <c r="J347" s="10"/>
      <c r="K347" s="58"/>
      <c r="L347" s="10"/>
      <c r="M347" s="10"/>
      <c r="N347" s="66" t="s">
        <v>18</v>
      </c>
      <c r="O347" s="10"/>
    </row>
    <row r="348">
      <c r="A348" s="6">
        <v>45705.0</v>
      </c>
      <c r="B348" s="10"/>
      <c r="C348" s="7">
        <v>239354.0</v>
      </c>
      <c r="D348" s="7" t="s">
        <v>163</v>
      </c>
      <c r="E348" s="6">
        <v>45627.0</v>
      </c>
      <c r="F348" s="82">
        <f t="shared" si="1"/>
        <v>2</v>
      </c>
      <c r="G348" s="6">
        <v>45672.0</v>
      </c>
      <c r="H348" s="82">
        <f t="shared" si="2"/>
        <v>1</v>
      </c>
      <c r="I348" s="7" t="s">
        <v>54</v>
      </c>
      <c r="J348" s="10"/>
      <c r="K348" s="58"/>
      <c r="L348" s="10"/>
      <c r="M348" s="10"/>
      <c r="N348" s="66" t="s">
        <v>18</v>
      </c>
      <c r="O348" s="10"/>
    </row>
    <row r="349">
      <c r="A349" s="6">
        <v>45705.0</v>
      </c>
      <c r="B349" s="10"/>
      <c r="C349" s="7">
        <v>115598.0</v>
      </c>
      <c r="D349" s="7" t="s">
        <v>163</v>
      </c>
      <c r="E349" s="6">
        <v>44531.0</v>
      </c>
      <c r="F349" s="82">
        <f t="shared" si="1"/>
        <v>38</v>
      </c>
      <c r="G349" s="6">
        <v>44603.0</v>
      </c>
      <c r="H349" s="82">
        <f t="shared" si="2"/>
        <v>36</v>
      </c>
      <c r="I349" s="7" t="s">
        <v>136</v>
      </c>
      <c r="J349" s="10"/>
      <c r="K349" s="58"/>
      <c r="L349" s="10"/>
      <c r="M349" s="10"/>
      <c r="N349" s="66" t="s">
        <v>18</v>
      </c>
      <c r="O349" s="10"/>
    </row>
    <row r="350">
      <c r="A350" s="6">
        <v>45705.0</v>
      </c>
      <c r="B350" s="10"/>
      <c r="C350" s="7">
        <v>230828.0</v>
      </c>
      <c r="D350" s="7" t="s">
        <v>163</v>
      </c>
      <c r="E350" s="6">
        <v>45536.0</v>
      </c>
      <c r="F350" s="82">
        <f t="shared" si="1"/>
        <v>5</v>
      </c>
      <c r="G350" s="9">
        <v>45576.0</v>
      </c>
      <c r="H350" s="82">
        <f t="shared" si="2"/>
        <v>4</v>
      </c>
      <c r="I350" s="7" t="s">
        <v>54</v>
      </c>
      <c r="J350" s="10"/>
      <c r="K350" s="58"/>
      <c r="L350" s="10"/>
      <c r="M350" s="10"/>
      <c r="N350" s="66" t="s">
        <v>18</v>
      </c>
      <c r="O350" s="10"/>
    </row>
    <row r="351">
      <c r="A351" s="6">
        <v>45705.0</v>
      </c>
      <c r="B351" s="10"/>
      <c r="C351" s="7">
        <v>190901.0</v>
      </c>
      <c r="D351" s="7" t="s">
        <v>163</v>
      </c>
      <c r="E351" s="6">
        <v>45139.0</v>
      </c>
      <c r="F351" s="82">
        <f t="shared" si="1"/>
        <v>18</v>
      </c>
      <c r="G351" s="9">
        <v>45226.0</v>
      </c>
      <c r="H351" s="82">
        <f t="shared" si="2"/>
        <v>15</v>
      </c>
      <c r="I351" s="7" t="s">
        <v>54</v>
      </c>
      <c r="J351" s="10"/>
      <c r="K351" s="58"/>
      <c r="L351" s="10"/>
      <c r="M351" s="10"/>
      <c r="N351" s="66" t="s">
        <v>18</v>
      </c>
      <c r="O351" s="10"/>
    </row>
    <row r="352">
      <c r="A352" s="6">
        <v>45705.0</v>
      </c>
      <c r="B352" s="10"/>
      <c r="C352" s="7">
        <v>208102.0</v>
      </c>
      <c r="D352" s="7" t="s">
        <v>163</v>
      </c>
      <c r="E352" s="6">
        <v>45352.0</v>
      </c>
      <c r="F352" s="82">
        <f t="shared" si="1"/>
        <v>11</v>
      </c>
      <c r="G352" s="6">
        <v>45384.0</v>
      </c>
      <c r="H352" s="82">
        <f t="shared" si="2"/>
        <v>10</v>
      </c>
      <c r="I352" s="7" t="s">
        <v>54</v>
      </c>
      <c r="J352" s="10"/>
      <c r="K352" s="58"/>
      <c r="L352" s="10"/>
      <c r="M352" s="10"/>
      <c r="N352" s="66" t="s">
        <v>18</v>
      </c>
      <c r="O352" s="10"/>
    </row>
    <row r="353">
      <c r="A353" s="6">
        <v>45705.0</v>
      </c>
      <c r="B353" s="10"/>
      <c r="C353" s="7">
        <v>230558.0</v>
      </c>
      <c r="D353" s="7" t="s">
        <v>163</v>
      </c>
      <c r="E353" s="6">
        <v>45505.0</v>
      </c>
      <c r="F353" s="82">
        <f t="shared" si="1"/>
        <v>6</v>
      </c>
      <c r="G353" s="6">
        <v>45574.0</v>
      </c>
      <c r="H353" s="82">
        <f t="shared" si="2"/>
        <v>4</v>
      </c>
      <c r="I353" s="7" t="s">
        <v>54</v>
      </c>
      <c r="J353" s="10"/>
      <c r="K353" s="58"/>
      <c r="L353" s="10"/>
      <c r="M353" s="10"/>
      <c r="N353" s="66" t="s">
        <v>18</v>
      </c>
      <c r="O353" s="10"/>
    </row>
    <row r="354">
      <c r="A354" s="6">
        <v>45705.0</v>
      </c>
      <c r="B354" s="10"/>
      <c r="C354" s="7">
        <v>239356.0</v>
      </c>
      <c r="D354" s="7" t="s">
        <v>163</v>
      </c>
      <c r="E354" s="6">
        <v>45658.0</v>
      </c>
      <c r="F354" s="82">
        <f t="shared" si="1"/>
        <v>1</v>
      </c>
      <c r="G354" s="6">
        <v>45673.0</v>
      </c>
      <c r="H354" s="82">
        <f t="shared" si="2"/>
        <v>1</v>
      </c>
      <c r="I354" s="7" t="s">
        <v>54</v>
      </c>
      <c r="J354" s="10"/>
      <c r="K354" s="58"/>
      <c r="L354" s="10"/>
      <c r="M354" s="10"/>
      <c r="N354" s="66" t="s">
        <v>18</v>
      </c>
      <c r="O354" s="10"/>
    </row>
    <row r="355">
      <c r="A355" s="6">
        <v>45705.0</v>
      </c>
      <c r="B355" s="10"/>
      <c r="C355" s="7">
        <v>181511.0</v>
      </c>
      <c r="D355" s="7" t="s">
        <v>165</v>
      </c>
      <c r="E355" s="6">
        <v>45108.0</v>
      </c>
      <c r="F355" s="82">
        <f t="shared" si="1"/>
        <v>19</v>
      </c>
      <c r="G355" s="6">
        <v>45147.0</v>
      </c>
      <c r="H355" s="82">
        <f t="shared" si="2"/>
        <v>18</v>
      </c>
      <c r="I355" s="7" t="s">
        <v>60</v>
      </c>
      <c r="J355" s="10"/>
      <c r="K355" s="58"/>
      <c r="L355" s="10"/>
      <c r="M355" s="10"/>
      <c r="N355" s="66" t="s">
        <v>18</v>
      </c>
      <c r="O355" s="10"/>
    </row>
    <row r="356">
      <c r="A356" s="6">
        <v>45705.0</v>
      </c>
      <c r="B356" s="10"/>
      <c r="C356" s="7">
        <v>208447.0</v>
      </c>
      <c r="D356" s="7" t="s">
        <v>165</v>
      </c>
      <c r="E356" s="6">
        <v>45352.0</v>
      </c>
      <c r="F356" s="82">
        <f t="shared" si="1"/>
        <v>11</v>
      </c>
      <c r="G356" s="6">
        <v>45383.0</v>
      </c>
      <c r="H356" s="82">
        <f t="shared" si="2"/>
        <v>10</v>
      </c>
      <c r="I356" s="7" t="s">
        <v>54</v>
      </c>
      <c r="J356" s="10"/>
      <c r="K356" s="58"/>
      <c r="L356" s="10"/>
      <c r="M356" s="10"/>
      <c r="N356" s="66" t="s">
        <v>18</v>
      </c>
      <c r="O356" s="10"/>
    </row>
    <row r="357">
      <c r="A357" s="6">
        <v>45705.0</v>
      </c>
      <c r="B357" s="10"/>
      <c r="C357" s="7">
        <v>137124.0</v>
      </c>
      <c r="D357" s="7" t="s">
        <v>166</v>
      </c>
      <c r="E357" s="6">
        <v>44562.0</v>
      </c>
      <c r="F357" s="82">
        <f t="shared" si="1"/>
        <v>37</v>
      </c>
      <c r="G357" s="6">
        <v>44758.0</v>
      </c>
      <c r="H357" s="82">
        <f t="shared" si="2"/>
        <v>31</v>
      </c>
      <c r="I357" s="7" t="s">
        <v>48</v>
      </c>
      <c r="J357" s="10"/>
      <c r="K357" s="58"/>
      <c r="L357" s="10"/>
      <c r="M357" s="10"/>
      <c r="N357" s="66" t="s">
        <v>18</v>
      </c>
      <c r="O357" s="10"/>
    </row>
    <row r="358">
      <c r="A358" s="6">
        <v>45705.0</v>
      </c>
      <c r="B358" s="10"/>
      <c r="C358" s="7">
        <v>241226.0</v>
      </c>
      <c r="D358" s="7" t="s">
        <v>166</v>
      </c>
      <c r="E358" s="6">
        <v>45474.0</v>
      </c>
      <c r="F358" s="82">
        <f t="shared" si="1"/>
        <v>7</v>
      </c>
      <c r="G358" s="6">
        <v>45687.0</v>
      </c>
      <c r="H358" s="82">
        <f t="shared" si="2"/>
        <v>0</v>
      </c>
      <c r="I358" s="7" t="s">
        <v>54</v>
      </c>
      <c r="J358" s="10"/>
      <c r="K358" s="58"/>
      <c r="L358" s="10"/>
      <c r="M358" s="10"/>
      <c r="N358" s="66" t="s">
        <v>18</v>
      </c>
      <c r="O358" s="10"/>
    </row>
    <row r="359">
      <c r="A359" s="6">
        <v>45705.0</v>
      </c>
      <c r="B359" s="10"/>
      <c r="C359" s="7">
        <v>227821.0</v>
      </c>
      <c r="D359" s="7" t="s">
        <v>167</v>
      </c>
      <c r="E359" s="6">
        <v>45383.0</v>
      </c>
      <c r="F359" s="82">
        <f t="shared" si="1"/>
        <v>10</v>
      </c>
      <c r="G359" s="6">
        <v>45547.0</v>
      </c>
      <c r="H359" s="82">
        <f t="shared" si="2"/>
        <v>5</v>
      </c>
      <c r="I359" s="7" t="s">
        <v>52</v>
      </c>
      <c r="J359" s="10"/>
      <c r="K359" s="58"/>
      <c r="L359" s="10"/>
      <c r="M359" s="10"/>
      <c r="N359" s="66" t="s">
        <v>18</v>
      </c>
      <c r="O359" s="10"/>
    </row>
    <row r="360">
      <c r="A360" s="6">
        <v>45705.0</v>
      </c>
      <c r="B360" s="10"/>
      <c r="C360" s="7">
        <v>89319.0</v>
      </c>
      <c r="D360" s="7" t="s">
        <v>167</v>
      </c>
      <c r="E360" s="6">
        <v>44256.0</v>
      </c>
      <c r="F360" s="82">
        <f t="shared" si="1"/>
        <v>47</v>
      </c>
      <c r="G360" s="6">
        <v>44347.0</v>
      </c>
      <c r="H360" s="82">
        <f t="shared" si="2"/>
        <v>44</v>
      </c>
      <c r="I360" s="7" t="s">
        <v>60</v>
      </c>
      <c r="J360" s="10"/>
      <c r="K360" s="58"/>
      <c r="L360" s="10"/>
      <c r="M360" s="10"/>
      <c r="N360" s="66" t="s">
        <v>18</v>
      </c>
      <c r="O360" s="10"/>
    </row>
    <row r="361">
      <c r="A361" s="6">
        <v>45705.0</v>
      </c>
      <c r="B361" s="10"/>
      <c r="C361" s="7">
        <v>207791.0</v>
      </c>
      <c r="D361" s="7" t="s">
        <v>167</v>
      </c>
      <c r="E361" s="6">
        <v>44652.0</v>
      </c>
      <c r="F361" s="82">
        <f t="shared" si="1"/>
        <v>34</v>
      </c>
      <c r="G361" s="6">
        <v>45376.0</v>
      </c>
      <c r="H361" s="82">
        <f t="shared" si="2"/>
        <v>10</v>
      </c>
      <c r="I361" s="7" t="s">
        <v>54</v>
      </c>
      <c r="J361" s="10"/>
      <c r="K361" s="58"/>
      <c r="L361" s="10"/>
      <c r="M361" s="10"/>
      <c r="N361" s="66" t="s">
        <v>18</v>
      </c>
      <c r="O361" s="10"/>
    </row>
    <row r="362">
      <c r="A362" s="6">
        <v>45705.0</v>
      </c>
      <c r="B362" s="10"/>
      <c r="C362" s="7">
        <v>174277.0</v>
      </c>
      <c r="D362" s="7" t="s">
        <v>167</v>
      </c>
      <c r="E362" s="6">
        <v>44986.0</v>
      </c>
      <c r="F362" s="82">
        <f t="shared" si="1"/>
        <v>23</v>
      </c>
      <c r="G362" s="6">
        <v>45089.0</v>
      </c>
      <c r="H362" s="82">
        <f t="shared" si="2"/>
        <v>20</v>
      </c>
      <c r="I362" s="7" t="s">
        <v>54</v>
      </c>
      <c r="J362" s="10"/>
      <c r="K362" s="58"/>
      <c r="L362" s="10"/>
      <c r="M362" s="10"/>
      <c r="N362" s="66" t="s">
        <v>18</v>
      </c>
      <c r="O362" s="10"/>
    </row>
    <row r="363">
      <c r="A363" s="6">
        <v>45705.0</v>
      </c>
      <c r="B363" s="10"/>
      <c r="C363" s="7">
        <v>187346.0</v>
      </c>
      <c r="D363" s="7" t="s">
        <v>167</v>
      </c>
      <c r="E363" s="6">
        <v>45047.0</v>
      </c>
      <c r="F363" s="82">
        <f t="shared" si="1"/>
        <v>21</v>
      </c>
      <c r="G363" s="6">
        <v>45196.0</v>
      </c>
      <c r="H363" s="82">
        <f t="shared" si="2"/>
        <v>16</v>
      </c>
      <c r="I363" s="7" t="s">
        <v>54</v>
      </c>
      <c r="J363" s="10"/>
      <c r="K363" s="58"/>
      <c r="L363" s="10"/>
      <c r="M363" s="10"/>
      <c r="N363" s="66" t="s">
        <v>18</v>
      </c>
      <c r="O363" s="10"/>
    </row>
    <row r="364">
      <c r="A364" s="6">
        <v>45705.0</v>
      </c>
      <c r="B364" s="10"/>
      <c r="C364" s="7">
        <v>203022.0</v>
      </c>
      <c r="D364" s="7" t="s">
        <v>167</v>
      </c>
      <c r="E364" s="6">
        <v>45292.0</v>
      </c>
      <c r="F364" s="82">
        <f t="shared" si="1"/>
        <v>13</v>
      </c>
      <c r="G364" s="6">
        <v>45341.0</v>
      </c>
      <c r="H364" s="82">
        <f t="shared" si="2"/>
        <v>11</v>
      </c>
      <c r="I364" s="7" t="s">
        <v>54</v>
      </c>
      <c r="J364" s="10"/>
      <c r="K364" s="58"/>
      <c r="L364" s="10"/>
      <c r="M364" s="10"/>
      <c r="N364" s="66" t="s">
        <v>18</v>
      </c>
      <c r="O364" s="10"/>
    </row>
    <row r="365">
      <c r="A365" s="6">
        <v>45705.0</v>
      </c>
      <c r="B365" s="10"/>
      <c r="C365" s="7">
        <v>219118.0</v>
      </c>
      <c r="D365" s="7" t="s">
        <v>167</v>
      </c>
      <c r="E365" s="6">
        <v>45323.0</v>
      </c>
      <c r="F365" s="82">
        <f t="shared" si="1"/>
        <v>12</v>
      </c>
      <c r="G365" s="6">
        <v>45467.0</v>
      </c>
      <c r="H365" s="82">
        <f t="shared" si="2"/>
        <v>7</v>
      </c>
      <c r="I365" s="7" t="s">
        <v>54</v>
      </c>
      <c r="J365" s="10"/>
      <c r="K365" s="58"/>
      <c r="L365" s="10"/>
      <c r="M365" s="10"/>
      <c r="N365" s="66" t="s">
        <v>18</v>
      </c>
      <c r="O365" s="10"/>
    </row>
    <row r="366">
      <c r="A366" s="6">
        <v>45705.0</v>
      </c>
      <c r="B366" s="10"/>
      <c r="C366" s="7">
        <v>224117.0</v>
      </c>
      <c r="D366" s="7" t="s">
        <v>167</v>
      </c>
      <c r="E366" s="6">
        <v>45444.0</v>
      </c>
      <c r="F366" s="82">
        <f t="shared" si="1"/>
        <v>8</v>
      </c>
      <c r="G366" s="6">
        <v>45511.0</v>
      </c>
      <c r="H366" s="82">
        <f t="shared" si="2"/>
        <v>6</v>
      </c>
      <c r="I366" s="7" t="s">
        <v>54</v>
      </c>
      <c r="J366" s="10"/>
      <c r="K366" s="58"/>
      <c r="L366" s="10"/>
      <c r="M366" s="10"/>
      <c r="N366" s="66" t="s">
        <v>18</v>
      </c>
      <c r="O366" s="10"/>
    </row>
    <row r="367">
      <c r="A367" s="6">
        <v>45705.0</v>
      </c>
      <c r="B367" s="10"/>
      <c r="C367" s="7">
        <v>225235.0</v>
      </c>
      <c r="D367" s="7" t="s">
        <v>167</v>
      </c>
      <c r="E367" s="6">
        <v>45444.0</v>
      </c>
      <c r="F367" s="82">
        <f t="shared" si="1"/>
        <v>8</v>
      </c>
      <c r="G367" s="6">
        <v>45523.0</v>
      </c>
      <c r="H367" s="82">
        <f t="shared" si="2"/>
        <v>5</v>
      </c>
      <c r="I367" s="7" t="s">
        <v>54</v>
      </c>
      <c r="J367" s="10"/>
      <c r="K367" s="58"/>
      <c r="L367" s="10"/>
      <c r="M367" s="10"/>
      <c r="N367" s="66" t="s">
        <v>18</v>
      </c>
      <c r="O367" s="10"/>
    </row>
    <row r="368">
      <c r="A368" s="6">
        <v>45705.0</v>
      </c>
      <c r="B368" s="10"/>
      <c r="C368" s="7">
        <v>233370.0</v>
      </c>
      <c r="D368" s="7" t="s">
        <v>167</v>
      </c>
      <c r="E368" s="6">
        <v>45566.0</v>
      </c>
      <c r="F368" s="82">
        <f t="shared" si="1"/>
        <v>4</v>
      </c>
      <c r="G368" s="6">
        <v>45601.0</v>
      </c>
      <c r="H368" s="82">
        <f t="shared" si="2"/>
        <v>3</v>
      </c>
      <c r="I368" s="7" t="s">
        <v>54</v>
      </c>
      <c r="J368" s="10"/>
      <c r="K368" s="58"/>
      <c r="L368" s="10"/>
      <c r="M368" s="10"/>
      <c r="N368" s="66" t="s">
        <v>18</v>
      </c>
      <c r="O368" s="10"/>
    </row>
    <row r="369">
      <c r="A369" s="6">
        <v>45705.0</v>
      </c>
      <c r="B369" s="10"/>
      <c r="C369" s="7">
        <v>237173.0</v>
      </c>
      <c r="D369" s="7" t="s">
        <v>167</v>
      </c>
      <c r="E369" s="6">
        <v>44866.0</v>
      </c>
      <c r="F369" s="82">
        <f t="shared" si="1"/>
        <v>27</v>
      </c>
      <c r="G369" s="9">
        <v>45639.0</v>
      </c>
      <c r="H369" s="82">
        <f t="shared" si="2"/>
        <v>2</v>
      </c>
      <c r="I369" s="7" t="s">
        <v>54</v>
      </c>
      <c r="J369" s="10"/>
      <c r="K369" s="58"/>
      <c r="L369" s="10"/>
      <c r="M369" s="10"/>
      <c r="N369" s="66" t="s">
        <v>18</v>
      </c>
      <c r="O369" s="10"/>
    </row>
    <row r="370">
      <c r="A370" s="6">
        <v>45705.0</v>
      </c>
      <c r="B370" s="10"/>
      <c r="C370" s="7">
        <v>239226.0</v>
      </c>
      <c r="D370" s="7" t="s">
        <v>167</v>
      </c>
      <c r="E370" s="6">
        <v>44986.0</v>
      </c>
      <c r="F370" s="82">
        <f t="shared" si="1"/>
        <v>23</v>
      </c>
      <c r="G370" s="6">
        <v>45672.0</v>
      </c>
      <c r="H370" s="82">
        <f t="shared" si="2"/>
        <v>1</v>
      </c>
      <c r="I370" s="7" t="s">
        <v>54</v>
      </c>
      <c r="J370" s="10"/>
      <c r="K370" s="58"/>
      <c r="L370" s="10"/>
      <c r="M370" s="10"/>
      <c r="N370" s="66" t="s">
        <v>18</v>
      </c>
      <c r="O370" s="10"/>
    </row>
    <row r="371">
      <c r="A371" s="6">
        <v>45705.0</v>
      </c>
      <c r="B371" s="10"/>
      <c r="C371" s="7">
        <v>240974.0</v>
      </c>
      <c r="D371" s="7" t="s">
        <v>167</v>
      </c>
      <c r="E371" s="6">
        <v>45658.0</v>
      </c>
      <c r="F371" s="82">
        <f t="shared" si="1"/>
        <v>1</v>
      </c>
      <c r="G371" s="6">
        <v>45685.0</v>
      </c>
      <c r="H371" s="82">
        <f t="shared" si="2"/>
        <v>0</v>
      </c>
      <c r="I371" s="7" t="s">
        <v>60</v>
      </c>
      <c r="J371" s="10"/>
      <c r="K371" s="58"/>
      <c r="L371" s="10"/>
      <c r="M371" s="10"/>
      <c r="N371" s="66" t="s">
        <v>18</v>
      </c>
      <c r="O371" s="10"/>
    </row>
    <row r="372">
      <c r="A372" s="6">
        <v>45705.0</v>
      </c>
      <c r="B372" s="10"/>
      <c r="C372" s="7">
        <v>200656.0</v>
      </c>
      <c r="D372" s="7" t="s">
        <v>168</v>
      </c>
      <c r="E372" s="6">
        <v>45078.0</v>
      </c>
      <c r="F372" s="82">
        <f t="shared" si="1"/>
        <v>20</v>
      </c>
      <c r="G372" s="6">
        <v>45321.0</v>
      </c>
      <c r="H372" s="82">
        <f t="shared" si="2"/>
        <v>12</v>
      </c>
      <c r="I372" s="7" t="s">
        <v>52</v>
      </c>
      <c r="J372" s="10"/>
      <c r="K372" s="58"/>
      <c r="L372" s="10"/>
      <c r="M372" s="10"/>
      <c r="N372" s="66" t="s">
        <v>18</v>
      </c>
      <c r="O372" s="10"/>
    </row>
    <row r="373">
      <c r="A373" s="6">
        <v>45705.0</v>
      </c>
      <c r="B373" s="10"/>
      <c r="C373" s="7">
        <v>201870.0</v>
      </c>
      <c r="D373" s="7" t="s">
        <v>168</v>
      </c>
      <c r="E373" s="6">
        <v>45292.0</v>
      </c>
      <c r="F373" s="82">
        <f t="shared" si="1"/>
        <v>13</v>
      </c>
      <c r="G373" s="6">
        <v>45332.0</v>
      </c>
      <c r="H373" s="82">
        <f t="shared" si="2"/>
        <v>12</v>
      </c>
      <c r="I373" s="7" t="s">
        <v>60</v>
      </c>
      <c r="J373" s="10"/>
      <c r="K373" s="58"/>
      <c r="L373" s="10"/>
      <c r="M373" s="10"/>
      <c r="N373" s="66" t="s">
        <v>18</v>
      </c>
      <c r="O373" s="10"/>
    </row>
    <row r="374">
      <c r="A374" s="6">
        <v>45705.0</v>
      </c>
      <c r="B374" s="10"/>
      <c r="C374" s="7">
        <v>187323.0</v>
      </c>
      <c r="D374" s="7" t="s">
        <v>168</v>
      </c>
      <c r="E374" s="6">
        <v>45017.0</v>
      </c>
      <c r="F374" s="82">
        <f t="shared" si="1"/>
        <v>22</v>
      </c>
      <c r="G374" s="6">
        <v>45195.0</v>
      </c>
      <c r="H374" s="82">
        <f t="shared" si="2"/>
        <v>16</v>
      </c>
      <c r="I374" s="7" t="s">
        <v>43</v>
      </c>
      <c r="J374" s="10"/>
      <c r="K374" s="58"/>
      <c r="L374" s="10"/>
      <c r="M374" s="10"/>
      <c r="N374" s="66" t="s">
        <v>18</v>
      </c>
      <c r="O374" s="10"/>
    </row>
    <row r="375">
      <c r="A375" s="6">
        <v>45705.0</v>
      </c>
      <c r="B375" s="10"/>
      <c r="C375" s="7">
        <v>194264.0</v>
      </c>
      <c r="D375" s="7" t="s">
        <v>168</v>
      </c>
      <c r="E375" s="6">
        <v>45231.0</v>
      </c>
      <c r="F375" s="82">
        <f t="shared" si="1"/>
        <v>15</v>
      </c>
      <c r="G375" s="9">
        <v>45259.0</v>
      </c>
      <c r="H375" s="82">
        <f t="shared" si="2"/>
        <v>14</v>
      </c>
      <c r="I375" s="7" t="s">
        <v>48</v>
      </c>
      <c r="J375" s="10"/>
      <c r="K375" s="58"/>
      <c r="L375" s="10"/>
      <c r="M375" s="10"/>
      <c r="N375" s="66" t="s">
        <v>18</v>
      </c>
      <c r="O375" s="10"/>
    </row>
    <row r="376">
      <c r="A376" s="6">
        <v>45705.0</v>
      </c>
      <c r="B376" s="10"/>
      <c r="C376" s="7">
        <v>210464.0</v>
      </c>
      <c r="D376" s="7" t="s">
        <v>168</v>
      </c>
      <c r="E376" s="6">
        <v>45323.0</v>
      </c>
      <c r="F376" s="82">
        <f t="shared" si="1"/>
        <v>12</v>
      </c>
      <c r="G376" s="6">
        <v>45397.0</v>
      </c>
      <c r="H376" s="82">
        <f t="shared" si="2"/>
        <v>10</v>
      </c>
      <c r="I376" s="7" t="s">
        <v>52</v>
      </c>
      <c r="J376" s="10"/>
      <c r="K376" s="58"/>
      <c r="L376" s="10"/>
      <c r="M376" s="10"/>
      <c r="N376" s="66" t="s">
        <v>18</v>
      </c>
      <c r="O376" s="10"/>
    </row>
    <row r="377">
      <c r="A377" s="6">
        <v>45705.0</v>
      </c>
      <c r="B377" s="10"/>
      <c r="C377" s="7">
        <v>215697.0</v>
      </c>
      <c r="D377" s="7" t="s">
        <v>168</v>
      </c>
      <c r="E377" s="6">
        <v>45383.0</v>
      </c>
      <c r="F377" s="82">
        <f t="shared" si="1"/>
        <v>10</v>
      </c>
      <c r="G377" s="6">
        <v>45435.0</v>
      </c>
      <c r="H377" s="82">
        <f t="shared" si="2"/>
        <v>8</v>
      </c>
      <c r="I377" s="7" t="s">
        <v>60</v>
      </c>
      <c r="J377" s="10"/>
      <c r="K377" s="58"/>
      <c r="L377" s="10"/>
      <c r="M377" s="10"/>
      <c r="N377" s="66" t="s">
        <v>18</v>
      </c>
      <c r="O377" s="10"/>
    </row>
    <row r="378">
      <c r="A378" s="6">
        <v>45705.0</v>
      </c>
      <c r="B378" s="10"/>
      <c r="C378" s="7">
        <v>230268.0</v>
      </c>
      <c r="D378" s="7" t="s">
        <v>168</v>
      </c>
      <c r="E378" s="6">
        <v>45444.0</v>
      </c>
      <c r="F378" s="82">
        <f t="shared" si="1"/>
        <v>8</v>
      </c>
      <c r="G378" s="6">
        <v>45573.0</v>
      </c>
      <c r="H378" s="82">
        <f t="shared" si="2"/>
        <v>4</v>
      </c>
      <c r="I378" s="7" t="s">
        <v>48</v>
      </c>
      <c r="J378" s="10"/>
      <c r="K378" s="58"/>
      <c r="L378" s="10"/>
      <c r="M378" s="10"/>
      <c r="N378" s="66" t="s">
        <v>18</v>
      </c>
      <c r="O378" s="10"/>
    </row>
    <row r="379">
      <c r="A379" s="6">
        <v>45705.0</v>
      </c>
      <c r="B379" s="10"/>
      <c r="C379" s="7">
        <v>231811.0</v>
      </c>
      <c r="D379" s="7" t="s">
        <v>168</v>
      </c>
      <c r="E379" s="6">
        <v>45474.0</v>
      </c>
      <c r="F379" s="82">
        <f t="shared" si="1"/>
        <v>7</v>
      </c>
      <c r="G379" s="9">
        <v>45586.0</v>
      </c>
      <c r="H379" s="82">
        <f t="shared" si="2"/>
        <v>3</v>
      </c>
      <c r="I379" s="7" t="s">
        <v>48</v>
      </c>
      <c r="J379" s="10"/>
      <c r="K379" s="58"/>
      <c r="L379" s="10"/>
      <c r="M379" s="10"/>
      <c r="N379" s="66" t="s">
        <v>18</v>
      </c>
      <c r="O379" s="10"/>
    </row>
    <row r="380">
      <c r="A380" s="6">
        <v>45705.0</v>
      </c>
      <c r="B380" s="10"/>
      <c r="C380" s="7">
        <v>230232.0</v>
      </c>
      <c r="D380" s="7" t="s">
        <v>168</v>
      </c>
      <c r="E380" s="6">
        <v>45536.0</v>
      </c>
      <c r="F380" s="82">
        <f t="shared" si="1"/>
        <v>5</v>
      </c>
      <c r="G380" s="6">
        <v>45572.0</v>
      </c>
      <c r="H380" s="82">
        <f t="shared" si="2"/>
        <v>4</v>
      </c>
      <c r="I380" s="7" t="s">
        <v>43</v>
      </c>
      <c r="J380" s="10"/>
      <c r="K380" s="58"/>
      <c r="L380" s="10"/>
      <c r="M380" s="10"/>
      <c r="N380" s="66" t="s">
        <v>18</v>
      </c>
      <c r="O380" s="10"/>
    </row>
    <row r="381">
      <c r="A381" s="6">
        <v>45705.0</v>
      </c>
      <c r="B381" s="10"/>
      <c r="C381" s="7">
        <v>234099.0</v>
      </c>
      <c r="D381" s="7" t="s">
        <v>168</v>
      </c>
      <c r="E381" s="6">
        <v>45566.0</v>
      </c>
      <c r="F381" s="82">
        <f t="shared" si="1"/>
        <v>4</v>
      </c>
      <c r="G381" s="9">
        <v>45608.0</v>
      </c>
      <c r="H381" s="82">
        <f t="shared" si="2"/>
        <v>3</v>
      </c>
      <c r="I381" s="7" t="s">
        <v>43</v>
      </c>
      <c r="J381" s="10"/>
      <c r="K381" s="58"/>
      <c r="L381" s="10"/>
      <c r="M381" s="10"/>
      <c r="N381" s="66" t="s">
        <v>18</v>
      </c>
      <c r="O381" s="10"/>
    </row>
    <row r="382">
      <c r="A382" s="6">
        <v>45705.0</v>
      </c>
      <c r="B382" s="10"/>
      <c r="C382" s="7">
        <v>234706.0</v>
      </c>
      <c r="D382" s="7" t="s">
        <v>168</v>
      </c>
      <c r="E382" s="6">
        <v>45597.0</v>
      </c>
      <c r="F382" s="82">
        <f t="shared" si="1"/>
        <v>3</v>
      </c>
      <c r="G382" s="9">
        <v>45615.0</v>
      </c>
      <c r="H382" s="82">
        <f t="shared" si="2"/>
        <v>2</v>
      </c>
      <c r="I382" s="7" t="s">
        <v>60</v>
      </c>
      <c r="J382" s="10"/>
      <c r="K382" s="58"/>
      <c r="L382" s="10"/>
      <c r="M382" s="10"/>
      <c r="N382" s="66" t="s">
        <v>18</v>
      </c>
      <c r="O382" s="10"/>
    </row>
    <row r="383">
      <c r="A383" s="6">
        <v>45705.0</v>
      </c>
      <c r="B383" s="10"/>
      <c r="C383" s="7">
        <v>240424.0</v>
      </c>
      <c r="D383" s="7" t="s">
        <v>168</v>
      </c>
      <c r="E383" s="6">
        <v>45383.0</v>
      </c>
      <c r="F383" s="82">
        <f t="shared" si="1"/>
        <v>10</v>
      </c>
      <c r="G383" s="6">
        <v>45680.0</v>
      </c>
      <c r="H383" s="82">
        <f t="shared" si="2"/>
        <v>0</v>
      </c>
      <c r="I383" s="7" t="s">
        <v>60</v>
      </c>
      <c r="J383" s="10"/>
      <c r="K383" s="58"/>
      <c r="L383" s="10"/>
      <c r="M383" s="10"/>
      <c r="N383" s="66" t="s">
        <v>18</v>
      </c>
      <c r="O383" s="10"/>
    </row>
    <row r="384">
      <c r="A384" s="6">
        <v>45705.0</v>
      </c>
      <c r="B384" s="10"/>
      <c r="C384" s="7">
        <v>146259.0</v>
      </c>
      <c r="D384" s="7" t="s">
        <v>155</v>
      </c>
      <c r="E384" s="6">
        <v>44805.0</v>
      </c>
      <c r="F384" s="82">
        <f t="shared" si="1"/>
        <v>29</v>
      </c>
      <c r="G384" s="9">
        <v>44844.0</v>
      </c>
      <c r="H384" s="82">
        <f t="shared" si="2"/>
        <v>28</v>
      </c>
      <c r="I384" s="7" t="s">
        <v>54</v>
      </c>
      <c r="J384" s="10"/>
      <c r="K384" s="58"/>
      <c r="L384" s="10"/>
      <c r="M384" s="10"/>
      <c r="N384" s="66" t="s">
        <v>18</v>
      </c>
      <c r="O384" s="10"/>
    </row>
    <row r="385">
      <c r="A385" s="6">
        <v>45705.0</v>
      </c>
      <c r="B385" s="10"/>
      <c r="C385" s="7">
        <v>193674.0</v>
      </c>
      <c r="D385" s="7" t="s">
        <v>155</v>
      </c>
      <c r="E385" s="6">
        <v>45200.0</v>
      </c>
      <c r="F385" s="82">
        <f t="shared" si="1"/>
        <v>16</v>
      </c>
      <c r="G385" s="9">
        <v>45254.0</v>
      </c>
      <c r="H385" s="82">
        <f t="shared" si="2"/>
        <v>14</v>
      </c>
      <c r="I385" s="7" t="s">
        <v>54</v>
      </c>
      <c r="J385" s="10"/>
      <c r="K385" s="58"/>
      <c r="L385" s="10"/>
      <c r="M385" s="10"/>
      <c r="N385" s="66" t="s">
        <v>18</v>
      </c>
      <c r="O385" s="10"/>
    </row>
    <row r="386">
      <c r="A386" s="6">
        <v>45705.0</v>
      </c>
      <c r="B386" s="10"/>
      <c r="C386" s="7">
        <v>163687.0</v>
      </c>
      <c r="D386" s="7" t="s">
        <v>155</v>
      </c>
      <c r="E386" s="6">
        <v>44958.0</v>
      </c>
      <c r="F386" s="82">
        <f t="shared" si="1"/>
        <v>24</v>
      </c>
      <c r="G386" s="6">
        <v>45034.0</v>
      </c>
      <c r="H386" s="82">
        <f t="shared" si="2"/>
        <v>22</v>
      </c>
      <c r="I386" s="7" t="s">
        <v>136</v>
      </c>
      <c r="J386" s="10"/>
      <c r="K386" s="58"/>
      <c r="L386" s="10"/>
      <c r="M386" s="10"/>
      <c r="N386" s="66" t="s">
        <v>18</v>
      </c>
      <c r="O386" s="10"/>
    </row>
    <row r="387">
      <c r="A387" s="6">
        <v>45705.0</v>
      </c>
      <c r="B387" s="10"/>
      <c r="C387" s="7">
        <v>197001.0</v>
      </c>
      <c r="D387" s="7" t="s">
        <v>155</v>
      </c>
      <c r="E387" s="6">
        <v>45231.0</v>
      </c>
      <c r="F387" s="82">
        <f t="shared" si="1"/>
        <v>15</v>
      </c>
      <c r="G387" s="6">
        <v>45303.0</v>
      </c>
      <c r="H387" s="82">
        <f t="shared" si="2"/>
        <v>13</v>
      </c>
      <c r="I387" s="7" t="s">
        <v>136</v>
      </c>
      <c r="J387" s="10"/>
      <c r="K387" s="58"/>
      <c r="L387" s="10"/>
      <c r="M387" s="10"/>
      <c r="N387" s="66" t="s">
        <v>18</v>
      </c>
      <c r="O387" s="10"/>
    </row>
    <row r="388">
      <c r="A388" s="6">
        <v>45705.0</v>
      </c>
      <c r="B388" s="10"/>
      <c r="C388" s="7">
        <v>183849.0</v>
      </c>
      <c r="D388" s="7" t="s">
        <v>155</v>
      </c>
      <c r="E388" s="6">
        <v>45108.0</v>
      </c>
      <c r="F388" s="82">
        <f t="shared" si="1"/>
        <v>19</v>
      </c>
      <c r="G388" s="6">
        <v>45166.0</v>
      </c>
      <c r="H388" s="82">
        <f t="shared" si="2"/>
        <v>17</v>
      </c>
      <c r="I388" s="7" t="s">
        <v>60</v>
      </c>
      <c r="J388" s="10"/>
      <c r="K388" s="58"/>
      <c r="L388" s="10"/>
      <c r="M388" s="10"/>
      <c r="N388" s="66" t="s">
        <v>18</v>
      </c>
      <c r="O388" s="10"/>
    </row>
    <row r="389">
      <c r="A389" s="6">
        <v>45705.0</v>
      </c>
      <c r="B389" s="10"/>
      <c r="C389" s="7">
        <v>188602.0</v>
      </c>
      <c r="D389" s="7" t="s">
        <v>155</v>
      </c>
      <c r="E389" s="6">
        <v>45200.0</v>
      </c>
      <c r="F389" s="82">
        <f t="shared" si="1"/>
        <v>16</v>
      </c>
      <c r="G389" s="6">
        <v>45113.0</v>
      </c>
      <c r="H389" s="82">
        <f t="shared" si="2"/>
        <v>19</v>
      </c>
      <c r="I389" s="7" t="s">
        <v>136</v>
      </c>
      <c r="J389" s="10"/>
      <c r="K389" s="58"/>
      <c r="L389" s="10"/>
      <c r="M389" s="10"/>
      <c r="N389" s="66" t="s">
        <v>18</v>
      </c>
      <c r="O389" s="10"/>
    </row>
    <row r="390">
      <c r="A390" s="6">
        <v>45705.0</v>
      </c>
      <c r="B390" s="10"/>
      <c r="C390" s="7">
        <v>210878.0</v>
      </c>
      <c r="D390" s="7" t="s">
        <v>155</v>
      </c>
      <c r="E390" s="6">
        <v>45292.0</v>
      </c>
      <c r="F390" s="82">
        <f t="shared" si="1"/>
        <v>13</v>
      </c>
      <c r="G390" s="6">
        <v>45400.0</v>
      </c>
      <c r="H390" s="82">
        <f t="shared" si="2"/>
        <v>10</v>
      </c>
      <c r="I390" s="7" t="s">
        <v>60</v>
      </c>
      <c r="J390" s="10"/>
      <c r="K390" s="58"/>
      <c r="L390" s="10"/>
      <c r="M390" s="10"/>
      <c r="N390" s="66" t="s">
        <v>18</v>
      </c>
      <c r="O390" s="10"/>
    </row>
    <row r="391">
      <c r="A391" s="6">
        <v>45705.0</v>
      </c>
      <c r="B391" s="10"/>
      <c r="C391" s="7">
        <v>212702.0</v>
      </c>
      <c r="D391" s="7" t="s">
        <v>155</v>
      </c>
      <c r="E391" s="6">
        <v>45383.0</v>
      </c>
      <c r="F391" s="82">
        <f t="shared" si="1"/>
        <v>10</v>
      </c>
      <c r="G391" s="6">
        <v>45422.0</v>
      </c>
      <c r="H391" s="82">
        <f t="shared" si="2"/>
        <v>9</v>
      </c>
      <c r="I391" s="7" t="s">
        <v>60</v>
      </c>
      <c r="J391" s="10"/>
      <c r="K391" s="58"/>
      <c r="L391" s="10"/>
      <c r="M391" s="10"/>
      <c r="N391" s="66" t="s">
        <v>18</v>
      </c>
      <c r="O391" s="10"/>
    </row>
    <row r="392">
      <c r="A392" s="6">
        <v>45705.0</v>
      </c>
      <c r="B392" s="10"/>
      <c r="C392" s="7">
        <v>190898.0</v>
      </c>
      <c r="D392" s="7" t="s">
        <v>155</v>
      </c>
      <c r="E392" s="6">
        <v>45170.0</v>
      </c>
      <c r="F392" s="82">
        <f t="shared" si="1"/>
        <v>17</v>
      </c>
      <c r="G392" s="9">
        <v>45230.0</v>
      </c>
      <c r="H392" s="82">
        <f t="shared" si="2"/>
        <v>15</v>
      </c>
      <c r="I392" s="7" t="s">
        <v>60</v>
      </c>
      <c r="J392" s="10"/>
      <c r="K392" s="58"/>
      <c r="L392" s="10"/>
      <c r="M392" s="10"/>
      <c r="N392" s="66" t="s">
        <v>18</v>
      </c>
      <c r="O392" s="10"/>
    </row>
    <row r="393">
      <c r="A393" s="6">
        <v>45705.0</v>
      </c>
      <c r="B393" s="10"/>
      <c r="C393" s="7">
        <v>193878.0</v>
      </c>
      <c r="D393" s="7" t="s">
        <v>155</v>
      </c>
      <c r="E393" s="6">
        <v>45200.0</v>
      </c>
      <c r="F393" s="82">
        <f t="shared" si="1"/>
        <v>16</v>
      </c>
      <c r="G393" s="9">
        <v>45254.0</v>
      </c>
      <c r="H393" s="82">
        <f t="shared" si="2"/>
        <v>14</v>
      </c>
      <c r="I393" s="7" t="s">
        <v>54</v>
      </c>
      <c r="J393" s="10"/>
      <c r="K393" s="58"/>
      <c r="L393" s="10"/>
      <c r="M393" s="10"/>
      <c r="N393" s="66" t="s">
        <v>18</v>
      </c>
      <c r="O393" s="10"/>
    </row>
    <row r="394">
      <c r="A394" s="6">
        <v>45705.0</v>
      </c>
      <c r="B394" s="10"/>
      <c r="C394" s="7">
        <v>200269.0</v>
      </c>
      <c r="D394" s="7" t="s">
        <v>155</v>
      </c>
      <c r="E394" s="6">
        <v>44593.0</v>
      </c>
      <c r="F394" s="82">
        <f t="shared" si="1"/>
        <v>36</v>
      </c>
      <c r="G394" s="6">
        <v>45317.0</v>
      </c>
      <c r="H394" s="82">
        <f t="shared" si="2"/>
        <v>12</v>
      </c>
      <c r="I394" s="7" t="s">
        <v>136</v>
      </c>
      <c r="J394" s="10"/>
      <c r="K394" s="58"/>
      <c r="L394" s="10"/>
      <c r="M394" s="10"/>
      <c r="N394" s="66" t="s">
        <v>18</v>
      </c>
      <c r="O394" s="10"/>
    </row>
    <row r="395">
      <c r="A395" s="6">
        <v>45705.0</v>
      </c>
      <c r="B395" s="10"/>
      <c r="C395" s="7">
        <v>201250.0</v>
      </c>
      <c r="D395" s="7" t="s">
        <v>155</v>
      </c>
      <c r="E395" s="6">
        <v>45323.0</v>
      </c>
      <c r="F395" s="82">
        <f t="shared" si="1"/>
        <v>12</v>
      </c>
      <c r="G395" s="6">
        <v>45332.0</v>
      </c>
      <c r="H395" s="82">
        <f t="shared" si="2"/>
        <v>12</v>
      </c>
      <c r="I395" s="7" t="s">
        <v>54</v>
      </c>
      <c r="J395" s="10"/>
      <c r="K395" s="58"/>
      <c r="L395" s="10"/>
      <c r="M395" s="10"/>
      <c r="N395" s="66" t="s">
        <v>18</v>
      </c>
      <c r="O395" s="10"/>
    </row>
    <row r="396">
      <c r="A396" s="6">
        <v>45705.0</v>
      </c>
      <c r="B396" s="10"/>
      <c r="C396" s="7">
        <v>203481.0</v>
      </c>
      <c r="D396" s="7" t="s">
        <v>155</v>
      </c>
      <c r="E396" s="6">
        <v>45292.0</v>
      </c>
      <c r="F396" s="82">
        <f t="shared" si="1"/>
        <v>13</v>
      </c>
      <c r="G396" s="6">
        <v>45344.0</v>
      </c>
      <c r="H396" s="82">
        <f t="shared" si="2"/>
        <v>11</v>
      </c>
      <c r="I396" s="7" t="s">
        <v>54</v>
      </c>
      <c r="J396" s="10"/>
      <c r="K396" s="58"/>
      <c r="L396" s="10"/>
      <c r="M396" s="10"/>
      <c r="N396" s="66" t="s">
        <v>18</v>
      </c>
      <c r="O396" s="10"/>
    </row>
    <row r="397">
      <c r="A397" s="6">
        <v>45705.0</v>
      </c>
      <c r="B397" s="10"/>
      <c r="C397" s="7">
        <v>196252.0</v>
      </c>
      <c r="D397" s="7" t="s">
        <v>155</v>
      </c>
      <c r="E397" s="6">
        <v>45261.0</v>
      </c>
      <c r="F397" s="82">
        <f t="shared" si="1"/>
        <v>14</v>
      </c>
      <c r="G397" s="6">
        <v>45293.0</v>
      </c>
      <c r="H397" s="82">
        <f t="shared" si="2"/>
        <v>13</v>
      </c>
      <c r="I397" s="7" t="s">
        <v>386</v>
      </c>
      <c r="J397" s="10"/>
      <c r="K397" s="58"/>
      <c r="L397" s="10"/>
      <c r="M397" s="10"/>
      <c r="N397" s="66" t="s">
        <v>18</v>
      </c>
      <c r="O397" s="10"/>
    </row>
    <row r="398">
      <c r="A398" s="6">
        <v>45705.0</v>
      </c>
      <c r="B398" s="10"/>
      <c r="C398" s="7">
        <v>194019.0</v>
      </c>
      <c r="D398" s="7" t="s">
        <v>169</v>
      </c>
      <c r="E398" s="6">
        <v>45536.0</v>
      </c>
      <c r="F398" s="82">
        <f t="shared" si="1"/>
        <v>5</v>
      </c>
      <c r="G398" s="6">
        <v>45538.0</v>
      </c>
      <c r="H398" s="82">
        <f t="shared" si="2"/>
        <v>5</v>
      </c>
      <c r="I398" s="7" t="s">
        <v>48</v>
      </c>
      <c r="J398" s="10"/>
      <c r="K398" s="58"/>
      <c r="L398" s="10"/>
      <c r="M398" s="10"/>
      <c r="N398" s="66" t="s">
        <v>18</v>
      </c>
      <c r="O398" s="10"/>
    </row>
    <row r="399">
      <c r="A399" s="6">
        <v>45705.0</v>
      </c>
      <c r="B399" s="10"/>
      <c r="C399" s="7">
        <v>205605.0</v>
      </c>
      <c r="D399" s="7" t="s">
        <v>169</v>
      </c>
      <c r="E399" s="6">
        <v>45323.0</v>
      </c>
      <c r="F399" s="82">
        <f t="shared" si="1"/>
        <v>12</v>
      </c>
      <c r="G399" s="6">
        <v>45366.0</v>
      </c>
      <c r="H399" s="82">
        <f t="shared" si="2"/>
        <v>11</v>
      </c>
      <c r="I399" s="7" t="s">
        <v>60</v>
      </c>
      <c r="J399" s="10"/>
      <c r="K399" s="58"/>
      <c r="L399" s="10"/>
      <c r="M399" s="10"/>
      <c r="N399" s="66" t="s">
        <v>18</v>
      </c>
      <c r="O399" s="10"/>
    </row>
    <row r="400">
      <c r="A400" s="6">
        <v>45705.0</v>
      </c>
      <c r="B400" s="10"/>
      <c r="C400" s="7">
        <v>159338.0</v>
      </c>
      <c r="D400" s="7" t="s">
        <v>169</v>
      </c>
      <c r="E400" s="6">
        <v>44927.0</v>
      </c>
      <c r="F400" s="82">
        <f t="shared" si="1"/>
        <v>25</v>
      </c>
      <c r="G400" s="6">
        <v>44958.0</v>
      </c>
      <c r="H400" s="82">
        <f t="shared" si="2"/>
        <v>24</v>
      </c>
      <c r="I400" s="7" t="s">
        <v>136</v>
      </c>
      <c r="J400" s="10"/>
      <c r="K400" s="58"/>
      <c r="L400" s="10"/>
      <c r="M400" s="10"/>
      <c r="N400" s="66" t="s">
        <v>18</v>
      </c>
      <c r="O400" s="10"/>
    </row>
    <row r="401">
      <c r="A401" s="6">
        <v>45705.0</v>
      </c>
      <c r="B401" s="10"/>
      <c r="C401" s="7">
        <v>218496.0</v>
      </c>
      <c r="D401" s="7" t="s">
        <v>169</v>
      </c>
      <c r="E401" s="6">
        <v>45444.0</v>
      </c>
      <c r="F401" s="82">
        <f t="shared" si="1"/>
        <v>8</v>
      </c>
      <c r="G401" s="6">
        <v>45474.0</v>
      </c>
      <c r="H401" s="82">
        <f t="shared" si="2"/>
        <v>7</v>
      </c>
      <c r="I401" s="7" t="s">
        <v>60</v>
      </c>
      <c r="J401" s="10"/>
      <c r="K401" s="58"/>
      <c r="L401" s="10"/>
      <c r="M401" s="10"/>
      <c r="N401" s="66" t="s">
        <v>18</v>
      </c>
      <c r="O401" s="10"/>
    </row>
    <row r="402">
      <c r="A402" s="6">
        <v>45705.0</v>
      </c>
      <c r="B402" s="10"/>
      <c r="C402" s="7">
        <v>218963.0</v>
      </c>
      <c r="D402" s="7" t="s">
        <v>169</v>
      </c>
      <c r="E402" s="6">
        <v>45383.0</v>
      </c>
      <c r="F402" s="82">
        <f t="shared" si="1"/>
        <v>10</v>
      </c>
      <c r="G402" s="6">
        <v>45467.0</v>
      </c>
      <c r="H402" s="82">
        <f t="shared" si="2"/>
        <v>7</v>
      </c>
      <c r="I402" s="7" t="s">
        <v>54</v>
      </c>
      <c r="J402" s="10"/>
      <c r="K402" s="58"/>
      <c r="L402" s="10"/>
      <c r="M402" s="10"/>
      <c r="N402" s="66" t="s">
        <v>18</v>
      </c>
      <c r="O402" s="10"/>
    </row>
    <row r="403">
      <c r="A403" s="6">
        <v>45705.0</v>
      </c>
      <c r="B403" s="10"/>
      <c r="C403" s="7">
        <v>220217.0</v>
      </c>
      <c r="D403" s="7" t="s">
        <v>169</v>
      </c>
      <c r="E403" s="6">
        <v>45444.0</v>
      </c>
      <c r="F403" s="82">
        <f t="shared" si="1"/>
        <v>8</v>
      </c>
      <c r="G403" s="6">
        <v>45478.0</v>
      </c>
      <c r="H403" s="82">
        <f t="shared" si="2"/>
        <v>7</v>
      </c>
      <c r="I403" s="7" t="s">
        <v>60</v>
      </c>
      <c r="J403" s="10"/>
      <c r="K403" s="58"/>
      <c r="L403" s="10"/>
      <c r="M403" s="10"/>
      <c r="N403" s="66" t="s">
        <v>18</v>
      </c>
      <c r="O403" s="10"/>
    </row>
    <row r="404">
      <c r="A404" s="6">
        <v>45705.0</v>
      </c>
      <c r="B404" s="10"/>
      <c r="C404" s="7">
        <v>222393.0</v>
      </c>
      <c r="D404" s="7" t="s">
        <v>169</v>
      </c>
      <c r="E404" s="6">
        <v>45323.0</v>
      </c>
      <c r="F404" s="82">
        <f t="shared" si="1"/>
        <v>12</v>
      </c>
      <c r="G404" s="6">
        <v>45496.0</v>
      </c>
      <c r="H404" s="82">
        <f t="shared" si="2"/>
        <v>6</v>
      </c>
      <c r="I404" s="7" t="s">
        <v>60</v>
      </c>
      <c r="J404" s="10"/>
      <c r="K404" s="58"/>
      <c r="L404" s="10"/>
      <c r="M404" s="10"/>
      <c r="N404" s="66" t="s">
        <v>18</v>
      </c>
      <c r="O404" s="10"/>
    </row>
    <row r="405">
      <c r="A405" s="6">
        <v>45705.0</v>
      </c>
      <c r="B405" s="10"/>
      <c r="C405" s="7">
        <v>223340.0</v>
      </c>
      <c r="D405" s="7" t="s">
        <v>169</v>
      </c>
      <c r="E405" s="6">
        <v>45474.0</v>
      </c>
      <c r="F405" s="82">
        <f t="shared" si="1"/>
        <v>7</v>
      </c>
      <c r="G405" s="6">
        <v>45519.0</v>
      </c>
      <c r="H405" s="82">
        <f t="shared" si="2"/>
        <v>6</v>
      </c>
      <c r="I405" s="7" t="s">
        <v>60</v>
      </c>
      <c r="J405" s="10"/>
      <c r="K405" s="58"/>
      <c r="L405" s="10"/>
      <c r="M405" s="10"/>
      <c r="N405" s="66" t="s">
        <v>18</v>
      </c>
      <c r="O405" s="10"/>
    </row>
    <row r="406">
      <c r="A406" s="6">
        <v>45705.0</v>
      </c>
      <c r="B406" s="10"/>
      <c r="C406" s="7">
        <v>225894.0</v>
      </c>
      <c r="D406" s="7" t="s">
        <v>169</v>
      </c>
      <c r="E406" s="6">
        <v>45474.0</v>
      </c>
      <c r="F406" s="82">
        <f t="shared" si="1"/>
        <v>7</v>
      </c>
      <c r="G406" s="6">
        <v>45530.0</v>
      </c>
      <c r="H406" s="82">
        <f t="shared" si="2"/>
        <v>5</v>
      </c>
      <c r="I406" s="7" t="s">
        <v>54</v>
      </c>
      <c r="J406" s="10"/>
      <c r="K406" s="58"/>
      <c r="L406" s="10"/>
      <c r="M406" s="10"/>
      <c r="N406" s="66" t="s">
        <v>18</v>
      </c>
      <c r="O406" s="10"/>
    </row>
    <row r="407">
      <c r="A407" s="6">
        <v>45705.0</v>
      </c>
      <c r="B407" s="10"/>
      <c r="C407" s="7">
        <v>226771.0</v>
      </c>
      <c r="D407" s="7" t="s">
        <v>169</v>
      </c>
      <c r="E407" s="6">
        <v>45536.0</v>
      </c>
      <c r="F407" s="82">
        <f t="shared" si="1"/>
        <v>5</v>
      </c>
      <c r="G407" s="6">
        <v>45540.0</v>
      </c>
      <c r="H407" s="82">
        <f t="shared" si="2"/>
        <v>5</v>
      </c>
      <c r="I407" s="7" t="s">
        <v>54</v>
      </c>
      <c r="J407" s="10"/>
      <c r="K407" s="58"/>
      <c r="L407" s="10"/>
      <c r="M407" s="10"/>
      <c r="N407" s="66" t="s">
        <v>18</v>
      </c>
      <c r="O407" s="10"/>
    </row>
    <row r="408">
      <c r="A408" s="6">
        <v>45705.0</v>
      </c>
      <c r="B408" s="10"/>
      <c r="C408" s="7">
        <v>227601.0</v>
      </c>
      <c r="D408" s="7" t="s">
        <v>169</v>
      </c>
      <c r="E408" s="6">
        <v>45536.0</v>
      </c>
      <c r="F408" s="82">
        <f t="shared" si="1"/>
        <v>5</v>
      </c>
      <c r="G408" s="6">
        <v>45547.0</v>
      </c>
      <c r="H408" s="82">
        <f t="shared" si="2"/>
        <v>5</v>
      </c>
      <c r="I408" s="7" t="s">
        <v>48</v>
      </c>
      <c r="J408" s="10"/>
      <c r="K408" s="58"/>
      <c r="L408" s="10"/>
      <c r="M408" s="10"/>
      <c r="N408" s="66" t="s">
        <v>18</v>
      </c>
      <c r="O408" s="10"/>
    </row>
    <row r="409">
      <c r="A409" s="6">
        <v>45705.0</v>
      </c>
      <c r="B409" s="10"/>
      <c r="C409" s="7">
        <v>221532.0</v>
      </c>
      <c r="D409" s="7" t="s">
        <v>169</v>
      </c>
      <c r="E409" s="6">
        <v>45413.0</v>
      </c>
      <c r="F409" s="82">
        <f t="shared" si="1"/>
        <v>9</v>
      </c>
      <c r="G409" s="6">
        <v>45488.0</v>
      </c>
      <c r="H409" s="82">
        <f t="shared" si="2"/>
        <v>7</v>
      </c>
      <c r="I409" s="7" t="s">
        <v>60</v>
      </c>
      <c r="J409" s="10"/>
      <c r="K409" s="58"/>
      <c r="L409" s="10"/>
      <c r="M409" s="10"/>
      <c r="N409" s="66" t="s">
        <v>18</v>
      </c>
      <c r="O409" s="10"/>
    </row>
    <row r="410">
      <c r="A410" s="6">
        <v>45705.0</v>
      </c>
      <c r="B410" s="10"/>
      <c r="C410" s="7">
        <v>222014.0</v>
      </c>
      <c r="D410" s="7" t="s">
        <v>169</v>
      </c>
      <c r="E410" s="6">
        <v>45383.0</v>
      </c>
      <c r="F410" s="82">
        <f t="shared" si="1"/>
        <v>10</v>
      </c>
      <c r="G410" s="6">
        <v>45498.0</v>
      </c>
      <c r="H410" s="82">
        <f t="shared" si="2"/>
        <v>6</v>
      </c>
      <c r="I410" s="7" t="s">
        <v>60</v>
      </c>
      <c r="J410" s="10"/>
      <c r="K410" s="58"/>
      <c r="L410" s="10"/>
      <c r="M410" s="10"/>
      <c r="N410" s="66" t="s">
        <v>18</v>
      </c>
      <c r="O410" s="10"/>
    </row>
    <row r="411">
      <c r="A411" s="6">
        <v>45705.0</v>
      </c>
      <c r="B411" s="10"/>
      <c r="C411" s="7">
        <v>221067.0</v>
      </c>
      <c r="D411" s="7" t="s">
        <v>170</v>
      </c>
      <c r="E411" s="6">
        <v>45536.0</v>
      </c>
      <c r="F411" s="82">
        <f t="shared" si="1"/>
        <v>5</v>
      </c>
      <c r="G411" s="6">
        <v>45558.0</v>
      </c>
      <c r="H411" s="82">
        <f t="shared" si="2"/>
        <v>4</v>
      </c>
      <c r="I411" s="7" t="s">
        <v>43</v>
      </c>
      <c r="J411" s="10"/>
      <c r="K411" s="58"/>
      <c r="L411" s="10"/>
      <c r="M411" s="10"/>
      <c r="N411" s="66" t="s">
        <v>18</v>
      </c>
      <c r="O411" s="10"/>
    </row>
    <row r="412">
      <c r="A412" s="6">
        <v>45705.0</v>
      </c>
      <c r="B412" s="10"/>
      <c r="C412" s="7">
        <v>230519.0</v>
      </c>
      <c r="D412" s="7" t="s">
        <v>170</v>
      </c>
      <c r="E412" s="6">
        <v>44682.0</v>
      </c>
      <c r="F412" s="82">
        <f t="shared" si="1"/>
        <v>33</v>
      </c>
      <c r="G412" s="6">
        <v>45574.0</v>
      </c>
      <c r="H412" s="82">
        <f t="shared" si="2"/>
        <v>4</v>
      </c>
      <c r="I412" s="7" t="s">
        <v>136</v>
      </c>
      <c r="J412" s="10"/>
      <c r="K412" s="58"/>
      <c r="L412" s="10"/>
      <c r="M412" s="10"/>
      <c r="N412" s="66" t="s">
        <v>18</v>
      </c>
      <c r="O412" s="10"/>
    </row>
    <row r="413">
      <c r="A413" s="6">
        <v>45705.0</v>
      </c>
      <c r="B413" s="10"/>
      <c r="C413" s="7">
        <v>240242.0</v>
      </c>
      <c r="D413" s="7" t="s">
        <v>170</v>
      </c>
      <c r="E413" s="6">
        <v>45627.0</v>
      </c>
      <c r="F413" s="82">
        <f t="shared" si="1"/>
        <v>2</v>
      </c>
      <c r="G413" s="6">
        <v>45681.0</v>
      </c>
      <c r="H413" s="82">
        <f t="shared" si="2"/>
        <v>0</v>
      </c>
      <c r="I413" s="7" t="s">
        <v>43</v>
      </c>
      <c r="J413" s="10"/>
      <c r="K413" s="58"/>
      <c r="L413" s="10"/>
      <c r="M413" s="10"/>
      <c r="N413" s="66" t="s">
        <v>18</v>
      </c>
      <c r="O413" s="10"/>
    </row>
    <row r="414">
      <c r="A414" s="6">
        <v>45705.0</v>
      </c>
      <c r="B414" s="10"/>
      <c r="C414" s="7">
        <v>223762.0</v>
      </c>
      <c r="D414" s="7" t="s">
        <v>170</v>
      </c>
      <c r="E414" s="6">
        <v>45444.0</v>
      </c>
      <c r="F414" s="82">
        <f t="shared" si="1"/>
        <v>8</v>
      </c>
      <c r="G414" s="6">
        <v>45509.0</v>
      </c>
      <c r="H414" s="82">
        <f t="shared" si="2"/>
        <v>6</v>
      </c>
      <c r="I414" s="7" t="s">
        <v>60</v>
      </c>
      <c r="J414" s="10"/>
      <c r="K414" s="58"/>
      <c r="L414" s="10"/>
      <c r="M414" s="10"/>
      <c r="N414" s="66" t="s">
        <v>18</v>
      </c>
      <c r="O414" s="10"/>
    </row>
    <row r="415">
      <c r="A415" s="6">
        <v>45705.0</v>
      </c>
      <c r="B415" s="10"/>
      <c r="C415" s="7">
        <v>231392.0</v>
      </c>
      <c r="D415" s="7" t="s">
        <v>170</v>
      </c>
      <c r="E415" s="6">
        <v>45505.0</v>
      </c>
      <c r="F415" s="82">
        <f t="shared" si="1"/>
        <v>6</v>
      </c>
      <c r="G415" s="9">
        <v>45583.0</v>
      </c>
      <c r="H415" s="82">
        <f t="shared" si="2"/>
        <v>4</v>
      </c>
      <c r="I415" s="7" t="s">
        <v>54</v>
      </c>
      <c r="J415" s="10"/>
      <c r="K415" s="58"/>
      <c r="L415" s="10"/>
      <c r="M415" s="10"/>
      <c r="N415" s="66" t="s">
        <v>18</v>
      </c>
      <c r="O415" s="10"/>
    </row>
    <row r="416">
      <c r="A416" s="6">
        <v>45705.0</v>
      </c>
      <c r="B416" s="10"/>
      <c r="C416" s="7">
        <v>232316.0</v>
      </c>
      <c r="D416" s="7" t="s">
        <v>170</v>
      </c>
      <c r="E416" s="6">
        <v>45444.0</v>
      </c>
      <c r="F416" s="82">
        <f t="shared" si="1"/>
        <v>8</v>
      </c>
      <c r="G416" s="9">
        <v>45590.0</v>
      </c>
      <c r="H416" s="82">
        <f t="shared" si="2"/>
        <v>3</v>
      </c>
      <c r="I416" s="7" t="s">
        <v>54</v>
      </c>
      <c r="J416" s="10"/>
      <c r="K416" s="58"/>
      <c r="L416" s="10"/>
      <c r="M416" s="10"/>
      <c r="N416" s="66" t="s">
        <v>18</v>
      </c>
      <c r="O416" s="10"/>
    </row>
    <row r="417">
      <c r="A417" s="6">
        <v>45705.0</v>
      </c>
      <c r="B417" s="6">
        <v>45706.0</v>
      </c>
      <c r="C417" s="7">
        <v>223702.0</v>
      </c>
      <c r="D417" s="7" t="s">
        <v>170</v>
      </c>
      <c r="E417" s="6">
        <v>45444.0</v>
      </c>
      <c r="F417" s="82">
        <f t="shared" si="1"/>
        <v>8</v>
      </c>
      <c r="G417" s="6">
        <v>45510.0</v>
      </c>
      <c r="H417" s="82">
        <f t="shared" si="2"/>
        <v>6</v>
      </c>
      <c r="I417" s="7" t="s">
        <v>60</v>
      </c>
      <c r="J417" s="7">
        <v>101.0</v>
      </c>
      <c r="K417" s="56">
        <v>20000.0</v>
      </c>
      <c r="L417" s="7" t="s">
        <v>46</v>
      </c>
      <c r="M417" s="10"/>
      <c r="N417" s="57" t="s">
        <v>16</v>
      </c>
      <c r="O417" s="7" t="s">
        <v>402</v>
      </c>
    </row>
    <row r="418">
      <c r="A418" s="6">
        <v>45705.0</v>
      </c>
      <c r="B418" s="10"/>
      <c r="C418" s="7">
        <v>231395.0</v>
      </c>
      <c r="D418" s="7" t="s">
        <v>170</v>
      </c>
      <c r="E418" s="6">
        <v>45566.0</v>
      </c>
      <c r="F418" s="82">
        <f t="shared" si="1"/>
        <v>4</v>
      </c>
      <c r="G418" s="9">
        <v>45607.0</v>
      </c>
      <c r="H418" s="82">
        <f t="shared" si="2"/>
        <v>3</v>
      </c>
      <c r="I418" s="7" t="s">
        <v>43</v>
      </c>
      <c r="J418" s="10"/>
      <c r="K418" s="58"/>
      <c r="L418" s="10"/>
      <c r="M418" s="10"/>
      <c r="N418" s="66" t="s">
        <v>18</v>
      </c>
      <c r="O418" s="10"/>
    </row>
    <row r="419">
      <c r="A419" s="6">
        <v>45705.0</v>
      </c>
      <c r="B419" s="10"/>
      <c r="C419" s="7">
        <v>220286.0</v>
      </c>
      <c r="D419" s="7" t="s">
        <v>170</v>
      </c>
      <c r="E419" s="6">
        <v>45597.0</v>
      </c>
      <c r="F419" s="82">
        <f t="shared" si="1"/>
        <v>3</v>
      </c>
      <c r="G419" s="9">
        <v>45615.0</v>
      </c>
      <c r="H419" s="82">
        <f t="shared" si="2"/>
        <v>2</v>
      </c>
      <c r="I419" s="7" t="s">
        <v>60</v>
      </c>
      <c r="J419" s="10"/>
      <c r="K419" s="58"/>
      <c r="L419" s="10"/>
      <c r="M419" s="10"/>
      <c r="N419" s="66" t="s">
        <v>18</v>
      </c>
      <c r="O419" s="10"/>
    </row>
    <row r="420">
      <c r="A420" s="6">
        <v>45705.0</v>
      </c>
      <c r="B420" s="10"/>
      <c r="C420" s="7">
        <v>233834.0</v>
      </c>
      <c r="D420" s="7" t="s">
        <v>170</v>
      </c>
      <c r="E420" s="6">
        <v>45566.0</v>
      </c>
      <c r="F420" s="82">
        <f t="shared" si="1"/>
        <v>4</v>
      </c>
      <c r="G420" s="9">
        <v>45618.0</v>
      </c>
      <c r="H420" s="82">
        <f t="shared" si="2"/>
        <v>2</v>
      </c>
      <c r="I420" s="7" t="s">
        <v>54</v>
      </c>
      <c r="J420" s="10"/>
      <c r="K420" s="58"/>
      <c r="L420" s="10"/>
      <c r="M420" s="10"/>
      <c r="N420" s="66" t="s">
        <v>18</v>
      </c>
      <c r="O420" s="10"/>
    </row>
    <row r="421">
      <c r="A421" s="6">
        <v>45705.0</v>
      </c>
      <c r="B421" s="10"/>
      <c r="C421" s="7">
        <v>181957.0</v>
      </c>
      <c r="D421" s="7" t="s">
        <v>170</v>
      </c>
      <c r="E421" s="6">
        <v>45536.0</v>
      </c>
      <c r="F421" s="82">
        <f t="shared" si="1"/>
        <v>5</v>
      </c>
      <c r="G421" s="6">
        <v>45569.0</v>
      </c>
      <c r="H421" s="82">
        <f t="shared" si="2"/>
        <v>4</v>
      </c>
      <c r="I421" s="7" t="s">
        <v>54</v>
      </c>
      <c r="J421" s="10"/>
      <c r="K421" s="58"/>
      <c r="L421" s="10"/>
      <c r="M421" s="10"/>
      <c r="N421" s="66" t="s">
        <v>18</v>
      </c>
      <c r="O421" s="10"/>
    </row>
    <row r="422">
      <c r="A422" s="6">
        <v>45705.0</v>
      </c>
      <c r="B422" s="10"/>
      <c r="C422" s="7">
        <v>230135.0</v>
      </c>
      <c r="D422" s="7" t="s">
        <v>170</v>
      </c>
      <c r="E422" s="6">
        <v>45536.0</v>
      </c>
      <c r="F422" s="82">
        <f t="shared" si="1"/>
        <v>5</v>
      </c>
      <c r="G422" s="9">
        <v>45576.0</v>
      </c>
      <c r="H422" s="82">
        <f t="shared" si="2"/>
        <v>4</v>
      </c>
      <c r="I422" s="7" t="s">
        <v>54</v>
      </c>
      <c r="J422" s="10"/>
      <c r="K422" s="58"/>
      <c r="L422" s="10"/>
      <c r="M422" s="10"/>
      <c r="N422" s="66" t="s">
        <v>18</v>
      </c>
      <c r="O422" s="10"/>
    </row>
    <row r="423">
      <c r="A423" s="6">
        <v>45705.0</v>
      </c>
      <c r="B423" s="10"/>
      <c r="C423" s="7">
        <v>234491.0</v>
      </c>
      <c r="D423" s="7" t="s">
        <v>170</v>
      </c>
      <c r="E423" s="6">
        <v>45597.0</v>
      </c>
      <c r="F423" s="82">
        <f t="shared" si="1"/>
        <v>3</v>
      </c>
      <c r="G423" s="6">
        <v>45632.0</v>
      </c>
      <c r="H423" s="82">
        <f t="shared" si="2"/>
        <v>2</v>
      </c>
      <c r="I423" s="7" t="s">
        <v>60</v>
      </c>
      <c r="J423" s="10"/>
      <c r="K423" s="58"/>
      <c r="L423" s="10"/>
      <c r="M423" s="10"/>
      <c r="N423" s="66" t="s">
        <v>18</v>
      </c>
      <c r="O423" s="10"/>
    </row>
    <row r="424">
      <c r="A424" s="6">
        <v>45705.0</v>
      </c>
      <c r="B424" s="10"/>
      <c r="C424" s="7">
        <v>237064.0</v>
      </c>
      <c r="D424" s="7" t="s">
        <v>170</v>
      </c>
      <c r="E424" s="6">
        <v>45627.0</v>
      </c>
      <c r="F424" s="82">
        <f t="shared" si="1"/>
        <v>2</v>
      </c>
      <c r="G424" s="9">
        <v>45639.0</v>
      </c>
      <c r="H424" s="82">
        <f t="shared" si="2"/>
        <v>2</v>
      </c>
      <c r="I424" s="7" t="s">
        <v>43</v>
      </c>
      <c r="J424" s="10"/>
      <c r="K424" s="58"/>
      <c r="L424" s="10"/>
      <c r="M424" s="10"/>
      <c r="N424" s="66" t="s">
        <v>18</v>
      </c>
      <c r="O424" s="10"/>
    </row>
    <row r="425">
      <c r="A425" s="6">
        <v>45705.0</v>
      </c>
      <c r="B425" s="10"/>
      <c r="C425" s="7">
        <v>237699.0</v>
      </c>
      <c r="D425" s="7" t="s">
        <v>170</v>
      </c>
      <c r="E425" s="6">
        <v>45627.0</v>
      </c>
      <c r="F425" s="82">
        <f t="shared" si="1"/>
        <v>2</v>
      </c>
      <c r="G425" s="9">
        <v>45651.0</v>
      </c>
      <c r="H425" s="82">
        <f t="shared" si="2"/>
        <v>1</v>
      </c>
      <c r="I425" s="7" t="s">
        <v>60</v>
      </c>
      <c r="J425" s="10"/>
      <c r="K425" s="58"/>
      <c r="L425" s="10"/>
      <c r="M425" s="10"/>
      <c r="N425" s="66" t="s">
        <v>18</v>
      </c>
      <c r="O425" s="10"/>
    </row>
    <row r="426">
      <c r="A426" s="6">
        <v>45705.0</v>
      </c>
      <c r="B426" s="10"/>
      <c r="C426" s="7">
        <v>237746.0</v>
      </c>
      <c r="D426" s="7" t="s">
        <v>170</v>
      </c>
      <c r="E426" s="6">
        <v>45597.0</v>
      </c>
      <c r="F426" s="82">
        <f t="shared" si="1"/>
        <v>3</v>
      </c>
      <c r="G426" s="6">
        <v>45659.0</v>
      </c>
      <c r="H426" s="82">
        <f t="shared" si="2"/>
        <v>1</v>
      </c>
      <c r="I426" s="7" t="s">
        <v>60</v>
      </c>
      <c r="J426" s="10"/>
      <c r="K426" s="58"/>
      <c r="L426" s="10"/>
      <c r="M426" s="10"/>
      <c r="N426" s="66" t="s">
        <v>18</v>
      </c>
      <c r="O426" s="10"/>
    </row>
    <row r="427">
      <c r="A427" s="6">
        <v>45705.0</v>
      </c>
      <c r="B427" s="10"/>
      <c r="C427" s="7">
        <v>238320.0</v>
      </c>
      <c r="D427" s="7" t="s">
        <v>170</v>
      </c>
      <c r="E427" s="6">
        <v>45627.0</v>
      </c>
      <c r="F427" s="82">
        <f t="shared" si="1"/>
        <v>2</v>
      </c>
      <c r="G427" s="6">
        <v>45665.0</v>
      </c>
      <c r="H427" s="82">
        <f t="shared" si="2"/>
        <v>1</v>
      </c>
      <c r="I427" s="7" t="s">
        <v>60</v>
      </c>
      <c r="J427" s="10"/>
      <c r="K427" s="58"/>
      <c r="L427" s="10"/>
      <c r="M427" s="10"/>
      <c r="N427" s="66" t="s">
        <v>18</v>
      </c>
      <c r="O427" s="10"/>
    </row>
    <row r="428">
      <c r="A428" s="6">
        <v>45705.0</v>
      </c>
      <c r="B428" s="10"/>
      <c r="C428" s="7">
        <v>239245.0</v>
      </c>
      <c r="D428" s="7" t="s">
        <v>170</v>
      </c>
      <c r="E428" s="6">
        <v>44835.0</v>
      </c>
      <c r="F428" s="82">
        <f t="shared" si="1"/>
        <v>28</v>
      </c>
      <c r="G428" s="6">
        <v>45670.0</v>
      </c>
      <c r="H428" s="82">
        <f t="shared" si="2"/>
        <v>1</v>
      </c>
      <c r="I428" s="7" t="s">
        <v>136</v>
      </c>
      <c r="J428" s="10"/>
      <c r="K428" s="58"/>
      <c r="L428" s="10"/>
      <c r="M428" s="10"/>
      <c r="N428" s="66" t="s">
        <v>18</v>
      </c>
      <c r="O428" s="10"/>
    </row>
    <row r="429">
      <c r="A429" s="6">
        <v>45705.0</v>
      </c>
      <c r="B429" s="10"/>
      <c r="C429" s="7">
        <v>237318.0</v>
      </c>
      <c r="D429" s="7" t="s">
        <v>170</v>
      </c>
      <c r="E429" s="6">
        <v>45658.0</v>
      </c>
      <c r="F429" s="82">
        <f t="shared" si="1"/>
        <v>1</v>
      </c>
      <c r="G429" s="6">
        <v>45673.0</v>
      </c>
      <c r="H429" s="82">
        <f t="shared" si="2"/>
        <v>1</v>
      </c>
      <c r="I429" s="7" t="s">
        <v>60</v>
      </c>
      <c r="J429" s="10"/>
      <c r="K429" s="58"/>
      <c r="L429" s="10"/>
      <c r="M429" s="10"/>
      <c r="N429" s="66" t="s">
        <v>18</v>
      </c>
      <c r="O429" s="10"/>
    </row>
    <row r="430">
      <c r="A430" s="6">
        <v>45705.0</v>
      </c>
      <c r="B430" s="10"/>
      <c r="C430" s="7">
        <v>240231.0</v>
      </c>
      <c r="D430" s="7" t="s">
        <v>170</v>
      </c>
      <c r="E430" s="6">
        <v>45658.0</v>
      </c>
      <c r="F430" s="82">
        <f t="shared" si="1"/>
        <v>1</v>
      </c>
      <c r="G430" s="6">
        <v>45679.0</v>
      </c>
      <c r="H430" s="82">
        <f t="shared" si="2"/>
        <v>0</v>
      </c>
      <c r="I430" s="7" t="s">
        <v>60</v>
      </c>
      <c r="J430" s="10"/>
      <c r="K430" s="58"/>
      <c r="L430" s="10"/>
      <c r="M430" s="10"/>
      <c r="N430" s="66" t="s">
        <v>18</v>
      </c>
      <c r="O430" s="10"/>
    </row>
    <row r="431">
      <c r="A431" s="6">
        <v>45705.0</v>
      </c>
      <c r="B431" s="10"/>
      <c r="C431" s="7">
        <v>229985.0</v>
      </c>
      <c r="D431" s="7" t="s">
        <v>170</v>
      </c>
      <c r="E431" s="6">
        <v>45597.0</v>
      </c>
      <c r="F431" s="82">
        <f t="shared" si="1"/>
        <v>3</v>
      </c>
      <c r="G431" s="6">
        <v>45681.0</v>
      </c>
      <c r="H431" s="82">
        <f t="shared" si="2"/>
        <v>0</v>
      </c>
      <c r="I431" s="7" t="s">
        <v>60</v>
      </c>
      <c r="J431" s="10"/>
      <c r="K431" s="58"/>
      <c r="L431" s="10"/>
      <c r="M431" s="10"/>
      <c r="N431" s="66" t="s">
        <v>18</v>
      </c>
      <c r="O431" s="10"/>
    </row>
    <row r="432">
      <c r="A432" s="6">
        <v>45705.0</v>
      </c>
      <c r="B432" s="10"/>
      <c r="C432" s="7">
        <v>241549.0</v>
      </c>
      <c r="D432" s="7" t="s">
        <v>170</v>
      </c>
      <c r="E432" s="6">
        <v>45658.0</v>
      </c>
      <c r="F432" s="82">
        <f t="shared" si="1"/>
        <v>1</v>
      </c>
      <c r="G432" s="6">
        <v>45691.0</v>
      </c>
      <c r="H432" s="82">
        <f t="shared" si="2"/>
        <v>0</v>
      </c>
      <c r="I432" s="7" t="s">
        <v>54</v>
      </c>
      <c r="J432" s="10"/>
      <c r="K432" s="58"/>
      <c r="L432" s="10"/>
      <c r="M432" s="10"/>
      <c r="N432" s="66" t="s">
        <v>18</v>
      </c>
      <c r="O432" s="10"/>
    </row>
    <row r="433">
      <c r="A433" s="6">
        <v>45705.0</v>
      </c>
      <c r="B433" s="10"/>
      <c r="C433" s="7">
        <v>242134.0</v>
      </c>
      <c r="D433" s="7" t="s">
        <v>170</v>
      </c>
      <c r="E433" s="6">
        <v>45627.0</v>
      </c>
      <c r="F433" s="82">
        <f t="shared" si="1"/>
        <v>2</v>
      </c>
      <c r="G433" s="6">
        <v>45694.0</v>
      </c>
      <c r="H433" s="82">
        <f t="shared" si="2"/>
        <v>0</v>
      </c>
      <c r="I433" s="7" t="s">
        <v>54</v>
      </c>
      <c r="J433" s="10"/>
      <c r="K433" s="58"/>
      <c r="L433" s="10"/>
      <c r="M433" s="10"/>
      <c r="N433" s="66" t="s">
        <v>18</v>
      </c>
      <c r="O433" s="10"/>
    </row>
    <row r="434">
      <c r="A434" s="6">
        <v>45705.0</v>
      </c>
      <c r="B434" s="10"/>
      <c r="C434" s="7">
        <v>242176.0</v>
      </c>
      <c r="D434" s="7" t="s">
        <v>170</v>
      </c>
      <c r="E434" s="6">
        <v>45597.0</v>
      </c>
      <c r="F434" s="82">
        <f t="shared" si="1"/>
        <v>3</v>
      </c>
      <c r="G434" s="6">
        <v>45698.0</v>
      </c>
      <c r="H434" s="82">
        <f t="shared" si="2"/>
        <v>0</v>
      </c>
      <c r="I434" s="7" t="s">
        <v>43</v>
      </c>
      <c r="J434" s="10"/>
      <c r="K434" s="58"/>
      <c r="L434" s="10"/>
      <c r="M434" s="10"/>
      <c r="N434" s="66" t="s">
        <v>18</v>
      </c>
      <c r="O434" s="10"/>
    </row>
    <row r="435">
      <c r="A435" s="6">
        <v>45705.0</v>
      </c>
      <c r="B435" s="10"/>
      <c r="C435" s="7">
        <v>242314.0</v>
      </c>
      <c r="D435" s="7" t="s">
        <v>170</v>
      </c>
      <c r="E435" s="6">
        <v>45658.0</v>
      </c>
      <c r="F435" s="82">
        <f t="shared" si="1"/>
        <v>1</v>
      </c>
      <c r="G435" s="6">
        <v>45700.0</v>
      </c>
      <c r="H435" s="82">
        <f t="shared" si="2"/>
        <v>0</v>
      </c>
      <c r="I435" s="7" t="s">
        <v>54</v>
      </c>
      <c r="J435" s="10"/>
      <c r="K435" s="58"/>
      <c r="L435" s="10"/>
      <c r="M435" s="10"/>
      <c r="N435" s="66" t="s">
        <v>18</v>
      </c>
      <c r="O435" s="10"/>
    </row>
    <row r="436">
      <c r="A436" s="6">
        <v>45705.0</v>
      </c>
      <c r="B436" s="10"/>
      <c r="C436" s="7">
        <v>206327.0</v>
      </c>
      <c r="D436" s="7" t="s">
        <v>171</v>
      </c>
      <c r="E436" s="6">
        <v>45292.0</v>
      </c>
      <c r="F436" s="82">
        <f t="shared" si="1"/>
        <v>13</v>
      </c>
      <c r="G436" s="6">
        <v>45365.0</v>
      </c>
      <c r="H436" s="82">
        <f t="shared" si="2"/>
        <v>11</v>
      </c>
      <c r="I436" s="7" t="s">
        <v>60</v>
      </c>
      <c r="J436" s="10"/>
      <c r="K436" s="58"/>
      <c r="L436" s="10"/>
      <c r="M436" s="10"/>
      <c r="N436" s="66" t="s">
        <v>18</v>
      </c>
      <c r="O436" s="10"/>
    </row>
    <row r="437">
      <c r="A437" s="6">
        <v>45705.0</v>
      </c>
      <c r="B437" s="10"/>
      <c r="C437" s="7">
        <v>173380.0</v>
      </c>
      <c r="D437" s="7" t="s">
        <v>171</v>
      </c>
      <c r="E437" s="6">
        <v>44896.0</v>
      </c>
      <c r="F437" s="82">
        <f t="shared" si="1"/>
        <v>26</v>
      </c>
      <c r="G437" s="6">
        <v>45080.0</v>
      </c>
      <c r="H437" s="82">
        <f t="shared" si="2"/>
        <v>20</v>
      </c>
      <c r="I437" s="7" t="s">
        <v>136</v>
      </c>
      <c r="J437" s="10"/>
      <c r="K437" s="58"/>
      <c r="L437" s="10"/>
      <c r="M437" s="10"/>
      <c r="N437" s="66" t="s">
        <v>18</v>
      </c>
      <c r="O437" s="10"/>
    </row>
    <row r="438">
      <c r="A438" s="6">
        <v>45705.0</v>
      </c>
      <c r="B438" s="10"/>
      <c r="C438" s="7">
        <v>225529.0</v>
      </c>
      <c r="D438" s="7" t="s">
        <v>133</v>
      </c>
      <c r="E438" s="6">
        <v>45474.0</v>
      </c>
      <c r="F438" s="82">
        <f t="shared" si="1"/>
        <v>7</v>
      </c>
      <c r="G438" s="6">
        <v>45524.0</v>
      </c>
      <c r="H438" s="82">
        <f t="shared" si="2"/>
        <v>5</v>
      </c>
      <c r="I438" s="7" t="s">
        <v>43</v>
      </c>
      <c r="J438" s="10"/>
      <c r="K438" s="58"/>
      <c r="L438" s="10"/>
      <c r="M438" s="10"/>
      <c r="N438" s="66" t="s">
        <v>18</v>
      </c>
      <c r="O438" s="10"/>
    </row>
    <row r="439">
      <c r="A439" s="6">
        <v>45705.0</v>
      </c>
      <c r="B439" s="10"/>
      <c r="C439" s="7">
        <v>92717.0</v>
      </c>
      <c r="D439" s="7" t="s">
        <v>133</v>
      </c>
      <c r="E439" s="6">
        <v>43983.0</v>
      </c>
      <c r="F439" s="82">
        <f t="shared" si="1"/>
        <v>56</v>
      </c>
      <c r="G439" s="6">
        <v>44382.0</v>
      </c>
      <c r="H439" s="82">
        <f t="shared" si="2"/>
        <v>43</v>
      </c>
      <c r="I439" s="7" t="s">
        <v>386</v>
      </c>
      <c r="J439" s="10"/>
      <c r="K439" s="58"/>
      <c r="L439" s="10"/>
      <c r="M439" s="10"/>
      <c r="N439" s="66" t="s">
        <v>18</v>
      </c>
      <c r="O439" s="10"/>
    </row>
    <row r="440">
      <c r="A440" s="6">
        <v>45705.0</v>
      </c>
      <c r="B440" s="10"/>
      <c r="C440" s="7">
        <v>198444.0</v>
      </c>
      <c r="D440" s="7" t="s">
        <v>133</v>
      </c>
      <c r="E440" s="6">
        <v>45231.0</v>
      </c>
      <c r="F440" s="82">
        <f t="shared" si="1"/>
        <v>15</v>
      </c>
      <c r="G440" s="6">
        <v>45303.0</v>
      </c>
      <c r="H440" s="82">
        <f t="shared" si="2"/>
        <v>13</v>
      </c>
      <c r="I440" s="7" t="s">
        <v>60</v>
      </c>
      <c r="J440" s="10"/>
      <c r="K440" s="58"/>
      <c r="L440" s="10"/>
      <c r="M440" s="10"/>
      <c r="N440" s="66" t="s">
        <v>18</v>
      </c>
      <c r="O440" s="10"/>
    </row>
    <row r="441">
      <c r="A441" s="6">
        <v>45705.0</v>
      </c>
      <c r="B441" s="10"/>
      <c r="C441" s="7">
        <v>173574.0</v>
      </c>
      <c r="D441" s="7" t="s">
        <v>133</v>
      </c>
      <c r="E441" s="6">
        <v>44927.0</v>
      </c>
      <c r="F441" s="82">
        <f t="shared" si="1"/>
        <v>25</v>
      </c>
      <c r="G441" s="6">
        <v>45083.0</v>
      </c>
      <c r="H441" s="82">
        <f t="shared" si="2"/>
        <v>20</v>
      </c>
      <c r="I441" s="7" t="s">
        <v>136</v>
      </c>
      <c r="J441" s="10"/>
      <c r="K441" s="58"/>
      <c r="L441" s="10"/>
      <c r="M441" s="10"/>
      <c r="N441" s="66" t="s">
        <v>18</v>
      </c>
      <c r="O441" s="10"/>
    </row>
    <row r="442">
      <c r="A442" s="6">
        <v>45705.0</v>
      </c>
      <c r="B442" s="10"/>
      <c r="C442" s="7">
        <v>196175.0</v>
      </c>
      <c r="D442" s="7" t="s">
        <v>133</v>
      </c>
      <c r="E442" s="6">
        <v>45231.0</v>
      </c>
      <c r="F442" s="82">
        <f t="shared" si="1"/>
        <v>15</v>
      </c>
      <c r="G442" s="9">
        <v>45275.0</v>
      </c>
      <c r="H442" s="82">
        <f t="shared" si="2"/>
        <v>14</v>
      </c>
      <c r="I442" s="7" t="s">
        <v>48</v>
      </c>
      <c r="J442" s="10"/>
      <c r="K442" s="58"/>
      <c r="L442" s="10"/>
      <c r="M442" s="10"/>
      <c r="N442" s="66" t="s">
        <v>18</v>
      </c>
      <c r="O442" s="10"/>
    </row>
    <row r="443">
      <c r="A443" s="6">
        <v>45705.0</v>
      </c>
      <c r="B443" s="10"/>
      <c r="C443" s="7">
        <v>201952.0</v>
      </c>
      <c r="D443" s="7" t="s">
        <v>133</v>
      </c>
      <c r="E443" s="6">
        <v>45261.0</v>
      </c>
      <c r="F443" s="82">
        <f t="shared" si="1"/>
        <v>14</v>
      </c>
      <c r="G443" s="6">
        <v>45332.0</v>
      </c>
      <c r="H443" s="82">
        <f t="shared" si="2"/>
        <v>12</v>
      </c>
      <c r="I443" s="7" t="s">
        <v>60</v>
      </c>
      <c r="J443" s="10"/>
      <c r="K443" s="58"/>
      <c r="L443" s="10"/>
      <c r="M443" s="10"/>
      <c r="N443" s="66" t="s">
        <v>18</v>
      </c>
      <c r="O443" s="10"/>
    </row>
    <row r="444">
      <c r="A444" s="6">
        <v>45705.0</v>
      </c>
      <c r="B444" s="10"/>
      <c r="C444" s="7">
        <v>208593.0</v>
      </c>
      <c r="D444" s="7" t="s">
        <v>133</v>
      </c>
      <c r="E444" s="6">
        <v>45323.0</v>
      </c>
      <c r="F444" s="82">
        <f t="shared" si="1"/>
        <v>12</v>
      </c>
      <c r="G444" s="6">
        <v>45384.0</v>
      </c>
      <c r="H444" s="82">
        <f t="shared" si="2"/>
        <v>10</v>
      </c>
      <c r="I444" s="7" t="s">
        <v>60</v>
      </c>
      <c r="J444" s="10"/>
      <c r="K444" s="58"/>
      <c r="L444" s="10"/>
      <c r="M444" s="10"/>
      <c r="N444" s="66" t="s">
        <v>18</v>
      </c>
      <c r="O444" s="10"/>
    </row>
    <row r="445">
      <c r="A445" s="6">
        <v>45705.0</v>
      </c>
      <c r="B445" s="10"/>
      <c r="C445" s="7">
        <v>213938.0</v>
      </c>
      <c r="D445" s="7" t="s">
        <v>133</v>
      </c>
      <c r="E445" s="6">
        <v>45352.0</v>
      </c>
      <c r="F445" s="82">
        <f t="shared" si="1"/>
        <v>11</v>
      </c>
      <c r="G445" s="6">
        <v>45422.0</v>
      </c>
      <c r="H445" s="82">
        <f t="shared" si="2"/>
        <v>9</v>
      </c>
      <c r="I445" s="7" t="s">
        <v>60</v>
      </c>
      <c r="J445" s="10"/>
      <c r="K445" s="58"/>
      <c r="L445" s="10"/>
      <c r="M445" s="10"/>
      <c r="N445" s="66" t="s">
        <v>18</v>
      </c>
      <c r="O445" s="10"/>
    </row>
    <row r="446">
      <c r="A446" s="6">
        <v>45705.0</v>
      </c>
      <c r="B446" s="10"/>
      <c r="C446" s="7">
        <v>222953.0</v>
      </c>
      <c r="D446" s="7" t="s">
        <v>133</v>
      </c>
      <c r="E446" s="6">
        <v>45474.0</v>
      </c>
      <c r="F446" s="82">
        <f t="shared" si="1"/>
        <v>7</v>
      </c>
      <c r="G446" s="6">
        <v>45499.0</v>
      </c>
      <c r="H446" s="82">
        <f t="shared" si="2"/>
        <v>6</v>
      </c>
      <c r="I446" s="7" t="s">
        <v>60</v>
      </c>
      <c r="J446" s="10"/>
      <c r="K446" s="58"/>
      <c r="L446" s="10"/>
      <c r="M446" s="10"/>
      <c r="N446" s="66" t="s">
        <v>18</v>
      </c>
      <c r="O446" s="10"/>
    </row>
    <row r="447">
      <c r="A447" s="6">
        <v>45705.0</v>
      </c>
      <c r="B447" s="10"/>
      <c r="C447" s="7">
        <v>227383.0</v>
      </c>
      <c r="D447" s="7" t="s">
        <v>133</v>
      </c>
      <c r="E447" s="6">
        <v>45536.0</v>
      </c>
      <c r="F447" s="82">
        <f t="shared" si="1"/>
        <v>5</v>
      </c>
      <c r="G447" s="6">
        <v>45545.0</v>
      </c>
      <c r="H447" s="82">
        <f t="shared" si="2"/>
        <v>5</v>
      </c>
      <c r="I447" s="7" t="s">
        <v>54</v>
      </c>
      <c r="J447" s="10"/>
      <c r="K447" s="58"/>
      <c r="L447" s="10"/>
      <c r="M447" s="10"/>
      <c r="N447" s="66" t="s">
        <v>18</v>
      </c>
      <c r="O447" s="10"/>
    </row>
    <row r="448">
      <c r="A448" s="6">
        <v>45705.0</v>
      </c>
      <c r="B448" s="10"/>
      <c r="C448" s="7">
        <v>231140.0</v>
      </c>
      <c r="D448" s="7" t="s">
        <v>133</v>
      </c>
      <c r="E448" s="6">
        <v>45536.0</v>
      </c>
      <c r="F448" s="82">
        <f t="shared" si="1"/>
        <v>5</v>
      </c>
      <c r="G448" s="9">
        <v>45580.0</v>
      </c>
      <c r="H448" s="82">
        <f t="shared" si="2"/>
        <v>4</v>
      </c>
      <c r="I448" s="7" t="s">
        <v>60</v>
      </c>
      <c r="J448" s="10"/>
      <c r="K448" s="58"/>
      <c r="L448" s="10"/>
      <c r="M448" s="10"/>
      <c r="N448" s="66" t="s">
        <v>18</v>
      </c>
      <c r="O448" s="10"/>
    </row>
    <row r="449">
      <c r="A449" s="6">
        <v>45705.0</v>
      </c>
      <c r="B449" s="10"/>
      <c r="C449" s="7">
        <v>234352.0</v>
      </c>
      <c r="D449" s="7" t="s">
        <v>133</v>
      </c>
      <c r="E449" s="6">
        <v>45536.0</v>
      </c>
      <c r="F449" s="82">
        <f t="shared" si="1"/>
        <v>5</v>
      </c>
      <c r="G449" s="9">
        <v>45614.0</v>
      </c>
      <c r="H449" s="82">
        <f t="shared" si="2"/>
        <v>3</v>
      </c>
      <c r="I449" s="7" t="s">
        <v>54</v>
      </c>
      <c r="J449" s="10"/>
      <c r="K449" s="58"/>
      <c r="L449" s="10"/>
      <c r="M449" s="10"/>
      <c r="N449" s="66" t="s">
        <v>18</v>
      </c>
      <c r="O449" s="10"/>
    </row>
    <row r="450">
      <c r="A450" s="6">
        <v>45705.0</v>
      </c>
      <c r="B450" s="10"/>
      <c r="C450" s="7">
        <v>238622.0</v>
      </c>
      <c r="D450" s="7" t="s">
        <v>133</v>
      </c>
      <c r="E450" s="6">
        <v>45627.0</v>
      </c>
      <c r="F450" s="82">
        <f t="shared" si="1"/>
        <v>2</v>
      </c>
      <c r="G450" s="6">
        <v>45665.0</v>
      </c>
      <c r="H450" s="82">
        <f t="shared" si="2"/>
        <v>1</v>
      </c>
      <c r="I450" s="7" t="s">
        <v>48</v>
      </c>
      <c r="J450" s="10"/>
      <c r="K450" s="58"/>
      <c r="L450" s="10"/>
      <c r="M450" s="10"/>
      <c r="N450" s="66" t="s">
        <v>18</v>
      </c>
      <c r="O450" s="10"/>
    </row>
    <row r="451">
      <c r="A451" s="6">
        <v>45705.0</v>
      </c>
      <c r="B451" s="10"/>
      <c r="C451" s="7">
        <v>241095.0</v>
      </c>
      <c r="D451" s="7" t="s">
        <v>133</v>
      </c>
      <c r="E451" s="6">
        <v>45474.0</v>
      </c>
      <c r="F451" s="82">
        <f t="shared" si="1"/>
        <v>7</v>
      </c>
      <c r="G451" s="6">
        <v>45687.0</v>
      </c>
      <c r="H451" s="82">
        <f t="shared" si="2"/>
        <v>0</v>
      </c>
      <c r="I451" s="7" t="s">
        <v>48</v>
      </c>
      <c r="J451" s="10"/>
      <c r="K451" s="58"/>
      <c r="L451" s="10"/>
      <c r="M451" s="10"/>
      <c r="N451" s="66" t="s">
        <v>18</v>
      </c>
      <c r="O451" s="10"/>
    </row>
    <row r="452">
      <c r="A452" s="6">
        <v>45705.0</v>
      </c>
      <c r="B452" s="10"/>
      <c r="C452" s="7">
        <v>47028.0</v>
      </c>
      <c r="D452" s="7" t="s">
        <v>156</v>
      </c>
      <c r="E452" s="6">
        <v>43862.0</v>
      </c>
      <c r="F452" s="82">
        <f t="shared" si="1"/>
        <v>60</v>
      </c>
      <c r="G452" s="6">
        <v>43944.0</v>
      </c>
      <c r="H452" s="82">
        <f t="shared" si="2"/>
        <v>57</v>
      </c>
      <c r="I452" s="7" t="s">
        <v>136</v>
      </c>
      <c r="J452" s="10"/>
      <c r="K452" s="58"/>
      <c r="L452" s="10"/>
      <c r="M452" s="10"/>
      <c r="N452" s="66" t="s">
        <v>18</v>
      </c>
      <c r="O452" s="10"/>
    </row>
    <row r="453">
      <c r="A453" s="6">
        <v>45705.0</v>
      </c>
      <c r="B453" s="10"/>
      <c r="C453" s="7">
        <v>90275.0</v>
      </c>
      <c r="D453" s="7" t="s">
        <v>156</v>
      </c>
      <c r="E453" s="6">
        <v>44166.0</v>
      </c>
      <c r="F453" s="82">
        <f t="shared" si="1"/>
        <v>50</v>
      </c>
      <c r="G453" s="6">
        <v>44357.0</v>
      </c>
      <c r="H453" s="82">
        <f t="shared" si="2"/>
        <v>44</v>
      </c>
      <c r="I453" s="7" t="s">
        <v>136</v>
      </c>
      <c r="J453" s="10"/>
      <c r="K453" s="58"/>
      <c r="L453" s="10"/>
      <c r="M453" s="10"/>
      <c r="N453" s="66" t="s">
        <v>18</v>
      </c>
      <c r="O453" s="10"/>
    </row>
    <row r="454">
      <c r="A454" s="6">
        <v>45705.0</v>
      </c>
      <c r="B454" s="10"/>
      <c r="C454" s="7">
        <v>204673.0</v>
      </c>
      <c r="D454" s="7" t="s">
        <v>156</v>
      </c>
      <c r="E454" s="6">
        <v>45292.0</v>
      </c>
      <c r="F454" s="82">
        <f t="shared" si="1"/>
        <v>13</v>
      </c>
      <c r="G454" s="6">
        <v>45352.0</v>
      </c>
      <c r="H454" s="82">
        <f t="shared" si="2"/>
        <v>11</v>
      </c>
      <c r="I454" s="7" t="s">
        <v>136</v>
      </c>
      <c r="J454" s="10"/>
      <c r="K454" s="58"/>
      <c r="L454" s="10"/>
      <c r="M454" s="10"/>
      <c r="N454" s="66" t="s">
        <v>18</v>
      </c>
      <c r="O454" s="10"/>
    </row>
    <row r="455">
      <c r="A455" s="6">
        <v>45705.0</v>
      </c>
      <c r="B455" s="10"/>
      <c r="C455" s="7">
        <v>178292.0</v>
      </c>
      <c r="D455" s="7" t="s">
        <v>156</v>
      </c>
      <c r="E455" s="6">
        <v>44986.0</v>
      </c>
      <c r="F455" s="82">
        <f t="shared" si="1"/>
        <v>23</v>
      </c>
      <c r="G455" s="6">
        <v>45119.0</v>
      </c>
      <c r="H455" s="82">
        <f t="shared" si="2"/>
        <v>19</v>
      </c>
      <c r="I455" s="7" t="s">
        <v>54</v>
      </c>
      <c r="J455" s="10"/>
      <c r="K455" s="58"/>
      <c r="L455" s="10"/>
      <c r="M455" s="10"/>
      <c r="N455" s="66" t="s">
        <v>18</v>
      </c>
      <c r="O455" s="10"/>
    </row>
    <row r="456">
      <c r="A456" s="6">
        <v>45705.0</v>
      </c>
      <c r="B456" s="10"/>
      <c r="C456" s="7">
        <v>203726.0</v>
      </c>
      <c r="D456" s="7" t="s">
        <v>156</v>
      </c>
      <c r="E456" s="6">
        <v>45292.0</v>
      </c>
      <c r="F456" s="82">
        <f t="shared" si="1"/>
        <v>13</v>
      </c>
      <c r="G456" s="6">
        <v>45345.0</v>
      </c>
      <c r="H456" s="82">
        <f t="shared" si="2"/>
        <v>11</v>
      </c>
      <c r="I456" s="7" t="s">
        <v>60</v>
      </c>
      <c r="J456" s="10"/>
      <c r="K456" s="58"/>
      <c r="L456" s="10"/>
      <c r="M456" s="10"/>
      <c r="N456" s="66" t="s">
        <v>18</v>
      </c>
      <c r="O456" s="10"/>
    </row>
    <row r="457">
      <c r="A457" s="6">
        <v>45705.0</v>
      </c>
      <c r="B457" s="10"/>
      <c r="C457" s="7">
        <v>207249.0</v>
      </c>
      <c r="D457" s="7" t="s">
        <v>156</v>
      </c>
      <c r="E457" s="6">
        <v>44593.0</v>
      </c>
      <c r="F457" s="82">
        <f t="shared" si="1"/>
        <v>36</v>
      </c>
      <c r="G457" s="6">
        <v>45373.0</v>
      </c>
      <c r="H457" s="82">
        <f t="shared" si="2"/>
        <v>10</v>
      </c>
      <c r="I457" s="7" t="s">
        <v>136</v>
      </c>
      <c r="J457" s="10"/>
      <c r="K457" s="58"/>
      <c r="L457" s="10"/>
      <c r="M457" s="10"/>
      <c r="N457" s="66" t="s">
        <v>18</v>
      </c>
      <c r="O457" s="10"/>
    </row>
    <row r="458">
      <c r="A458" s="6">
        <v>45705.0</v>
      </c>
      <c r="B458" s="10"/>
      <c r="C458" s="7">
        <v>212503.0</v>
      </c>
      <c r="D458" s="7" t="s">
        <v>156</v>
      </c>
      <c r="E458" s="6">
        <v>45047.0</v>
      </c>
      <c r="F458" s="82">
        <f t="shared" si="1"/>
        <v>21</v>
      </c>
      <c r="G458" s="6">
        <v>45411.0</v>
      </c>
      <c r="H458" s="82">
        <f t="shared" si="2"/>
        <v>9</v>
      </c>
      <c r="I458" s="7" t="s">
        <v>48</v>
      </c>
      <c r="J458" s="10"/>
      <c r="K458" s="58"/>
      <c r="L458" s="10"/>
      <c r="M458" s="10"/>
      <c r="N458" s="66" t="s">
        <v>18</v>
      </c>
      <c r="O458" s="10"/>
    </row>
    <row r="459">
      <c r="A459" s="6">
        <v>45705.0</v>
      </c>
      <c r="B459" s="10"/>
      <c r="C459" s="7">
        <v>181621.0</v>
      </c>
      <c r="D459" s="7" t="s">
        <v>156</v>
      </c>
      <c r="E459" s="6">
        <v>45108.0</v>
      </c>
      <c r="F459" s="82">
        <f t="shared" si="1"/>
        <v>19</v>
      </c>
      <c r="G459" s="6">
        <v>45147.0</v>
      </c>
      <c r="H459" s="82">
        <f t="shared" si="2"/>
        <v>18</v>
      </c>
      <c r="I459" s="7" t="s">
        <v>54</v>
      </c>
      <c r="J459" s="10"/>
      <c r="K459" s="58"/>
      <c r="L459" s="10"/>
      <c r="M459" s="10"/>
      <c r="N459" s="66" t="s">
        <v>18</v>
      </c>
      <c r="O459" s="10"/>
    </row>
    <row r="460">
      <c r="A460" s="6">
        <v>45705.0</v>
      </c>
      <c r="B460" s="10"/>
      <c r="C460" s="7">
        <v>192352.0</v>
      </c>
      <c r="D460" s="7" t="s">
        <v>156</v>
      </c>
      <c r="E460" s="6">
        <v>45200.0</v>
      </c>
      <c r="F460" s="82">
        <f t="shared" si="1"/>
        <v>16</v>
      </c>
      <c r="G460" s="9">
        <v>45240.0</v>
      </c>
      <c r="H460" s="82">
        <f t="shared" si="2"/>
        <v>15</v>
      </c>
      <c r="I460" s="7" t="s">
        <v>60</v>
      </c>
      <c r="J460" s="10"/>
      <c r="K460" s="58"/>
      <c r="L460" s="10"/>
      <c r="M460" s="10"/>
      <c r="N460" s="66" t="s">
        <v>18</v>
      </c>
      <c r="O460" s="10"/>
    </row>
    <row r="461">
      <c r="A461" s="6">
        <v>45705.0</v>
      </c>
      <c r="B461" s="10"/>
      <c r="C461" s="7">
        <v>198773.0</v>
      </c>
      <c r="D461" s="7" t="s">
        <v>156</v>
      </c>
      <c r="E461" s="6">
        <v>45231.0</v>
      </c>
      <c r="F461" s="82">
        <f t="shared" si="1"/>
        <v>15</v>
      </c>
      <c r="G461" s="6">
        <v>45307.0</v>
      </c>
      <c r="H461" s="82">
        <f t="shared" si="2"/>
        <v>13</v>
      </c>
      <c r="I461" s="7" t="s">
        <v>54</v>
      </c>
      <c r="J461" s="10"/>
      <c r="K461" s="58"/>
      <c r="L461" s="10"/>
      <c r="M461" s="10"/>
      <c r="N461" s="66" t="s">
        <v>18</v>
      </c>
      <c r="O461" s="10"/>
    </row>
    <row r="462">
      <c r="A462" s="6">
        <v>45705.0</v>
      </c>
      <c r="B462" s="10"/>
      <c r="C462" s="7">
        <v>241800.0</v>
      </c>
      <c r="D462" s="7" t="s">
        <v>156</v>
      </c>
      <c r="E462" s="6">
        <v>45566.0</v>
      </c>
      <c r="F462" s="82">
        <f t="shared" si="1"/>
        <v>4</v>
      </c>
      <c r="G462" s="6">
        <v>45693.0</v>
      </c>
      <c r="H462" s="82">
        <f t="shared" si="2"/>
        <v>0</v>
      </c>
      <c r="I462" s="7" t="s">
        <v>54</v>
      </c>
      <c r="J462" s="10"/>
      <c r="K462" s="58"/>
      <c r="L462" s="10"/>
      <c r="M462" s="10"/>
      <c r="N462" s="66" t="s">
        <v>18</v>
      </c>
      <c r="O462" s="10"/>
    </row>
    <row r="463">
      <c r="A463" s="6">
        <v>45705.0</v>
      </c>
      <c r="B463" s="10"/>
      <c r="C463" s="7">
        <v>235054.0</v>
      </c>
      <c r="D463" s="7" t="s">
        <v>174</v>
      </c>
      <c r="E463" s="6">
        <v>45566.0</v>
      </c>
      <c r="F463" s="82">
        <f t="shared" si="1"/>
        <v>4</v>
      </c>
      <c r="G463" s="9">
        <v>45618.0</v>
      </c>
      <c r="H463" s="82">
        <f t="shared" si="2"/>
        <v>2</v>
      </c>
      <c r="I463" s="7" t="s">
        <v>54</v>
      </c>
      <c r="J463" s="10"/>
      <c r="K463" s="58"/>
      <c r="L463" s="10"/>
      <c r="M463" s="10"/>
      <c r="N463" s="66" t="s">
        <v>18</v>
      </c>
      <c r="O463" s="10"/>
    </row>
    <row r="464">
      <c r="A464" s="6">
        <v>45705.0</v>
      </c>
      <c r="B464" s="10"/>
      <c r="C464" s="7">
        <v>221089.0</v>
      </c>
      <c r="D464" s="7" t="s">
        <v>174</v>
      </c>
      <c r="E464" s="6">
        <v>44621.0</v>
      </c>
      <c r="F464" s="82">
        <f t="shared" si="1"/>
        <v>35</v>
      </c>
      <c r="G464" s="6">
        <v>45484.0</v>
      </c>
      <c r="H464" s="82">
        <f t="shared" si="2"/>
        <v>7</v>
      </c>
      <c r="I464" s="7" t="s">
        <v>43</v>
      </c>
      <c r="J464" s="10"/>
      <c r="K464" s="58"/>
      <c r="L464" s="10"/>
      <c r="M464" s="10"/>
      <c r="N464" s="66" t="s">
        <v>18</v>
      </c>
      <c r="O464" s="10"/>
    </row>
    <row r="465">
      <c r="A465" s="6">
        <v>45705.0</v>
      </c>
      <c r="B465" s="10"/>
      <c r="C465" s="7">
        <v>224512.0</v>
      </c>
      <c r="D465" s="7" t="s">
        <v>174</v>
      </c>
      <c r="E465" s="6">
        <v>44562.0</v>
      </c>
      <c r="F465" s="82">
        <f t="shared" si="1"/>
        <v>37</v>
      </c>
      <c r="G465" s="6">
        <v>45516.0</v>
      </c>
      <c r="H465" s="82">
        <f t="shared" si="2"/>
        <v>6</v>
      </c>
      <c r="I465" s="7" t="s">
        <v>60</v>
      </c>
      <c r="J465" s="10"/>
      <c r="K465" s="58"/>
      <c r="L465" s="10"/>
      <c r="M465" s="10"/>
      <c r="N465" s="66" t="s">
        <v>18</v>
      </c>
      <c r="O465" s="10"/>
    </row>
    <row r="466">
      <c r="A466" s="6">
        <v>45706.0</v>
      </c>
      <c r="B466" s="10"/>
      <c r="C466" s="7">
        <v>228913.0</v>
      </c>
      <c r="D466" s="7" t="s">
        <v>174</v>
      </c>
      <c r="E466" s="6">
        <v>45536.0</v>
      </c>
      <c r="F466" s="82">
        <f t="shared" si="1"/>
        <v>5</v>
      </c>
      <c r="G466" s="6">
        <v>45559.0</v>
      </c>
      <c r="H466" s="82">
        <f t="shared" si="2"/>
        <v>4</v>
      </c>
      <c r="I466" s="7" t="s">
        <v>54</v>
      </c>
      <c r="J466" s="10"/>
      <c r="K466" s="56" t="s">
        <v>179</v>
      </c>
      <c r="L466" s="10"/>
      <c r="M466" s="10"/>
      <c r="N466" s="57" t="s">
        <v>19</v>
      </c>
      <c r="O466" s="10"/>
    </row>
    <row r="467">
      <c r="A467" s="6">
        <v>45705.0</v>
      </c>
      <c r="B467" s="10"/>
      <c r="C467" s="7">
        <v>230965.0</v>
      </c>
      <c r="D467" s="7" t="s">
        <v>174</v>
      </c>
      <c r="E467" s="6">
        <v>45536.0</v>
      </c>
      <c r="F467" s="82">
        <f t="shared" si="1"/>
        <v>5</v>
      </c>
      <c r="G467" s="9">
        <v>45579.0</v>
      </c>
      <c r="H467" s="82">
        <f t="shared" si="2"/>
        <v>4</v>
      </c>
      <c r="I467" s="7" t="s">
        <v>43</v>
      </c>
      <c r="J467" s="10"/>
      <c r="K467" s="58"/>
      <c r="L467" s="10"/>
      <c r="M467" s="10"/>
      <c r="N467" s="66" t="s">
        <v>18</v>
      </c>
      <c r="O467" s="10"/>
    </row>
    <row r="468">
      <c r="A468" s="6">
        <v>45705.0</v>
      </c>
      <c r="B468" s="10"/>
      <c r="C468" s="7">
        <v>202661.0</v>
      </c>
      <c r="D468" s="7" t="s">
        <v>174</v>
      </c>
      <c r="E468" s="6">
        <v>45292.0</v>
      </c>
      <c r="F468" s="82">
        <f t="shared" si="1"/>
        <v>13</v>
      </c>
      <c r="G468" s="6">
        <v>45338.0</v>
      </c>
      <c r="H468" s="82">
        <f t="shared" si="2"/>
        <v>12</v>
      </c>
      <c r="I468" s="7" t="s">
        <v>136</v>
      </c>
      <c r="J468" s="10"/>
      <c r="K468" s="58"/>
      <c r="L468" s="10"/>
      <c r="M468" s="10"/>
      <c r="N468" s="66" t="s">
        <v>18</v>
      </c>
      <c r="O468" s="10"/>
    </row>
    <row r="469">
      <c r="A469" s="6">
        <v>45705.0</v>
      </c>
      <c r="B469" s="10"/>
      <c r="C469" s="7">
        <v>236825.0</v>
      </c>
      <c r="D469" s="7" t="s">
        <v>174</v>
      </c>
      <c r="E469" s="6">
        <v>45536.0</v>
      </c>
      <c r="F469" s="82">
        <f t="shared" si="1"/>
        <v>5</v>
      </c>
      <c r="G469" s="9">
        <v>45637.0</v>
      </c>
      <c r="H469" s="82">
        <f t="shared" si="2"/>
        <v>2</v>
      </c>
      <c r="I469" s="7" t="s">
        <v>43</v>
      </c>
      <c r="J469" s="10"/>
      <c r="K469" s="58"/>
      <c r="L469" s="10"/>
      <c r="M469" s="10"/>
      <c r="N469" s="66" t="s">
        <v>18</v>
      </c>
      <c r="O469" s="10"/>
    </row>
    <row r="470">
      <c r="A470" s="6">
        <v>45705.0</v>
      </c>
      <c r="B470" s="10"/>
      <c r="C470" s="7">
        <v>238051.0</v>
      </c>
      <c r="D470" s="7" t="s">
        <v>174</v>
      </c>
      <c r="E470" s="6">
        <v>44409.0</v>
      </c>
      <c r="F470" s="82">
        <f t="shared" si="1"/>
        <v>42</v>
      </c>
      <c r="G470" s="6">
        <v>45661.0</v>
      </c>
      <c r="H470" s="82">
        <f t="shared" si="2"/>
        <v>1</v>
      </c>
      <c r="I470" s="7" t="s">
        <v>136</v>
      </c>
      <c r="J470" s="10"/>
      <c r="K470" s="58"/>
      <c r="L470" s="10"/>
      <c r="M470" s="10"/>
      <c r="N470" s="66" t="s">
        <v>18</v>
      </c>
      <c r="O470" s="10"/>
    </row>
    <row r="471">
      <c r="A471" s="6">
        <v>45705.0</v>
      </c>
      <c r="B471" s="6">
        <v>45705.0</v>
      </c>
      <c r="C471" s="7">
        <v>239786.0</v>
      </c>
      <c r="D471" s="7" t="s">
        <v>174</v>
      </c>
      <c r="E471" s="6">
        <v>45505.0</v>
      </c>
      <c r="F471" s="82">
        <f t="shared" si="1"/>
        <v>6</v>
      </c>
      <c r="G471" s="6">
        <v>45677.0</v>
      </c>
      <c r="H471" s="82">
        <f t="shared" si="2"/>
        <v>0</v>
      </c>
      <c r="I471" s="7" t="s">
        <v>54</v>
      </c>
      <c r="J471" s="7">
        <v>512.0</v>
      </c>
      <c r="K471" s="72">
        <v>8000.0</v>
      </c>
      <c r="L471" s="7" t="s">
        <v>68</v>
      </c>
      <c r="M471" s="7" t="s">
        <v>81</v>
      </c>
      <c r="N471" s="57" t="s">
        <v>16</v>
      </c>
      <c r="O471" s="7" t="s">
        <v>392</v>
      </c>
    </row>
    <row r="472">
      <c r="A472" s="6">
        <v>45705.0</v>
      </c>
      <c r="B472" s="10"/>
      <c r="C472" s="7">
        <v>242120.0</v>
      </c>
      <c r="D472" s="7" t="s">
        <v>174</v>
      </c>
      <c r="E472" s="6">
        <v>45566.0</v>
      </c>
      <c r="F472" s="82">
        <f t="shared" si="1"/>
        <v>4</v>
      </c>
      <c r="G472" s="6">
        <v>45698.0</v>
      </c>
      <c r="H472" s="82">
        <f t="shared" si="2"/>
        <v>0</v>
      </c>
      <c r="I472" s="7" t="s">
        <v>54</v>
      </c>
      <c r="J472" s="10"/>
      <c r="K472" s="58"/>
      <c r="L472" s="10"/>
      <c r="M472" s="10"/>
      <c r="N472" s="66" t="s">
        <v>18</v>
      </c>
      <c r="O472" s="10"/>
    </row>
    <row r="473">
      <c r="A473" s="6">
        <v>45705.0</v>
      </c>
      <c r="B473" s="10"/>
      <c r="C473" s="7">
        <v>85682.0</v>
      </c>
      <c r="D473" s="7" t="s">
        <v>375</v>
      </c>
      <c r="E473" s="6">
        <v>44317.0</v>
      </c>
      <c r="F473" s="82">
        <f t="shared" si="1"/>
        <v>45</v>
      </c>
      <c r="G473" s="6">
        <v>44334.0</v>
      </c>
      <c r="H473" s="82">
        <f t="shared" si="2"/>
        <v>45</v>
      </c>
      <c r="I473" s="7" t="s">
        <v>60</v>
      </c>
      <c r="J473" s="10"/>
      <c r="K473" s="58"/>
      <c r="L473" s="10"/>
      <c r="M473" s="10"/>
      <c r="N473" s="66" t="s">
        <v>18</v>
      </c>
      <c r="O473" s="10"/>
    </row>
    <row r="474">
      <c r="A474" s="6">
        <v>45705.0</v>
      </c>
      <c r="B474" s="10"/>
      <c r="C474" s="7">
        <v>210751.0</v>
      </c>
      <c r="D474" s="7" t="s">
        <v>178</v>
      </c>
      <c r="E474" s="6">
        <v>45231.0</v>
      </c>
      <c r="F474" s="82">
        <f t="shared" si="1"/>
        <v>15</v>
      </c>
      <c r="G474" s="6">
        <v>45398.0</v>
      </c>
      <c r="H474" s="82">
        <f t="shared" si="2"/>
        <v>10</v>
      </c>
      <c r="I474" s="7" t="s">
        <v>48</v>
      </c>
      <c r="J474" s="10"/>
      <c r="K474" s="58"/>
      <c r="L474" s="10"/>
      <c r="M474" s="10"/>
      <c r="N474" s="66" t="s">
        <v>18</v>
      </c>
      <c r="O474" s="10"/>
    </row>
    <row r="475">
      <c r="A475" s="6">
        <v>45705.0</v>
      </c>
      <c r="B475" s="10"/>
      <c r="C475" s="7">
        <v>190554.0</v>
      </c>
      <c r="D475" s="7" t="s">
        <v>178</v>
      </c>
      <c r="E475" s="6">
        <v>45170.0</v>
      </c>
      <c r="F475" s="82">
        <f t="shared" si="1"/>
        <v>17</v>
      </c>
      <c r="G475" s="9">
        <v>45223.0</v>
      </c>
      <c r="H475" s="82">
        <f t="shared" si="2"/>
        <v>15</v>
      </c>
      <c r="I475" s="7" t="s">
        <v>48</v>
      </c>
      <c r="J475" s="10"/>
      <c r="K475" s="58"/>
      <c r="L475" s="10"/>
      <c r="M475" s="10"/>
      <c r="N475" s="66" t="s">
        <v>18</v>
      </c>
      <c r="O475" s="10"/>
    </row>
    <row r="476">
      <c r="A476" s="6">
        <v>45705.0</v>
      </c>
      <c r="B476" s="10"/>
      <c r="C476" s="7">
        <v>229511.0</v>
      </c>
      <c r="D476" s="7" t="s">
        <v>178</v>
      </c>
      <c r="E476" s="6">
        <v>45474.0</v>
      </c>
      <c r="F476" s="82">
        <f t="shared" si="1"/>
        <v>7</v>
      </c>
      <c r="G476" s="6">
        <v>45565.0</v>
      </c>
      <c r="H476" s="82">
        <f t="shared" si="2"/>
        <v>4</v>
      </c>
      <c r="I476" s="7" t="s">
        <v>43</v>
      </c>
      <c r="J476" s="10"/>
      <c r="K476" s="58"/>
      <c r="L476" s="10"/>
      <c r="M476" s="10"/>
      <c r="N476" s="66" t="s">
        <v>18</v>
      </c>
      <c r="O476" s="10"/>
    </row>
    <row r="477">
      <c r="A477" s="6">
        <v>45705.0</v>
      </c>
      <c r="B477" s="10"/>
      <c r="C477" s="7">
        <v>194170.0</v>
      </c>
      <c r="D477" s="7" t="s">
        <v>178</v>
      </c>
      <c r="E477" s="6">
        <v>45170.0</v>
      </c>
      <c r="F477" s="82">
        <f t="shared" si="1"/>
        <v>17</v>
      </c>
      <c r="G477" s="9">
        <v>45259.0</v>
      </c>
      <c r="H477" s="82">
        <f t="shared" si="2"/>
        <v>14</v>
      </c>
      <c r="I477" s="7" t="s">
        <v>48</v>
      </c>
      <c r="J477" s="10"/>
      <c r="K477" s="58"/>
      <c r="L477" s="10"/>
      <c r="M477" s="10"/>
      <c r="N477" s="66" t="s">
        <v>18</v>
      </c>
      <c r="O477" s="10"/>
    </row>
    <row r="478">
      <c r="A478" s="6">
        <v>45705.0</v>
      </c>
      <c r="B478" s="10"/>
      <c r="C478" s="7">
        <v>190438.0</v>
      </c>
      <c r="D478" s="7" t="s">
        <v>178</v>
      </c>
      <c r="E478" s="6">
        <v>45200.0</v>
      </c>
      <c r="F478" s="82">
        <f t="shared" si="1"/>
        <v>16</v>
      </c>
      <c r="G478" s="9">
        <v>45223.0</v>
      </c>
      <c r="H478" s="82">
        <f t="shared" si="2"/>
        <v>15</v>
      </c>
      <c r="I478" s="7" t="s">
        <v>54</v>
      </c>
      <c r="J478" s="10"/>
      <c r="K478" s="58"/>
      <c r="L478" s="10"/>
      <c r="M478" s="10"/>
      <c r="N478" s="66" t="s">
        <v>18</v>
      </c>
      <c r="O478" s="10"/>
    </row>
    <row r="479">
      <c r="A479" s="6">
        <v>45705.0</v>
      </c>
      <c r="B479" s="10"/>
      <c r="C479" s="7">
        <v>216304.0</v>
      </c>
      <c r="D479" s="7" t="s">
        <v>178</v>
      </c>
      <c r="E479" s="6">
        <v>45323.0</v>
      </c>
      <c r="F479" s="82">
        <f t="shared" si="1"/>
        <v>12</v>
      </c>
      <c r="G479" s="6">
        <v>45441.0</v>
      </c>
      <c r="H479" s="82">
        <f t="shared" si="2"/>
        <v>8</v>
      </c>
      <c r="I479" s="7" t="s">
        <v>54</v>
      </c>
      <c r="J479" s="10"/>
      <c r="K479" s="58"/>
      <c r="L479" s="10"/>
      <c r="M479" s="10"/>
      <c r="N479" s="66" t="s">
        <v>18</v>
      </c>
      <c r="O479" s="10"/>
    </row>
    <row r="480">
      <c r="A480" s="6">
        <v>45705.0</v>
      </c>
      <c r="B480" s="10"/>
      <c r="C480" s="7">
        <v>232985.0</v>
      </c>
      <c r="D480" s="7" t="s">
        <v>178</v>
      </c>
      <c r="E480" s="6">
        <v>45536.0</v>
      </c>
      <c r="F480" s="82">
        <f t="shared" si="1"/>
        <v>5</v>
      </c>
      <c r="G480" s="9">
        <v>45596.0</v>
      </c>
      <c r="H480" s="82">
        <f t="shared" si="2"/>
        <v>3</v>
      </c>
      <c r="I480" s="7" t="s">
        <v>54</v>
      </c>
      <c r="J480" s="10"/>
      <c r="K480" s="58"/>
      <c r="L480" s="10"/>
      <c r="M480" s="10"/>
      <c r="N480" s="66" t="s">
        <v>18</v>
      </c>
      <c r="O480" s="10"/>
    </row>
    <row r="481">
      <c r="A481" s="6">
        <v>45705.0</v>
      </c>
      <c r="B481" s="10"/>
      <c r="C481" s="7">
        <v>241430.0</v>
      </c>
      <c r="D481" s="7" t="s">
        <v>178</v>
      </c>
      <c r="E481" s="6">
        <v>45566.0</v>
      </c>
      <c r="F481" s="82">
        <f t="shared" si="1"/>
        <v>4</v>
      </c>
      <c r="G481" s="6">
        <v>45688.0</v>
      </c>
      <c r="H481" s="82">
        <f t="shared" si="2"/>
        <v>0</v>
      </c>
      <c r="I481" s="7" t="s">
        <v>48</v>
      </c>
      <c r="J481" s="10"/>
      <c r="K481" s="58"/>
      <c r="L481" s="10"/>
      <c r="M481" s="10"/>
      <c r="N481" s="66" t="s">
        <v>18</v>
      </c>
      <c r="O481" s="10"/>
    </row>
    <row r="482">
      <c r="A482" s="6">
        <v>45705.0</v>
      </c>
      <c r="B482" s="10"/>
      <c r="C482" s="7">
        <v>136353.0</v>
      </c>
      <c r="D482" s="7" t="s">
        <v>180</v>
      </c>
      <c r="E482" s="6">
        <v>44682.0</v>
      </c>
      <c r="F482" s="82">
        <f t="shared" si="1"/>
        <v>33</v>
      </c>
      <c r="G482" s="6">
        <v>44756.0</v>
      </c>
      <c r="H482" s="82">
        <f t="shared" si="2"/>
        <v>31</v>
      </c>
      <c r="I482" s="7" t="s">
        <v>43</v>
      </c>
      <c r="J482" s="10"/>
      <c r="K482" s="58"/>
      <c r="L482" s="10"/>
      <c r="M482" s="10"/>
      <c r="N482" s="66" t="s">
        <v>18</v>
      </c>
      <c r="O482" s="10"/>
    </row>
    <row r="483">
      <c r="A483" s="6">
        <v>45705.0</v>
      </c>
      <c r="B483" s="10"/>
      <c r="C483" s="7">
        <v>196172.0</v>
      </c>
      <c r="D483" s="7" t="s">
        <v>180</v>
      </c>
      <c r="E483" s="6">
        <v>45261.0</v>
      </c>
      <c r="F483" s="82">
        <f t="shared" si="1"/>
        <v>14</v>
      </c>
      <c r="G483" s="9">
        <v>45279.0</v>
      </c>
      <c r="H483" s="82">
        <f t="shared" si="2"/>
        <v>13</v>
      </c>
      <c r="I483" s="7" t="s">
        <v>43</v>
      </c>
      <c r="J483" s="10"/>
      <c r="K483" s="58"/>
      <c r="L483" s="10"/>
      <c r="M483" s="10"/>
      <c r="N483" s="66" t="s">
        <v>18</v>
      </c>
      <c r="O483" s="10"/>
    </row>
    <row r="484">
      <c r="A484" s="6">
        <v>45705.0</v>
      </c>
      <c r="B484" s="10"/>
      <c r="C484" s="7">
        <v>179361.0</v>
      </c>
      <c r="D484" s="7" t="s">
        <v>181</v>
      </c>
      <c r="E484" s="6">
        <v>44958.0</v>
      </c>
      <c r="F484" s="82">
        <f t="shared" si="1"/>
        <v>24</v>
      </c>
      <c r="G484" s="6">
        <v>45127.0</v>
      </c>
      <c r="H484" s="82">
        <f t="shared" si="2"/>
        <v>18</v>
      </c>
      <c r="I484" s="7" t="s">
        <v>54</v>
      </c>
      <c r="J484" s="10"/>
      <c r="K484" s="58"/>
      <c r="L484" s="10"/>
      <c r="M484" s="10"/>
      <c r="N484" s="66" t="s">
        <v>18</v>
      </c>
      <c r="O484" s="10"/>
    </row>
    <row r="485">
      <c r="A485" s="6">
        <v>45705.0</v>
      </c>
      <c r="B485" s="10"/>
      <c r="C485" s="7">
        <v>214609.0</v>
      </c>
      <c r="D485" s="7" t="s">
        <v>184</v>
      </c>
      <c r="E485" s="6">
        <v>45413.0</v>
      </c>
      <c r="F485" s="82">
        <f t="shared" si="1"/>
        <v>9</v>
      </c>
      <c r="G485" s="6">
        <v>45439.0</v>
      </c>
      <c r="H485" s="82">
        <f t="shared" si="2"/>
        <v>8</v>
      </c>
      <c r="I485" s="7" t="s">
        <v>60</v>
      </c>
      <c r="J485" s="10"/>
      <c r="K485" s="58"/>
      <c r="L485" s="10"/>
      <c r="M485" s="10"/>
      <c r="N485" s="66" t="s">
        <v>18</v>
      </c>
      <c r="O485" s="10"/>
    </row>
    <row r="486">
      <c r="A486" s="6">
        <v>45705.0</v>
      </c>
      <c r="B486" s="10"/>
      <c r="C486" s="7">
        <v>199648.0</v>
      </c>
      <c r="D486" s="7" t="s">
        <v>184</v>
      </c>
      <c r="E486" s="6">
        <v>45352.0</v>
      </c>
      <c r="F486" s="82">
        <f t="shared" si="1"/>
        <v>11</v>
      </c>
      <c r="G486" s="6">
        <v>45391.0</v>
      </c>
      <c r="H486" s="82">
        <f t="shared" si="2"/>
        <v>10</v>
      </c>
      <c r="I486" s="7" t="s">
        <v>136</v>
      </c>
      <c r="J486" s="10"/>
      <c r="K486" s="58"/>
      <c r="L486" s="10"/>
      <c r="M486" s="10"/>
      <c r="N486" s="66" t="s">
        <v>18</v>
      </c>
      <c r="O486" s="10"/>
    </row>
    <row r="487">
      <c r="A487" s="6">
        <v>45705.0</v>
      </c>
      <c r="B487" s="10"/>
      <c r="C487" s="7">
        <v>239876.0</v>
      </c>
      <c r="D487" s="7" t="s">
        <v>184</v>
      </c>
      <c r="E487" s="6">
        <v>45597.0</v>
      </c>
      <c r="F487" s="82">
        <f t="shared" si="1"/>
        <v>3</v>
      </c>
      <c r="G487" s="6">
        <v>45677.0</v>
      </c>
      <c r="H487" s="82">
        <f t="shared" si="2"/>
        <v>0</v>
      </c>
      <c r="I487" s="7" t="s">
        <v>60</v>
      </c>
      <c r="J487" s="10"/>
      <c r="K487" s="58"/>
      <c r="L487" s="10"/>
      <c r="M487" s="10"/>
      <c r="N487" s="66" t="s">
        <v>18</v>
      </c>
      <c r="O487" s="10"/>
    </row>
    <row r="488">
      <c r="A488" s="6">
        <v>45705.0</v>
      </c>
      <c r="B488" s="10"/>
      <c r="C488" s="7">
        <v>203457.0</v>
      </c>
      <c r="D488" s="7" t="s">
        <v>184</v>
      </c>
      <c r="E488" s="6">
        <v>45261.0</v>
      </c>
      <c r="F488" s="82">
        <f t="shared" si="1"/>
        <v>14</v>
      </c>
      <c r="G488" s="6">
        <v>45344.0</v>
      </c>
      <c r="H488" s="82">
        <f t="shared" si="2"/>
        <v>11</v>
      </c>
      <c r="I488" s="7" t="s">
        <v>136</v>
      </c>
      <c r="J488" s="10"/>
      <c r="K488" s="58"/>
      <c r="L488" s="10"/>
      <c r="M488" s="10"/>
      <c r="N488" s="66" t="s">
        <v>18</v>
      </c>
      <c r="O488" s="10"/>
    </row>
    <row r="489">
      <c r="A489" s="6">
        <v>45705.0</v>
      </c>
      <c r="B489" s="10"/>
      <c r="C489" s="7">
        <v>210338.0</v>
      </c>
      <c r="D489" s="7" t="s">
        <v>184</v>
      </c>
      <c r="E489" s="6">
        <v>45352.0</v>
      </c>
      <c r="F489" s="82">
        <f t="shared" si="1"/>
        <v>11</v>
      </c>
      <c r="G489" s="6">
        <v>45401.0</v>
      </c>
      <c r="H489" s="82">
        <f t="shared" si="2"/>
        <v>9</v>
      </c>
      <c r="I489" s="7" t="s">
        <v>60</v>
      </c>
      <c r="J489" s="10"/>
      <c r="K489" s="58"/>
      <c r="L489" s="10"/>
      <c r="M489" s="10"/>
      <c r="N489" s="66" t="s">
        <v>18</v>
      </c>
      <c r="O489" s="10"/>
    </row>
    <row r="490">
      <c r="A490" s="6">
        <v>45705.0</v>
      </c>
      <c r="B490" s="10"/>
      <c r="C490" s="7">
        <v>220853.0</v>
      </c>
      <c r="D490" s="7" t="s">
        <v>184</v>
      </c>
      <c r="E490" s="6">
        <v>45444.0</v>
      </c>
      <c r="F490" s="82">
        <f t="shared" si="1"/>
        <v>8</v>
      </c>
      <c r="G490" s="6">
        <v>45488.0</v>
      </c>
      <c r="H490" s="82">
        <f t="shared" si="2"/>
        <v>7</v>
      </c>
      <c r="I490" s="7" t="s">
        <v>60</v>
      </c>
      <c r="J490" s="10"/>
      <c r="K490" s="58"/>
      <c r="L490" s="10"/>
      <c r="M490" s="10"/>
      <c r="N490" s="66" t="s">
        <v>18</v>
      </c>
      <c r="O490" s="10"/>
    </row>
    <row r="491">
      <c r="A491" s="130">
        <v>45701.0</v>
      </c>
      <c r="B491" s="131"/>
      <c r="C491" s="7">
        <v>229489.0</v>
      </c>
      <c r="D491" s="7" t="s">
        <v>184</v>
      </c>
      <c r="E491" s="6">
        <v>45536.0</v>
      </c>
      <c r="F491" s="82">
        <f t="shared" si="1"/>
        <v>5</v>
      </c>
      <c r="G491" s="6">
        <v>45565.0</v>
      </c>
      <c r="H491" s="82">
        <f t="shared" si="2"/>
        <v>4</v>
      </c>
      <c r="I491" s="7" t="s">
        <v>54</v>
      </c>
      <c r="J491" s="10"/>
      <c r="K491" s="58"/>
      <c r="L491" s="10"/>
      <c r="M491" s="10"/>
      <c r="N491" s="57" t="s">
        <v>19</v>
      </c>
      <c r="O491" s="10"/>
    </row>
    <row r="492">
      <c r="A492" s="6">
        <v>45705.0</v>
      </c>
      <c r="B492" s="10"/>
      <c r="C492" s="7">
        <v>233129.0</v>
      </c>
      <c r="D492" s="7" t="s">
        <v>184</v>
      </c>
      <c r="E492" s="6">
        <v>45566.0</v>
      </c>
      <c r="F492" s="82">
        <f t="shared" si="1"/>
        <v>4</v>
      </c>
      <c r="G492" s="6">
        <v>45600.0</v>
      </c>
      <c r="H492" s="82">
        <f t="shared" si="2"/>
        <v>3</v>
      </c>
      <c r="I492" s="7" t="s">
        <v>54</v>
      </c>
      <c r="J492" s="10"/>
      <c r="K492" s="58"/>
      <c r="L492" s="10"/>
      <c r="M492" s="10"/>
      <c r="N492" s="66" t="s">
        <v>18</v>
      </c>
      <c r="O492" s="10"/>
    </row>
    <row r="493">
      <c r="A493" s="6">
        <v>45705.0</v>
      </c>
      <c r="B493" s="10"/>
      <c r="C493" s="7">
        <v>237085.0</v>
      </c>
      <c r="D493" s="7" t="s">
        <v>184</v>
      </c>
      <c r="E493" s="6">
        <v>45627.0</v>
      </c>
      <c r="F493" s="82">
        <f t="shared" si="1"/>
        <v>2</v>
      </c>
      <c r="G493" s="9">
        <v>45639.0</v>
      </c>
      <c r="H493" s="82">
        <f t="shared" si="2"/>
        <v>2</v>
      </c>
      <c r="I493" s="7" t="s">
        <v>52</v>
      </c>
      <c r="J493" s="10"/>
      <c r="K493" s="58"/>
      <c r="L493" s="10"/>
      <c r="M493" s="10"/>
      <c r="N493" s="66" t="s">
        <v>18</v>
      </c>
      <c r="O493" s="10"/>
    </row>
    <row r="494">
      <c r="A494" s="6">
        <v>45705.0</v>
      </c>
      <c r="B494" s="10"/>
      <c r="C494" s="7">
        <v>237988.0</v>
      </c>
      <c r="D494" s="7" t="s">
        <v>184</v>
      </c>
      <c r="E494" s="6">
        <v>45627.0</v>
      </c>
      <c r="F494" s="82">
        <f t="shared" si="1"/>
        <v>2</v>
      </c>
      <c r="G494" s="6">
        <v>45661.0</v>
      </c>
      <c r="H494" s="82">
        <f t="shared" si="2"/>
        <v>1</v>
      </c>
      <c r="I494" s="7" t="s">
        <v>54</v>
      </c>
      <c r="J494" s="10"/>
      <c r="K494" s="58"/>
      <c r="L494" s="10"/>
      <c r="M494" s="10"/>
      <c r="N494" s="66" t="s">
        <v>18</v>
      </c>
      <c r="O494" s="10"/>
    </row>
    <row r="495">
      <c r="A495" s="6">
        <v>45705.0</v>
      </c>
      <c r="B495" s="10"/>
      <c r="C495" s="7">
        <v>239647.0</v>
      </c>
      <c r="D495" s="7" t="s">
        <v>184</v>
      </c>
      <c r="E495" s="6">
        <v>45566.0</v>
      </c>
      <c r="F495" s="82">
        <f t="shared" si="1"/>
        <v>4</v>
      </c>
      <c r="G495" s="6">
        <v>45674.0</v>
      </c>
      <c r="H495" s="82">
        <f t="shared" si="2"/>
        <v>1</v>
      </c>
      <c r="I495" s="7" t="s">
        <v>60</v>
      </c>
      <c r="J495" s="10"/>
      <c r="K495" s="58"/>
      <c r="L495" s="10"/>
      <c r="M495" s="10"/>
      <c r="N495" s="66" t="s">
        <v>18</v>
      </c>
      <c r="O495" s="10"/>
    </row>
    <row r="496">
      <c r="A496" s="6">
        <v>45705.0</v>
      </c>
      <c r="B496" s="10"/>
      <c r="C496" s="7">
        <v>240407.0</v>
      </c>
      <c r="D496" s="7" t="s">
        <v>184</v>
      </c>
      <c r="E496" s="6">
        <v>45474.0</v>
      </c>
      <c r="F496" s="82">
        <f t="shared" si="1"/>
        <v>7</v>
      </c>
      <c r="G496" s="6">
        <v>45688.0</v>
      </c>
      <c r="H496" s="82">
        <f t="shared" si="2"/>
        <v>0</v>
      </c>
      <c r="I496" s="7" t="s">
        <v>48</v>
      </c>
      <c r="J496" s="10"/>
      <c r="K496" s="58"/>
      <c r="L496" s="10"/>
      <c r="M496" s="10"/>
      <c r="N496" s="66" t="s">
        <v>18</v>
      </c>
      <c r="O496" s="10"/>
    </row>
    <row r="497">
      <c r="A497" s="6">
        <v>45705.0</v>
      </c>
      <c r="B497" s="10"/>
      <c r="C497" s="7">
        <v>7054.0</v>
      </c>
      <c r="D497" s="7" t="s">
        <v>152</v>
      </c>
      <c r="E497" s="6">
        <v>43292.0</v>
      </c>
      <c r="F497" s="82">
        <f t="shared" si="1"/>
        <v>79</v>
      </c>
      <c r="G497" s="7">
        <v>79.0</v>
      </c>
      <c r="H497" s="82">
        <f t="shared" si="2"/>
        <v>1498</v>
      </c>
      <c r="I497" s="7" t="s">
        <v>52</v>
      </c>
      <c r="J497" s="10"/>
      <c r="K497" s="58"/>
      <c r="L497" s="10"/>
      <c r="M497" s="10"/>
      <c r="N497" s="66" t="s">
        <v>18</v>
      </c>
      <c r="O497" s="10"/>
    </row>
    <row r="498">
      <c r="A498" s="6">
        <v>45705.0</v>
      </c>
      <c r="B498" s="10"/>
      <c r="C498" s="7">
        <v>203483.0</v>
      </c>
      <c r="D498" s="7" t="s">
        <v>167</v>
      </c>
      <c r="E498" s="6">
        <v>45346.0</v>
      </c>
      <c r="F498" s="82">
        <f t="shared" si="1"/>
        <v>11</v>
      </c>
      <c r="G498" s="7">
        <v>13.0</v>
      </c>
      <c r="H498" s="82">
        <f t="shared" si="2"/>
        <v>1501</v>
      </c>
      <c r="I498" s="7" t="s">
        <v>43</v>
      </c>
      <c r="J498" s="10"/>
      <c r="K498" s="58"/>
      <c r="L498" s="10"/>
      <c r="M498" s="10"/>
      <c r="N498" s="66" t="s">
        <v>18</v>
      </c>
      <c r="O498" s="10"/>
    </row>
    <row r="499">
      <c r="A499" s="6">
        <v>45705.0</v>
      </c>
      <c r="B499" s="10"/>
      <c r="C499" s="7">
        <v>226699.0</v>
      </c>
      <c r="D499" s="7" t="s">
        <v>403</v>
      </c>
      <c r="E499" s="6">
        <v>45505.0</v>
      </c>
      <c r="F499" s="82">
        <f t="shared" si="1"/>
        <v>6</v>
      </c>
      <c r="G499" s="7">
        <v>1.0</v>
      </c>
      <c r="H499" s="82">
        <f t="shared" si="2"/>
        <v>1501</v>
      </c>
      <c r="I499" s="7" t="s">
        <v>52</v>
      </c>
      <c r="J499" s="10"/>
      <c r="K499" s="58"/>
      <c r="L499" s="10"/>
      <c r="M499" s="10"/>
      <c r="N499" s="66" t="s">
        <v>18</v>
      </c>
      <c r="O499" s="10"/>
    </row>
    <row r="500">
      <c r="A500" s="6">
        <v>45705.0</v>
      </c>
      <c r="B500" s="10"/>
      <c r="C500" s="7">
        <v>185313.0</v>
      </c>
      <c r="D500" s="7" t="s">
        <v>155</v>
      </c>
      <c r="E500" s="6">
        <v>44562.0</v>
      </c>
      <c r="F500" s="82">
        <f t="shared" si="1"/>
        <v>37</v>
      </c>
      <c r="G500" s="7">
        <v>37.0</v>
      </c>
      <c r="H500" s="82">
        <f t="shared" si="2"/>
        <v>1500</v>
      </c>
      <c r="I500" s="7" t="s">
        <v>48</v>
      </c>
      <c r="J500" s="10"/>
      <c r="K500" s="58"/>
      <c r="L500" s="10"/>
      <c r="M500" s="10"/>
      <c r="N500" s="66" t="s">
        <v>18</v>
      </c>
      <c r="O500" s="10"/>
    </row>
    <row r="501">
      <c r="A501" s="6">
        <v>45705.0</v>
      </c>
      <c r="B501" s="10"/>
      <c r="C501" s="7">
        <v>220426.0</v>
      </c>
      <c r="D501" s="7" t="s">
        <v>155</v>
      </c>
      <c r="E501" s="6">
        <v>45444.0</v>
      </c>
      <c r="F501" s="82">
        <f t="shared" si="1"/>
        <v>8</v>
      </c>
      <c r="G501" s="7">
        <v>8.0</v>
      </c>
      <c r="H501" s="82">
        <f t="shared" si="2"/>
        <v>1501</v>
      </c>
      <c r="I501" s="7" t="s">
        <v>52</v>
      </c>
      <c r="J501" s="10"/>
      <c r="K501" s="58"/>
      <c r="L501" s="10"/>
      <c r="M501" s="10"/>
      <c r="N501" s="66" t="s">
        <v>18</v>
      </c>
      <c r="O501" s="10"/>
    </row>
    <row r="502">
      <c r="A502" s="6">
        <v>45705.0</v>
      </c>
      <c r="B502" s="10"/>
      <c r="C502" s="7">
        <v>239008.0</v>
      </c>
      <c r="D502" s="7" t="s">
        <v>155</v>
      </c>
      <c r="E502" s="6">
        <v>45628.0</v>
      </c>
      <c r="F502" s="82">
        <f t="shared" si="1"/>
        <v>2</v>
      </c>
      <c r="G502" s="7">
        <v>2.0</v>
      </c>
      <c r="H502" s="82">
        <f t="shared" si="2"/>
        <v>1501</v>
      </c>
      <c r="I502" s="7" t="s">
        <v>52</v>
      </c>
      <c r="J502" s="10"/>
      <c r="K502" s="58"/>
      <c r="L502" s="10"/>
      <c r="M502" s="10"/>
      <c r="N502" s="66" t="s">
        <v>18</v>
      </c>
      <c r="O502" s="10"/>
    </row>
    <row r="503">
      <c r="A503" s="6">
        <v>45705.0</v>
      </c>
      <c r="B503" s="10"/>
      <c r="C503" s="7">
        <v>227564.0</v>
      </c>
      <c r="D503" s="7" t="s">
        <v>163</v>
      </c>
      <c r="E503" s="6">
        <v>45505.0</v>
      </c>
      <c r="F503" s="82">
        <f t="shared" si="1"/>
        <v>6</v>
      </c>
      <c r="G503" s="7">
        <v>6.0</v>
      </c>
      <c r="H503" s="82">
        <f t="shared" si="2"/>
        <v>1501</v>
      </c>
      <c r="I503" s="7" t="s">
        <v>52</v>
      </c>
      <c r="J503" s="10"/>
      <c r="K503" s="58"/>
      <c r="L503" s="10"/>
      <c r="M503" s="10"/>
      <c r="N503" s="66" t="s">
        <v>18</v>
      </c>
      <c r="O503" s="10"/>
    </row>
    <row r="504">
      <c r="A504" s="6">
        <v>45705.0</v>
      </c>
      <c r="B504" s="10"/>
      <c r="C504" s="7">
        <v>56579.0</v>
      </c>
      <c r="D504" s="7" t="s">
        <v>404</v>
      </c>
      <c r="E504" s="6">
        <v>43983.0</v>
      </c>
      <c r="F504" s="82">
        <f t="shared" si="1"/>
        <v>56</v>
      </c>
      <c r="G504" s="7">
        <v>56.0</v>
      </c>
      <c r="H504" s="82">
        <f t="shared" si="2"/>
        <v>1499</v>
      </c>
      <c r="I504" s="7" t="s">
        <v>43</v>
      </c>
      <c r="J504" s="10"/>
      <c r="K504" s="58"/>
      <c r="L504" s="10"/>
      <c r="M504" s="10"/>
      <c r="N504" s="66" t="s">
        <v>18</v>
      </c>
      <c r="O504" s="10"/>
    </row>
    <row r="505">
      <c r="A505" s="6">
        <v>45705.0</v>
      </c>
      <c r="B505" s="10"/>
      <c r="C505" s="7">
        <v>89027.0</v>
      </c>
      <c r="D505" s="7" t="s">
        <v>157</v>
      </c>
      <c r="E505" s="6">
        <v>44317.0</v>
      </c>
      <c r="F505" s="82">
        <f t="shared" si="1"/>
        <v>45</v>
      </c>
      <c r="G505" s="7">
        <v>45.0</v>
      </c>
      <c r="H505" s="82">
        <f t="shared" si="2"/>
        <v>1500</v>
      </c>
      <c r="I505" s="7" t="s">
        <v>43</v>
      </c>
      <c r="J505" s="10"/>
      <c r="K505" s="58"/>
      <c r="L505" s="10"/>
      <c r="M505" s="10"/>
      <c r="N505" s="66" t="s">
        <v>18</v>
      </c>
      <c r="O505" s="10"/>
    </row>
    <row r="506">
      <c r="A506" s="6">
        <v>45705.0</v>
      </c>
      <c r="B506" s="10"/>
      <c r="C506" s="7">
        <v>219387.0</v>
      </c>
      <c r="D506" s="7" t="s">
        <v>403</v>
      </c>
      <c r="E506" s="6">
        <v>45323.0</v>
      </c>
      <c r="F506" s="82">
        <f t="shared" si="1"/>
        <v>12</v>
      </c>
      <c r="G506" s="7">
        <v>12.0</v>
      </c>
      <c r="H506" s="82">
        <f t="shared" si="2"/>
        <v>1501</v>
      </c>
      <c r="I506" s="7" t="s">
        <v>48</v>
      </c>
      <c r="J506" s="10"/>
      <c r="K506" s="58"/>
      <c r="L506" s="10"/>
      <c r="M506" s="10"/>
      <c r="N506" s="66" t="s">
        <v>18</v>
      </c>
      <c r="O506" s="10"/>
    </row>
    <row r="507">
      <c r="A507" s="6">
        <v>45705.0</v>
      </c>
      <c r="B507" s="10"/>
      <c r="C507" s="7">
        <v>199877.0</v>
      </c>
      <c r="D507" s="7" t="s">
        <v>155</v>
      </c>
      <c r="E507" s="6">
        <v>45292.0</v>
      </c>
      <c r="F507" s="82">
        <f t="shared" si="1"/>
        <v>13</v>
      </c>
      <c r="G507" s="7">
        <v>13.0</v>
      </c>
      <c r="H507" s="82">
        <f t="shared" si="2"/>
        <v>1501</v>
      </c>
      <c r="I507" s="7" t="s">
        <v>52</v>
      </c>
      <c r="J507" s="10"/>
      <c r="K507" s="58"/>
      <c r="L507" s="10"/>
      <c r="M507" s="10"/>
      <c r="N507" s="66" t="s">
        <v>18</v>
      </c>
      <c r="O507" s="10"/>
    </row>
    <row r="508">
      <c r="A508" s="6">
        <v>45705.0</v>
      </c>
      <c r="B508" s="10"/>
      <c r="C508" s="7">
        <v>71175.0</v>
      </c>
      <c r="D508" s="7" t="s">
        <v>405</v>
      </c>
      <c r="E508" s="6">
        <v>44136.0</v>
      </c>
      <c r="F508" s="82">
        <f t="shared" si="1"/>
        <v>51</v>
      </c>
      <c r="G508" s="7">
        <v>51.0</v>
      </c>
      <c r="H508" s="82">
        <f t="shared" si="2"/>
        <v>1499</v>
      </c>
      <c r="I508" s="7" t="s">
        <v>48</v>
      </c>
      <c r="J508" s="10"/>
      <c r="K508" s="58"/>
      <c r="L508" s="10"/>
      <c r="M508" s="10"/>
      <c r="N508" s="66" t="s">
        <v>18</v>
      </c>
      <c r="O508" s="10"/>
    </row>
    <row r="509">
      <c r="A509" s="6">
        <v>45705.0</v>
      </c>
      <c r="B509" s="10"/>
      <c r="C509" s="7">
        <v>187115.0</v>
      </c>
      <c r="D509" s="7" t="s">
        <v>133</v>
      </c>
      <c r="E509" s="6">
        <v>45108.0</v>
      </c>
      <c r="F509" s="82">
        <f t="shared" si="1"/>
        <v>19</v>
      </c>
      <c r="G509" s="7">
        <v>19.0</v>
      </c>
      <c r="H509" s="82">
        <f t="shared" si="2"/>
        <v>1501</v>
      </c>
      <c r="I509" s="7" t="s">
        <v>48</v>
      </c>
      <c r="J509" s="10"/>
      <c r="K509" s="58"/>
      <c r="L509" s="10"/>
      <c r="M509" s="10"/>
      <c r="N509" s="66" t="s">
        <v>18</v>
      </c>
      <c r="O509" s="10"/>
    </row>
    <row r="510">
      <c r="A510" s="6">
        <v>45705.0</v>
      </c>
      <c r="B510" s="10"/>
      <c r="C510" s="7">
        <v>126728.0</v>
      </c>
      <c r="D510" s="7" t="s">
        <v>120</v>
      </c>
      <c r="E510" s="6">
        <v>44835.0</v>
      </c>
      <c r="F510" s="82">
        <f t="shared" si="1"/>
        <v>28</v>
      </c>
      <c r="G510" s="6">
        <v>44936.0</v>
      </c>
      <c r="H510" s="82">
        <f t="shared" si="2"/>
        <v>25</v>
      </c>
      <c r="I510" s="7" t="s">
        <v>120</v>
      </c>
      <c r="J510" s="10"/>
      <c r="K510" s="58"/>
      <c r="L510" s="10"/>
      <c r="M510" s="10"/>
      <c r="N510" s="66" t="s">
        <v>18</v>
      </c>
      <c r="O510" s="10"/>
    </row>
    <row r="511">
      <c r="A511" s="6">
        <v>45705.0</v>
      </c>
      <c r="B511" s="10"/>
      <c r="C511" s="7">
        <v>4193.0</v>
      </c>
      <c r="D511" s="7" t="s">
        <v>152</v>
      </c>
      <c r="E511" s="6">
        <v>43682.0</v>
      </c>
      <c r="F511" s="82">
        <f t="shared" si="1"/>
        <v>66</v>
      </c>
      <c r="G511" s="6">
        <v>43286.0</v>
      </c>
      <c r="H511" s="82">
        <f t="shared" si="2"/>
        <v>79</v>
      </c>
      <c r="I511" s="7" t="s">
        <v>136</v>
      </c>
      <c r="J511" s="10"/>
      <c r="K511" s="58"/>
      <c r="L511" s="10"/>
      <c r="M511" s="10"/>
      <c r="N511" s="66" t="s">
        <v>18</v>
      </c>
      <c r="O511" s="10"/>
    </row>
    <row r="512">
      <c r="A512" s="6">
        <v>45705.0</v>
      </c>
      <c r="B512" s="10"/>
      <c r="C512" s="7">
        <v>9340.0</v>
      </c>
      <c r="D512" s="7" t="s">
        <v>152</v>
      </c>
      <c r="E512" s="6">
        <v>43405.0</v>
      </c>
      <c r="F512" s="82">
        <f t="shared" si="1"/>
        <v>75</v>
      </c>
      <c r="G512" s="6">
        <v>43539.0</v>
      </c>
      <c r="H512" s="82">
        <f t="shared" si="2"/>
        <v>71</v>
      </c>
      <c r="I512" s="7" t="s">
        <v>136</v>
      </c>
      <c r="J512" s="10"/>
      <c r="K512" s="58"/>
      <c r="L512" s="10"/>
      <c r="M512" s="10"/>
      <c r="N512" s="66" t="s">
        <v>18</v>
      </c>
      <c r="O512" s="10"/>
    </row>
    <row r="513">
      <c r="A513" s="6">
        <v>45705.0</v>
      </c>
      <c r="B513" s="10"/>
      <c r="C513" s="7">
        <v>7841.0</v>
      </c>
      <c r="D513" s="7" t="s">
        <v>152</v>
      </c>
      <c r="E513" s="6">
        <v>43231.0</v>
      </c>
      <c r="F513" s="82">
        <f t="shared" si="1"/>
        <v>81</v>
      </c>
      <c r="G513" s="9">
        <v>43454.0</v>
      </c>
      <c r="H513" s="82">
        <f t="shared" si="2"/>
        <v>73</v>
      </c>
      <c r="I513" s="7" t="s">
        <v>43</v>
      </c>
      <c r="J513" s="10"/>
      <c r="K513" s="58"/>
      <c r="L513" s="10"/>
      <c r="M513" s="10"/>
      <c r="N513" s="66" t="s">
        <v>18</v>
      </c>
      <c r="O513" s="10"/>
    </row>
    <row r="514">
      <c r="A514" s="6">
        <v>45705.0</v>
      </c>
      <c r="B514" s="10"/>
      <c r="C514" s="7">
        <v>12524.0</v>
      </c>
      <c r="D514" s="7" t="s">
        <v>152</v>
      </c>
      <c r="E514" s="6">
        <v>43517.0</v>
      </c>
      <c r="F514" s="82">
        <f t="shared" si="1"/>
        <v>71</v>
      </c>
      <c r="G514" s="6">
        <v>43594.0</v>
      </c>
      <c r="H514" s="82">
        <f t="shared" si="2"/>
        <v>69</v>
      </c>
      <c r="I514" s="7" t="s">
        <v>66</v>
      </c>
      <c r="J514" s="10"/>
      <c r="K514" s="58"/>
      <c r="L514" s="10"/>
      <c r="M514" s="10"/>
      <c r="N514" s="66" t="s">
        <v>18</v>
      </c>
      <c r="O514" s="10"/>
    </row>
    <row r="515">
      <c r="A515" s="65">
        <v>45695.0</v>
      </c>
      <c r="B515" s="6">
        <v>45705.0</v>
      </c>
      <c r="C515" s="7">
        <v>12163.0</v>
      </c>
      <c r="D515" s="7" t="s">
        <v>152</v>
      </c>
      <c r="E515" s="6">
        <v>43556.0</v>
      </c>
      <c r="F515" s="82">
        <f t="shared" si="1"/>
        <v>70</v>
      </c>
      <c r="G515" s="6">
        <v>43585.0</v>
      </c>
      <c r="H515" s="82">
        <f t="shared" si="2"/>
        <v>69</v>
      </c>
      <c r="I515" s="7" t="s">
        <v>43</v>
      </c>
      <c r="J515" s="7" t="s">
        <v>406</v>
      </c>
      <c r="K515" s="56" t="s">
        <v>194</v>
      </c>
      <c r="L515" s="7" t="s">
        <v>46</v>
      </c>
      <c r="M515" s="10"/>
      <c r="N515" s="57" t="s">
        <v>78</v>
      </c>
      <c r="O515" s="7" t="s">
        <v>373</v>
      </c>
    </row>
    <row r="516">
      <c r="A516" s="6">
        <v>45705.0</v>
      </c>
      <c r="B516" s="10"/>
      <c r="C516" s="7">
        <v>12562.0</v>
      </c>
      <c r="D516" s="7" t="s">
        <v>152</v>
      </c>
      <c r="E516" s="6">
        <v>43492.0</v>
      </c>
      <c r="F516" s="82">
        <f t="shared" si="1"/>
        <v>72</v>
      </c>
      <c r="G516" s="6">
        <v>43594.0</v>
      </c>
      <c r="H516" s="82">
        <f t="shared" si="2"/>
        <v>69</v>
      </c>
      <c r="I516" s="7" t="s">
        <v>54</v>
      </c>
      <c r="J516" s="10"/>
      <c r="K516" s="58"/>
      <c r="L516" s="10"/>
      <c r="M516" s="10"/>
      <c r="N516" s="66" t="s">
        <v>18</v>
      </c>
      <c r="O516" s="10"/>
    </row>
    <row r="517">
      <c r="A517" s="6">
        <v>45705.0</v>
      </c>
      <c r="B517" s="10"/>
      <c r="C517" s="7">
        <v>224494.0</v>
      </c>
      <c r="D517" s="7" t="s">
        <v>154</v>
      </c>
      <c r="E517" s="6">
        <v>45444.0</v>
      </c>
      <c r="F517" s="82">
        <f t="shared" si="1"/>
        <v>8</v>
      </c>
      <c r="G517" s="6">
        <v>45517.0</v>
      </c>
      <c r="H517" s="82">
        <f t="shared" si="2"/>
        <v>6</v>
      </c>
      <c r="I517" s="7" t="s">
        <v>43</v>
      </c>
      <c r="J517" s="10"/>
      <c r="K517" s="58"/>
      <c r="L517" s="10"/>
      <c r="M517" s="10"/>
      <c r="N517" s="66" t="s">
        <v>18</v>
      </c>
      <c r="O517" s="10"/>
    </row>
    <row r="518">
      <c r="A518" s="6">
        <v>45705.0</v>
      </c>
      <c r="B518" s="10"/>
      <c r="C518" s="7">
        <v>222982.0</v>
      </c>
      <c r="D518" s="7" t="s">
        <v>154</v>
      </c>
      <c r="E518" s="6">
        <v>45474.0</v>
      </c>
      <c r="F518" s="82">
        <f t="shared" si="1"/>
        <v>7</v>
      </c>
      <c r="G518" s="6">
        <v>45512.0</v>
      </c>
      <c r="H518" s="82">
        <f t="shared" si="2"/>
        <v>6</v>
      </c>
      <c r="I518" s="7" t="s">
        <v>54</v>
      </c>
      <c r="J518" s="10"/>
      <c r="K518" s="58"/>
      <c r="L518" s="10"/>
      <c r="M518" s="10"/>
      <c r="N518" s="66" t="s">
        <v>18</v>
      </c>
      <c r="O518" s="10"/>
    </row>
    <row r="519">
      <c r="A519" s="6">
        <v>45705.0</v>
      </c>
      <c r="B519" s="10"/>
      <c r="C519" s="7">
        <v>139023.0</v>
      </c>
      <c r="D519" s="7" t="s">
        <v>231</v>
      </c>
      <c r="E519" s="6">
        <v>44652.0</v>
      </c>
      <c r="F519" s="82">
        <f t="shared" si="1"/>
        <v>34</v>
      </c>
      <c r="G519" s="6">
        <v>44774.0</v>
      </c>
      <c r="H519" s="82">
        <f t="shared" si="2"/>
        <v>30</v>
      </c>
      <c r="I519" s="7" t="s">
        <v>54</v>
      </c>
      <c r="J519" s="10"/>
      <c r="K519" s="58"/>
      <c r="L519" s="10"/>
      <c r="M519" s="10"/>
      <c r="N519" s="66" t="s">
        <v>18</v>
      </c>
      <c r="O519" s="10"/>
    </row>
    <row r="520">
      <c r="A520" s="6">
        <v>45705.0</v>
      </c>
      <c r="B520" s="10"/>
      <c r="C520" s="7">
        <v>207200.0</v>
      </c>
      <c r="D520" s="7" t="s">
        <v>157</v>
      </c>
      <c r="E520" s="6">
        <v>45231.0</v>
      </c>
      <c r="F520" s="82">
        <f t="shared" si="1"/>
        <v>15</v>
      </c>
      <c r="G520" s="6">
        <v>45373.0</v>
      </c>
      <c r="H520" s="82">
        <f t="shared" si="2"/>
        <v>10</v>
      </c>
      <c r="I520" s="7" t="s">
        <v>43</v>
      </c>
      <c r="J520" s="10"/>
      <c r="K520" s="58"/>
      <c r="L520" s="10"/>
      <c r="M520" s="10"/>
      <c r="N520" s="66" t="s">
        <v>18</v>
      </c>
      <c r="O520" s="10"/>
    </row>
    <row r="521">
      <c r="A521" s="6">
        <v>45705.0</v>
      </c>
      <c r="B521" s="10"/>
      <c r="C521" s="7">
        <v>221986.0</v>
      </c>
      <c r="D521" s="7" t="s">
        <v>157</v>
      </c>
      <c r="E521" s="6">
        <v>45444.0</v>
      </c>
      <c r="F521" s="82">
        <f t="shared" si="1"/>
        <v>8</v>
      </c>
      <c r="G521" s="6">
        <v>45495.0</v>
      </c>
      <c r="H521" s="82">
        <f t="shared" si="2"/>
        <v>6</v>
      </c>
      <c r="I521" s="7" t="s">
        <v>43</v>
      </c>
      <c r="J521" s="10"/>
      <c r="K521" s="58"/>
      <c r="L521" s="10"/>
      <c r="M521" s="10"/>
      <c r="N521" s="66" t="s">
        <v>18</v>
      </c>
      <c r="O521" s="10"/>
    </row>
    <row r="522">
      <c r="A522" s="6">
        <v>45705.0</v>
      </c>
      <c r="B522" s="10"/>
      <c r="C522" s="7">
        <v>223858.0</v>
      </c>
      <c r="D522" s="7" t="s">
        <v>157</v>
      </c>
      <c r="E522" s="6">
        <v>45474.0</v>
      </c>
      <c r="F522" s="82">
        <f t="shared" si="1"/>
        <v>7</v>
      </c>
      <c r="G522" s="6">
        <v>45517.0</v>
      </c>
      <c r="H522" s="82">
        <f t="shared" si="2"/>
        <v>6</v>
      </c>
      <c r="I522" s="7" t="s">
        <v>52</v>
      </c>
      <c r="J522" s="10"/>
      <c r="K522" s="58"/>
      <c r="L522" s="10"/>
      <c r="M522" s="10"/>
      <c r="N522" s="66" t="s">
        <v>18</v>
      </c>
      <c r="O522" s="10"/>
    </row>
    <row r="523">
      <c r="A523" s="6">
        <v>45705.0</v>
      </c>
      <c r="B523" s="10"/>
      <c r="C523" s="7">
        <v>229295.0</v>
      </c>
      <c r="D523" s="7" t="s">
        <v>157</v>
      </c>
      <c r="E523" s="6">
        <v>45505.0</v>
      </c>
      <c r="F523" s="82">
        <f t="shared" si="1"/>
        <v>6</v>
      </c>
      <c r="G523" s="6">
        <v>45562.0</v>
      </c>
      <c r="H523" s="82">
        <f t="shared" si="2"/>
        <v>4</v>
      </c>
      <c r="I523" s="7" t="s">
        <v>54</v>
      </c>
      <c r="J523" s="10"/>
      <c r="K523" s="58"/>
      <c r="L523" s="10"/>
      <c r="M523" s="10"/>
      <c r="N523" s="66" t="s">
        <v>18</v>
      </c>
      <c r="O523" s="10"/>
    </row>
    <row r="524">
      <c r="A524" s="6">
        <v>45705.0</v>
      </c>
      <c r="B524" s="10"/>
      <c r="C524" s="7">
        <v>181530.0</v>
      </c>
      <c r="D524" s="7" t="s">
        <v>160</v>
      </c>
      <c r="E524" s="6">
        <v>45017.0</v>
      </c>
      <c r="F524" s="82">
        <f t="shared" si="1"/>
        <v>22</v>
      </c>
      <c r="G524" s="6">
        <v>45148.0</v>
      </c>
      <c r="H524" s="82">
        <f t="shared" si="2"/>
        <v>18</v>
      </c>
      <c r="I524" s="7" t="s">
        <v>43</v>
      </c>
      <c r="J524" s="10"/>
      <c r="K524" s="56" t="s">
        <v>45</v>
      </c>
      <c r="L524" s="10"/>
      <c r="M524" s="10"/>
      <c r="N524" s="66" t="s">
        <v>18</v>
      </c>
      <c r="O524" s="10"/>
    </row>
    <row r="525">
      <c r="A525" s="6">
        <v>45705.0</v>
      </c>
      <c r="B525" s="10"/>
      <c r="C525" s="7">
        <v>145120.0</v>
      </c>
      <c r="D525" s="7" t="s">
        <v>160</v>
      </c>
      <c r="E525" s="6">
        <v>44774.0</v>
      </c>
      <c r="F525" s="82">
        <f t="shared" si="1"/>
        <v>30</v>
      </c>
      <c r="G525" s="6">
        <v>44805.0</v>
      </c>
      <c r="H525" s="82">
        <f t="shared" si="2"/>
        <v>29</v>
      </c>
      <c r="I525" s="7" t="s">
        <v>66</v>
      </c>
      <c r="J525" s="10"/>
      <c r="K525" s="58"/>
      <c r="L525" s="10"/>
      <c r="M525" s="10"/>
      <c r="N525" s="66" t="s">
        <v>18</v>
      </c>
      <c r="O525" s="10"/>
    </row>
    <row r="526">
      <c r="A526" s="6">
        <v>45706.0</v>
      </c>
      <c r="B526" s="6">
        <v>45706.0</v>
      </c>
      <c r="C526" s="7">
        <v>202461.0</v>
      </c>
      <c r="D526" s="7" t="s">
        <v>160</v>
      </c>
      <c r="E526" s="6">
        <v>45292.0</v>
      </c>
      <c r="F526" s="82">
        <f t="shared" si="1"/>
        <v>13</v>
      </c>
      <c r="G526" s="6">
        <v>45357.0</v>
      </c>
      <c r="H526" s="82">
        <f t="shared" si="2"/>
        <v>11</v>
      </c>
      <c r="I526" s="7" t="s">
        <v>43</v>
      </c>
      <c r="J526" s="7">
        <v>314.0</v>
      </c>
      <c r="K526" s="56">
        <v>10000.0</v>
      </c>
      <c r="L526" s="7" t="s">
        <v>46</v>
      </c>
      <c r="M526" s="10"/>
      <c r="N526" s="57" t="s">
        <v>21</v>
      </c>
      <c r="O526" s="10"/>
    </row>
    <row r="527">
      <c r="A527" s="6">
        <v>45705.0</v>
      </c>
      <c r="B527" s="10"/>
      <c r="C527" s="7">
        <v>217355.0</v>
      </c>
      <c r="D527" s="7" t="s">
        <v>160</v>
      </c>
      <c r="E527" s="6">
        <v>45413.0</v>
      </c>
      <c r="F527" s="82">
        <f t="shared" si="1"/>
        <v>9</v>
      </c>
      <c r="G527" s="6">
        <v>45450.0</v>
      </c>
      <c r="H527" s="82">
        <f t="shared" si="2"/>
        <v>8</v>
      </c>
      <c r="I527" s="7" t="s">
        <v>43</v>
      </c>
      <c r="J527" s="10"/>
      <c r="K527" s="58"/>
      <c r="L527" s="10"/>
      <c r="M527" s="10"/>
      <c r="N527" s="66" t="s">
        <v>18</v>
      </c>
      <c r="O527" s="10"/>
    </row>
    <row r="528">
      <c r="A528" s="6">
        <v>45705.0</v>
      </c>
      <c r="B528" s="10"/>
      <c r="C528" s="7">
        <v>209996.0</v>
      </c>
      <c r="D528" s="7" t="s">
        <v>160</v>
      </c>
      <c r="E528" s="6">
        <v>45261.0</v>
      </c>
      <c r="F528" s="82">
        <f t="shared" si="1"/>
        <v>14</v>
      </c>
      <c r="G528" s="6">
        <v>45393.0</v>
      </c>
      <c r="H528" s="82">
        <f t="shared" si="2"/>
        <v>10</v>
      </c>
      <c r="I528" s="7" t="s">
        <v>386</v>
      </c>
      <c r="J528" s="10"/>
      <c r="K528" s="58"/>
      <c r="L528" s="10"/>
      <c r="M528" s="10"/>
      <c r="N528" s="66" t="s">
        <v>18</v>
      </c>
      <c r="O528" s="10"/>
    </row>
    <row r="529">
      <c r="A529" s="6">
        <v>45705.0</v>
      </c>
      <c r="B529" s="6">
        <v>45705.0</v>
      </c>
      <c r="C529" s="7">
        <v>198878.0</v>
      </c>
      <c r="D529" s="7" t="s">
        <v>160</v>
      </c>
      <c r="E529" s="6">
        <v>45261.0</v>
      </c>
      <c r="F529" s="82">
        <f t="shared" si="1"/>
        <v>14</v>
      </c>
      <c r="G529" s="6">
        <v>45308.0</v>
      </c>
      <c r="H529" s="82">
        <f t="shared" si="2"/>
        <v>13</v>
      </c>
      <c r="I529" s="7" t="s">
        <v>54</v>
      </c>
      <c r="J529" s="7">
        <v>504.0</v>
      </c>
      <c r="K529" s="56">
        <v>11000.0</v>
      </c>
      <c r="L529" s="7" t="s">
        <v>46</v>
      </c>
      <c r="M529" s="7" t="s">
        <v>407</v>
      </c>
      <c r="N529" s="57" t="s">
        <v>21</v>
      </c>
      <c r="O529" s="10"/>
    </row>
    <row r="530">
      <c r="A530" s="6">
        <v>45705.0</v>
      </c>
      <c r="B530" s="10"/>
      <c r="C530" s="7">
        <v>164017.0</v>
      </c>
      <c r="D530" s="7" t="s">
        <v>70</v>
      </c>
      <c r="E530" s="6">
        <v>44927.0</v>
      </c>
      <c r="F530" s="82">
        <f t="shared" si="1"/>
        <v>25</v>
      </c>
      <c r="G530" s="6">
        <v>45003.0</v>
      </c>
      <c r="H530" s="82">
        <f t="shared" si="2"/>
        <v>23</v>
      </c>
      <c r="I530" s="7" t="s">
        <v>43</v>
      </c>
      <c r="J530" s="10"/>
      <c r="K530" s="58"/>
      <c r="L530" s="10"/>
      <c r="M530" s="10"/>
      <c r="N530" s="66" t="s">
        <v>18</v>
      </c>
      <c r="O530" s="10"/>
    </row>
    <row r="531">
      <c r="A531" s="6">
        <v>45705.0</v>
      </c>
      <c r="B531" s="10"/>
      <c r="C531" s="7">
        <v>192531.0</v>
      </c>
      <c r="D531" s="7" t="s">
        <v>70</v>
      </c>
      <c r="E531" s="6">
        <v>45170.0</v>
      </c>
      <c r="F531" s="82">
        <f t="shared" si="1"/>
        <v>17</v>
      </c>
      <c r="G531" s="9">
        <v>45240.0</v>
      </c>
      <c r="H531" s="82">
        <f t="shared" si="2"/>
        <v>15</v>
      </c>
      <c r="I531" s="7" t="s">
        <v>60</v>
      </c>
      <c r="J531" s="10"/>
      <c r="K531" s="58"/>
      <c r="L531" s="10"/>
      <c r="M531" s="10"/>
      <c r="N531" s="66" t="s">
        <v>18</v>
      </c>
      <c r="O531" s="10"/>
    </row>
    <row r="532">
      <c r="A532" s="6">
        <v>45705.0</v>
      </c>
      <c r="B532" s="10"/>
      <c r="C532" s="7">
        <v>199808.0</v>
      </c>
      <c r="D532" s="7" t="s">
        <v>70</v>
      </c>
      <c r="E532" s="6">
        <v>45261.0</v>
      </c>
      <c r="F532" s="82">
        <f t="shared" si="1"/>
        <v>14</v>
      </c>
      <c r="G532" s="6">
        <v>45314.0</v>
      </c>
      <c r="H532" s="82">
        <f t="shared" si="2"/>
        <v>12</v>
      </c>
      <c r="I532" s="7" t="s">
        <v>52</v>
      </c>
      <c r="J532" s="10"/>
      <c r="K532" s="58"/>
      <c r="L532" s="10"/>
      <c r="M532" s="10"/>
      <c r="N532" s="66" t="s">
        <v>18</v>
      </c>
      <c r="O532" s="10"/>
    </row>
    <row r="533">
      <c r="A533" s="6">
        <v>45705.0</v>
      </c>
      <c r="B533" s="10"/>
      <c r="C533" s="7">
        <v>203736.0</v>
      </c>
      <c r="D533" s="7" t="s">
        <v>70</v>
      </c>
      <c r="E533" s="6">
        <v>45323.0</v>
      </c>
      <c r="F533" s="82">
        <f t="shared" si="1"/>
        <v>12</v>
      </c>
      <c r="G533" s="6">
        <v>45345.0</v>
      </c>
      <c r="H533" s="82">
        <f t="shared" si="2"/>
        <v>11</v>
      </c>
      <c r="I533" s="7" t="s">
        <v>43</v>
      </c>
      <c r="J533" s="10"/>
      <c r="K533" s="58"/>
      <c r="L533" s="10"/>
      <c r="M533" s="10"/>
      <c r="N533" s="66" t="s">
        <v>18</v>
      </c>
      <c r="O533" s="10"/>
    </row>
    <row r="534">
      <c r="A534" s="6">
        <v>45705.0</v>
      </c>
      <c r="B534" s="10"/>
      <c r="C534" s="7">
        <v>231930.0</v>
      </c>
      <c r="D534" s="7" t="s">
        <v>70</v>
      </c>
      <c r="E534" s="6">
        <v>45444.0</v>
      </c>
      <c r="F534" s="82">
        <f t="shared" si="1"/>
        <v>8</v>
      </c>
      <c r="G534" s="9">
        <v>45588.0</v>
      </c>
      <c r="H534" s="82">
        <f t="shared" si="2"/>
        <v>3</v>
      </c>
      <c r="I534" s="7" t="s">
        <v>43</v>
      </c>
      <c r="J534" s="10"/>
      <c r="K534" s="58"/>
      <c r="L534" s="10"/>
      <c r="M534" s="10"/>
      <c r="N534" s="66" t="s">
        <v>18</v>
      </c>
      <c r="O534" s="10"/>
    </row>
    <row r="535">
      <c r="A535" s="6">
        <v>45705.0</v>
      </c>
      <c r="B535" s="10"/>
      <c r="C535" s="7">
        <v>190218.0</v>
      </c>
      <c r="D535" s="7" t="s">
        <v>70</v>
      </c>
      <c r="E535" s="6">
        <v>45200.0</v>
      </c>
      <c r="F535" s="82">
        <f t="shared" si="1"/>
        <v>16</v>
      </c>
      <c r="G535" s="6">
        <v>45239.0</v>
      </c>
      <c r="H535" s="82">
        <f t="shared" si="2"/>
        <v>15</v>
      </c>
      <c r="I535" s="7" t="s">
        <v>43</v>
      </c>
      <c r="J535" s="10"/>
      <c r="K535" s="58"/>
      <c r="L535" s="10"/>
      <c r="M535" s="10"/>
      <c r="N535" s="66" t="s">
        <v>18</v>
      </c>
      <c r="O535" s="10"/>
    </row>
    <row r="536">
      <c r="A536" s="6">
        <v>45705.0</v>
      </c>
      <c r="B536" s="10"/>
      <c r="C536" s="7">
        <v>210012.0</v>
      </c>
      <c r="D536" s="7" t="s">
        <v>190</v>
      </c>
      <c r="E536" s="6">
        <v>45323.0</v>
      </c>
      <c r="F536" s="82">
        <f t="shared" si="1"/>
        <v>12</v>
      </c>
      <c r="G536" s="6">
        <v>45392.0</v>
      </c>
      <c r="H536" s="82">
        <f t="shared" si="2"/>
        <v>10</v>
      </c>
      <c r="I536" s="7" t="s">
        <v>43</v>
      </c>
      <c r="J536" s="10"/>
      <c r="K536" s="58"/>
      <c r="L536" s="10"/>
      <c r="M536" s="10"/>
      <c r="N536" s="66" t="s">
        <v>18</v>
      </c>
      <c r="O536" s="10"/>
    </row>
    <row r="537">
      <c r="A537" s="6">
        <v>45705.0</v>
      </c>
      <c r="B537" s="10"/>
      <c r="C537" s="7">
        <v>207888.0</v>
      </c>
      <c r="D537" s="7" t="s">
        <v>190</v>
      </c>
      <c r="E537" s="6">
        <v>45352.0</v>
      </c>
      <c r="F537" s="82">
        <f t="shared" si="1"/>
        <v>11</v>
      </c>
      <c r="G537" s="6">
        <v>45377.0</v>
      </c>
      <c r="H537" s="82">
        <f t="shared" si="2"/>
        <v>10</v>
      </c>
      <c r="I537" s="7" t="s">
        <v>60</v>
      </c>
      <c r="J537" s="10"/>
      <c r="K537" s="58"/>
      <c r="L537" s="10"/>
      <c r="M537" s="10"/>
      <c r="N537" s="66" t="s">
        <v>18</v>
      </c>
      <c r="O537" s="10"/>
    </row>
    <row r="538">
      <c r="A538" s="6">
        <v>45705.0</v>
      </c>
      <c r="B538" s="10"/>
      <c r="C538" s="7">
        <v>230704.0</v>
      </c>
      <c r="D538" s="7" t="s">
        <v>163</v>
      </c>
      <c r="E538" s="6">
        <v>45474.0</v>
      </c>
      <c r="F538" s="82">
        <f t="shared" si="1"/>
        <v>7</v>
      </c>
      <c r="G538" s="9">
        <v>45576.0</v>
      </c>
      <c r="H538" s="82">
        <f t="shared" si="2"/>
        <v>4</v>
      </c>
      <c r="I538" s="7" t="s">
        <v>80</v>
      </c>
      <c r="J538" s="10"/>
      <c r="K538" s="58"/>
      <c r="L538" s="10"/>
      <c r="M538" s="10"/>
      <c r="N538" s="66" t="s">
        <v>18</v>
      </c>
      <c r="O538" s="10"/>
    </row>
    <row r="539">
      <c r="A539" s="6">
        <v>45705.0</v>
      </c>
      <c r="B539" s="10"/>
      <c r="C539" s="7">
        <v>179045.0</v>
      </c>
      <c r="D539" s="7" t="s">
        <v>163</v>
      </c>
      <c r="E539" s="6">
        <v>45078.0</v>
      </c>
      <c r="F539" s="82">
        <f t="shared" si="1"/>
        <v>20</v>
      </c>
      <c r="G539" s="6">
        <v>45125.0</v>
      </c>
      <c r="H539" s="82">
        <f t="shared" si="2"/>
        <v>19</v>
      </c>
      <c r="I539" s="7" t="s">
        <v>48</v>
      </c>
      <c r="J539" s="10"/>
      <c r="K539" s="58"/>
      <c r="L539" s="10"/>
      <c r="M539" s="10"/>
      <c r="N539" s="66" t="s">
        <v>18</v>
      </c>
      <c r="O539" s="10"/>
    </row>
    <row r="540">
      <c r="A540" s="6">
        <v>45705.0</v>
      </c>
      <c r="B540" s="10"/>
      <c r="C540" s="7">
        <v>203290.0</v>
      </c>
      <c r="D540" s="7" t="s">
        <v>163</v>
      </c>
      <c r="E540" s="6">
        <v>45231.0</v>
      </c>
      <c r="F540" s="82">
        <f t="shared" si="1"/>
        <v>15</v>
      </c>
      <c r="G540" s="6">
        <v>45312.0</v>
      </c>
      <c r="H540" s="82">
        <f t="shared" si="2"/>
        <v>12</v>
      </c>
      <c r="I540" s="7" t="s">
        <v>48</v>
      </c>
      <c r="J540" s="10"/>
      <c r="K540" s="58"/>
      <c r="L540" s="10"/>
      <c r="M540" s="10"/>
      <c r="N540" s="66" t="s">
        <v>18</v>
      </c>
      <c r="O540" s="10"/>
    </row>
    <row r="541">
      <c r="A541" s="6">
        <v>45705.0</v>
      </c>
      <c r="B541" s="10"/>
      <c r="C541" s="7">
        <v>215709.0</v>
      </c>
      <c r="D541" s="7" t="s">
        <v>163</v>
      </c>
      <c r="E541" s="6">
        <v>45323.0</v>
      </c>
      <c r="F541" s="82">
        <f t="shared" si="1"/>
        <v>12</v>
      </c>
      <c r="G541" s="6">
        <v>45439.0</v>
      </c>
      <c r="H541" s="82">
        <f t="shared" si="2"/>
        <v>8</v>
      </c>
      <c r="I541" s="7" t="s">
        <v>386</v>
      </c>
      <c r="J541" s="10"/>
      <c r="K541" s="58"/>
      <c r="L541" s="10"/>
      <c r="M541" s="10"/>
      <c r="N541" s="66" t="s">
        <v>18</v>
      </c>
      <c r="O541" s="10"/>
    </row>
    <row r="542">
      <c r="A542" s="6">
        <v>45705.0</v>
      </c>
      <c r="B542" s="10"/>
      <c r="C542" s="7">
        <v>212700.0</v>
      </c>
      <c r="D542" s="7" t="s">
        <v>163</v>
      </c>
      <c r="E542" s="6">
        <v>45383.0</v>
      </c>
      <c r="F542" s="82">
        <f t="shared" si="1"/>
        <v>10</v>
      </c>
      <c r="G542" s="6">
        <v>45418.0</v>
      </c>
      <c r="H542" s="82">
        <f t="shared" si="2"/>
        <v>9</v>
      </c>
      <c r="I542" s="7" t="s">
        <v>52</v>
      </c>
      <c r="J542" s="10"/>
      <c r="K542" s="58"/>
      <c r="L542" s="10"/>
      <c r="M542" s="10"/>
      <c r="N542" s="66" t="s">
        <v>18</v>
      </c>
      <c r="O542" s="10"/>
    </row>
    <row r="543">
      <c r="A543" s="6">
        <v>45705.0</v>
      </c>
      <c r="B543" s="10"/>
      <c r="C543" s="7">
        <v>234808.0</v>
      </c>
      <c r="D543" s="7" t="s">
        <v>167</v>
      </c>
      <c r="E543" s="6">
        <v>45566.0</v>
      </c>
      <c r="F543" s="82">
        <f t="shared" si="1"/>
        <v>4</v>
      </c>
      <c r="G543" s="9">
        <v>45615.0</v>
      </c>
      <c r="H543" s="82">
        <f t="shared" si="2"/>
        <v>2</v>
      </c>
      <c r="I543" s="7" t="s">
        <v>43</v>
      </c>
      <c r="J543" s="10"/>
      <c r="K543" s="58"/>
      <c r="L543" s="10"/>
      <c r="M543" s="10"/>
      <c r="N543" s="66" t="s">
        <v>18</v>
      </c>
      <c r="O543" s="10"/>
    </row>
    <row r="544">
      <c r="A544" s="6">
        <v>45705.0</v>
      </c>
      <c r="B544" s="10"/>
      <c r="C544" s="7">
        <v>178218.0</v>
      </c>
      <c r="D544" s="7" t="s">
        <v>167</v>
      </c>
      <c r="E544" s="6">
        <v>45078.0</v>
      </c>
      <c r="F544" s="82">
        <f t="shared" si="1"/>
        <v>20</v>
      </c>
      <c r="G544" s="6">
        <v>45119.0</v>
      </c>
      <c r="H544" s="82">
        <f t="shared" si="2"/>
        <v>19</v>
      </c>
      <c r="I544" s="7" t="s">
        <v>60</v>
      </c>
      <c r="J544" s="10"/>
      <c r="K544" s="58"/>
      <c r="L544" s="10"/>
      <c r="M544" s="10"/>
      <c r="N544" s="66" t="s">
        <v>18</v>
      </c>
      <c r="O544" s="10"/>
    </row>
    <row r="545">
      <c r="A545" s="6">
        <v>45705.0</v>
      </c>
      <c r="B545" s="10"/>
      <c r="C545" s="7">
        <v>209921.0</v>
      </c>
      <c r="D545" s="7" t="s">
        <v>167</v>
      </c>
      <c r="E545" s="6">
        <v>45352.0</v>
      </c>
      <c r="F545" s="82">
        <f t="shared" si="1"/>
        <v>11</v>
      </c>
      <c r="G545" s="6">
        <v>45392.0</v>
      </c>
      <c r="H545" s="82">
        <f t="shared" si="2"/>
        <v>10</v>
      </c>
      <c r="I545" s="7" t="s">
        <v>43</v>
      </c>
      <c r="J545" s="10"/>
      <c r="K545" s="58"/>
      <c r="L545" s="10"/>
      <c r="M545" s="10"/>
      <c r="N545" s="66" t="s">
        <v>18</v>
      </c>
      <c r="O545" s="10"/>
    </row>
    <row r="546">
      <c r="A546" s="6">
        <v>45705.0</v>
      </c>
      <c r="B546" s="10"/>
      <c r="C546" s="7">
        <v>200539.0</v>
      </c>
      <c r="D546" s="7" t="s">
        <v>167</v>
      </c>
      <c r="E546" s="6">
        <v>45261.0</v>
      </c>
      <c r="F546" s="82">
        <f t="shared" si="1"/>
        <v>14</v>
      </c>
      <c r="G546" s="6">
        <v>45321.0</v>
      </c>
      <c r="H546" s="82">
        <f t="shared" si="2"/>
        <v>12</v>
      </c>
      <c r="I546" s="7" t="s">
        <v>43</v>
      </c>
      <c r="J546" s="10"/>
      <c r="K546" s="58"/>
      <c r="L546" s="10"/>
      <c r="M546" s="10"/>
      <c r="N546" s="66" t="s">
        <v>18</v>
      </c>
      <c r="O546" s="10"/>
    </row>
    <row r="547">
      <c r="A547" s="6">
        <v>45705.0</v>
      </c>
      <c r="B547" s="10"/>
      <c r="C547" s="7">
        <v>220358.0</v>
      </c>
      <c r="D547" s="7" t="s">
        <v>167</v>
      </c>
      <c r="E547" s="6">
        <v>45444.0</v>
      </c>
      <c r="F547" s="82">
        <f t="shared" si="1"/>
        <v>8</v>
      </c>
      <c r="G547" s="6">
        <v>45477.0</v>
      </c>
      <c r="H547" s="82">
        <f t="shared" si="2"/>
        <v>7</v>
      </c>
      <c r="I547" s="7" t="s">
        <v>43</v>
      </c>
      <c r="J547" s="10"/>
      <c r="K547" s="58"/>
      <c r="L547" s="10"/>
      <c r="M547" s="10"/>
      <c r="N547" s="66" t="s">
        <v>18</v>
      </c>
      <c r="O547" s="10"/>
    </row>
    <row r="548">
      <c r="A548" s="6">
        <v>45705.0</v>
      </c>
      <c r="B548" s="10"/>
      <c r="C548" s="7">
        <v>222973.0</v>
      </c>
      <c r="D548" s="7" t="s">
        <v>167</v>
      </c>
      <c r="E548" s="6">
        <v>45474.0</v>
      </c>
      <c r="F548" s="82">
        <f t="shared" si="1"/>
        <v>7</v>
      </c>
      <c r="G548" s="6">
        <v>45499.0</v>
      </c>
      <c r="H548" s="82">
        <f t="shared" si="2"/>
        <v>6</v>
      </c>
      <c r="I548" s="7" t="s">
        <v>54</v>
      </c>
      <c r="J548" s="10"/>
      <c r="K548" s="58"/>
      <c r="L548" s="10"/>
      <c r="M548" s="10"/>
      <c r="N548" s="66" t="s">
        <v>18</v>
      </c>
      <c r="O548" s="10"/>
    </row>
    <row r="549">
      <c r="A549" s="6">
        <v>45705.0</v>
      </c>
      <c r="B549" s="10"/>
      <c r="C549" s="7">
        <v>231290.0</v>
      </c>
      <c r="D549" s="7" t="s">
        <v>167</v>
      </c>
      <c r="E549" s="6">
        <v>45566.0</v>
      </c>
      <c r="F549" s="82">
        <f t="shared" si="1"/>
        <v>4</v>
      </c>
      <c r="G549" s="6">
        <v>45630.0</v>
      </c>
      <c r="H549" s="82">
        <f t="shared" si="2"/>
        <v>2</v>
      </c>
      <c r="I549" s="7" t="s">
        <v>80</v>
      </c>
      <c r="J549" s="10"/>
      <c r="K549" s="58"/>
      <c r="L549" s="10"/>
      <c r="M549" s="10"/>
      <c r="N549" s="66" t="s">
        <v>18</v>
      </c>
      <c r="O549" s="10"/>
    </row>
    <row r="550">
      <c r="A550" s="6">
        <v>45705.0</v>
      </c>
      <c r="B550" s="10"/>
      <c r="C550" s="7">
        <v>229730.0</v>
      </c>
      <c r="D550" s="7" t="s">
        <v>167</v>
      </c>
      <c r="E550" s="6">
        <v>45536.0</v>
      </c>
      <c r="F550" s="82">
        <f t="shared" si="1"/>
        <v>5</v>
      </c>
      <c r="G550" s="6">
        <v>45567.0</v>
      </c>
      <c r="H550" s="82">
        <f t="shared" si="2"/>
        <v>4</v>
      </c>
      <c r="I550" s="7" t="s">
        <v>113</v>
      </c>
      <c r="J550" s="10"/>
      <c r="K550" s="58"/>
      <c r="L550" s="10"/>
      <c r="M550" s="10"/>
      <c r="N550" s="66" t="s">
        <v>18</v>
      </c>
      <c r="O550" s="10"/>
    </row>
    <row r="551">
      <c r="A551" s="6">
        <v>45705.0</v>
      </c>
      <c r="B551" s="10"/>
      <c r="C551" s="7">
        <v>241366.0</v>
      </c>
      <c r="D551" s="7" t="s">
        <v>155</v>
      </c>
      <c r="E551" s="6">
        <v>45444.0</v>
      </c>
      <c r="F551" s="82">
        <f t="shared" si="1"/>
        <v>8</v>
      </c>
      <c r="G551" s="6">
        <v>45693.0</v>
      </c>
      <c r="H551" s="82">
        <f t="shared" si="2"/>
        <v>0</v>
      </c>
      <c r="I551" s="7" t="s">
        <v>43</v>
      </c>
      <c r="J551" s="10"/>
      <c r="K551" s="58"/>
      <c r="L551" s="10"/>
      <c r="M551" s="10"/>
      <c r="N551" s="66" t="s">
        <v>18</v>
      </c>
      <c r="O551" s="10"/>
    </row>
    <row r="552">
      <c r="A552" s="6">
        <v>45705.0</v>
      </c>
      <c r="B552" s="10"/>
      <c r="C552" s="7">
        <v>193599.0</v>
      </c>
      <c r="D552" s="7" t="s">
        <v>155</v>
      </c>
      <c r="E552" s="6">
        <v>45108.0</v>
      </c>
      <c r="F552" s="82">
        <f t="shared" si="1"/>
        <v>19</v>
      </c>
      <c r="G552" s="6">
        <v>45313.0</v>
      </c>
      <c r="H552" s="82">
        <f t="shared" si="2"/>
        <v>12</v>
      </c>
      <c r="I552" s="7" t="s">
        <v>136</v>
      </c>
      <c r="J552" s="10"/>
      <c r="K552" s="58"/>
      <c r="L552" s="10"/>
      <c r="M552" s="10"/>
      <c r="N552" s="66" t="s">
        <v>18</v>
      </c>
      <c r="O552" s="10"/>
    </row>
    <row r="553">
      <c r="A553" s="6">
        <v>45705.0</v>
      </c>
      <c r="B553" s="10"/>
      <c r="C553" s="7">
        <v>187061.0</v>
      </c>
      <c r="D553" s="7" t="s">
        <v>155</v>
      </c>
      <c r="E553" s="6">
        <v>45170.0</v>
      </c>
      <c r="F553" s="82">
        <f t="shared" si="1"/>
        <v>17</v>
      </c>
      <c r="G553" s="6">
        <v>45204.0</v>
      </c>
      <c r="H553" s="82">
        <f t="shared" si="2"/>
        <v>16</v>
      </c>
      <c r="I553" s="7" t="s">
        <v>43</v>
      </c>
      <c r="J553" s="10"/>
      <c r="K553" s="58"/>
      <c r="L553" s="10"/>
      <c r="M553" s="10"/>
      <c r="N553" s="66" t="s">
        <v>18</v>
      </c>
      <c r="O553" s="10"/>
    </row>
    <row r="554">
      <c r="A554" s="6">
        <v>45706.0</v>
      </c>
      <c r="B554" s="10"/>
      <c r="C554" s="7">
        <v>185757.0</v>
      </c>
      <c r="D554" s="7" t="s">
        <v>155</v>
      </c>
      <c r="E554" s="6">
        <v>45078.0</v>
      </c>
      <c r="F554" s="82">
        <f t="shared" si="1"/>
        <v>20</v>
      </c>
      <c r="G554" s="6">
        <v>45182.0</v>
      </c>
      <c r="H554" s="82">
        <f t="shared" si="2"/>
        <v>17</v>
      </c>
      <c r="I554" s="7" t="s">
        <v>52</v>
      </c>
      <c r="J554" s="10"/>
      <c r="K554" s="56">
        <v>11000.0</v>
      </c>
      <c r="L554" s="10"/>
      <c r="M554" s="10"/>
      <c r="N554" s="57" t="s">
        <v>19</v>
      </c>
      <c r="O554" s="10"/>
    </row>
    <row r="555">
      <c r="A555" s="6">
        <v>45705.0</v>
      </c>
      <c r="B555" s="10"/>
      <c r="C555" s="7">
        <v>179019.0</v>
      </c>
      <c r="D555" s="7" t="s">
        <v>155</v>
      </c>
      <c r="E555" s="6">
        <v>45078.0</v>
      </c>
      <c r="F555" s="82">
        <f t="shared" si="1"/>
        <v>20</v>
      </c>
      <c r="G555" s="6">
        <v>45126.0</v>
      </c>
      <c r="H555" s="82">
        <f t="shared" si="2"/>
        <v>18</v>
      </c>
      <c r="I555" s="7" t="s">
        <v>136</v>
      </c>
      <c r="J555" s="10"/>
      <c r="K555" s="58"/>
      <c r="L555" s="10"/>
      <c r="M555" s="10"/>
      <c r="N555" s="66" t="s">
        <v>18</v>
      </c>
      <c r="O555" s="10"/>
    </row>
    <row r="556">
      <c r="A556" s="6">
        <v>45705.0</v>
      </c>
      <c r="B556" s="6">
        <v>45706.0</v>
      </c>
      <c r="C556" s="7">
        <v>202174.0</v>
      </c>
      <c r="D556" s="7" t="s">
        <v>155</v>
      </c>
      <c r="E556" s="6">
        <v>45352.0</v>
      </c>
      <c r="F556" s="82">
        <f t="shared" si="1"/>
        <v>11</v>
      </c>
      <c r="G556" s="6">
        <v>45391.0</v>
      </c>
      <c r="H556" s="82">
        <f t="shared" si="2"/>
        <v>10</v>
      </c>
      <c r="I556" s="7" t="s">
        <v>43</v>
      </c>
      <c r="J556" s="7" t="s">
        <v>233</v>
      </c>
      <c r="K556" s="56">
        <v>20000.0</v>
      </c>
      <c r="L556" s="7" t="s">
        <v>46</v>
      </c>
      <c r="M556" s="7" t="s">
        <v>408</v>
      </c>
      <c r="N556" s="57" t="s">
        <v>16</v>
      </c>
      <c r="O556" s="10"/>
    </row>
    <row r="557">
      <c r="A557" s="6">
        <v>45705.0</v>
      </c>
      <c r="B557" s="10"/>
      <c r="C557" s="7">
        <v>219056.0</v>
      </c>
      <c r="D557" s="7" t="s">
        <v>155</v>
      </c>
      <c r="E557" s="6">
        <v>45413.0</v>
      </c>
      <c r="F557" s="82">
        <f t="shared" si="1"/>
        <v>9</v>
      </c>
      <c r="G557" s="6">
        <v>45484.0</v>
      </c>
      <c r="H557" s="82">
        <f t="shared" si="2"/>
        <v>7</v>
      </c>
      <c r="I557" s="7" t="s">
        <v>43</v>
      </c>
      <c r="J557" s="10"/>
      <c r="K557" s="58"/>
      <c r="L557" s="10"/>
      <c r="M557" s="10"/>
      <c r="N557" s="66" t="s">
        <v>18</v>
      </c>
      <c r="O557" s="10"/>
    </row>
    <row r="558">
      <c r="A558" s="6">
        <v>45705.0</v>
      </c>
      <c r="B558" s="10"/>
      <c r="C558" s="7">
        <v>186594.0</v>
      </c>
      <c r="D558" s="7" t="s">
        <v>155</v>
      </c>
      <c r="E558" s="6">
        <v>45413.0</v>
      </c>
      <c r="F558" s="82">
        <f t="shared" si="1"/>
        <v>9</v>
      </c>
      <c r="G558" s="6">
        <v>45530.0</v>
      </c>
      <c r="H558" s="82">
        <f t="shared" si="2"/>
        <v>5</v>
      </c>
      <c r="I558" s="7" t="s">
        <v>43</v>
      </c>
      <c r="J558" s="10"/>
      <c r="K558" s="58"/>
      <c r="L558" s="10"/>
      <c r="M558" s="10"/>
      <c r="N558" s="66" t="s">
        <v>18</v>
      </c>
      <c r="O558" s="10"/>
    </row>
    <row r="559">
      <c r="A559" s="6">
        <v>45705.0</v>
      </c>
      <c r="B559" s="10"/>
      <c r="C559" s="7">
        <v>200399.0</v>
      </c>
      <c r="D559" s="7" t="s">
        <v>155</v>
      </c>
      <c r="E559" s="6">
        <v>45292.0</v>
      </c>
      <c r="F559" s="82">
        <f t="shared" si="1"/>
        <v>13</v>
      </c>
      <c r="G559" s="6">
        <v>45322.0</v>
      </c>
      <c r="H559" s="82">
        <f t="shared" si="2"/>
        <v>12</v>
      </c>
      <c r="I559" s="7" t="s">
        <v>43</v>
      </c>
      <c r="J559" s="10"/>
      <c r="K559" s="58"/>
      <c r="L559" s="10"/>
      <c r="M559" s="10"/>
      <c r="N559" s="66" t="s">
        <v>18</v>
      </c>
      <c r="O559" s="10"/>
    </row>
    <row r="560">
      <c r="A560" s="6">
        <v>45705.0</v>
      </c>
      <c r="B560" s="10"/>
      <c r="C560" s="7">
        <v>193146.0</v>
      </c>
      <c r="D560" s="7" t="s">
        <v>155</v>
      </c>
      <c r="E560" s="6">
        <v>45170.0</v>
      </c>
      <c r="F560" s="82">
        <f t="shared" si="1"/>
        <v>17</v>
      </c>
      <c r="G560" s="6">
        <v>45323.0</v>
      </c>
      <c r="H560" s="82">
        <f t="shared" si="2"/>
        <v>12</v>
      </c>
      <c r="I560" s="7" t="s">
        <v>54</v>
      </c>
      <c r="J560" s="10"/>
      <c r="K560" s="58"/>
      <c r="L560" s="10"/>
      <c r="M560" s="10"/>
      <c r="N560" s="66" t="s">
        <v>18</v>
      </c>
      <c r="O560" s="10"/>
    </row>
    <row r="561">
      <c r="A561" s="6">
        <v>45705.0</v>
      </c>
      <c r="B561" s="10"/>
      <c r="C561" s="7">
        <v>225473.0</v>
      </c>
      <c r="D561" s="7" t="s">
        <v>155</v>
      </c>
      <c r="E561" s="6">
        <v>45505.0</v>
      </c>
      <c r="F561" s="82">
        <f t="shared" si="1"/>
        <v>6</v>
      </c>
      <c r="G561" s="6">
        <v>45525.0</v>
      </c>
      <c r="H561" s="82">
        <f t="shared" si="2"/>
        <v>5</v>
      </c>
      <c r="I561" s="7" t="s">
        <v>43</v>
      </c>
      <c r="J561" s="10"/>
      <c r="K561" s="58"/>
      <c r="L561" s="10"/>
      <c r="M561" s="10"/>
      <c r="N561" s="66" t="s">
        <v>18</v>
      </c>
      <c r="O561" s="10"/>
    </row>
    <row r="562">
      <c r="A562" s="6">
        <v>45705.0</v>
      </c>
      <c r="B562" s="10"/>
      <c r="C562" s="7">
        <v>209563.0</v>
      </c>
      <c r="D562" s="7" t="s">
        <v>155</v>
      </c>
      <c r="E562" s="6">
        <v>45352.0</v>
      </c>
      <c r="F562" s="82">
        <f t="shared" si="1"/>
        <v>11</v>
      </c>
      <c r="G562" s="6">
        <v>45394.0</v>
      </c>
      <c r="H562" s="82">
        <f t="shared" si="2"/>
        <v>10</v>
      </c>
      <c r="I562" s="7" t="s">
        <v>52</v>
      </c>
      <c r="J562" s="10"/>
      <c r="K562" s="58"/>
      <c r="L562" s="10"/>
      <c r="M562" s="10"/>
      <c r="N562" s="66" t="s">
        <v>18</v>
      </c>
      <c r="O562" s="10"/>
    </row>
    <row r="563">
      <c r="A563" s="6">
        <v>45705.0</v>
      </c>
      <c r="B563" s="10"/>
      <c r="C563" s="7">
        <v>219005.0</v>
      </c>
      <c r="D563" s="7" t="s">
        <v>155</v>
      </c>
      <c r="E563" s="6">
        <v>45444.0</v>
      </c>
      <c r="F563" s="82">
        <f t="shared" si="1"/>
        <v>8</v>
      </c>
      <c r="G563" s="6">
        <v>45481.0</v>
      </c>
      <c r="H563" s="82">
        <f t="shared" si="2"/>
        <v>7</v>
      </c>
      <c r="I563" s="7" t="s">
        <v>54</v>
      </c>
      <c r="J563" s="10"/>
      <c r="K563" s="58"/>
      <c r="L563" s="10"/>
      <c r="M563" s="10"/>
      <c r="N563" s="66" t="s">
        <v>18</v>
      </c>
      <c r="O563" s="10"/>
    </row>
    <row r="564">
      <c r="A564" s="65">
        <v>45699.0</v>
      </c>
      <c r="B564" s="6">
        <v>45705.0</v>
      </c>
      <c r="C564" s="7">
        <v>207937.0</v>
      </c>
      <c r="D564" s="7" t="s">
        <v>155</v>
      </c>
      <c r="E564" s="6">
        <v>45383.0</v>
      </c>
      <c r="F564" s="82">
        <f t="shared" si="1"/>
        <v>10</v>
      </c>
      <c r="G564" s="6">
        <v>45379.0</v>
      </c>
      <c r="H564" s="82">
        <f t="shared" si="2"/>
        <v>10</v>
      </c>
      <c r="I564" s="7" t="s">
        <v>48</v>
      </c>
      <c r="J564" s="7" t="s">
        <v>409</v>
      </c>
      <c r="K564" s="72">
        <v>7000.0</v>
      </c>
      <c r="L564" s="7" t="s">
        <v>68</v>
      </c>
      <c r="M564" s="7" t="s">
        <v>81</v>
      </c>
      <c r="N564" s="57" t="s">
        <v>16</v>
      </c>
      <c r="O564" s="7" t="s">
        <v>410</v>
      </c>
    </row>
    <row r="565">
      <c r="A565" s="6">
        <v>45705.0</v>
      </c>
      <c r="B565" s="6">
        <v>45706.0</v>
      </c>
      <c r="C565" s="7">
        <v>200161.0</v>
      </c>
      <c r="D565" s="7" t="s">
        <v>155</v>
      </c>
      <c r="E565" s="6">
        <v>45261.0</v>
      </c>
      <c r="F565" s="82">
        <f t="shared" si="1"/>
        <v>14</v>
      </c>
      <c r="G565" s="6">
        <v>45320.0</v>
      </c>
      <c r="H565" s="82">
        <f t="shared" si="2"/>
        <v>12</v>
      </c>
      <c r="I565" s="7" t="s">
        <v>60</v>
      </c>
      <c r="J565" s="7">
        <v>104.0</v>
      </c>
      <c r="K565" s="56" t="s">
        <v>411</v>
      </c>
      <c r="L565" s="7" t="s">
        <v>46</v>
      </c>
      <c r="M565" s="7" t="s">
        <v>412</v>
      </c>
      <c r="N565" s="57" t="s">
        <v>17</v>
      </c>
      <c r="O565" s="7" t="s">
        <v>413</v>
      </c>
    </row>
    <row r="566">
      <c r="A566" s="6">
        <v>45705.0</v>
      </c>
      <c r="B566" s="10"/>
      <c r="C566" s="7">
        <v>235362.0</v>
      </c>
      <c r="D566" s="7" t="s">
        <v>155</v>
      </c>
      <c r="E566" s="6">
        <v>45566.0</v>
      </c>
      <c r="F566" s="82">
        <f t="shared" si="1"/>
        <v>4</v>
      </c>
      <c r="G566" s="9">
        <v>45623.0</v>
      </c>
      <c r="H566" s="82">
        <f t="shared" si="2"/>
        <v>2</v>
      </c>
      <c r="I566" s="7" t="s">
        <v>43</v>
      </c>
      <c r="J566" s="10"/>
      <c r="K566" s="58"/>
      <c r="L566" s="10"/>
      <c r="M566" s="10"/>
      <c r="N566" s="66" t="s">
        <v>18</v>
      </c>
      <c r="O566" s="10"/>
    </row>
    <row r="567">
      <c r="A567" s="6">
        <v>45705.0</v>
      </c>
      <c r="B567" s="10"/>
      <c r="C567" s="7">
        <v>236103.0</v>
      </c>
      <c r="D567" s="7" t="s">
        <v>155</v>
      </c>
      <c r="E567" s="6">
        <v>45536.0</v>
      </c>
      <c r="F567" s="82">
        <f t="shared" si="1"/>
        <v>5</v>
      </c>
      <c r="G567" s="9">
        <v>45656.0</v>
      </c>
      <c r="H567" s="82">
        <f t="shared" si="2"/>
        <v>1</v>
      </c>
      <c r="I567" s="7" t="s">
        <v>43</v>
      </c>
      <c r="J567" s="10"/>
      <c r="K567" s="58"/>
      <c r="L567" s="10"/>
      <c r="M567" s="10"/>
      <c r="N567" s="66" t="s">
        <v>18</v>
      </c>
      <c r="O567" s="10"/>
    </row>
    <row r="568">
      <c r="A568" s="6">
        <v>45705.0</v>
      </c>
      <c r="B568" s="10"/>
      <c r="C568" s="7">
        <v>235152.0</v>
      </c>
      <c r="D568" s="7" t="s">
        <v>155</v>
      </c>
      <c r="E568" s="6">
        <v>45597.0</v>
      </c>
      <c r="F568" s="82">
        <f t="shared" si="1"/>
        <v>3</v>
      </c>
      <c r="G568" s="9">
        <v>45622.0</v>
      </c>
      <c r="H568" s="82">
        <f t="shared" si="2"/>
        <v>2</v>
      </c>
      <c r="I568" s="7" t="s">
        <v>60</v>
      </c>
      <c r="J568" s="10"/>
      <c r="K568" s="58"/>
      <c r="L568" s="10"/>
      <c r="M568" s="10"/>
      <c r="N568" s="66" t="s">
        <v>18</v>
      </c>
      <c r="O568" s="10"/>
    </row>
    <row r="569">
      <c r="A569" s="6">
        <v>45701.0</v>
      </c>
      <c r="B569" s="6">
        <v>45705.0</v>
      </c>
      <c r="C569" s="7">
        <v>204658.0</v>
      </c>
      <c r="D569" s="7" t="s">
        <v>155</v>
      </c>
      <c r="E569" s="6">
        <v>45536.0</v>
      </c>
      <c r="F569" s="82">
        <f t="shared" si="1"/>
        <v>5</v>
      </c>
      <c r="G569" s="6">
        <v>45558.0</v>
      </c>
      <c r="H569" s="82">
        <f t="shared" si="2"/>
        <v>4</v>
      </c>
      <c r="I569" s="7" t="s">
        <v>43</v>
      </c>
      <c r="J569" s="7">
        <v>312.0</v>
      </c>
      <c r="K569" s="56">
        <v>13000.0</v>
      </c>
      <c r="L569" s="7" t="s">
        <v>46</v>
      </c>
      <c r="M569" s="7" t="s">
        <v>414</v>
      </c>
      <c r="N569" s="57" t="s">
        <v>78</v>
      </c>
      <c r="O569" s="7" t="s">
        <v>415</v>
      </c>
    </row>
    <row r="570">
      <c r="A570" s="6">
        <v>45706.0</v>
      </c>
      <c r="B570" s="10"/>
      <c r="C570" s="7">
        <v>221244.0</v>
      </c>
      <c r="D570" s="7" t="s">
        <v>155</v>
      </c>
      <c r="E570" s="6">
        <v>45474.0</v>
      </c>
      <c r="F570" s="82">
        <f t="shared" si="1"/>
        <v>7</v>
      </c>
      <c r="G570" s="6">
        <v>45485.0</v>
      </c>
      <c r="H570" s="82">
        <f t="shared" si="2"/>
        <v>7</v>
      </c>
      <c r="I570" s="7" t="s">
        <v>52</v>
      </c>
      <c r="J570" s="7">
        <v>406.0</v>
      </c>
      <c r="K570" s="56" t="s">
        <v>416</v>
      </c>
      <c r="L570" s="10"/>
      <c r="M570" s="10"/>
      <c r="N570" s="57" t="s">
        <v>20</v>
      </c>
      <c r="O570" s="10"/>
    </row>
    <row r="571">
      <c r="A571" s="6">
        <v>45705.0</v>
      </c>
      <c r="B571" s="10"/>
      <c r="C571" s="7">
        <v>144205.0</v>
      </c>
      <c r="D571" s="7" t="s">
        <v>155</v>
      </c>
      <c r="E571" s="6">
        <v>45444.0</v>
      </c>
      <c r="F571" s="82">
        <f t="shared" si="1"/>
        <v>8</v>
      </c>
      <c r="G571" s="6">
        <v>45517.0</v>
      </c>
      <c r="H571" s="82">
        <f t="shared" si="2"/>
        <v>6</v>
      </c>
      <c r="I571" s="7" t="s">
        <v>52</v>
      </c>
      <c r="J571" s="10"/>
      <c r="K571" s="58"/>
      <c r="L571" s="10"/>
      <c r="M571" s="10"/>
      <c r="N571" s="66" t="s">
        <v>18</v>
      </c>
      <c r="O571" s="10"/>
    </row>
    <row r="572">
      <c r="A572" s="6">
        <v>45705.0</v>
      </c>
      <c r="B572" s="10"/>
      <c r="C572" s="7">
        <v>211604.0</v>
      </c>
      <c r="D572" s="7" t="s">
        <v>155</v>
      </c>
      <c r="E572" s="6">
        <v>45536.0</v>
      </c>
      <c r="F572" s="82">
        <f t="shared" si="1"/>
        <v>5</v>
      </c>
      <c r="G572" s="6">
        <v>45663.0</v>
      </c>
      <c r="H572" s="82">
        <f t="shared" si="2"/>
        <v>1</v>
      </c>
      <c r="I572" s="7" t="s">
        <v>43</v>
      </c>
      <c r="J572" s="10"/>
      <c r="K572" s="58"/>
      <c r="L572" s="10"/>
      <c r="M572" s="10"/>
      <c r="N572" s="66" t="s">
        <v>18</v>
      </c>
      <c r="O572" s="10"/>
    </row>
    <row r="573">
      <c r="A573" s="6">
        <v>45705.0</v>
      </c>
      <c r="B573" s="10"/>
      <c r="C573" s="7">
        <v>230147.0</v>
      </c>
      <c r="D573" s="7" t="s">
        <v>155</v>
      </c>
      <c r="E573" s="6">
        <v>45566.0</v>
      </c>
      <c r="F573" s="82">
        <f t="shared" si="1"/>
        <v>4</v>
      </c>
      <c r="G573" s="9">
        <v>45580.0</v>
      </c>
      <c r="H573" s="82">
        <f t="shared" si="2"/>
        <v>4</v>
      </c>
      <c r="I573" s="7" t="s">
        <v>43</v>
      </c>
      <c r="J573" s="10"/>
      <c r="K573" s="58"/>
      <c r="L573" s="10"/>
      <c r="M573" s="10"/>
      <c r="N573" s="66" t="s">
        <v>18</v>
      </c>
      <c r="O573" s="10"/>
    </row>
    <row r="574">
      <c r="A574" s="6">
        <v>45705.0</v>
      </c>
      <c r="B574" s="10"/>
      <c r="C574" s="7">
        <v>192966.0</v>
      </c>
      <c r="D574" s="7" t="s">
        <v>165</v>
      </c>
      <c r="E574" s="6">
        <v>45231.0</v>
      </c>
      <c r="F574" s="82">
        <f t="shared" si="1"/>
        <v>15</v>
      </c>
      <c r="G574" s="9">
        <v>45246.0</v>
      </c>
      <c r="H574" s="82">
        <f t="shared" si="2"/>
        <v>15</v>
      </c>
      <c r="I574" s="7" t="s">
        <v>43</v>
      </c>
      <c r="J574" s="10"/>
      <c r="K574" s="58"/>
      <c r="L574" s="10"/>
      <c r="M574" s="10"/>
      <c r="N574" s="66" t="s">
        <v>18</v>
      </c>
      <c r="O574" s="10"/>
    </row>
    <row r="575">
      <c r="A575" s="6">
        <v>45705.0</v>
      </c>
      <c r="B575" s="10"/>
      <c r="C575" s="7">
        <v>198895.0</v>
      </c>
      <c r="D575" s="7" t="s">
        <v>171</v>
      </c>
      <c r="E575" s="6">
        <v>45292.0</v>
      </c>
      <c r="F575" s="82">
        <f t="shared" si="1"/>
        <v>13</v>
      </c>
      <c r="G575" s="6">
        <v>45383.0</v>
      </c>
      <c r="H575" s="82">
        <f t="shared" si="2"/>
        <v>10</v>
      </c>
      <c r="I575" s="7" t="s">
        <v>54</v>
      </c>
      <c r="J575" s="10"/>
      <c r="K575" s="58"/>
      <c r="L575" s="10"/>
      <c r="M575" s="10"/>
      <c r="N575" s="66" t="s">
        <v>18</v>
      </c>
      <c r="O575" s="10"/>
    </row>
    <row r="576">
      <c r="A576" s="6">
        <v>45705.0</v>
      </c>
      <c r="B576" s="10"/>
      <c r="C576" s="7">
        <v>221160.0</v>
      </c>
      <c r="D576" s="7" t="s">
        <v>171</v>
      </c>
      <c r="E576" s="6">
        <v>45474.0</v>
      </c>
      <c r="F576" s="82">
        <f t="shared" si="1"/>
        <v>7</v>
      </c>
      <c r="G576" s="6">
        <v>45484.0</v>
      </c>
      <c r="H576" s="82">
        <f t="shared" si="2"/>
        <v>7</v>
      </c>
      <c r="I576" s="7" t="s">
        <v>43</v>
      </c>
      <c r="J576" s="10"/>
      <c r="K576" s="58"/>
      <c r="L576" s="10"/>
      <c r="M576" s="10"/>
      <c r="N576" s="66" t="s">
        <v>18</v>
      </c>
      <c r="O576" s="10"/>
    </row>
    <row r="577">
      <c r="A577" s="6">
        <v>45705.0</v>
      </c>
      <c r="B577" s="10"/>
      <c r="C577" s="7">
        <v>175994.0</v>
      </c>
      <c r="D577" s="7" t="s">
        <v>133</v>
      </c>
      <c r="E577" s="6">
        <v>44986.0</v>
      </c>
      <c r="F577" s="82">
        <f t="shared" si="1"/>
        <v>23</v>
      </c>
      <c r="G577" s="6">
        <v>45100.0</v>
      </c>
      <c r="H577" s="82">
        <f t="shared" si="2"/>
        <v>19</v>
      </c>
      <c r="I577" s="7" t="s">
        <v>66</v>
      </c>
      <c r="J577" s="10"/>
      <c r="K577" s="58"/>
      <c r="L577" s="10"/>
      <c r="M577" s="10"/>
      <c r="N577" s="66" t="s">
        <v>18</v>
      </c>
      <c r="O577" s="10"/>
    </row>
    <row r="578">
      <c r="A578" s="6">
        <v>45705.0</v>
      </c>
      <c r="B578" s="10"/>
      <c r="C578" s="7">
        <v>173237.0</v>
      </c>
      <c r="D578" s="7" t="s">
        <v>133</v>
      </c>
      <c r="E578" s="6">
        <v>45078.0</v>
      </c>
      <c r="F578" s="82">
        <f t="shared" si="1"/>
        <v>20</v>
      </c>
      <c r="G578" s="6">
        <v>45080.0</v>
      </c>
      <c r="H578" s="82">
        <f t="shared" si="2"/>
        <v>20</v>
      </c>
      <c r="I578" s="7" t="s">
        <v>48</v>
      </c>
      <c r="J578" s="10"/>
      <c r="K578" s="58"/>
      <c r="L578" s="10"/>
      <c r="M578" s="10"/>
      <c r="N578" s="66" t="s">
        <v>18</v>
      </c>
      <c r="O578" s="10"/>
    </row>
    <row r="579">
      <c r="A579" s="6">
        <v>45705.0</v>
      </c>
      <c r="B579" s="10"/>
      <c r="C579" s="7">
        <v>211493.0</v>
      </c>
      <c r="D579" s="7" t="s">
        <v>133</v>
      </c>
      <c r="E579" s="6">
        <v>45352.0</v>
      </c>
      <c r="F579" s="82">
        <f t="shared" si="1"/>
        <v>11</v>
      </c>
      <c r="G579" s="6">
        <v>45373.0</v>
      </c>
      <c r="H579" s="82">
        <f t="shared" si="2"/>
        <v>10</v>
      </c>
      <c r="I579" s="7" t="s">
        <v>60</v>
      </c>
      <c r="J579" s="10"/>
      <c r="K579" s="58"/>
      <c r="L579" s="10"/>
      <c r="M579" s="10"/>
      <c r="N579" s="66" t="s">
        <v>18</v>
      </c>
      <c r="O579" s="10"/>
    </row>
    <row r="580">
      <c r="A580" s="6">
        <v>45705.0</v>
      </c>
      <c r="B580" s="10"/>
      <c r="C580" s="7">
        <v>219747.0</v>
      </c>
      <c r="D580" s="7" t="s">
        <v>133</v>
      </c>
      <c r="E580" s="6">
        <v>45444.0</v>
      </c>
      <c r="F580" s="82">
        <f t="shared" si="1"/>
        <v>8</v>
      </c>
      <c r="G580" s="6">
        <v>45471.0</v>
      </c>
      <c r="H580" s="82">
        <f t="shared" si="2"/>
        <v>7</v>
      </c>
      <c r="I580" s="7" t="s">
        <v>60</v>
      </c>
      <c r="J580" s="10"/>
      <c r="K580" s="58"/>
      <c r="L580" s="10"/>
      <c r="M580" s="10"/>
      <c r="N580" s="66" t="s">
        <v>18</v>
      </c>
      <c r="O580" s="10"/>
    </row>
    <row r="581">
      <c r="A581" s="6">
        <v>45705.0</v>
      </c>
      <c r="B581" s="10"/>
      <c r="C581" s="7">
        <v>237119.0</v>
      </c>
      <c r="D581" s="7" t="s">
        <v>133</v>
      </c>
      <c r="E581" s="6">
        <v>45536.0</v>
      </c>
      <c r="F581" s="82">
        <f t="shared" si="1"/>
        <v>5</v>
      </c>
      <c r="G581" s="9">
        <v>45639.0</v>
      </c>
      <c r="H581" s="82">
        <f t="shared" si="2"/>
        <v>2</v>
      </c>
      <c r="I581" s="7" t="s">
        <v>386</v>
      </c>
      <c r="J581" s="10"/>
      <c r="K581" s="58"/>
      <c r="L581" s="10"/>
      <c r="M581" s="10"/>
      <c r="N581" s="66" t="s">
        <v>18</v>
      </c>
      <c r="O581" s="10"/>
    </row>
    <row r="582">
      <c r="A582" s="6">
        <v>45705.0</v>
      </c>
      <c r="B582" s="10"/>
      <c r="C582" s="7">
        <v>137663.0</v>
      </c>
      <c r="D582" s="7" t="s">
        <v>156</v>
      </c>
      <c r="E582" s="6">
        <v>44470.0</v>
      </c>
      <c r="F582" s="82">
        <f t="shared" si="1"/>
        <v>40</v>
      </c>
      <c r="G582" s="9">
        <v>44917.0</v>
      </c>
      <c r="H582" s="82">
        <f t="shared" si="2"/>
        <v>25</v>
      </c>
      <c r="I582" s="7" t="s">
        <v>66</v>
      </c>
      <c r="J582" s="10"/>
      <c r="K582" s="58"/>
      <c r="L582" s="10"/>
      <c r="M582" s="10"/>
      <c r="N582" s="66" t="s">
        <v>18</v>
      </c>
      <c r="O582" s="10"/>
    </row>
    <row r="583">
      <c r="A583" s="6">
        <v>45705.0</v>
      </c>
      <c r="B583" s="10"/>
      <c r="C583" s="7">
        <v>171974.0</v>
      </c>
      <c r="D583" s="7" t="s">
        <v>156</v>
      </c>
      <c r="E583" s="6">
        <v>45047.0</v>
      </c>
      <c r="F583" s="82">
        <f t="shared" si="1"/>
        <v>21</v>
      </c>
      <c r="G583" s="6">
        <v>45069.0</v>
      </c>
      <c r="H583" s="82">
        <f t="shared" si="2"/>
        <v>20</v>
      </c>
      <c r="I583" s="7" t="s">
        <v>43</v>
      </c>
      <c r="J583" s="10"/>
      <c r="K583" s="58"/>
      <c r="L583" s="10"/>
      <c r="M583" s="10"/>
      <c r="N583" s="66" t="s">
        <v>18</v>
      </c>
      <c r="O583" s="10"/>
    </row>
    <row r="584">
      <c r="A584" s="6">
        <v>45705.0</v>
      </c>
      <c r="B584" s="10"/>
      <c r="C584" s="7">
        <v>210337.0</v>
      </c>
      <c r="D584" s="7" t="s">
        <v>156</v>
      </c>
      <c r="E584" s="6">
        <v>44713.0</v>
      </c>
      <c r="F584" s="82">
        <f t="shared" si="1"/>
        <v>32</v>
      </c>
      <c r="G584" s="6">
        <v>45397.0</v>
      </c>
      <c r="H584" s="82">
        <f t="shared" si="2"/>
        <v>10</v>
      </c>
      <c r="I584" s="7" t="s">
        <v>113</v>
      </c>
      <c r="J584" s="10"/>
      <c r="K584" s="58"/>
      <c r="L584" s="10"/>
      <c r="M584" s="10"/>
      <c r="N584" s="66" t="s">
        <v>18</v>
      </c>
      <c r="O584" s="10"/>
    </row>
    <row r="585">
      <c r="A585" s="6">
        <v>45705.0</v>
      </c>
      <c r="B585" s="10"/>
      <c r="C585" s="7">
        <v>225142.0</v>
      </c>
      <c r="D585" s="7" t="s">
        <v>156</v>
      </c>
      <c r="E585" s="6">
        <v>44986.0</v>
      </c>
      <c r="F585" s="82">
        <f t="shared" si="1"/>
        <v>23</v>
      </c>
      <c r="G585" s="6">
        <v>45524.0</v>
      </c>
      <c r="H585" s="82">
        <f t="shared" si="2"/>
        <v>5</v>
      </c>
      <c r="I585" s="7" t="s">
        <v>48</v>
      </c>
      <c r="J585" s="10"/>
      <c r="K585" s="58"/>
      <c r="L585" s="10"/>
      <c r="M585" s="10"/>
      <c r="N585" s="66" t="s">
        <v>18</v>
      </c>
      <c r="O585" s="10"/>
    </row>
    <row r="586">
      <c r="A586" s="6">
        <v>45705.0</v>
      </c>
      <c r="B586" s="10"/>
      <c r="C586" s="7">
        <v>226325.0</v>
      </c>
      <c r="D586" s="7" t="s">
        <v>156</v>
      </c>
      <c r="E586" s="6">
        <v>45474.0</v>
      </c>
      <c r="F586" s="82">
        <f t="shared" si="1"/>
        <v>7</v>
      </c>
      <c r="G586" s="6">
        <v>45533.0</v>
      </c>
      <c r="H586" s="82">
        <f t="shared" si="2"/>
        <v>5</v>
      </c>
      <c r="I586" s="7" t="s">
        <v>43</v>
      </c>
      <c r="J586" s="10"/>
      <c r="K586" s="58"/>
      <c r="L586" s="10"/>
      <c r="M586" s="10"/>
      <c r="N586" s="66" t="s">
        <v>18</v>
      </c>
      <c r="O586" s="10"/>
    </row>
    <row r="587">
      <c r="A587" s="6">
        <v>45705.0</v>
      </c>
      <c r="B587" s="10"/>
      <c r="C587" s="7">
        <v>232388.0</v>
      </c>
      <c r="D587" s="7" t="s">
        <v>156</v>
      </c>
      <c r="E587" s="6">
        <v>45231.0</v>
      </c>
      <c r="F587" s="82">
        <f t="shared" si="1"/>
        <v>15</v>
      </c>
      <c r="G587" s="9">
        <v>45593.0</v>
      </c>
      <c r="H587" s="82">
        <f t="shared" si="2"/>
        <v>3</v>
      </c>
      <c r="I587" s="7" t="s">
        <v>48</v>
      </c>
      <c r="J587" s="10"/>
      <c r="K587" s="58"/>
      <c r="L587" s="10"/>
      <c r="M587" s="10"/>
      <c r="N587" s="66" t="s">
        <v>18</v>
      </c>
      <c r="O587" s="10"/>
    </row>
    <row r="588">
      <c r="A588" s="6">
        <v>45705.0</v>
      </c>
      <c r="B588" s="10"/>
      <c r="C588" s="7">
        <v>237668.0</v>
      </c>
      <c r="D588" s="7" t="s">
        <v>156</v>
      </c>
      <c r="E588" s="6">
        <v>45536.0</v>
      </c>
      <c r="F588" s="82">
        <f t="shared" si="1"/>
        <v>5</v>
      </c>
      <c r="G588" s="9">
        <v>45647.0</v>
      </c>
      <c r="H588" s="82">
        <f t="shared" si="2"/>
        <v>1</v>
      </c>
      <c r="I588" s="7" t="s">
        <v>43</v>
      </c>
      <c r="J588" s="10"/>
      <c r="K588" s="58"/>
      <c r="L588" s="10"/>
      <c r="M588" s="10"/>
      <c r="N588" s="66" t="s">
        <v>18</v>
      </c>
      <c r="O588" s="10"/>
    </row>
    <row r="589">
      <c r="A589" s="6">
        <v>45705.0</v>
      </c>
      <c r="B589" s="10"/>
      <c r="C589" s="7">
        <v>221339.0</v>
      </c>
      <c r="D589" s="7" t="s">
        <v>156</v>
      </c>
      <c r="E589" s="6">
        <v>45383.0</v>
      </c>
      <c r="F589" s="82">
        <f t="shared" si="1"/>
        <v>10</v>
      </c>
      <c r="G589" s="6">
        <v>45488.0</v>
      </c>
      <c r="H589" s="82">
        <f t="shared" si="2"/>
        <v>7</v>
      </c>
      <c r="I589" s="7" t="s">
        <v>54</v>
      </c>
      <c r="J589" s="10"/>
      <c r="K589" s="58"/>
      <c r="L589" s="10"/>
      <c r="M589" s="10"/>
      <c r="N589" s="66" t="s">
        <v>18</v>
      </c>
      <c r="O589" s="10"/>
    </row>
    <row r="590">
      <c r="A590" s="6">
        <v>45705.0</v>
      </c>
      <c r="B590" s="10"/>
      <c r="C590" s="7">
        <v>237819.0</v>
      </c>
      <c r="D590" s="7" t="s">
        <v>177</v>
      </c>
      <c r="E590" s="6">
        <v>45383.0</v>
      </c>
      <c r="F590" s="82">
        <f t="shared" si="1"/>
        <v>10</v>
      </c>
      <c r="G590" s="9">
        <v>45653.0</v>
      </c>
      <c r="H590" s="82">
        <f t="shared" si="2"/>
        <v>1</v>
      </c>
      <c r="I590" s="7" t="s">
        <v>48</v>
      </c>
      <c r="J590" s="10"/>
      <c r="K590" s="58"/>
      <c r="L590" s="10"/>
      <c r="M590" s="10"/>
      <c r="N590" s="66" t="s">
        <v>18</v>
      </c>
      <c r="O590" s="10"/>
    </row>
    <row r="591">
      <c r="A591" s="6">
        <v>45705.0</v>
      </c>
      <c r="B591" s="10"/>
      <c r="C591" s="7">
        <v>206670.0</v>
      </c>
      <c r="D591" s="7" t="s">
        <v>180</v>
      </c>
      <c r="E591" s="6">
        <v>45261.0</v>
      </c>
      <c r="F591" s="82">
        <f t="shared" si="1"/>
        <v>14</v>
      </c>
      <c r="G591" s="9">
        <v>45372.0</v>
      </c>
      <c r="H591" s="82">
        <f t="shared" si="2"/>
        <v>10</v>
      </c>
      <c r="I591" s="7" t="s">
        <v>60</v>
      </c>
      <c r="J591" s="10"/>
      <c r="K591" s="58"/>
      <c r="L591" s="10"/>
      <c r="M591" s="10"/>
      <c r="N591" s="66" t="s">
        <v>18</v>
      </c>
      <c r="O591" s="10"/>
    </row>
    <row r="592">
      <c r="A592" s="65">
        <v>45694.0</v>
      </c>
      <c r="B592" s="6">
        <v>45705.0</v>
      </c>
      <c r="C592" s="7">
        <v>145063.0</v>
      </c>
      <c r="D592" s="7" t="s">
        <v>178</v>
      </c>
      <c r="E592" s="6">
        <v>44713.0</v>
      </c>
      <c r="F592" s="82">
        <f t="shared" si="1"/>
        <v>32</v>
      </c>
      <c r="G592" s="9">
        <v>44805.0</v>
      </c>
      <c r="H592" s="82">
        <f t="shared" si="2"/>
        <v>29</v>
      </c>
      <c r="I592" s="7" t="s">
        <v>48</v>
      </c>
      <c r="J592" s="7">
        <v>218.0</v>
      </c>
      <c r="K592" s="72">
        <v>3500.0</v>
      </c>
      <c r="L592" s="7" t="s">
        <v>46</v>
      </c>
      <c r="M592" s="10"/>
      <c r="N592" s="57" t="s">
        <v>16</v>
      </c>
      <c r="O592" s="10"/>
    </row>
    <row r="593">
      <c r="A593" s="6">
        <v>45705.0</v>
      </c>
      <c r="B593" s="10"/>
      <c r="C593" s="7">
        <v>184917.0</v>
      </c>
      <c r="D593" s="7" t="s">
        <v>178</v>
      </c>
      <c r="E593" s="6">
        <v>45078.0</v>
      </c>
      <c r="F593" s="82">
        <f t="shared" si="1"/>
        <v>20</v>
      </c>
      <c r="G593" s="9">
        <v>45174.0</v>
      </c>
      <c r="H593" s="82">
        <f t="shared" si="2"/>
        <v>17</v>
      </c>
      <c r="I593" s="7" t="s">
        <v>60</v>
      </c>
      <c r="J593" s="10"/>
      <c r="K593" s="58"/>
      <c r="L593" s="10"/>
      <c r="M593" s="10"/>
      <c r="N593" s="66" t="s">
        <v>18</v>
      </c>
      <c r="O593" s="10"/>
    </row>
    <row r="594">
      <c r="A594" s="6">
        <v>45705.0</v>
      </c>
      <c r="B594" s="10"/>
      <c r="C594" s="7">
        <v>194197.0</v>
      </c>
      <c r="D594" s="7" t="s">
        <v>178</v>
      </c>
      <c r="E594" s="6">
        <v>45231.0</v>
      </c>
      <c r="F594" s="82">
        <f t="shared" si="1"/>
        <v>15</v>
      </c>
      <c r="G594" s="9">
        <v>45259.0</v>
      </c>
      <c r="H594" s="82">
        <f t="shared" si="2"/>
        <v>14</v>
      </c>
      <c r="I594" s="7" t="s">
        <v>52</v>
      </c>
      <c r="J594" s="10"/>
      <c r="K594" s="58"/>
      <c r="L594" s="10"/>
      <c r="M594" s="10"/>
      <c r="N594" s="66" t="s">
        <v>18</v>
      </c>
      <c r="O594" s="10"/>
    </row>
    <row r="595">
      <c r="A595" s="6">
        <v>45705.0</v>
      </c>
      <c r="B595" s="10"/>
      <c r="C595" s="7">
        <v>225782.0</v>
      </c>
      <c r="D595" s="7" t="s">
        <v>178</v>
      </c>
      <c r="E595" s="6">
        <v>45474.0</v>
      </c>
      <c r="F595" s="82">
        <f t="shared" si="1"/>
        <v>7</v>
      </c>
      <c r="G595" s="9">
        <v>45526.0</v>
      </c>
      <c r="H595" s="82">
        <f t="shared" si="2"/>
        <v>5</v>
      </c>
      <c r="I595" s="7" t="s">
        <v>43</v>
      </c>
      <c r="J595" s="10"/>
      <c r="K595" s="58"/>
      <c r="L595" s="10"/>
      <c r="M595" s="10"/>
      <c r="N595" s="66" t="s">
        <v>18</v>
      </c>
      <c r="O595" s="10"/>
    </row>
    <row r="596">
      <c r="A596" s="6">
        <v>45705.0</v>
      </c>
      <c r="B596" s="10"/>
      <c r="C596" s="7">
        <v>232104.0</v>
      </c>
      <c r="D596" s="7" t="s">
        <v>184</v>
      </c>
      <c r="E596" s="6">
        <v>45566.0</v>
      </c>
      <c r="F596" s="82">
        <f t="shared" si="1"/>
        <v>4</v>
      </c>
      <c r="G596" s="9">
        <v>45593.0</v>
      </c>
      <c r="H596" s="82">
        <f t="shared" si="2"/>
        <v>3</v>
      </c>
      <c r="I596" s="7" t="s">
        <v>50</v>
      </c>
      <c r="J596" s="10"/>
      <c r="K596" s="58"/>
      <c r="L596" s="10"/>
      <c r="M596" s="10"/>
      <c r="N596" s="66" t="s">
        <v>18</v>
      </c>
      <c r="O596" s="10"/>
    </row>
    <row r="597">
      <c r="A597" s="6">
        <v>45705.0</v>
      </c>
      <c r="B597" s="10"/>
      <c r="C597" s="7">
        <v>214062.0</v>
      </c>
      <c r="D597" s="7" t="s">
        <v>184</v>
      </c>
      <c r="E597" s="6">
        <v>45413.0</v>
      </c>
      <c r="F597" s="82">
        <f t="shared" si="1"/>
        <v>9</v>
      </c>
      <c r="G597" s="9">
        <v>45457.0</v>
      </c>
      <c r="H597" s="82">
        <f t="shared" si="2"/>
        <v>8</v>
      </c>
      <c r="I597" s="7" t="s">
        <v>52</v>
      </c>
      <c r="J597" s="10"/>
      <c r="K597" s="58"/>
      <c r="L597" s="10"/>
      <c r="M597" s="10"/>
      <c r="N597" s="66" t="s">
        <v>18</v>
      </c>
      <c r="O597" s="10"/>
    </row>
    <row r="598">
      <c r="A598" s="6">
        <v>45705.0</v>
      </c>
      <c r="B598" s="10"/>
      <c r="C598" s="7">
        <v>200579.0</v>
      </c>
      <c r="D598" s="7" t="s">
        <v>184</v>
      </c>
      <c r="E598" s="6">
        <v>45261.0</v>
      </c>
      <c r="F598" s="82">
        <f t="shared" si="1"/>
        <v>14</v>
      </c>
      <c r="G598" s="9">
        <v>45321.0</v>
      </c>
      <c r="H598" s="82">
        <f t="shared" si="2"/>
        <v>12</v>
      </c>
      <c r="I598" s="7" t="s">
        <v>54</v>
      </c>
      <c r="J598" s="10"/>
      <c r="K598" s="58"/>
      <c r="L598" s="10"/>
      <c r="M598" s="10"/>
      <c r="N598" s="66" t="s">
        <v>18</v>
      </c>
      <c r="O598" s="10"/>
    </row>
    <row r="599">
      <c r="A599" s="6">
        <v>45705.0</v>
      </c>
      <c r="B599" s="10"/>
      <c r="C599" s="7">
        <v>228361.0</v>
      </c>
      <c r="D599" s="7" t="s">
        <v>184</v>
      </c>
      <c r="E599" s="6">
        <v>45505.0</v>
      </c>
      <c r="F599" s="82">
        <f t="shared" si="1"/>
        <v>6</v>
      </c>
      <c r="G599" s="9">
        <v>45555.0</v>
      </c>
      <c r="H599" s="82">
        <f t="shared" si="2"/>
        <v>4</v>
      </c>
      <c r="I599" s="7" t="s">
        <v>43</v>
      </c>
      <c r="J599" s="10"/>
      <c r="K599" s="58"/>
      <c r="L599" s="10"/>
      <c r="M599" s="10"/>
      <c r="N599" s="66" t="s">
        <v>18</v>
      </c>
      <c r="O599" s="10"/>
    </row>
    <row r="600">
      <c r="A600" s="6">
        <v>45705.0</v>
      </c>
      <c r="B600" s="10"/>
      <c r="C600" s="7">
        <v>225896.0</v>
      </c>
      <c r="D600" s="7" t="s">
        <v>184</v>
      </c>
      <c r="E600" s="6">
        <v>45505.0</v>
      </c>
      <c r="F600" s="82">
        <f t="shared" si="1"/>
        <v>6</v>
      </c>
      <c r="G600" s="9">
        <v>45537.0</v>
      </c>
      <c r="H600" s="82">
        <f t="shared" si="2"/>
        <v>5</v>
      </c>
      <c r="I600" s="7" t="s">
        <v>113</v>
      </c>
      <c r="J600" s="10"/>
      <c r="K600" s="58"/>
      <c r="L600" s="10"/>
      <c r="M600" s="10"/>
      <c r="N600" s="66" t="s">
        <v>18</v>
      </c>
      <c r="O600" s="10"/>
    </row>
    <row r="601">
      <c r="A601" s="6">
        <v>45705.0</v>
      </c>
      <c r="B601" s="10"/>
      <c r="C601" s="7">
        <v>229292.0</v>
      </c>
      <c r="D601" s="7" t="s">
        <v>184</v>
      </c>
      <c r="E601" s="6">
        <v>45505.0</v>
      </c>
      <c r="F601" s="82">
        <f t="shared" si="1"/>
        <v>6</v>
      </c>
      <c r="G601" s="9">
        <v>45566.0</v>
      </c>
      <c r="H601" s="82">
        <f t="shared" si="2"/>
        <v>4</v>
      </c>
      <c r="I601" s="7" t="s">
        <v>50</v>
      </c>
      <c r="J601" s="10"/>
      <c r="K601" s="58"/>
      <c r="L601" s="10"/>
      <c r="M601" s="10"/>
      <c r="N601" s="66" t="s">
        <v>18</v>
      </c>
      <c r="O601" s="10"/>
    </row>
    <row r="602">
      <c r="A602" s="6">
        <v>45705.0</v>
      </c>
      <c r="B602" s="10"/>
      <c r="C602" s="7">
        <v>170786.0</v>
      </c>
      <c r="D602" s="7" t="s">
        <v>196</v>
      </c>
      <c r="E602" s="6">
        <v>44927.0</v>
      </c>
      <c r="F602" s="82">
        <f t="shared" si="1"/>
        <v>25</v>
      </c>
      <c r="G602" s="9">
        <v>45061.0</v>
      </c>
      <c r="H602" s="82">
        <f t="shared" si="2"/>
        <v>21</v>
      </c>
      <c r="I602" s="7" t="s">
        <v>120</v>
      </c>
      <c r="J602" s="10"/>
      <c r="K602" s="58"/>
      <c r="L602" s="10"/>
      <c r="M602" s="10"/>
      <c r="N602" s="66" t="s">
        <v>18</v>
      </c>
      <c r="O602" s="10"/>
    </row>
    <row r="603">
      <c r="A603" s="6">
        <v>45705.0</v>
      </c>
      <c r="B603" s="10"/>
      <c r="C603" s="7">
        <v>138603.0</v>
      </c>
      <c r="D603" s="7" t="s">
        <v>196</v>
      </c>
      <c r="E603" s="6">
        <v>44682.0</v>
      </c>
      <c r="F603" s="82">
        <f t="shared" si="1"/>
        <v>33</v>
      </c>
      <c r="G603" s="9">
        <v>44772.0</v>
      </c>
      <c r="H603" s="82">
        <f t="shared" si="2"/>
        <v>30</v>
      </c>
      <c r="I603" s="7" t="s">
        <v>120</v>
      </c>
      <c r="J603" s="10"/>
      <c r="K603" s="58"/>
      <c r="L603" s="10"/>
      <c r="M603" s="10"/>
      <c r="N603" s="66" t="s">
        <v>18</v>
      </c>
      <c r="O603" s="10"/>
    </row>
    <row r="604">
      <c r="A604" s="6">
        <v>45705.0</v>
      </c>
      <c r="B604" s="10"/>
      <c r="C604" s="7">
        <v>10386.0</v>
      </c>
      <c r="D604" s="7" t="s">
        <v>196</v>
      </c>
      <c r="E604" s="6">
        <v>43497.0</v>
      </c>
      <c r="F604" s="82">
        <f t="shared" si="1"/>
        <v>72</v>
      </c>
      <c r="G604" s="9">
        <v>43525.0</v>
      </c>
      <c r="H604" s="82">
        <f t="shared" si="2"/>
        <v>71</v>
      </c>
      <c r="I604" s="7" t="s">
        <v>417</v>
      </c>
      <c r="J604" s="10"/>
      <c r="K604" s="58"/>
      <c r="L604" s="10"/>
      <c r="M604" s="10"/>
      <c r="N604" s="66" t="s">
        <v>18</v>
      </c>
      <c r="O604" s="10"/>
    </row>
    <row r="605">
      <c r="A605" s="6">
        <v>45705.0</v>
      </c>
      <c r="B605" s="10"/>
      <c r="C605" s="7" t="s">
        <v>418</v>
      </c>
      <c r="D605" s="7" t="s">
        <v>196</v>
      </c>
      <c r="E605" s="7" t="s">
        <v>4</v>
      </c>
      <c r="F605" s="82" t="str">
        <f t="shared" si="1"/>
        <v>#VALUE!</v>
      </c>
      <c r="G605" s="7" t="s">
        <v>6</v>
      </c>
      <c r="H605" s="82" t="str">
        <f t="shared" si="2"/>
        <v>#VALUE!</v>
      </c>
      <c r="I605" s="7" t="s">
        <v>7</v>
      </c>
      <c r="J605" s="10"/>
      <c r="K605" s="58"/>
      <c r="L605" s="10"/>
      <c r="M605" s="10"/>
      <c r="N605" s="66" t="s">
        <v>18</v>
      </c>
      <c r="O605" s="10"/>
    </row>
    <row r="606">
      <c r="A606" s="6">
        <v>45705.0</v>
      </c>
      <c r="B606" s="10"/>
      <c r="C606" s="7">
        <v>167213.0</v>
      </c>
      <c r="D606" s="7" t="s">
        <v>196</v>
      </c>
      <c r="E606" s="6">
        <v>45017.0</v>
      </c>
      <c r="F606" s="82">
        <f t="shared" si="1"/>
        <v>22</v>
      </c>
      <c r="G606" s="9">
        <v>45051.0</v>
      </c>
      <c r="H606" s="82">
        <f t="shared" si="2"/>
        <v>21</v>
      </c>
      <c r="I606" s="7" t="s">
        <v>43</v>
      </c>
      <c r="J606" s="10"/>
      <c r="K606" s="58"/>
      <c r="L606" s="10"/>
      <c r="M606" s="10"/>
      <c r="N606" s="66" t="s">
        <v>18</v>
      </c>
      <c r="O606" s="10"/>
    </row>
    <row r="607">
      <c r="A607" s="6">
        <v>45705.0</v>
      </c>
      <c r="B607" s="10"/>
      <c r="C607" s="7">
        <v>167968.0</v>
      </c>
      <c r="D607" s="7" t="s">
        <v>196</v>
      </c>
      <c r="E607" s="6">
        <v>45017.0</v>
      </c>
      <c r="F607" s="82">
        <f t="shared" si="1"/>
        <v>22</v>
      </c>
      <c r="G607" s="9">
        <v>45034.0</v>
      </c>
      <c r="H607" s="82">
        <f t="shared" si="2"/>
        <v>22</v>
      </c>
      <c r="I607" s="7" t="s">
        <v>54</v>
      </c>
      <c r="J607" s="10"/>
      <c r="K607" s="58"/>
      <c r="L607" s="10"/>
      <c r="M607" s="10"/>
      <c r="N607" s="66" t="s">
        <v>18</v>
      </c>
      <c r="O607" s="10"/>
    </row>
    <row r="608">
      <c r="A608" s="6">
        <v>45705.0</v>
      </c>
      <c r="B608" s="10"/>
      <c r="C608" s="7">
        <v>218124.0</v>
      </c>
      <c r="D608" s="7" t="s">
        <v>403</v>
      </c>
      <c r="E608" s="6">
        <v>45231.0</v>
      </c>
      <c r="F608" s="82">
        <f t="shared" si="1"/>
        <v>15</v>
      </c>
      <c r="G608" s="9">
        <v>45461.0</v>
      </c>
      <c r="H608" s="82">
        <f t="shared" si="2"/>
        <v>8</v>
      </c>
      <c r="I608" s="7" t="s">
        <v>52</v>
      </c>
      <c r="J608" s="10"/>
      <c r="K608" s="58"/>
      <c r="L608" s="10"/>
      <c r="M608" s="10"/>
      <c r="N608" s="66" t="s">
        <v>18</v>
      </c>
      <c r="O608" s="10"/>
    </row>
    <row r="609">
      <c r="A609" s="6">
        <v>45705.0</v>
      </c>
      <c r="B609" s="10"/>
      <c r="C609" s="7">
        <v>219767.0</v>
      </c>
      <c r="D609" s="7" t="s">
        <v>196</v>
      </c>
      <c r="E609" s="6">
        <v>45017.0</v>
      </c>
      <c r="F609" s="82">
        <f t="shared" si="1"/>
        <v>22</v>
      </c>
      <c r="G609" s="9">
        <v>45471.0</v>
      </c>
      <c r="H609" s="82">
        <f t="shared" si="2"/>
        <v>7</v>
      </c>
      <c r="I609" s="7" t="s">
        <v>129</v>
      </c>
      <c r="J609" s="10"/>
      <c r="K609" s="58"/>
      <c r="L609" s="10"/>
      <c r="M609" s="10"/>
      <c r="N609" s="66" t="s">
        <v>18</v>
      </c>
      <c r="O609" s="10"/>
    </row>
    <row r="610">
      <c r="A610" s="6">
        <v>45705.0</v>
      </c>
      <c r="B610" s="10"/>
      <c r="C610" s="7">
        <v>96374.0</v>
      </c>
      <c r="D610" s="7" t="s">
        <v>196</v>
      </c>
      <c r="E610" s="6">
        <v>44348.0</v>
      </c>
      <c r="F610" s="82">
        <f t="shared" si="1"/>
        <v>44</v>
      </c>
      <c r="G610" s="9">
        <v>44413.0</v>
      </c>
      <c r="H610" s="82">
        <f t="shared" si="2"/>
        <v>42</v>
      </c>
      <c r="I610" s="7" t="s">
        <v>43</v>
      </c>
      <c r="J610" s="10"/>
      <c r="K610" s="58"/>
      <c r="L610" s="10"/>
      <c r="M610" s="10"/>
      <c r="N610" s="66" t="s">
        <v>18</v>
      </c>
      <c r="O610" s="10"/>
    </row>
    <row r="611">
      <c r="A611" s="10"/>
      <c r="B611" s="10"/>
      <c r="C611" s="10"/>
      <c r="D611" s="7"/>
      <c r="E611" s="10"/>
      <c r="F611" s="82">
        <f t="shared" si="1"/>
        <v>1501</v>
      </c>
      <c r="G611" s="10"/>
      <c r="H611" s="82">
        <f t="shared" si="2"/>
        <v>1501</v>
      </c>
      <c r="I611" s="7"/>
      <c r="J611" s="10"/>
      <c r="K611" s="58"/>
      <c r="L611" s="10"/>
      <c r="M611" s="10"/>
      <c r="N611" s="10"/>
      <c r="O611" s="10"/>
    </row>
    <row r="612">
      <c r="A612" s="10"/>
      <c r="B612" s="10"/>
      <c r="C612" s="10"/>
      <c r="D612" s="7"/>
      <c r="E612" s="10"/>
      <c r="F612" s="82">
        <f t="shared" si="1"/>
        <v>1501</v>
      </c>
      <c r="G612" s="10"/>
      <c r="H612" s="82">
        <f t="shared" si="2"/>
        <v>1501</v>
      </c>
      <c r="I612" s="7"/>
      <c r="J612" s="10"/>
      <c r="K612" s="58"/>
      <c r="L612" s="10"/>
      <c r="M612" s="10"/>
      <c r="N612" s="10"/>
      <c r="O612" s="10"/>
    </row>
    <row r="613">
      <c r="A613" s="10"/>
      <c r="B613" s="10"/>
      <c r="C613" s="10"/>
      <c r="D613" s="7"/>
      <c r="E613" s="10"/>
      <c r="F613" s="82">
        <f t="shared" si="1"/>
        <v>1501</v>
      </c>
      <c r="G613" s="10"/>
      <c r="H613" s="82">
        <f t="shared" si="2"/>
        <v>1501</v>
      </c>
      <c r="I613" s="7"/>
      <c r="J613" s="10"/>
      <c r="K613" s="58"/>
      <c r="L613" s="10"/>
      <c r="M613" s="10"/>
      <c r="N613" s="10"/>
      <c r="O613" s="10"/>
    </row>
    <row r="614">
      <c r="A614" s="10"/>
      <c r="B614" s="10"/>
      <c r="C614" s="10"/>
      <c r="D614" s="7"/>
      <c r="E614" s="10"/>
      <c r="F614" s="82">
        <f t="shared" si="1"/>
        <v>1501</v>
      </c>
      <c r="G614" s="10"/>
      <c r="H614" s="82">
        <f t="shared" si="2"/>
        <v>1501</v>
      </c>
      <c r="I614" s="7"/>
      <c r="J614" s="10"/>
      <c r="K614" s="58"/>
      <c r="L614" s="10"/>
      <c r="M614" s="10"/>
      <c r="N614" s="10"/>
      <c r="O614" s="10"/>
    </row>
    <row r="615">
      <c r="A615" s="10"/>
      <c r="B615" s="10"/>
      <c r="C615" s="10"/>
      <c r="D615" s="7"/>
      <c r="E615" s="10"/>
      <c r="F615" s="82">
        <f t="shared" si="1"/>
        <v>1501</v>
      </c>
      <c r="G615" s="10"/>
      <c r="H615" s="82">
        <f t="shared" si="2"/>
        <v>1501</v>
      </c>
      <c r="I615" s="7"/>
      <c r="J615" s="10"/>
      <c r="K615" s="58"/>
      <c r="L615" s="10"/>
      <c r="M615" s="10"/>
      <c r="N615" s="10"/>
      <c r="O615" s="10"/>
    </row>
    <row r="616">
      <c r="A616" s="10"/>
      <c r="B616" s="10"/>
      <c r="C616" s="10"/>
      <c r="D616" s="7"/>
      <c r="E616" s="10"/>
      <c r="F616" s="82">
        <f t="shared" si="1"/>
        <v>1501</v>
      </c>
      <c r="G616" s="10"/>
      <c r="H616" s="82">
        <f t="shared" si="2"/>
        <v>1501</v>
      </c>
      <c r="I616" s="7"/>
      <c r="J616" s="10"/>
      <c r="K616" s="58"/>
      <c r="L616" s="10"/>
      <c r="M616" s="10"/>
      <c r="N616" s="10"/>
      <c r="O616" s="10"/>
    </row>
    <row r="617">
      <c r="A617" s="10"/>
      <c r="B617" s="10"/>
      <c r="C617" s="10"/>
      <c r="D617" s="7"/>
      <c r="E617" s="10"/>
      <c r="F617" s="82">
        <f t="shared" si="1"/>
        <v>1501</v>
      </c>
      <c r="G617" s="10"/>
      <c r="H617" s="82">
        <f t="shared" si="2"/>
        <v>1501</v>
      </c>
      <c r="I617" s="7"/>
      <c r="J617" s="10"/>
      <c r="K617" s="58"/>
      <c r="L617" s="10"/>
      <c r="M617" s="10"/>
      <c r="N617" s="10"/>
      <c r="O617" s="10"/>
    </row>
    <row r="618">
      <c r="A618" s="10"/>
      <c r="B618" s="10"/>
      <c r="C618" s="10"/>
      <c r="D618" s="7"/>
      <c r="E618" s="10"/>
      <c r="F618" s="82">
        <f t="shared" si="1"/>
        <v>1501</v>
      </c>
      <c r="G618" s="10"/>
      <c r="H618" s="82">
        <f t="shared" si="2"/>
        <v>1501</v>
      </c>
      <c r="I618" s="7"/>
      <c r="J618" s="10"/>
      <c r="K618" s="58"/>
      <c r="L618" s="10"/>
      <c r="M618" s="10"/>
      <c r="N618" s="10"/>
      <c r="O618" s="10"/>
    </row>
    <row r="619">
      <c r="A619" s="10"/>
      <c r="B619" s="10"/>
      <c r="C619" s="10"/>
      <c r="D619" s="7"/>
      <c r="E619" s="10"/>
      <c r="F619" s="82">
        <f t="shared" si="1"/>
        <v>1501</v>
      </c>
      <c r="G619" s="10"/>
      <c r="H619" s="82">
        <f t="shared" si="2"/>
        <v>1501</v>
      </c>
      <c r="I619" s="7"/>
      <c r="J619" s="10"/>
      <c r="K619" s="58"/>
      <c r="L619" s="10"/>
      <c r="M619" s="10"/>
      <c r="N619" s="10"/>
      <c r="O619" s="10"/>
    </row>
    <row r="620">
      <c r="A620" s="10"/>
      <c r="B620" s="10"/>
      <c r="C620" s="10"/>
      <c r="D620" s="7"/>
      <c r="E620" s="10"/>
      <c r="F620" s="82">
        <f t="shared" si="1"/>
        <v>1501</v>
      </c>
      <c r="G620" s="10"/>
      <c r="H620" s="82">
        <f t="shared" si="2"/>
        <v>1501</v>
      </c>
      <c r="I620" s="7"/>
      <c r="J620" s="10"/>
      <c r="K620" s="58"/>
      <c r="L620" s="10"/>
      <c r="M620" s="10"/>
      <c r="N620" s="10"/>
      <c r="O620" s="10"/>
    </row>
    <row r="621">
      <c r="A621" s="10"/>
      <c r="B621" s="10"/>
      <c r="C621" s="10"/>
      <c r="D621" s="7"/>
      <c r="E621" s="10"/>
      <c r="F621" s="82">
        <f t="shared" si="1"/>
        <v>1501</v>
      </c>
      <c r="G621" s="10"/>
      <c r="H621" s="82">
        <f t="shared" si="2"/>
        <v>1501</v>
      </c>
      <c r="I621" s="7"/>
      <c r="J621" s="10"/>
      <c r="K621" s="58"/>
      <c r="L621" s="10"/>
      <c r="M621" s="10"/>
      <c r="N621" s="10"/>
      <c r="O621" s="10"/>
    </row>
    <row r="622">
      <c r="A622" s="10"/>
      <c r="B622" s="10"/>
      <c r="C622" s="10"/>
      <c r="D622" s="7"/>
      <c r="E622" s="10"/>
      <c r="F622" s="82">
        <f t="shared" si="1"/>
        <v>1501</v>
      </c>
      <c r="G622" s="10"/>
      <c r="H622" s="82">
        <f t="shared" si="2"/>
        <v>1501</v>
      </c>
      <c r="I622" s="7"/>
      <c r="J622" s="10"/>
      <c r="K622" s="58"/>
      <c r="L622" s="10"/>
      <c r="M622" s="10"/>
      <c r="N622" s="10"/>
      <c r="O622" s="10"/>
    </row>
    <row r="623">
      <c r="A623" s="10"/>
      <c r="B623" s="10"/>
      <c r="C623" s="10"/>
      <c r="D623" s="7"/>
      <c r="E623" s="10"/>
      <c r="F623" s="82">
        <f t="shared" si="1"/>
        <v>1501</v>
      </c>
      <c r="G623" s="10"/>
      <c r="H623" s="82">
        <f t="shared" si="2"/>
        <v>1501</v>
      </c>
      <c r="I623" s="7"/>
      <c r="J623" s="10"/>
      <c r="K623" s="58"/>
      <c r="L623" s="10"/>
      <c r="M623" s="10"/>
      <c r="N623" s="10"/>
      <c r="O623" s="10"/>
    </row>
    <row r="624">
      <c r="A624" s="10"/>
      <c r="B624" s="10"/>
      <c r="C624" s="10"/>
      <c r="D624" s="7"/>
      <c r="E624" s="10"/>
      <c r="F624" s="82">
        <f t="shared" si="1"/>
        <v>1501</v>
      </c>
      <c r="G624" s="10"/>
      <c r="H624" s="82">
        <f t="shared" si="2"/>
        <v>1501</v>
      </c>
      <c r="I624" s="7"/>
      <c r="J624" s="10"/>
      <c r="K624" s="58"/>
      <c r="L624" s="10"/>
      <c r="M624" s="10"/>
      <c r="N624" s="10"/>
      <c r="O624" s="10"/>
    </row>
    <row r="625">
      <c r="A625" s="10"/>
      <c r="B625" s="10"/>
      <c r="C625" s="10"/>
      <c r="D625" s="7"/>
      <c r="E625" s="10"/>
      <c r="F625" s="82">
        <f t="shared" si="1"/>
        <v>1501</v>
      </c>
      <c r="G625" s="10"/>
      <c r="H625" s="82">
        <f t="shared" si="2"/>
        <v>1501</v>
      </c>
      <c r="I625" s="7"/>
      <c r="J625" s="10"/>
      <c r="K625" s="58"/>
      <c r="L625" s="10"/>
      <c r="M625" s="10"/>
      <c r="N625" s="10"/>
      <c r="O625" s="10"/>
    </row>
    <row r="626">
      <c r="A626" s="10"/>
      <c r="B626" s="10"/>
      <c r="C626" s="10"/>
      <c r="D626" s="7"/>
      <c r="E626" s="10"/>
      <c r="F626" s="82">
        <f t="shared" si="1"/>
        <v>1501</v>
      </c>
      <c r="G626" s="10"/>
      <c r="H626" s="82">
        <f t="shared" si="2"/>
        <v>1501</v>
      </c>
      <c r="I626" s="7"/>
      <c r="J626" s="10"/>
      <c r="K626" s="58"/>
      <c r="L626" s="10"/>
      <c r="M626" s="10"/>
      <c r="N626" s="10"/>
      <c r="O626" s="10"/>
    </row>
    <row r="627">
      <c r="A627" s="10"/>
      <c r="B627" s="10"/>
      <c r="C627" s="10"/>
      <c r="D627" s="7"/>
      <c r="E627" s="10"/>
      <c r="F627" s="82">
        <f t="shared" si="1"/>
        <v>1501</v>
      </c>
      <c r="G627" s="10"/>
      <c r="H627" s="82">
        <f t="shared" si="2"/>
        <v>1501</v>
      </c>
      <c r="I627" s="7"/>
      <c r="J627" s="10"/>
      <c r="K627" s="58"/>
      <c r="L627" s="10"/>
      <c r="M627" s="10"/>
      <c r="N627" s="10"/>
      <c r="O627" s="10"/>
    </row>
    <row r="628">
      <c r="A628" s="10"/>
      <c r="B628" s="10"/>
      <c r="C628" s="10"/>
      <c r="D628" s="7"/>
      <c r="E628" s="10"/>
      <c r="F628" s="82">
        <f t="shared" si="1"/>
        <v>1501</v>
      </c>
      <c r="G628" s="10"/>
      <c r="H628" s="82">
        <f t="shared" si="2"/>
        <v>1501</v>
      </c>
      <c r="I628" s="7"/>
      <c r="J628" s="10"/>
      <c r="K628" s="58"/>
      <c r="L628" s="10"/>
      <c r="M628" s="10"/>
      <c r="N628" s="10"/>
      <c r="O628" s="10"/>
    </row>
    <row r="629">
      <c r="A629" s="10"/>
      <c r="B629" s="10"/>
      <c r="C629" s="10"/>
      <c r="D629" s="7"/>
      <c r="E629" s="10"/>
      <c r="F629" s="82">
        <f t="shared" si="1"/>
        <v>1501</v>
      </c>
      <c r="G629" s="10"/>
      <c r="H629" s="82">
        <f t="shared" si="2"/>
        <v>1501</v>
      </c>
      <c r="I629" s="7"/>
      <c r="J629" s="10"/>
      <c r="K629" s="58"/>
      <c r="L629" s="10"/>
      <c r="M629" s="10"/>
      <c r="N629" s="10"/>
      <c r="O629" s="10"/>
    </row>
    <row r="630">
      <c r="A630" s="10"/>
      <c r="B630" s="10"/>
      <c r="C630" s="10"/>
      <c r="D630" s="7"/>
      <c r="E630" s="10"/>
      <c r="F630" s="82">
        <f t="shared" si="1"/>
        <v>1501</v>
      </c>
      <c r="G630" s="10"/>
      <c r="H630" s="82">
        <f t="shared" si="2"/>
        <v>1501</v>
      </c>
      <c r="I630" s="7"/>
      <c r="J630" s="10"/>
      <c r="K630" s="58"/>
      <c r="L630" s="10"/>
      <c r="M630" s="10"/>
      <c r="N630" s="10"/>
      <c r="O630" s="10"/>
    </row>
    <row r="631">
      <c r="A631" s="10"/>
      <c r="B631" s="10"/>
      <c r="C631" s="10"/>
      <c r="D631" s="7"/>
      <c r="E631" s="10"/>
      <c r="F631" s="82">
        <f t="shared" si="1"/>
        <v>1501</v>
      </c>
      <c r="G631" s="10"/>
      <c r="H631" s="82">
        <f t="shared" si="2"/>
        <v>1501</v>
      </c>
      <c r="I631" s="7"/>
      <c r="J631" s="10"/>
      <c r="K631" s="58"/>
      <c r="L631" s="10"/>
      <c r="M631" s="10"/>
      <c r="N631" s="10"/>
      <c r="O631" s="10"/>
    </row>
    <row r="632">
      <c r="A632" s="10"/>
      <c r="B632" s="10"/>
      <c r="C632" s="10"/>
      <c r="D632" s="7"/>
      <c r="E632" s="10"/>
      <c r="F632" s="82">
        <f t="shared" si="1"/>
        <v>1501</v>
      </c>
      <c r="G632" s="10"/>
      <c r="H632" s="82">
        <f t="shared" si="2"/>
        <v>1501</v>
      </c>
      <c r="I632" s="7"/>
      <c r="J632" s="10"/>
      <c r="K632" s="58"/>
      <c r="L632" s="10"/>
      <c r="M632" s="10"/>
      <c r="N632" s="10"/>
      <c r="O632" s="10"/>
    </row>
    <row r="633">
      <c r="A633" s="10"/>
      <c r="B633" s="10"/>
      <c r="C633" s="10"/>
      <c r="D633" s="7"/>
      <c r="E633" s="10"/>
      <c r="F633" s="82">
        <f t="shared" si="1"/>
        <v>1501</v>
      </c>
      <c r="G633" s="10"/>
      <c r="H633" s="82">
        <f t="shared" si="2"/>
        <v>1501</v>
      </c>
      <c r="I633" s="7"/>
      <c r="J633" s="10"/>
      <c r="K633" s="58"/>
      <c r="L633" s="10"/>
      <c r="M633" s="10"/>
      <c r="N633" s="10"/>
      <c r="O633" s="10"/>
    </row>
    <row r="634">
      <c r="A634" s="10"/>
      <c r="B634" s="10"/>
      <c r="C634" s="10"/>
      <c r="D634" s="7"/>
      <c r="E634" s="10"/>
      <c r="F634" s="82">
        <f t="shared" si="1"/>
        <v>1501</v>
      </c>
      <c r="G634" s="10"/>
      <c r="H634" s="82">
        <f t="shared" si="2"/>
        <v>1501</v>
      </c>
      <c r="I634" s="7"/>
      <c r="J634" s="10"/>
      <c r="K634" s="58"/>
      <c r="L634" s="10"/>
      <c r="M634" s="10"/>
      <c r="N634" s="10"/>
      <c r="O634" s="10"/>
    </row>
    <row r="635">
      <c r="A635" s="10"/>
      <c r="B635" s="10"/>
      <c r="C635" s="10"/>
      <c r="D635" s="7"/>
      <c r="E635" s="10"/>
      <c r="F635" s="82">
        <f t="shared" si="1"/>
        <v>1501</v>
      </c>
      <c r="G635" s="10"/>
      <c r="H635" s="82">
        <f t="shared" si="2"/>
        <v>1501</v>
      </c>
      <c r="I635" s="7"/>
      <c r="J635" s="10"/>
      <c r="K635" s="58"/>
      <c r="L635" s="10"/>
      <c r="M635" s="10"/>
      <c r="N635" s="10"/>
      <c r="O635" s="10"/>
    </row>
    <row r="636">
      <c r="A636" s="10"/>
      <c r="B636" s="10"/>
      <c r="C636" s="10"/>
      <c r="D636" s="7"/>
      <c r="E636" s="10"/>
      <c r="F636" s="82">
        <f t="shared" si="1"/>
        <v>1501</v>
      </c>
      <c r="G636" s="10"/>
      <c r="H636" s="82">
        <f t="shared" si="2"/>
        <v>1501</v>
      </c>
      <c r="I636" s="7"/>
      <c r="J636" s="10"/>
      <c r="K636" s="58"/>
      <c r="L636" s="10"/>
      <c r="M636" s="10"/>
      <c r="N636" s="10"/>
      <c r="O636" s="10"/>
    </row>
    <row r="637">
      <c r="A637" s="10"/>
      <c r="B637" s="10"/>
      <c r="C637" s="10"/>
      <c r="D637" s="7"/>
      <c r="E637" s="10"/>
      <c r="F637" s="82">
        <f t="shared" si="1"/>
        <v>1501</v>
      </c>
      <c r="G637" s="10"/>
      <c r="H637" s="82">
        <f t="shared" si="2"/>
        <v>1501</v>
      </c>
      <c r="I637" s="7"/>
      <c r="J637" s="10"/>
      <c r="K637" s="58"/>
      <c r="L637" s="10"/>
      <c r="M637" s="10"/>
      <c r="N637" s="10"/>
      <c r="O637" s="10"/>
    </row>
    <row r="638">
      <c r="A638" s="10"/>
      <c r="B638" s="10"/>
      <c r="C638" s="10"/>
      <c r="D638" s="7"/>
      <c r="E638" s="10"/>
      <c r="F638" s="82">
        <f t="shared" si="1"/>
        <v>1501</v>
      </c>
      <c r="G638" s="10"/>
      <c r="H638" s="82">
        <f t="shared" si="2"/>
        <v>1501</v>
      </c>
      <c r="I638" s="7"/>
      <c r="J638" s="10"/>
      <c r="K638" s="58"/>
      <c r="L638" s="10"/>
      <c r="M638" s="10"/>
      <c r="N638" s="10"/>
      <c r="O638" s="10"/>
    </row>
    <row r="639">
      <c r="A639" s="10"/>
      <c r="B639" s="10"/>
      <c r="C639" s="10"/>
      <c r="D639" s="7"/>
      <c r="E639" s="10"/>
      <c r="F639" s="82">
        <f t="shared" si="1"/>
        <v>1501</v>
      </c>
      <c r="G639" s="10"/>
      <c r="H639" s="82">
        <f t="shared" si="2"/>
        <v>1501</v>
      </c>
      <c r="I639" s="7"/>
      <c r="J639" s="10"/>
      <c r="K639" s="58"/>
      <c r="L639" s="10"/>
      <c r="M639" s="10"/>
      <c r="N639" s="10"/>
      <c r="O639" s="10"/>
    </row>
    <row r="640">
      <c r="A640" s="10"/>
      <c r="B640" s="10"/>
      <c r="C640" s="10"/>
      <c r="D640" s="7"/>
      <c r="E640" s="10"/>
      <c r="F640" s="82">
        <f t="shared" si="1"/>
        <v>1501</v>
      </c>
      <c r="G640" s="10"/>
      <c r="H640" s="82">
        <f t="shared" si="2"/>
        <v>1501</v>
      </c>
      <c r="I640" s="7"/>
      <c r="J640" s="10"/>
      <c r="K640" s="58"/>
      <c r="L640" s="10"/>
      <c r="M640" s="10"/>
      <c r="N640" s="10"/>
      <c r="O640" s="10"/>
    </row>
    <row r="641">
      <c r="A641" s="10"/>
      <c r="B641" s="10"/>
      <c r="C641" s="10"/>
      <c r="D641" s="7"/>
      <c r="E641" s="10"/>
      <c r="F641" s="82">
        <f t="shared" si="1"/>
        <v>1501</v>
      </c>
      <c r="G641" s="10"/>
      <c r="H641" s="82">
        <f t="shared" si="2"/>
        <v>1501</v>
      </c>
      <c r="I641" s="7"/>
      <c r="J641" s="10"/>
      <c r="K641" s="58"/>
      <c r="L641" s="10"/>
      <c r="M641" s="10"/>
      <c r="N641" s="10"/>
      <c r="O641" s="10"/>
    </row>
    <row r="642">
      <c r="A642" s="10"/>
      <c r="B642" s="10"/>
      <c r="C642" s="10"/>
      <c r="D642" s="7"/>
      <c r="E642" s="10"/>
      <c r="F642" s="82">
        <f t="shared" si="1"/>
        <v>1501</v>
      </c>
      <c r="G642" s="10"/>
      <c r="H642" s="82">
        <f t="shared" si="2"/>
        <v>1501</v>
      </c>
      <c r="I642" s="7"/>
      <c r="J642" s="10"/>
      <c r="K642" s="58"/>
      <c r="L642" s="10"/>
      <c r="M642" s="10"/>
      <c r="N642" s="10"/>
      <c r="O642" s="10"/>
    </row>
    <row r="643">
      <c r="A643" s="10"/>
      <c r="B643" s="10"/>
      <c r="C643" s="10"/>
      <c r="D643" s="7"/>
      <c r="E643" s="10"/>
      <c r="F643" s="82">
        <f t="shared" si="1"/>
        <v>1501</v>
      </c>
      <c r="G643" s="10"/>
      <c r="H643" s="82">
        <f t="shared" si="2"/>
        <v>1501</v>
      </c>
      <c r="I643" s="7"/>
      <c r="J643" s="10"/>
      <c r="K643" s="58"/>
      <c r="L643" s="10"/>
      <c r="M643" s="10"/>
      <c r="N643" s="10"/>
      <c r="O643" s="10"/>
    </row>
    <row r="644">
      <c r="A644" s="10"/>
      <c r="B644" s="10"/>
      <c r="C644" s="10"/>
      <c r="D644" s="7"/>
      <c r="E644" s="10"/>
      <c r="F644" s="82">
        <f t="shared" si="1"/>
        <v>1501</v>
      </c>
      <c r="G644" s="10"/>
      <c r="H644" s="82">
        <f t="shared" si="2"/>
        <v>1501</v>
      </c>
      <c r="I644" s="7"/>
      <c r="J644" s="10"/>
      <c r="K644" s="58"/>
      <c r="L644" s="10"/>
      <c r="M644" s="10"/>
      <c r="N644" s="10"/>
      <c r="O644" s="10"/>
    </row>
    <row r="645">
      <c r="A645" s="10"/>
      <c r="B645" s="10"/>
      <c r="C645" s="10"/>
      <c r="D645" s="7"/>
      <c r="E645" s="10"/>
      <c r="F645" s="82">
        <f t="shared" si="1"/>
        <v>1501</v>
      </c>
      <c r="G645" s="10"/>
      <c r="H645" s="82">
        <f t="shared" si="2"/>
        <v>1501</v>
      </c>
      <c r="I645" s="7"/>
      <c r="J645" s="10"/>
      <c r="K645" s="58"/>
      <c r="L645" s="10"/>
      <c r="M645" s="10"/>
      <c r="N645" s="10"/>
      <c r="O645" s="10"/>
    </row>
    <row r="646">
      <c r="A646" s="10"/>
      <c r="B646" s="10"/>
      <c r="C646" s="10"/>
      <c r="D646" s="7"/>
      <c r="E646" s="10"/>
      <c r="F646" s="82">
        <f t="shared" si="1"/>
        <v>1501</v>
      </c>
      <c r="G646" s="10"/>
      <c r="H646" s="82">
        <f t="shared" si="2"/>
        <v>1501</v>
      </c>
      <c r="I646" s="7"/>
      <c r="J646" s="10"/>
      <c r="K646" s="58"/>
      <c r="L646" s="10"/>
      <c r="M646" s="10"/>
      <c r="N646" s="10"/>
      <c r="O646" s="10"/>
    </row>
    <row r="647">
      <c r="A647" s="10"/>
      <c r="B647" s="10"/>
      <c r="C647" s="10"/>
      <c r="D647" s="7"/>
      <c r="E647" s="10"/>
      <c r="F647" s="82">
        <f t="shared" si="1"/>
        <v>1501</v>
      </c>
      <c r="G647" s="10"/>
      <c r="H647" s="82">
        <f t="shared" si="2"/>
        <v>1501</v>
      </c>
      <c r="I647" s="7"/>
      <c r="J647" s="10"/>
      <c r="K647" s="58"/>
      <c r="L647" s="10"/>
      <c r="M647" s="10"/>
      <c r="N647" s="10"/>
      <c r="O647" s="10"/>
    </row>
    <row r="648">
      <c r="A648" s="10"/>
      <c r="B648" s="10"/>
      <c r="C648" s="10"/>
      <c r="D648" s="7"/>
      <c r="E648" s="10"/>
      <c r="F648" s="82">
        <f t="shared" si="1"/>
        <v>1501</v>
      </c>
      <c r="G648" s="10"/>
      <c r="H648" s="82">
        <f t="shared" si="2"/>
        <v>1501</v>
      </c>
      <c r="I648" s="7"/>
      <c r="J648" s="10"/>
      <c r="K648" s="58"/>
      <c r="L648" s="10"/>
      <c r="M648" s="10"/>
      <c r="N648" s="10"/>
      <c r="O648" s="10"/>
    </row>
    <row r="649">
      <c r="A649" s="10"/>
      <c r="B649" s="10"/>
      <c r="C649" s="10"/>
      <c r="D649" s="7"/>
      <c r="E649" s="10"/>
      <c r="F649" s="82">
        <f t="shared" si="1"/>
        <v>1501</v>
      </c>
      <c r="G649" s="10"/>
      <c r="H649" s="82">
        <f t="shared" si="2"/>
        <v>1501</v>
      </c>
      <c r="I649" s="7"/>
      <c r="J649" s="10"/>
      <c r="K649" s="58"/>
      <c r="L649" s="10"/>
      <c r="M649" s="10"/>
      <c r="N649" s="10"/>
      <c r="O649" s="10"/>
    </row>
    <row r="650">
      <c r="A650" s="10"/>
      <c r="B650" s="10"/>
      <c r="C650" s="10"/>
      <c r="D650" s="7"/>
      <c r="E650" s="10"/>
      <c r="F650" s="82">
        <f t="shared" si="1"/>
        <v>1501</v>
      </c>
      <c r="G650" s="10"/>
      <c r="H650" s="82">
        <f t="shared" si="2"/>
        <v>1501</v>
      </c>
      <c r="I650" s="7"/>
      <c r="J650" s="10"/>
      <c r="K650" s="58"/>
      <c r="L650" s="10"/>
      <c r="M650" s="10"/>
      <c r="N650" s="10"/>
      <c r="O650" s="10"/>
    </row>
    <row r="651">
      <c r="A651" s="10"/>
      <c r="B651" s="10"/>
      <c r="C651" s="10"/>
      <c r="D651" s="7"/>
      <c r="E651" s="10"/>
      <c r="F651" s="82">
        <f t="shared" si="1"/>
        <v>1501</v>
      </c>
      <c r="G651" s="10"/>
      <c r="H651" s="82">
        <f t="shared" si="2"/>
        <v>1501</v>
      </c>
      <c r="I651" s="7"/>
      <c r="J651" s="10"/>
      <c r="K651" s="58"/>
      <c r="L651" s="10"/>
      <c r="M651" s="10"/>
      <c r="N651" s="10"/>
      <c r="O651" s="10"/>
    </row>
    <row r="652">
      <c r="A652" s="10"/>
      <c r="B652" s="10"/>
      <c r="C652" s="10"/>
      <c r="D652" s="7"/>
      <c r="E652" s="10"/>
      <c r="F652" s="82">
        <f t="shared" si="1"/>
        <v>1501</v>
      </c>
      <c r="G652" s="10"/>
      <c r="H652" s="82">
        <f t="shared" si="2"/>
        <v>1501</v>
      </c>
      <c r="I652" s="7"/>
      <c r="J652" s="10"/>
      <c r="K652" s="58"/>
      <c r="L652" s="10"/>
      <c r="M652" s="10"/>
      <c r="N652" s="10"/>
      <c r="O652" s="10"/>
    </row>
    <row r="653">
      <c r="A653" s="10"/>
      <c r="B653" s="10"/>
      <c r="C653" s="10"/>
      <c r="D653" s="7"/>
      <c r="E653" s="10"/>
      <c r="F653" s="82">
        <f t="shared" si="1"/>
        <v>1501</v>
      </c>
      <c r="G653" s="10"/>
      <c r="H653" s="82">
        <f t="shared" si="2"/>
        <v>1501</v>
      </c>
      <c r="I653" s="7"/>
      <c r="J653" s="10"/>
      <c r="K653" s="58"/>
      <c r="L653" s="10"/>
      <c r="M653" s="10"/>
      <c r="N653" s="10"/>
      <c r="O653" s="10"/>
    </row>
    <row r="654">
      <c r="A654" s="10"/>
      <c r="B654" s="10"/>
      <c r="C654" s="10"/>
      <c r="D654" s="7"/>
      <c r="E654" s="10"/>
      <c r="F654" s="82">
        <f t="shared" si="1"/>
        <v>1501</v>
      </c>
      <c r="G654" s="10"/>
      <c r="H654" s="82">
        <f t="shared" si="2"/>
        <v>1501</v>
      </c>
      <c r="I654" s="7"/>
      <c r="J654" s="10"/>
      <c r="K654" s="58"/>
      <c r="L654" s="10"/>
      <c r="M654" s="10"/>
      <c r="N654" s="10"/>
      <c r="O654" s="10"/>
    </row>
    <row r="655">
      <c r="A655" s="10"/>
      <c r="B655" s="10"/>
      <c r="C655" s="10"/>
      <c r="D655" s="7"/>
      <c r="E655" s="10"/>
      <c r="F655" s="82">
        <f t="shared" si="1"/>
        <v>1501</v>
      </c>
      <c r="G655" s="10"/>
      <c r="H655" s="82">
        <f t="shared" si="2"/>
        <v>1501</v>
      </c>
      <c r="I655" s="7"/>
      <c r="J655" s="10"/>
      <c r="K655" s="58"/>
      <c r="L655" s="10"/>
      <c r="M655" s="10"/>
      <c r="N655" s="10"/>
      <c r="O655" s="10"/>
    </row>
    <row r="656">
      <c r="A656" s="10"/>
      <c r="B656" s="10"/>
      <c r="C656" s="10"/>
      <c r="D656" s="7"/>
      <c r="E656" s="10"/>
      <c r="F656" s="82">
        <f t="shared" si="1"/>
        <v>1501</v>
      </c>
      <c r="G656" s="10"/>
      <c r="H656" s="82">
        <f t="shared" si="2"/>
        <v>1501</v>
      </c>
      <c r="I656" s="7"/>
      <c r="J656" s="10"/>
      <c r="K656" s="58"/>
      <c r="L656" s="10"/>
      <c r="M656" s="10"/>
      <c r="N656" s="10"/>
      <c r="O656" s="10"/>
    </row>
    <row r="657">
      <c r="A657" s="10"/>
      <c r="B657" s="10"/>
      <c r="C657" s="10"/>
      <c r="D657" s="7"/>
      <c r="E657" s="10"/>
      <c r="F657" s="82">
        <f t="shared" si="1"/>
        <v>1501</v>
      </c>
      <c r="G657" s="10"/>
      <c r="H657" s="82">
        <f t="shared" si="2"/>
        <v>1501</v>
      </c>
      <c r="I657" s="7"/>
      <c r="J657" s="10"/>
      <c r="K657" s="58"/>
      <c r="L657" s="10"/>
      <c r="M657" s="10"/>
      <c r="N657" s="10"/>
      <c r="O657" s="10"/>
    </row>
    <row r="658">
      <c r="A658" s="10"/>
      <c r="B658" s="10"/>
      <c r="C658" s="10"/>
      <c r="D658" s="7"/>
      <c r="E658" s="10"/>
      <c r="F658" s="82">
        <f t="shared" si="1"/>
        <v>1501</v>
      </c>
      <c r="G658" s="10"/>
      <c r="H658" s="82">
        <f t="shared" si="2"/>
        <v>1501</v>
      </c>
      <c r="I658" s="7"/>
      <c r="J658" s="10"/>
      <c r="K658" s="58"/>
      <c r="L658" s="10"/>
      <c r="M658" s="10"/>
      <c r="N658" s="10"/>
      <c r="O658" s="10"/>
    </row>
    <row r="659">
      <c r="A659" s="10"/>
      <c r="B659" s="10"/>
      <c r="C659" s="10"/>
      <c r="D659" s="7"/>
      <c r="E659" s="10"/>
      <c r="F659" s="82">
        <f t="shared" si="1"/>
        <v>1501</v>
      </c>
      <c r="G659" s="10"/>
      <c r="H659" s="82">
        <f t="shared" si="2"/>
        <v>1501</v>
      </c>
      <c r="I659" s="7"/>
      <c r="J659" s="10"/>
      <c r="K659" s="58"/>
      <c r="L659" s="10"/>
      <c r="M659" s="10"/>
      <c r="N659" s="10"/>
      <c r="O659" s="10"/>
    </row>
    <row r="660">
      <c r="A660" s="10"/>
      <c r="B660" s="10"/>
      <c r="C660" s="10"/>
      <c r="D660" s="7"/>
      <c r="E660" s="10"/>
      <c r="F660" s="82">
        <f t="shared" si="1"/>
        <v>1501</v>
      </c>
      <c r="G660" s="10"/>
      <c r="H660" s="82">
        <f t="shared" si="2"/>
        <v>1501</v>
      </c>
      <c r="I660" s="7"/>
      <c r="J660" s="10"/>
      <c r="K660" s="58"/>
      <c r="L660" s="10"/>
      <c r="M660" s="10"/>
      <c r="N660" s="10"/>
      <c r="O660" s="10"/>
    </row>
    <row r="661">
      <c r="A661" s="10"/>
      <c r="B661" s="10"/>
      <c r="C661" s="10"/>
      <c r="D661" s="7"/>
      <c r="E661" s="10"/>
      <c r="F661" s="82">
        <f t="shared" si="1"/>
        <v>1501</v>
      </c>
      <c r="G661" s="10"/>
      <c r="H661" s="82">
        <f t="shared" si="2"/>
        <v>1501</v>
      </c>
      <c r="I661" s="7"/>
      <c r="J661" s="10"/>
      <c r="K661" s="58"/>
      <c r="L661" s="10"/>
      <c r="M661" s="10"/>
      <c r="N661" s="10"/>
      <c r="O661" s="10"/>
    </row>
    <row r="662">
      <c r="A662" s="10"/>
      <c r="B662" s="10"/>
      <c r="C662" s="10"/>
      <c r="D662" s="7"/>
      <c r="E662" s="10"/>
      <c r="F662" s="82">
        <f t="shared" si="1"/>
        <v>1501</v>
      </c>
      <c r="G662" s="10"/>
      <c r="H662" s="82">
        <f t="shared" si="2"/>
        <v>1501</v>
      </c>
      <c r="I662" s="7"/>
      <c r="J662" s="10"/>
      <c r="K662" s="58"/>
      <c r="L662" s="10"/>
      <c r="M662" s="10"/>
      <c r="N662" s="10"/>
      <c r="O662" s="10"/>
    </row>
    <row r="663">
      <c r="A663" s="10"/>
      <c r="B663" s="10"/>
      <c r="C663" s="10"/>
      <c r="D663" s="7"/>
      <c r="E663" s="10"/>
      <c r="F663" s="82">
        <f t="shared" si="1"/>
        <v>1501</v>
      </c>
      <c r="G663" s="10"/>
      <c r="H663" s="82">
        <f t="shared" si="2"/>
        <v>1501</v>
      </c>
      <c r="I663" s="7"/>
      <c r="J663" s="10"/>
      <c r="K663" s="58"/>
      <c r="L663" s="10"/>
      <c r="M663" s="10"/>
      <c r="N663" s="10"/>
      <c r="O663" s="10"/>
    </row>
    <row r="664">
      <c r="A664" s="10"/>
      <c r="B664" s="10"/>
      <c r="C664" s="10"/>
      <c r="D664" s="7"/>
      <c r="E664" s="10"/>
      <c r="F664" s="82">
        <f t="shared" si="1"/>
        <v>1501</v>
      </c>
      <c r="G664" s="10"/>
      <c r="H664" s="82">
        <f t="shared" si="2"/>
        <v>1501</v>
      </c>
      <c r="I664" s="7"/>
      <c r="J664" s="10"/>
      <c r="K664" s="58"/>
      <c r="L664" s="10"/>
      <c r="M664" s="10"/>
      <c r="N664" s="10"/>
      <c r="O664" s="10"/>
    </row>
    <row r="665">
      <c r="A665" s="10"/>
      <c r="B665" s="10"/>
      <c r="C665" s="10"/>
      <c r="D665" s="7"/>
      <c r="E665" s="10"/>
      <c r="F665" s="82">
        <f t="shared" si="1"/>
        <v>1501</v>
      </c>
      <c r="G665" s="10"/>
      <c r="H665" s="82">
        <f t="shared" si="2"/>
        <v>1501</v>
      </c>
      <c r="I665" s="7"/>
      <c r="J665" s="10"/>
      <c r="K665" s="58"/>
      <c r="L665" s="10"/>
      <c r="M665" s="10"/>
      <c r="N665" s="10"/>
      <c r="O665" s="10"/>
    </row>
    <row r="666">
      <c r="A666" s="10"/>
      <c r="B666" s="10"/>
      <c r="C666" s="10"/>
      <c r="D666" s="7"/>
      <c r="E666" s="10"/>
      <c r="F666" s="82">
        <f t="shared" si="1"/>
        <v>1501</v>
      </c>
      <c r="G666" s="10"/>
      <c r="H666" s="82">
        <f t="shared" si="2"/>
        <v>1501</v>
      </c>
      <c r="I666" s="7"/>
      <c r="J666" s="10"/>
      <c r="K666" s="58"/>
      <c r="L666" s="10"/>
      <c r="M666" s="10"/>
      <c r="N666" s="10"/>
      <c r="O666" s="10"/>
    </row>
    <row r="667">
      <c r="A667" s="10"/>
      <c r="B667" s="10"/>
      <c r="C667" s="10"/>
      <c r="D667" s="7"/>
      <c r="E667" s="10"/>
      <c r="F667" s="82">
        <f t="shared" si="1"/>
        <v>1501</v>
      </c>
      <c r="G667" s="10"/>
      <c r="H667" s="82">
        <f t="shared" si="2"/>
        <v>1501</v>
      </c>
      <c r="I667" s="7"/>
      <c r="J667" s="10"/>
      <c r="K667" s="58"/>
      <c r="L667" s="10"/>
      <c r="M667" s="10"/>
      <c r="N667" s="10"/>
      <c r="O667" s="10"/>
    </row>
    <row r="668">
      <c r="A668" s="10"/>
      <c r="B668" s="10"/>
      <c r="C668" s="10"/>
      <c r="D668" s="7"/>
      <c r="E668" s="10"/>
      <c r="F668" s="82">
        <f t="shared" si="1"/>
        <v>1501</v>
      </c>
      <c r="G668" s="10"/>
      <c r="H668" s="82">
        <f t="shared" si="2"/>
        <v>1501</v>
      </c>
      <c r="I668" s="7"/>
      <c r="J668" s="10"/>
      <c r="K668" s="58"/>
      <c r="L668" s="10"/>
      <c r="M668" s="10"/>
      <c r="N668" s="10"/>
      <c r="O668" s="10"/>
    </row>
    <row r="669">
      <c r="A669" s="10"/>
      <c r="B669" s="10"/>
      <c r="C669" s="10"/>
      <c r="D669" s="7"/>
      <c r="E669" s="10"/>
      <c r="F669" s="82">
        <f t="shared" si="1"/>
        <v>1501</v>
      </c>
      <c r="G669" s="10"/>
      <c r="H669" s="82">
        <f t="shared" si="2"/>
        <v>1501</v>
      </c>
      <c r="I669" s="7"/>
      <c r="J669" s="10"/>
      <c r="K669" s="58"/>
      <c r="L669" s="10"/>
      <c r="M669" s="10"/>
      <c r="N669" s="10"/>
      <c r="O669" s="10"/>
    </row>
    <row r="670">
      <c r="A670" s="10"/>
      <c r="B670" s="10"/>
      <c r="C670" s="10"/>
      <c r="D670" s="7"/>
      <c r="E670" s="10"/>
      <c r="F670" s="82">
        <f t="shared" si="1"/>
        <v>1501</v>
      </c>
      <c r="G670" s="10"/>
      <c r="H670" s="82">
        <f t="shared" si="2"/>
        <v>1501</v>
      </c>
      <c r="I670" s="7"/>
      <c r="J670" s="10"/>
      <c r="K670" s="58"/>
      <c r="L670" s="10"/>
      <c r="M670" s="10"/>
      <c r="N670" s="10"/>
      <c r="O670" s="10"/>
    </row>
    <row r="671">
      <c r="A671" s="10"/>
      <c r="B671" s="10"/>
      <c r="C671" s="10"/>
      <c r="D671" s="7"/>
      <c r="E671" s="10"/>
      <c r="F671" s="82">
        <f t="shared" si="1"/>
        <v>1501</v>
      </c>
      <c r="G671" s="10"/>
      <c r="H671" s="82">
        <f t="shared" si="2"/>
        <v>1501</v>
      </c>
      <c r="I671" s="7"/>
      <c r="J671" s="10"/>
      <c r="K671" s="58"/>
      <c r="L671" s="10"/>
      <c r="M671" s="10"/>
      <c r="N671" s="10"/>
      <c r="O671" s="10"/>
    </row>
    <row r="672">
      <c r="A672" s="10"/>
      <c r="B672" s="10"/>
      <c r="C672" s="10"/>
      <c r="D672" s="7"/>
      <c r="E672" s="10"/>
      <c r="F672" s="82">
        <f t="shared" si="1"/>
        <v>1501</v>
      </c>
      <c r="G672" s="10"/>
      <c r="H672" s="82">
        <f t="shared" si="2"/>
        <v>1501</v>
      </c>
      <c r="I672" s="7"/>
      <c r="J672" s="10"/>
      <c r="K672" s="58"/>
      <c r="L672" s="10"/>
      <c r="M672" s="10"/>
      <c r="N672" s="10"/>
      <c r="O672" s="10"/>
    </row>
    <row r="673">
      <c r="A673" s="10"/>
      <c r="B673" s="10"/>
      <c r="C673" s="10"/>
      <c r="D673" s="7"/>
      <c r="E673" s="10"/>
      <c r="F673" s="82">
        <f t="shared" si="1"/>
        <v>1501</v>
      </c>
      <c r="G673" s="10"/>
      <c r="H673" s="82">
        <f t="shared" si="2"/>
        <v>1501</v>
      </c>
      <c r="I673" s="7"/>
      <c r="J673" s="10"/>
      <c r="K673" s="58"/>
      <c r="L673" s="10"/>
      <c r="M673" s="10"/>
      <c r="N673" s="10"/>
      <c r="O673" s="10"/>
    </row>
    <row r="674">
      <c r="A674" s="10"/>
      <c r="B674" s="10"/>
      <c r="C674" s="10"/>
      <c r="D674" s="7"/>
      <c r="E674" s="10"/>
      <c r="F674" s="82">
        <f t="shared" si="1"/>
        <v>1501</v>
      </c>
      <c r="G674" s="10"/>
      <c r="H674" s="82">
        <f t="shared" si="2"/>
        <v>1501</v>
      </c>
      <c r="I674" s="7"/>
      <c r="J674" s="10"/>
      <c r="K674" s="58"/>
      <c r="L674" s="10"/>
      <c r="M674" s="10"/>
      <c r="N674" s="10"/>
      <c r="O674" s="10"/>
    </row>
    <row r="675">
      <c r="A675" s="10"/>
      <c r="B675" s="10"/>
      <c r="C675" s="10"/>
      <c r="D675" s="7"/>
      <c r="E675" s="10"/>
      <c r="F675" s="82">
        <f t="shared" si="1"/>
        <v>1501</v>
      </c>
      <c r="G675" s="10"/>
      <c r="H675" s="82">
        <f t="shared" si="2"/>
        <v>1501</v>
      </c>
      <c r="I675" s="7"/>
      <c r="J675" s="10"/>
      <c r="K675" s="58"/>
      <c r="L675" s="10"/>
      <c r="M675" s="10"/>
      <c r="N675" s="10"/>
      <c r="O675" s="10"/>
    </row>
    <row r="676">
      <c r="A676" s="10"/>
      <c r="B676" s="10"/>
      <c r="C676" s="10"/>
      <c r="D676" s="7"/>
      <c r="E676" s="10"/>
      <c r="F676" s="82">
        <f t="shared" si="1"/>
        <v>1501</v>
      </c>
      <c r="G676" s="10"/>
      <c r="H676" s="82">
        <f t="shared" si="2"/>
        <v>1501</v>
      </c>
      <c r="I676" s="7"/>
      <c r="J676" s="10"/>
      <c r="K676" s="58"/>
      <c r="L676" s="10"/>
      <c r="M676" s="10"/>
      <c r="N676" s="10"/>
      <c r="O676" s="10"/>
    </row>
    <row r="677">
      <c r="A677" s="10"/>
      <c r="B677" s="10"/>
      <c r="C677" s="10"/>
      <c r="D677" s="7"/>
      <c r="E677" s="10"/>
      <c r="F677" s="82">
        <f t="shared" si="1"/>
        <v>1501</v>
      </c>
      <c r="G677" s="10"/>
      <c r="H677" s="82">
        <f t="shared" si="2"/>
        <v>1501</v>
      </c>
      <c r="I677" s="7"/>
      <c r="J677" s="10"/>
      <c r="K677" s="58"/>
      <c r="L677" s="10"/>
      <c r="M677" s="10"/>
      <c r="N677" s="10"/>
      <c r="O677" s="10"/>
    </row>
    <row r="678">
      <c r="A678" s="10"/>
      <c r="B678" s="10"/>
      <c r="C678" s="10"/>
      <c r="D678" s="7"/>
      <c r="E678" s="10"/>
      <c r="F678" s="82">
        <f t="shared" si="1"/>
        <v>1501</v>
      </c>
      <c r="G678" s="10"/>
      <c r="H678" s="82">
        <f t="shared" si="2"/>
        <v>1501</v>
      </c>
      <c r="I678" s="7"/>
      <c r="J678" s="10"/>
      <c r="K678" s="58"/>
      <c r="L678" s="10"/>
      <c r="M678" s="10"/>
      <c r="N678" s="10"/>
      <c r="O678" s="10"/>
    </row>
    <row r="679">
      <c r="A679" s="10"/>
      <c r="B679" s="10"/>
      <c r="C679" s="10"/>
      <c r="D679" s="7"/>
      <c r="E679" s="10"/>
      <c r="F679" s="82">
        <f t="shared" si="1"/>
        <v>1501</v>
      </c>
      <c r="G679" s="10"/>
      <c r="H679" s="82">
        <f t="shared" si="2"/>
        <v>1501</v>
      </c>
      <c r="I679" s="7"/>
      <c r="J679" s="10"/>
      <c r="K679" s="58"/>
      <c r="L679" s="10"/>
      <c r="M679" s="10"/>
      <c r="N679" s="10"/>
      <c r="O679" s="10"/>
    </row>
    <row r="680">
      <c r="A680" s="10"/>
      <c r="B680" s="10"/>
      <c r="C680" s="10"/>
      <c r="D680" s="7"/>
      <c r="E680" s="10"/>
      <c r="F680" s="82">
        <f t="shared" si="1"/>
        <v>1501</v>
      </c>
      <c r="G680" s="10"/>
      <c r="H680" s="82">
        <f t="shared" si="2"/>
        <v>1501</v>
      </c>
      <c r="I680" s="7"/>
      <c r="J680" s="10"/>
      <c r="K680" s="58"/>
      <c r="L680" s="10"/>
      <c r="M680" s="10"/>
      <c r="N680" s="10"/>
      <c r="O680" s="10"/>
    </row>
    <row r="681">
      <c r="A681" s="10"/>
      <c r="B681" s="10"/>
      <c r="C681" s="10"/>
      <c r="D681" s="7"/>
      <c r="E681" s="10"/>
      <c r="F681" s="82">
        <f t="shared" si="1"/>
        <v>1501</v>
      </c>
      <c r="G681" s="10"/>
      <c r="H681" s="82">
        <f t="shared" si="2"/>
        <v>1501</v>
      </c>
      <c r="I681" s="7"/>
      <c r="J681" s="10"/>
      <c r="K681" s="58"/>
      <c r="L681" s="10"/>
      <c r="M681" s="10"/>
      <c r="N681" s="10"/>
      <c r="O681" s="10"/>
    </row>
    <row r="682">
      <c r="A682" s="10"/>
      <c r="B682" s="10"/>
      <c r="C682" s="10"/>
      <c r="D682" s="7"/>
      <c r="E682" s="10"/>
      <c r="F682" s="82">
        <f t="shared" si="1"/>
        <v>1501</v>
      </c>
      <c r="G682" s="10"/>
      <c r="H682" s="82">
        <f t="shared" si="2"/>
        <v>1501</v>
      </c>
      <c r="I682" s="7"/>
      <c r="J682" s="10"/>
      <c r="K682" s="58"/>
      <c r="L682" s="10"/>
      <c r="M682" s="10"/>
      <c r="N682" s="10"/>
      <c r="O682" s="10"/>
    </row>
    <row r="683">
      <c r="A683" s="10"/>
      <c r="B683" s="10"/>
      <c r="C683" s="10"/>
      <c r="D683" s="7"/>
      <c r="E683" s="10"/>
      <c r="F683" s="82">
        <f t="shared" si="1"/>
        <v>1501</v>
      </c>
      <c r="G683" s="10"/>
      <c r="H683" s="82">
        <f t="shared" si="2"/>
        <v>1501</v>
      </c>
      <c r="I683" s="7"/>
      <c r="J683" s="10"/>
      <c r="K683" s="58"/>
      <c r="L683" s="10"/>
      <c r="M683" s="10"/>
      <c r="N683" s="10"/>
      <c r="O683" s="10"/>
    </row>
    <row r="684">
      <c r="A684" s="10"/>
      <c r="B684" s="10"/>
      <c r="C684" s="10"/>
      <c r="D684" s="7"/>
      <c r="E684" s="10"/>
      <c r="F684" s="82">
        <f t="shared" si="1"/>
        <v>1501</v>
      </c>
      <c r="G684" s="10"/>
      <c r="H684" s="82">
        <f t="shared" si="2"/>
        <v>1501</v>
      </c>
      <c r="I684" s="7"/>
      <c r="J684" s="10"/>
      <c r="K684" s="58"/>
      <c r="L684" s="10"/>
      <c r="M684" s="10"/>
      <c r="N684" s="10"/>
      <c r="O684" s="10"/>
    </row>
    <row r="685">
      <c r="A685" s="10"/>
      <c r="B685" s="10"/>
      <c r="C685" s="10"/>
      <c r="D685" s="7"/>
      <c r="E685" s="10"/>
      <c r="F685" s="82">
        <f t="shared" si="1"/>
        <v>1501</v>
      </c>
      <c r="G685" s="10"/>
      <c r="H685" s="82">
        <f t="shared" si="2"/>
        <v>1501</v>
      </c>
      <c r="I685" s="7"/>
      <c r="J685" s="10"/>
      <c r="K685" s="58"/>
      <c r="L685" s="10"/>
      <c r="M685" s="10"/>
      <c r="N685" s="10"/>
      <c r="O685" s="10"/>
    </row>
    <row r="686">
      <c r="A686" s="10"/>
      <c r="B686" s="10"/>
      <c r="C686" s="10"/>
      <c r="D686" s="7"/>
      <c r="E686" s="10"/>
      <c r="F686" s="82">
        <f t="shared" si="1"/>
        <v>1501</v>
      </c>
      <c r="G686" s="10"/>
      <c r="H686" s="82">
        <f t="shared" si="2"/>
        <v>1501</v>
      </c>
      <c r="I686" s="7"/>
      <c r="J686" s="10"/>
      <c r="K686" s="58"/>
      <c r="L686" s="10"/>
      <c r="M686" s="10"/>
      <c r="N686" s="10"/>
      <c r="O686" s="10"/>
    </row>
    <row r="687">
      <c r="A687" s="10"/>
      <c r="B687" s="10"/>
      <c r="C687" s="10"/>
      <c r="D687" s="7"/>
      <c r="E687" s="10"/>
      <c r="F687" s="82">
        <f t="shared" si="1"/>
        <v>1501</v>
      </c>
      <c r="G687" s="10"/>
      <c r="H687" s="82">
        <f t="shared" si="2"/>
        <v>1501</v>
      </c>
      <c r="I687" s="7"/>
      <c r="J687" s="10"/>
      <c r="K687" s="58"/>
      <c r="L687" s="10"/>
      <c r="M687" s="10"/>
      <c r="N687" s="10"/>
      <c r="O687" s="10"/>
    </row>
    <row r="688">
      <c r="A688" s="10"/>
      <c r="B688" s="10"/>
      <c r="C688" s="10"/>
      <c r="D688" s="7"/>
      <c r="E688" s="10"/>
      <c r="F688" s="82">
        <f t="shared" si="1"/>
        <v>1501</v>
      </c>
      <c r="G688" s="10"/>
      <c r="H688" s="82">
        <f t="shared" si="2"/>
        <v>1501</v>
      </c>
      <c r="I688" s="7"/>
      <c r="J688" s="10"/>
      <c r="K688" s="58"/>
      <c r="L688" s="10"/>
      <c r="M688" s="10"/>
      <c r="N688" s="10"/>
      <c r="O688" s="10"/>
    </row>
    <row r="689">
      <c r="A689" s="10"/>
      <c r="B689" s="10"/>
      <c r="C689" s="10"/>
      <c r="D689" s="7"/>
      <c r="E689" s="10"/>
      <c r="F689" s="82">
        <f t="shared" si="1"/>
        <v>1501</v>
      </c>
      <c r="G689" s="10"/>
      <c r="H689" s="82">
        <f t="shared" si="2"/>
        <v>1501</v>
      </c>
      <c r="I689" s="7"/>
      <c r="J689" s="10"/>
      <c r="K689" s="58"/>
      <c r="L689" s="10"/>
      <c r="M689" s="10"/>
      <c r="N689" s="10"/>
      <c r="O689" s="10"/>
    </row>
    <row r="690">
      <c r="A690" s="10"/>
      <c r="B690" s="10"/>
      <c r="C690" s="10"/>
      <c r="D690" s="7"/>
      <c r="E690" s="10"/>
      <c r="F690" s="82">
        <f t="shared" si="1"/>
        <v>1501</v>
      </c>
      <c r="G690" s="10"/>
      <c r="H690" s="82">
        <f t="shared" si="2"/>
        <v>1501</v>
      </c>
      <c r="I690" s="7"/>
      <c r="J690" s="10"/>
      <c r="K690" s="58"/>
      <c r="L690" s="10"/>
      <c r="M690" s="10"/>
      <c r="N690" s="10"/>
      <c r="O690" s="10"/>
    </row>
    <row r="691">
      <c r="A691" s="10"/>
      <c r="B691" s="10"/>
      <c r="C691" s="10"/>
      <c r="D691" s="7"/>
      <c r="E691" s="10"/>
      <c r="F691" s="82">
        <f t="shared" si="1"/>
        <v>1501</v>
      </c>
      <c r="G691" s="10"/>
      <c r="H691" s="82">
        <f t="shared" si="2"/>
        <v>1501</v>
      </c>
      <c r="I691" s="7"/>
      <c r="J691" s="10"/>
      <c r="K691" s="58"/>
      <c r="L691" s="10"/>
      <c r="M691" s="10"/>
      <c r="N691" s="10"/>
      <c r="O691" s="10"/>
    </row>
    <row r="692">
      <c r="A692" s="10"/>
      <c r="B692" s="10"/>
      <c r="C692" s="10"/>
      <c r="D692" s="7"/>
      <c r="E692" s="10"/>
      <c r="F692" s="82">
        <f t="shared" si="1"/>
        <v>1501</v>
      </c>
      <c r="G692" s="10"/>
      <c r="H692" s="82">
        <f t="shared" si="2"/>
        <v>1501</v>
      </c>
      <c r="I692" s="7"/>
      <c r="J692" s="10"/>
      <c r="K692" s="58"/>
      <c r="L692" s="10"/>
      <c r="M692" s="10"/>
      <c r="N692" s="10"/>
      <c r="O692" s="10"/>
    </row>
    <row r="693">
      <c r="A693" s="10"/>
      <c r="B693" s="10"/>
      <c r="C693" s="10"/>
      <c r="D693" s="7"/>
      <c r="E693" s="10"/>
      <c r="F693" s="82">
        <f t="shared" si="1"/>
        <v>1501</v>
      </c>
      <c r="G693" s="10"/>
      <c r="H693" s="82">
        <f t="shared" si="2"/>
        <v>1501</v>
      </c>
      <c r="I693" s="7"/>
      <c r="J693" s="10"/>
      <c r="K693" s="58"/>
      <c r="L693" s="10"/>
      <c r="M693" s="10"/>
      <c r="N693" s="10"/>
      <c r="O693" s="10"/>
    </row>
    <row r="694">
      <c r="A694" s="10"/>
      <c r="B694" s="10"/>
      <c r="C694" s="10"/>
      <c r="D694" s="7"/>
      <c r="E694" s="10"/>
      <c r="F694" s="82">
        <f t="shared" si="1"/>
        <v>1501</v>
      </c>
      <c r="G694" s="10"/>
      <c r="H694" s="82">
        <f t="shared" si="2"/>
        <v>1501</v>
      </c>
      <c r="I694" s="7"/>
      <c r="J694" s="10"/>
      <c r="K694" s="58"/>
      <c r="L694" s="10"/>
      <c r="M694" s="10"/>
      <c r="N694" s="10"/>
      <c r="O694" s="10"/>
    </row>
    <row r="695">
      <c r="A695" s="10"/>
      <c r="B695" s="10"/>
      <c r="C695" s="10"/>
      <c r="D695" s="7"/>
      <c r="E695" s="10"/>
      <c r="F695" s="82">
        <f t="shared" si="1"/>
        <v>1501</v>
      </c>
      <c r="G695" s="10"/>
      <c r="H695" s="82">
        <f t="shared" si="2"/>
        <v>1501</v>
      </c>
      <c r="I695" s="7"/>
      <c r="J695" s="10"/>
      <c r="K695" s="58"/>
      <c r="L695" s="10"/>
      <c r="M695" s="10"/>
      <c r="N695" s="10"/>
      <c r="O695" s="10"/>
    </row>
    <row r="696">
      <c r="A696" s="10"/>
      <c r="B696" s="10"/>
      <c r="C696" s="10"/>
      <c r="D696" s="7"/>
      <c r="E696" s="10"/>
      <c r="F696" s="82">
        <f t="shared" si="1"/>
        <v>1501</v>
      </c>
      <c r="G696" s="10"/>
      <c r="H696" s="82">
        <f t="shared" si="2"/>
        <v>1501</v>
      </c>
      <c r="I696" s="7"/>
      <c r="J696" s="10"/>
      <c r="K696" s="58"/>
      <c r="L696" s="10"/>
      <c r="M696" s="10"/>
      <c r="N696" s="10"/>
      <c r="O696" s="10"/>
    </row>
    <row r="697">
      <c r="A697" s="10"/>
      <c r="B697" s="10"/>
      <c r="C697" s="10"/>
      <c r="D697" s="7"/>
      <c r="E697" s="10"/>
      <c r="F697" s="82">
        <f t="shared" si="1"/>
        <v>1501</v>
      </c>
      <c r="G697" s="10"/>
      <c r="H697" s="82">
        <f t="shared" si="2"/>
        <v>1501</v>
      </c>
      <c r="I697" s="7"/>
      <c r="J697" s="10"/>
      <c r="K697" s="58"/>
      <c r="L697" s="10"/>
      <c r="M697" s="10"/>
      <c r="N697" s="10"/>
      <c r="O697" s="10"/>
    </row>
    <row r="698">
      <c r="A698" s="10"/>
      <c r="B698" s="10"/>
      <c r="C698" s="10"/>
      <c r="D698" s="7"/>
      <c r="E698" s="10"/>
      <c r="F698" s="82">
        <f t="shared" si="1"/>
        <v>1501</v>
      </c>
      <c r="G698" s="10"/>
      <c r="H698" s="82">
        <f t="shared" si="2"/>
        <v>1501</v>
      </c>
      <c r="I698" s="7"/>
      <c r="J698" s="10"/>
      <c r="K698" s="58"/>
      <c r="L698" s="10"/>
      <c r="M698" s="10"/>
      <c r="N698" s="10"/>
      <c r="O698" s="10"/>
    </row>
    <row r="699">
      <c r="A699" s="10"/>
      <c r="B699" s="10"/>
      <c r="C699" s="10"/>
      <c r="D699" s="7"/>
      <c r="E699" s="10"/>
      <c r="F699" s="82">
        <f t="shared" si="1"/>
        <v>1501</v>
      </c>
      <c r="G699" s="10"/>
      <c r="H699" s="82">
        <f t="shared" si="2"/>
        <v>1501</v>
      </c>
      <c r="I699" s="7"/>
      <c r="J699" s="10"/>
      <c r="K699" s="58"/>
      <c r="L699" s="10"/>
      <c r="M699" s="10"/>
      <c r="N699" s="10"/>
      <c r="O699" s="10"/>
    </row>
    <row r="700">
      <c r="A700" s="10"/>
      <c r="B700" s="10"/>
      <c r="C700" s="10"/>
      <c r="D700" s="7"/>
      <c r="E700" s="10"/>
      <c r="F700" s="82">
        <f t="shared" si="1"/>
        <v>1501</v>
      </c>
      <c r="G700" s="10"/>
      <c r="H700" s="82">
        <f t="shared" si="2"/>
        <v>1501</v>
      </c>
      <c r="I700" s="7"/>
      <c r="J700" s="10"/>
      <c r="K700" s="58"/>
      <c r="L700" s="10"/>
      <c r="M700" s="10"/>
      <c r="N700" s="10"/>
      <c r="O700" s="10"/>
    </row>
    <row r="701">
      <c r="A701" s="10"/>
      <c r="B701" s="10"/>
      <c r="C701" s="10"/>
      <c r="D701" s="7"/>
      <c r="E701" s="10"/>
      <c r="F701" s="82">
        <f t="shared" si="1"/>
        <v>1501</v>
      </c>
      <c r="G701" s="10"/>
      <c r="H701" s="82">
        <f t="shared" si="2"/>
        <v>1501</v>
      </c>
      <c r="I701" s="7"/>
      <c r="J701" s="10"/>
      <c r="K701" s="58"/>
      <c r="L701" s="10"/>
      <c r="M701" s="10"/>
      <c r="N701" s="10"/>
      <c r="O701" s="10"/>
    </row>
    <row r="702">
      <c r="A702" s="10"/>
      <c r="B702" s="10"/>
      <c r="C702" s="10"/>
      <c r="D702" s="7"/>
      <c r="E702" s="10"/>
      <c r="F702" s="82">
        <f t="shared" si="1"/>
        <v>1501</v>
      </c>
      <c r="G702" s="10"/>
      <c r="H702" s="82">
        <f t="shared" si="2"/>
        <v>1501</v>
      </c>
      <c r="I702" s="7"/>
      <c r="J702" s="10"/>
      <c r="K702" s="58"/>
      <c r="L702" s="10"/>
      <c r="M702" s="10"/>
      <c r="N702" s="10"/>
      <c r="O702" s="10"/>
    </row>
    <row r="703">
      <c r="A703" s="10"/>
      <c r="B703" s="10"/>
      <c r="C703" s="10"/>
      <c r="D703" s="7"/>
      <c r="E703" s="10"/>
      <c r="F703" s="82">
        <f t="shared" si="1"/>
        <v>1501</v>
      </c>
      <c r="G703" s="10"/>
      <c r="H703" s="82">
        <f t="shared" si="2"/>
        <v>1501</v>
      </c>
      <c r="I703" s="7"/>
      <c r="J703" s="10"/>
      <c r="K703" s="58"/>
      <c r="L703" s="10"/>
      <c r="M703" s="10"/>
      <c r="N703" s="10"/>
      <c r="O703" s="10"/>
    </row>
    <row r="704">
      <c r="A704" s="10"/>
      <c r="B704" s="10"/>
      <c r="C704" s="10"/>
      <c r="D704" s="7"/>
      <c r="E704" s="10"/>
      <c r="F704" s="82">
        <f t="shared" si="1"/>
        <v>1501</v>
      </c>
      <c r="G704" s="10"/>
      <c r="H704" s="82">
        <f t="shared" si="2"/>
        <v>1501</v>
      </c>
      <c r="I704" s="7"/>
      <c r="J704" s="10"/>
      <c r="K704" s="58"/>
      <c r="L704" s="10"/>
      <c r="M704" s="10"/>
      <c r="N704" s="10"/>
      <c r="O704" s="10"/>
    </row>
    <row r="705">
      <c r="A705" s="10"/>
      <c r="B705" s="10"/>
      <c r="C705" s="10"/>
      <c r="D705" s="7"/>
      <c r="E705" s="10"/>
      <c r="F705" s="84"/>
      <c r="G705" s="10"/>
      <c r="H705" s="84"/>
      <c r="I705" s="7"/>
      <c r="J705" s="10"/>
      <c r="K705" s="58"/>
      <c r="L705" s="10"/>
      <c r="M705" s="10"/>
      <c r="N705" s="10"/>
      <c r="O705" s="10"/>
    </row>
    <row r="706">
      <c r="A706" s="10"/>
      <c r="B706" s="10"/>
      <c r="C706" s="10"/>
      <c r="D706" s="7"/>
      <c r="E706" s="10"/>
      <c r="F706" s="84"/>
      <c r="G706" s="10"/>
      <c r="H706" s="84"/>
      <c r="I706" s="7"/>
      <c r="J706" s="10"/>
      <c r="K706" s="58"/>
      <c r="L706" s="10"/>
      <c r="M706" s="10"/>
      <c r="N706" s="10"/>
      <c r="O706" s="10"/>
    </row>
    <row r="707">
      <c r="A707" s="10"/>
      <c r="B707" s="10"/>
      <c r="C707" s="10"/>
      <c r="D707" s="7"/>
      <c r="E707" s="10"/>
      <c r="F707" s="84"/>
      <c r="G707" s="10"/>
      <c r="H707" s="84"/>
      <c r="I707" s="7"/>
      <c r="J707" s="10"/>
      <c r="K707" s="58"/>
      <c r="L707" s="10"/>
      <c r="M707" s="10"/>
      <c r="N707" s="66" t="s">
        <v>18</v>
      </c>
      <c r="O707" s="10"/>
    </row>
    <row r="708">
      <c r="A708" s="10"/>
      <c r="B708" s="10"/>
      <c r="C708" s="10"/>
      <c r="D708" s="7"/>
      <c r="E708" s="10"/>
      <c r="F708" s="84"/>
      <c r="G708" s="10"/>
      <c r="H708" s="84"/>
      <c r="I708" s="7"/>
      <c r="J708" s="10"/>
      <c r="K708" s="58"/>
      <c r="L708" s="10"/>
      <c r="M708" s="10"/>
      <c r="N708" s="66" t="s">
        <v>18</v>
      </c>
      <c r="O708" s="10"/>
    </row>
    <row r="709">
      <c r="A709" s="10"/>
      <c r="B709" s="10"/>
      <c r="C709" s="10"/>
      <c r="D709" s="7"/>
      <c r="E709" s="10"/>
      <c r="F709" s="10"/>
      <c r="G709" s="10"/>
      <c r="H709" s="10"/>
      <c r="I709" s="7"/>
      <c r="J709" s="10"/>
      <c r="K709" s="58"/>
      <c r="L709" s="10"/>
      <c r="M709" s="10"/>
      <c r="N709" s="10"/>
      <c r="O709" s="10"/>
    </row>
    <row r="710">
      <c r="A710" s="10"/>
      <c r="B710" s="10"/>
      <c r="C710" s="10"/>
      <c r="D710" s="7"/>
      <c r="E710" s="10"/>
      <c r="F710" s="10"/>
      <c r="G710" s="10"/>
      <c r="H710" s="10"/>
      <c r="I710" s="7"/>
      <c r="J710" s="10"/>
      <c r="K710" s="58"/>
      <c r="L710" s="10"/>
      <c r="M710" s="10"/>
      <c r="N710" s="10"/>
      <c r="O710" s="10"/>
    </row>
    <row r="711">
      <c r="A711" s="10"/>
      <c r="B711" s="10"/>
      <c r="C711" s="10"/>
      <c r="D711" s="7"/>
      <c r="E711" s="10"/>
      <c r="F711" s="10"/>
      <c r="G711" s="10"/>
      <c r="H711" s="10"/>
      <c r="I711" s="7"/>
      <c r="J711" s="10"/>
      <c r="K711" s="58"/>
      <c r="L711" s="10"/>
      <c r="M711" s="10"/>
      <c r="N711" s="10"/>
      <c r="O711" s="10"/>
    </row>
    <row r="712">
      <c r="A712" s="10"/>
      <c r="B712" s="10"/>
      <c r="C712" s="10"/>
      <c r="D712" s="7"/>
      <c r="E712" s="10"/>
      <c r="F712" s="10"/>
      <c r="G712" s="10"/>
      <c r="H712" s="10"/>
      <c r="I712" s="7"/>
      <c r="J712" s="10"/>
      <c r="K712" s="58"/>
      <c r="L712" s="10"/>
      <c r="M712" s="10"/>
      <c r="N712" s="10"/>
      <c r="O712" s="10"/>
    </row>
    <row r="713">
      <c r="A713" s="10"/>
      <c r="B713" s="10"/>
      <c r="C713" s="10"/>
      <c r="D713" s="7"/>
      <c r="E713" s="10"/>
      <c r="F713" s="10"/>
      <c r="G713" s="10"/>
      <c r="H713" s="10"/>
      <c r="I713" s="7"/>
      <c r="J713" s="10"/>
      <c r="K713" s="58"/>
      <c r="L713" s="10"/>
      <c r="M713" s="10"/>
      <c r="N713" s="10"/>
      <c r="O713" s="10"/>
    </row>
    <row r="714">
      <c r="A714" s="10"/>
      <c r="B714" s="10"/>
      <c r="C714" s="10"/>
      <c r="D714" s="7"/>
      <c r="E714" s="10"/>
      <c r="F714" s="10"/>
      <c r="G714" s="10"/>
      <c r="H714" s="10"/>
      <c r="I714" s="7"/>
      <c r="J714" s="10"/>
      <c r="K714" s="58"/>
      <c r="L714" s="10"/>
      <c r="M714" s="10"/>
      <c r="N714" s="10"/>
      <c r="O714" s="10"/>
    </row>
    <row r="715">
      <c r="A715" s="10"/>
      <c r="B715" s="10"/>
      <c r="C715" s="10"/>
      <c r="D715" s="7"/>
      <c r="E715" s="10"/>
      <c r="F715" s="10"/>
      <c r="G715" s="10"/>
      <c r="H715" s="10"/>
      <c r="I715" s="7"/>
      <c r="J715" s="10"/>
      <c r="K715" s="58"/>
      <c r="L715" s="10"/>
      <c r="M715" s="10"/>
      <c r="N715" s="10"/>
      <c r="O715" s="10"/>
    </row>
    <row r="716">
      <c r="A716" s="10"/>
      <c r="B716" s="10"/>
      <c r="C716" s="10"/>
      <c r="D716" s="7"/>
      <c r="E716" s="10"/>
      <c r="F716" s="10"/>
      <c r="G716" s="10"/>
      <c r="H716" s="10"/>
      <c r="I716" s="7"/>
      <c r="J716" s="10"/>
      <c r="K716" s="58"/>
      <c r="L716" s="10"/>
      <c r="M716" s="10"/>
      <c r="N716" s="10"/>
      <c r="O716" s="10"/>
    </row>
    <row r="717">
      <c r="A717" s="10"/>
      <c r="B717" s="10"/>
      <c r="C717" s="10"/>
      <c r="D717" s="7"/>
      <c r="E717" s="10"/>
      <c r="F717" s="10"/>
      <c r="G717" s="10"/>
      <c r="H717" s="10"/>
      <c r="I717" s="7"/>
      <c r="J717" s="10"/>
      <c r="K717" s="58"/>
      <c r="L717" s="10"/>
      <c r="M717" s="10"/>
      <c r="N717" s="10"/>
      <c r="O717" s="10"/>
    </row>
    <row r="718">
      <c r="A718" s="10"/>
      <c r="B718" s="10"/>
      <c r="C718" s="10"/>
      <c r="D718" s="7"/>
      <c r="E718" s="10"/>
      <c r="F718" s="10"/>
      <c r="G718" s="10"/>
      <c r="H718" s="10"/>
      <c r="I718" s="7"/>
      <c r="J718" s="10"/>
      <c r="K718" s="58"/>
      <c r="L718" s="10"/>
      <c r="M718" s="10"/>
      <c r="N718" s="10"/>
      <c r="O718" s="10"/>
    </row>
    <row r="719">
      <c r="A719" s="10"/>
      <c r="B719" s="10"/>
      <c r="C719" s="10"/>
      <c r="D719" s="7"/>
      <c r="E719" s="10"/>
      <c r="F719" s="10"/>
      <c r="G719" s="10"/>
      <c r="H719" s="10"/>
      <c r="I719" s="7"/>
      <c r="J719" s="10"/>
      <c r="K719" s="58"/>
      <c r="L719" s="10"/>
      <c r="M719" s="10"/>
      <c r="N719" s="10"/>
      <c r="O719" s="10"/>
    </row>
    <row r="720">
      <c r="A720" s="10"/>
      <c r="B720" s="10"/>
      <c r="C720" s="10"/>
      <c r="D720" s="7"/>
      <c r="E720" s="10"/>
      <c r="F720" s="10"/>
      <c r="G720" s="10"/>
      <c r="H720" s="10"/>
      <c r="I720" s="7"/>
      <c r="J720" s="10"/>
      <c r="K720" s="58"/>
      <c r="L720" s="10"/>
      <c r="M720" s="10"/>
      <c r="N720" s="10"/>
      <c r="O720" s="10"/>
    </row>
    <row r="721">
      <c r="A721" s="10"/>
      <c r="B721" s="10"/>
      <c r="C721" s="10"/>
      <c r="D721" s="7"/>
      <c r="E721" s="10"/>
      <c r="F721" s="10"/>
      <c r="G721" s="10"/>
      <c r="H721" s="10"/>
      <c r="I721" s="7"/>
      <c r="J721" s="10"/>
      <c r="K721" s="58"/>
      <c r="L721" s="10"/>
      <c r="M721" s="10"/>
      <c r="N721" s="10"/>
      <c r="O721" s="10"/>
    </row>
    <row r="722">
      <c r="A722" s="10"/>
      <c r="B722" s="10"/>
      <c r="C722" s="10"/>
      <c r="D722" s="7"/>
      <c r="E722" s="10"/>
      <c r="F722" s="10"/>
      <c r="G722" s="10"/>
      <c r="H722" s="10"/>
      <c r="I722" s="7"/>
      <c r="J722" s="10"/>
      <c r="K722" s="58"/>
      <c r="L722" s="10"/>
      <c r="M722" s="10"/>
      <c r="N722" s="10"/>
      <c r="O722" s="10"/>
    </row>
    <row r="723">
      <c r="A723" s="10"/>
      <c r="B723" s="10"/>
      <c r="C723" s="10"/>
      <c r="D723" s="7"/>
      <c r="E723" s="10"/>
      <c r="F723" s="10"/>
      <c r="G723" s="10"/>
      <c r="H723" s="10"/>
      <c r="I723" s="7"/>
      <c r="J723" s="10"/>
      <c r="K723" s="58"/>
      <c r="L723" s="10"/>
      <c r="M723" s="10"/>
      <c r="N723" s="10"/>
      <c r="O723" s="10"/>
    </row>
    <row r="724">
      <c r="A724" s="10"/>
      <c r="B724" s="10"/>
      <c r="C724" s="10"/>
      <c r="D724" s="7"/>
      <c r="E724" s="10"/>
      <c r="F724" s="10"/>
      <c r="G724" s="10"/>
      <c r="H724" s="10"/>
      <c r="I724" s="7"/>
      <c r="J724" s="10"/>
      <c r="K724" s="58"/>
      <c r="L724" s="10"/>
      <c r="M724" s="10"/>
      <c r="N724" s="10"/>
      <c r="O724" s="10"/>
    </row>
    <row r="725">
      <c r="A725" s="10"/>
      <c r="B725" s="10"/>
      <c r="C725" s="10"/>
      <c r="D725" s="7"/>
      <c r="E725" s="10"/>
      <c r="F725" s="10"/>
      <c r="G725" s="10"/>
      <c r="H725" s="10"/>
      <c r="I725" s="7"/>
      <c r="J725" s="10"/>
      <c r="K725" s="58"/>
      <c r="L725" s="10"/>
      <c r="M725" s="10"/>
      <c r="N725" s="10"/>
      <c r="O725" s="10"/>
    </row>
    <row r="726">
      <c r="A726" s="10"/>
      <c r="B726" s="10"/>
      <c r="C726" s="10"/>
      <c r="D726" s="7"/>
      <c r="E726" s="10"/>
      <c r="F726" s="10"/>
      <c r="G726" s="10"/>
      <c r="H726" s="10"/>
      <c r="I726" s="7"/>
      <c r="J726" s="10"/>
      <c r="K726" s="58"/>
      <c r="L726" s="10"/>
      <c r="M726" s="10"/>
      <c r="N726" s="10"/>
      <c r="O726" s="10"/>
    </row>
    <row r="727">
      <c r="A727" s="10"/>
      <c r="B727" s="10"/>
      <c r="C727" s="10"/>
      <c r="D727" s="7"/>
      <c r="E727" s="10"/>
      <c r="F727" s="10"/>
      <c r="G727" s="10"/>
      <c r="H727" s="10"/>
      <c r="I727" s="7"/>
      <c r="J727" s="10"/>
      <c r="K727" s="58"/>
      <c r="L727" s="10"/>
      <c r="M727" s="10"/>
      <c r="N727" s="10"/>
      <c r="O727" s="10"/>
    </row>
    <row r="728">
      <c r="A728" s="10"/>
      <c r="B728" s="10"/>
      <c r="C728" s="10"/>
      <c r="D728" s="7"/>
      <c r="E728" s="10"/>
      <c r="F728" s="10"/>
      <c r="G728" s="10"/>
      <c r="H728" s="10"/>
      <c r="I728" s="7"/>
      <c r="J728" s="10"/>
      <c r="K728" s="58"/>
      <c r="L728" s="10"/>
      <c r="M728" s="10"/>
      <c r="N728" s="10"/>
      <c r="O728" s="10"/>
    </row>
    <row r="729">
      <c r="A729" s="10"/>
      <c r="B729" s="10"/>
      <c r="C729" s="10"/>
      <c r="D729" s="7"/>
      <c r="E729" s="10"/>
      <c r="F729" s="10"/>
      <c r="G729" s="10"/>
      <c r="H729" s="10"/>
      <c r="I729" s="7"/>
      <c r="J729" s="10"/>
      <c r="K729" s="58"/>
      <c r="L729" s="10"/>
      <c r="M729" s="10"/>
      <c r="N729" s="10"/>
      <c r="O729" s="10"/>
    </row>
    <row r="730">
      <c r="A730" s="10"/>
      <c r="B730" s="10"/>
      <c r="C730" s="10"/>
      <c r="D730" s="7"/>
      <c r="E730" s="10"/>
      <c r="F730" s="10"/>
      <c r="G730" s="10"/>
      <c r="H730" s="10"/>
      <c r="I730" s="7"/>
      <c r="J730" s="10"/>
      <c r="K730" s="58"/>
      <c r="L730" s="10"/>
      <c r="M730" s="10"/>
      <c r="N730" s="10"/>
      <c r="O730" s="10"/>
    </row>
    <row r="731">
      <c r="A731" s="10"/>
      <c r="B731" s="10"/>
      <c r="C731" s="10"/>
      <c r="D731" s="7"/>
      <c r="E731" s="10"/>
      <c r="F731" s="10"/>
      <c r="G731" s="10"/>
      <c r="H731" s="10"/>
      <c r="I731" s="7"/>
      <c r="J731" s="10"/>
      <c r="K731" s="58"/>
      <c r="L731" s="10"/>
      <c r="M731" s="10"/>
      <c r="N731" s="10"/>
      <c r="O731" s="10"/>
    </row>
    <row r="732">
      <c r="A732" s="10"/>
      <c r="B732" s="10"/>
      <c r="C732" s="10"/>
      <c r="D732" s="7"/>
      <c r="E732" s="10"/>
      <c r="F732" s="10"/>
      <c r="G732" s="10"/>
      <c r="H732" s="10"/>
      <c r="I732" s="7"/>
      <c r="J732" s="10"/>
      <c r="K732" s="58"/>
      <c r="L732" s="10"/>
      <c r="M732" s="10"/>
      <c r="N732" s="10"/>
      <c r="O732" s="10"/>
    </row>
    <row r="733">
      <c r="A733" s="10"/>
      <c r="B733" s="10"/>
      <c r="C733" s="10"/>
      <c r="D733" s="7"/>
      <c r="E733" s="10"/>
      <c r="F733" s="10"/>
      <c r="G733" s="10"/>
      <c r="H733" s="10"/>
      <c r="I733" s="7"/>
      <c r="J733" s="10"/>
      <c r="K733" s="58"/>
      <c r="L733" s="10"/>
      <c r="M733" s="10"/>
      <c r="N733" s="10"/>
      <c r="O733" s="10"/>
    </row>
    <row r="734">
      <c r="A734" s="10"/>
      <c r="B734" s="10"/>
      <c r="C734" s="10"/>
      <c r="D734" s="7"/>
      <c r="E734" s="10"/>
      <c r="F734" s="10"/>
      <c r="G734" s="10"/>
      <c r="H734" s="10"/>
      <c r="I734" s="7"/>
      <c r="J734" s="10"/>
      <c r="K734" s="58"/>
      <c r="L734" s="10"/>
      <c r="M734" s="10"/>
      <c r="N734" s="10"/>
      <c r="O734" s="10"/>
    </row>
    <row r="735">
      <c r="A735" s="10"/>
      <c r="B735" s="10"/>
      <c r="C735" s="10"/>
      <c r="D735" s="7"/>
      <c r="E735" s="10"/>
      <c r="F735" s="10"/>
      <c r="G735" s="10"/>
      <c r="H735" s="10"/>
      <c r="I735" s="7"/>
      <c r="J735" s="10"/>
      <c r="K735" s="58"/>
      <c r="L735" s="10"/>
      <c r="M735" s="10"/>
      <c r="N735" s="10"/>
      <c r="O735" s="10"/>
    </row>
    <row r="736">
      <c r="A736" s="10"/>
      <c r="B736" s="10"/>
      <c r="C736" s="10"/>
      <c r="D736" s="7"/>
      <c r="E736" s="10"/>
      <c r="F736" s="10"/>
      <c r="G736" s="10"/>
      <c r="H736" s="10"/>
      <c r="I736" s="7"/>
      <c r="J736" s="10"/>
      <c r="K736" s="58"/>
      <c r="L736" s="10"/>
      <c r="M736" s="10"/>
      <c r="N736" s="10"/>
      <c r="O736" s="10"/>
    </row>
    <row r="737">
      <c r="A737" s="10"/>
      <c r="B737" s="10"/>
      <c r="C737" s="10"/>
      <c r="D737" s="7"/>
      <c r="E737" s="10"/>
      <c r="F737" s="10"/>
      <c r="G737" s="10"/>
      <c r="H737" s="10"/>
      <c r="I737" s="7"/>
      <c r="J737" s="10"/>
      <c r="K737" s="58"/>
      <c r="L737" s="10"/>
      <c r="M737" s="10"/>
      <c r="N737" s="10"/>
      <c r="O737" s="10"/>
    </row>
    <row r="738">
      <c r="A738" s="10"/>
      <c r="B738" s="10"/>
      <c r="C738" s="10"/>
      <c r="D738" s="7"/>
      <c r="E738" s="10"/>
      <c r="F738" s="10"/>
      <c r="G738" s="10"/>
      <c r="H738" s="10"/>
      <c r="I738" s="7"/>
      <c r="J738" s="10"/>
      <c r="K738" s="58"/>
      <c r="L738" s="10"/>
      <c r="M738" s="10"/>
      <c r="N738" s="10"/>
      <c r="O738" s="10"/>
    </row>
    <row r="739">
      <c r="A739" s="10"/>
      <c r="B739" s="10"/>
      <c r="C739" s="10"/>
      <c r="D739" s="7"/>
      <c r="E739" s="10"/>
      <c r="F739" s="10"/>
      <c r="G739" s="10"/>
      <c r="H739" s="10"/>
      <c r="I739" s="7"/>
      <c r="J739" s="10"/>
      <c r="K739" s="58"/>
      <c r="L739" s="10"/>
      <c r="M739" s="10"/>
      <c r="N739" s="10"/>
      <c r="O739" s="10"/>
    </row>
    <row r="740">
      <c r="A740" s="10"/>
      <c r="B740" s="10"/>
      <c r="C740" s="10"/>
      <c r="D740" s="7"/>
      <c r="E740" s="10"/>
      <c r="F740" s="10"/>
      <c r="G740" s="10"/>
      <c r="H740" s="10"/>
      <c r="I740" s="7"/>
      <c r="J740" s="10"/>
      <c r="K740" s="58"/>
      <c r="L740" s="10"/>
      <c r="M740" s="10"/>
      <c r="N740" s="10"/>
      <c r="O740" s="10"/>
    </row>
    <row r="741">
      <c r="A741" s="10"/>
      <c r="B741" s="10"/>
      <c r="C741" s="10"/>
      <c r="D741" s="7"/>
      <c r="E741" s="10"/>
      <c r="F741" s="10"/>
      <c r="G741" s="10"/>
      <c r="H741" s="10"/>
      <c r="I741" s="7"/>
      <c r="J741" s="10"/>
      <c r="K741" s="58"/>
      <c r="L741" s="10"/>
      <c r="M741" s="10"/>
      <c r="N741" s="10"/>
      <c r="O741" s="10"/>
    </row>
    <row r="742">
      <c r="A742" s="10"/>
      <c r="B742" s="10"/>
      <c r="C742" s="10"/>
      <c r="D742" s="7"/>
      <c r="E742" s="10"/>
      <c r="F742" s="10"/>
      <c r="G742" s="10"/>
      <c r="H742" s="10"/>
      <c r="I742" s="7"/>
      <c r="J742" s="10"/>
      <c r="K742" s="58"/>
      <c r="L742" s="10"/>
      <c r="M742" s="10"/>
      <c r="N742" s="10"/>
      <c r="O742" s="10"/>
    </row>
    <row r="743">
      <c r="A743" s="10"/>
      <c r="B743" s="10"/>
      <c r="C743" s="10"/>
      <c r="D743" s="7"/>
      <c r="E743" s="10"/>
      <c r="F743" s="10"/>
      <c r="G743" s="10"/>
      <c r="H743" s="10"/>
      <c r="I743" s="7"/>
      <c r="J743" s="10"/>
      <c r="K743" s="58"/>
      <c r="L743" s="10"/>
      <c r="M743" s="10"/>
      <c r="N743" s="10"/>
      <c r="O743" s="10"/>
    </row>
    <row r="744">
      <c r="A744" s="10"/>
      <c r="B744" s="10"/>
      <c r="C744" s="10"/>
      <c r="D744" s="7"/>
      <c r="E744" s="10"/>
      <c r="F744" s="10"/>
      <c r="G744" s="10"/>
      <c r="H744" s="10"/>
      <c r="I744" s="7"/>
      <c r="J744" s="10"/>
      <c r="K744" s="58"/>
      <c r="L744" s="10"/>
      <c r="M744" s="10"/>
      <c r="N744" s="10"/>
      <c r="O744" s="10"/>
    </row>
    <row r="745">
      <c r="A745" s="10"/>
      <c r="B745" s="10"/>
      <c r="C745" s="10"/>
      <c r="D745" s="7"/>
      <c r="E745" s="10"/>
      <c r="F745" s="10"/>
      <c r="G745" s="10"/>
      <c r="H745" s="10"/>
      <c r="I745" s="7"/>
      <c r="J745" s="10"/>
      <c r="K745" s="58"/>
      <c r="L745" s="10"/>
      <c r="M745" s="10"/>
      <c r="N745" s="10"/>
      <c r="O745" s="10"/>
    </row>
    <row r="746">
      <c r="A746" s="10"/>
      <c r="B746" s="10"/>
      <c r="C746" s="10"/>
      <c r="D746" s="7"/>
      <c r="E746" s="10"/>
      <c r="F746" s="10"/>
      <c r="G746" s="10"/>
      <c r="H746" s="10"/>
      <c r="I746" s="7"/>
      <c r="J746" s="10"/>
      <c r="K746" s="58"/>
      <c r="L746" s="10"/>
      <c r="M746" s="10"/>
      <c r="N746" s="10"/>
      <c r="O746" s="10"/>
    </row>
    <row r="747">
      <c r="A747" s="10"/>
      <c r="B747" s="10"/>
      <c r="C747" s="10"/>
      <c r="D747" s="7"/>
      <c r="E747" s="10"/>
      <c r="F747" s="10"/>
      <c r="G747" s="10"/>
      <c r="H747" s="10"/>
      <c r="I747" s="7"/>
      <c r="J747" s="10"/>
      <c r="K747" s="58"/>
      <c r="L747" s="10"/>
      <c r="M747" s="10"/>
      <c r="N747" s="10"/>
      <c r="O747" s="10"/>
    </row>
    <row r="748">
      <c r="A748" s="10"/>
      <c r="B748" s="10"/>
      <c r="C748" s="10"/>
      <c r="D748" s="7"/>
      <c r="E748" s="10"/>
      <c r="F748" s="10"/>
      <c r="G748" s="10"/>
      <c r="H748" s="10"/>
      <c r="I748" s="7"/>
      <c r="J748" s="10"/>
      <c r="K748" s="58"/>
      <c r="L748" s="10"/>
      <c r="M748" s="10"/>
      <c r="N748" s="10"/>
      <c r="O748" s="10"/>
    </row>
    <row r="749">
      <c r="A749" s="10"/>
      <c r="B749" s="10"/>
      <c r="C749" s="10"/>
      <c r="D749" s="7"/>
      <c r="E749" s="10"/>
      <c r="F749" s="10"/>
      <c r="G749" s="10"/>
      <c r="H749" s="10"/>
      <c r="I749" s="7"/>
      <c r="J749" s="10"/>
      <c r="K749" s="58"/>
      <c r="L749" s="10"/>
      <c r="M749" s="10"/>
      <c r="N749" s="10"/>
      <c r="O749" s="10"/>
    </row>
    <row r="750">
      <c r="A750" s="10"/>
      <c r="B750" s="10"/>
      <c r="C750" s="10"/>
      <c r="D750" s="7"/>
      <c r="E750" s="10"/>
      <c r="F750" s="10"/>
      <c r="G750" s="10"/>
      <c r="H750" s="10"/>
      <c r="I750" s="7"/>
      <c r="J750" s="10"/>
      <c r="K750" s="58"/>
      <c r="L750" s="10"/>
      <c r="M750" s="10"/>
      <c r="N750" s="10"/>
      <c r="O750" s="10"/>
    </row>
    <row r="751">
      <c r="A751" s="10"/>
      <c r="B751" s="10"/>
      <c r="C751" s="10"/>
      <c r="D751" s="7"/>
      <c r="E751" s="10"/>
      <c r="F751" s="10"/>
      <c r="G751" s="10"/>
      <c r="H751" s="10"/>
      <c r="I751" s="7"/>
      <c r="J751" s="10"/>
      <c r="K751" s="58"/>
      <c r="L751" s="10"/>
      <c r="M751" s="10"/>
      <c r="N751" s="10"/>
      <c r="O751" s="10"/>
    </row>
    <row r="752">
      <c r="A752" s="10"/>
      <c r="B752" s="10"/>
      <c r="C752" s="10"/>
      <c r="D752" s="7"/>
      <c r="E752" s="10"/>
      <c r="F752" s="10"/>
      <c r="G752" s="10"/>
      <c r="H752" s="10"/>
      <c r="I752" s="7"/>
      <c r="J752" s="10"/>
      <c r="K752" s="58"/>
      <c r="L752" s="10"/>
      <c r="M752" s="10"/>
      <c r="N752" s="10"/>
      <c r="O752" s="10"/>
    </row>
    <row r="753">
      <c r="A753" s="10"/>
      <c r="B753" s="10"/>
      <c r="C753" s="10"/>
      <c r="D753" s="7"/>
      <c r="E753" s="10"/>
      <c r="F753" s="10"/>
      <c r="G753" s="10"/>
      <c r="H753" s="10"/>
      <c r="I753" s="7"/>
      <c r="J753" s="10"/>
      <c r="K753" s="58"/>
      <c r="L753" s="10"/>
      <c r="M753" s="10"/>
      <c r="N753" s="10"/>
      <c r="O753" s="10"/>
    </row>
    <row r="754">
      <c r="A754" s="10"/>
      <c r="B754" s="10"/>
      <c r="C754" s="10"/>
      <c r="D754" s="7"/>
      <c r="E754" s="10"/>
      <c r="F754" s="10"/>
      <c r="G754" s="10"/>
      <c r="H754" s="10"/>
      <c r="I754" s="7"/>
      <c r="J754" s="10"/>
      <c r="K754" s="58"/>
      <c r="L754" s="10"/>
      <c r="M754" s="10"/>
      <c r="N754" s="10"/>
      <c r="O754" s="10"/>
    </row>
    <row r="755">
      <c r="A755" s="10"/>
      <c r="B755" s="10"/>
      <c r="C755" s="10"/>
      <c r="D755" s="7"/>
      <c r="E755" s="10"/>
      <c r="F755" s="10"/>
      <c r="G755" s="10"/>
      <c r="H755" s="10"/>
      <c r="I755" s="7"/>
      <c r="J755" s="10"/>
      <c r="K755" s="58"/>
      <c r="L755" s="10"/>
      <c r="M755" s="10"/>
      <c r="N755" s="10"/>
      <c r="O755" s="10"/>
    </row>
    <row r="756">
      <c r="A756" s="10"/>
      <c r="B756" s="10"/>
      <c r="C756" s="10"/>
      <c r="D756" s="7"/>
      <c r="E756" s="10"/>
      <c r="F756" s="10"/>
      <c r="G756" s="10"/>
      <c r="H756" s="10"/>
      <c r="I756" s="7"/>
      <c r="J756" s="10"/>
      <c r="K756" s="58"/>
      <c r="L756" s="10"/>
      <c r="M756" s="10"/>
      <c r="N756" s="10"/>
      <c r="O756" s="10"/>
    </row>
    <row r="757">
      <c r="A757" s="10"/>
      <c r="B757" s="10"/>
      <c r="C757" s="10"/>
      <c r="D757" s="7"/>
      <c r="E757" s="10"/>
      <c r="F757" s="10"/>
      <c r="G757" s="10"/>
      <c r="H757" s="10"/>
      <c r="I757" s="7"/>
      <c r="J757" s="10"/>
      <c r="K757" s="58"/>
      <c r="L757" s="10"/>
      <c r="M757" s="10"/>
      <c r="N757" s="10"/>
      <c r="O757" s="10"/>
    </row>
    <row r="758">
      <c r="A758" s="10"/>
      <c r="B758" s="10"/>
      <c r="C758" s="10"/>
      <c r="D758" s="7"/>
      <c r="E758" s="10"/>
      <c r="F758" s="10"/>
      <c r="G758" s="10"/>
      <c r="H758" s="10"/>
      <c r="I758" s="7"/>
      <c r="J758" s="10"/>
      <c r="K758" s="58"/>
      <c r="L758" s="10"/>
      <c r="M758" s="10"/>
      <c r="N758" s="10"/>
      <c r="O758" s="10"/>
    </row>
    <row r="759">
      <c r="A759" s="10"/>
      <c r="B759" s="10"/>
      <c r="C759" s="10"/>
      <c r="D759" s="7"/>
      <c r="E759" s="10"/>
      <c r="F759" s="10"/>
      <c r="G759" s="10"/>
      <c r="H759" s="10"/>
      <c r="I759" s="7"/>
      <c r="J759" s="10"/>
      <c r="K759" s="58"/>
      <c r="L759" s="10"/>
      <c r="M759" s="10"/>
      <c r="N759" s="10"/>
      <c r="O759" s="10"/>
    </row>
    <row r="760">
      <c r="A760" s="10"/>
      <c r="B760" s="10"/>
      <c r="C760" s="10"/>
      <c r="D760" s="7"/>
      <c r="E760" s="10"/>
      <c r="F760" s="10"/>
      <c r="G760" s="10"/>
      <c r="H760" s="10"/>
      <c r="I760" s="7"/>
      <c r="J760" s="10"/>
      <c r="K760" s="58"/>
      <c r="L760" s="10"/>
      <c r="M760" s="10"/>
      <c r="N760" s="10"/>
      <c r="O760" s="10"/>
    </row>
    <row r="761">
      <c r="A761" s="10"/>
      <c r="B761" s="10"/>
      <c r="C761" s="10"/>
      <c r="D761" s="7"/>
      <c r="E761" s="10"/>
      <c r="F761" s="10"/>
      <c r="G761" s="10"/>
      <c r="H761" s="10"/>
      <c r="I761" s="7"/>
      <c r="J761" s="10"/>
      <c r="K761" s="58"/>
      <c r="L761" s="10"/>
      <c r="M761" s="10"/>
      <c r="N761" s="10"/>
      <c r="O761" s="10"/>
    </row>
    <row r="762">
      <c r="A762" s="10"/>
      <c r="B762" s="10"/>
      <c r="C762" s="10"/>
      <c r="D762" s="7"/>
      <c r="E762" s="10"/>
      <c r="F762" s="10"/>
      <c r="G762" s="10"/>
      <c r="H762" s="10"/>
      <c r="I762" s="7"/>
      <c r="J762" s="10"/>
      <c r="K762" s="58"/>
      <c r="L762" s="10"/>
      <c r="M762" s="10"/>
      <c r="N762" s="10"/>
      <c r="O762" s="10"/>
    </row>
    <row r="763">
      <c r="A763" s="10"/>
      <c r="B763" s="10"/>
      <c r="C763" s="10"/>
      <c r="D763" s="7"/>
      <c r="E763" s="10"/>
      <c r="F763" s="10"/>
      <c r="G763" s="10"/>
      <c r="H763" s="10"/>
      <c r="I763" s="7"/>
      <c r="J763" s="10"/>
      <c r="K763" s="58"/>
      <c r="L763" s="10"/>
      <c r="M763" s="10"/>
      <c r="N763" s="10"/>
      <c r="O763" s="10"/>
    </row>
    <row r="764">
      <c r="A764" s="10"/>
      <c r="B764" s="10"/>
      <c r="C764" s="10"/>
      <c r="D764" s="7"/>
      <c r="E764" s="10"/>
      <c r="F764" s="10"/>
      <c r="G764" s="10"/>
      <c r="H764" s="10"/>
      <c r="I764" s="7"/>
      <c r="J764" s="10"/>
      <c r="K764" s="58"/>
      <c r="L764" s="10"/>
      <c r="M764" s="10"/>
      <c r="N764" s="10"/>
      <c r="O764" s="10"/>
    </row>
    <row r="765">
      <c r="A765" s="10"/>
      <c r="B765" s="10"/>
      <c r="C765" s="10"/>
      <c r="D765" s="7"/>
      <c r="E765" s="10"/>
      <c r="F765" s="10"/>
      <c r="G765" s="10"/>
      <c r="H765" s="10"/>
      <c r="I765" s="7"/>
      <c r="J765" s="10"/>
      <c r="K765" s="58"/>
      <c r="L765" s="10"/>
      <c r="M765" s="10"/>
      <c r="N765" s="10"/>
      <c r="O765" s="10"/>
    </row>
    <row r="766">
      <c r="A766" s="10"/>
      <c r="B766" s="10"/>
      <c r="C766" s="10"/>
      <c r="D766" s="7"/>
      <c r="E766" s="10"/>
      <c r="F766" s="10"/>
      <c r="G766" s="10"/>
      <c r="H766" s="10"/>
      <c r="I766" s="7"/>
      <c r="J766" s="10"/>
      <c r="K766" s="58"/>
      <c r="L766" s="10"/>
      <c r="M766" s="10"/>
      <c r="N766" s="10"/>
      <c r="O766" s="10"/>
    </row>
    <row r="767">
      <c r="A767" s="10"/>
      <c r="B767" s="10"/>
      <c r="C767" s="10"/>
      <c r="D767" s="7"/>
      <c r="E767" s="10"/>
      <c r="F767" s="10"/>
      <c r="G767" s="10"/>
      <c r="H767" s="10"/>
      <c r="I767" s="7"/>
      <c r="J767" s="10"/>
      <c r="K767" s="58"/>
      <c r="L767" s="10"/>
      <c r="M767" s="10"/>
      <c r="N767" s="10"/>
      <c r="O767" s="10"/>
    </row>
    <row r="768">
      <c r="A768" s="10"/>
      <c r="B768" s="10"/>
      <c r="C768" s="10"/>
      <c r="D768" s="7"/>
      <c r="E768" s="10"/>
      <c r="F768" s="10"/>
      <c r="G768" s="10"/>
      <c r="H768" s="10"/>
      <c r="I768" s="7"/>
      <c r="J768" s="10"/>
      <c r="K768" s="58"/>
      <c r="L768" s="10"/>
      <c r="M768" s="10"/>
      <c r="N768" s="10"/>
      <c r="O768" s="10"/>
    </row>
    <row r="769">
      <c r="A769" s="10"/>
      <c r="B769" s="10"/>
      <c r="C769" s="10"/>
      <c r="D769" s="7"/>
      <c r="E769" s="10"/>
      <c r="F769" s="10"/>
      <c r="G769" s="10"/>
      <c r="H769" s="10"/>
      <c r="I769" s="7"/>
      <c r="J769" s="10"/>
      <c r="K769" s="58"/>
      <c r="L769" s="10"/>
      <c r="M769" s="10"/>
      <c r="N769" s="10"/>
      <c r="O769" s="10"/>
    </row>
    <row r="770">
      <c r="A770" s="10"/>
      <c r="B770" s="10"/>
      <c r="C770" s="10"/>
      <c r="D770" s="7"/>
      <c r="E770" s="10"/>
      <c r="F770" s="10"/>
      <c r="G770" s="10"/>
      <c r="H770" s="10"/>
      <c r="I770" s="7"/>
      <c r="J770" s="10"/>
      <c r="K770" s="58"/>
      <c r="L770" s="10"/>
      <c r="M770" s="10"/>
      <c r="N770" s="10"/>
      <c r="O770" s="10"/>
    </row>
    <row r="771">
      <c r="A771" s="10"/>
      <c r="B771" s="10"/>
      <c r="C771" s="10"/>
      <c r="D771" s="7"/>
      <c r="E771" s="10"/>
      <c r="F771" s="10"/>
      <c r="G771" s="10"/>
      <c r="H771" s="10"/>
      <c r="I771" s="7"/>
      <c r="J771" s="10"/>
      <c r="K771" s="58"/>
      <c r="L771" s="10"/>
      <c r="M771" s="10"/>
      <c r="N771" s="10"/>
      <c r="O771" s="10"/>
    </row>
    <row r="772">
      <c r="A772" s="10"/>
      <c r="B772" s="10"/>
      <c r="C772" s="10"/>
      <c r="D772" s="7"/>
      <c r="E772" s="10"/>
      <c r="F772" s="10"/>
      <c r="G772" s="10"/>
      <c r="H772" s="10"/>
      <c r="I772" s="7"/>
      <c r="J772" s="10"/>
      <c r="K772" s="58"/>
      <c r="L772" s="10"/>
      <c r="M772" s="10"/>
      <c r="N772" s="10"/>
      <c r="O772" s="10"/>
    </row>
    <row r="773">
      <c r="A773" s="10"/>
      <c r="B773" s="10"/>
      <c r="C773" s="10"/>
      <c r="D773" s="7"/>
      <c r="E773" s="10"/>
      <c r="F773" s="10"/>
      <c r="G773" s="10"/>
      <c r="H773" s="10"/>
      <c r="I773" s="7"/>
      <c r="J773" s="10"/>
      <c r="K773" s="58"/>
      <c r="L773" s="10"/>
      <c r="M773" s="10"/>
      <c r="N773" s="10"/>
      <c r="O773" s="10"/>
    </row>
    <row r="774">
      <c r="A774" s="10"/>
      <c r="B774" s="10"/>
      <c r="C774" s="10"/>
      <c r="D774" s="7"/>
      <c r="E774" s="10"/>
      <c r="F774" s="10"/>
      <c r="G774" s="10"/>
      <c r="H774" s="10"/>
      <c r="I774" s="7"/>
      <c r="J774" s="10"/>
      <c r="K774" s="58"/>
      <c r="L774" s="10"/>
      <c r="M774" s="10"/>
      <c r="N774" s="10"/>
      <c r="O774" s="10"/>
    </row>
    <row r="775">
      <c r="A775" s="10"/>
      <c r="B775" s="10"/>
      <c r="C775" s="10"/>
      <c r="D775" s="7"/>
      <c r="E775" s="10"/>
      <c r="F775" s="10"/>
      <c r="G775" s="10"/>
      <c r="H775" s="10"/>
      <c r="I775" s="7"/>
      <c r="J775" s="10"/>
      <c r="K775" s="58"/>
      <c r="L775" s="10"/>
      <c r="M775" s="10"/>
      <c r="N775" s="10"/>
      <c r="O775" s="10"/>
    </row>
    <row r="776">
      <c r="A776" s="10"/>
      <c r="B776" s="10"/>
      <c r="C776" s="10"/>
      <c r="D776" s="7"/>
      <c r="E776" s="10"/>
      <c r="F776" s="10"/>
      <c r="G776" s="10"/>
      <c r="H776" s="10"/>
      <c r="I776" s="7"/>
      <c r="J776" s="10"/>
      <c r="K776" s="58"/>
      <c r="L776" s="10"/>
      <c r="M776" s="10"/>
      <c r="N776" s="10"/>
      <c r="O776" s="10"/>
    </row>
    <row r="777">
      <c r="A777" s="10"/>
      <c r="B777" s="10"/>
      <c r="C777" s="10"/>
      <c r="D777" s="7"/>
      <c r="E777" s="10"/>
      <c r="F777" s="10"/>
      <c r="G777" s="10"/>
      <c r="H777" s="10"/>
      <c r="I777" s="7"/>
      <c r="J777" s="10"/>
      <c r="K777" s="58"/>
      <c r="L777" s="10"/>
      <c r="M777" s="10"/>
      <c r="N777" s="10"/>
      <c r="O777" s="10"/>
    </row>
    <row r="778">
      <c r="A778" s="10"/>
      <c r="B778" s="10"/>
      <c r="C778" s="10"/>
      <c r="D778" s="7"/>
      <c r="E778" s="10"/>
      <c r="F778" s="10"/>
      <c r="G778" s="10"/>
      <c r="H778" s="10"/>
      <c r="I778" s="7"/>
      <c r="J778" s="10"/>
      <c r="K778" s="58"/>
      <c r="L778" s="10"/>
      <c r="M778" s="10"/>
      <c r="N778" s="10"/>
      <c r="O778" s="10"/>
    </row>
    <row r="779">
      <c r="A779" s="10"/>
      <c r="B779" s="10"/>
      <c r="C779" s="10"/>
      <c r="D779" s="7"/>
      <c r="E779" s="10"/>
      <c r="F779" s="10"/>
      <c r="G779" s="10"/>
      <c r="H779" s="10"/>
      <c r="I779" s="7"/>
      <c r="J779" s="10"/>
      <c r="K779" s="58"/>
      <c r="L779" s="10"/>
      <c r="M779" s="10"/>
      <c r="N779" s="10"/>
      <c r="O779" s="10"/>
    </row>
    <row r="780">
      <c r="A780" s="10"/>
      <c r="B780" s="10"/>
      <c r="C780" s="10"/>
      <c r="D780" s="7"/>
      <c r="E780" s="10"/>
      <c r="F780" s="10"/>
      <c r="G780" s="10"/>
      <c r="H780" s="10"/>
      <c r="I780" s="7"/>
      <c r="J780" s="10"/>
      <c r="K780" s="58"/>
      <c r="L780" s="10"/>
      <c r="M780" s="10"/>
      <c r="N780" s="10"/>
      <c r="O780" s="10"/>
    </row>
    <row r="781">
      <c r="A781" s="10"/>
      <c r="B781" s="10"/>
      <c r="C781" s="10"/>
      <c r="D781" s="7"/>
      <c r="E781" s="10"/>
      <c r="F781" s="10"/>
      <c r="G781" s="10"/>
      <c r="H781" s="10"/>
      <c r="I781" s="7"/>
      <c r="J781" s="10"/>
      <c r="K781" s="58"/>
      <c r="L781" s="10"/>
      <c r="M781" s="10"/>
      <c r="N781" s="10"/>
      <c r="O781" s="10"/>
    </row>
    <row r="782">
      <c r="A782" s="10"/>
      <c r="B782" s="10"/>
      <c r="C782" s="10"/>
      <c r="D782" s="7"/>
      <c r="E782" s="10"/>
      <c r="F782" s="10"/>
      <c r="G782" s="10"/>
      <c r="H782" s="10"/>
      <c r="I782" s="7"/>
      <c r="J782" s="10"/>
      <c r="K782" s="58"/>
      <c r="L782" s="10"/>
      <c r="M782" s="10"/>
      <c r="N782" s="10"/>
      <c r="O782" s="10"/>
    </row>
    <row r="783">
      <c r="A783" s="10"/>
      <c r="B783" s="10"/>
      <c r="C783" s="10"/>
      <c r="D783" s="7"/>
      <c r="E783" s="10"/>
      <c r="F783" s="10"/>
      <c r="G783" s="10"/>
      <c r="H783" s="10"/>
      <c r="I783" s="7"/>
      <c r="J783" s="10"/>
      <c r="K783" s="58"/>
      <c r="L783" s="10"/>
      <c r="M783" s="10"/>
      <c r="N783" s="10"/>
      <c r="O783" s="10"/>
    </row>
    <row r="784">
      <c r="A784" s="10"/>
      <c r="B784" s="10"/>
      <c r="C784" s="10"/>
      <c r="D784" s="7"/>
      <c r="E784" s="10"/>
      <c r="F784" s="10"/>
      <c r="G784" s="10"/>
      <c r="H784" s="10"/>
      <c r="I784" s="7"/>
      <c r="J784" s="10"/>
      <c r="K784" s="58"/>
      <c r="L784" s="10"/>
      <c r="M784" s="10"/>
      <c r="N784" s="10"/>
      <c r="O784" s="10"/>
    </row>
    <row r="785">
      <c r="A785" s="10"/>
      <c r="B785" s="10"/>
      <c r="C785" s="10"/>
      <c r="D785" s="7"/>
      <c r="E785" s="10"/>
      <c r="F785" s="10"/>
      <c r="G785" s="10"/>
      <c r="H785" s="10"/>
      <c r="I785" s="7"/>
      <c r="J785" s="10"/>
      <c r="K785" s="58"/>
      <c r="L785" s="10"/>
      <c r="M785" s="10"/>
      <c r="N785" s="10"/>
      <c r="O785" s="10"/>
    </row>
    <row r="786">
      <c r="A786" s="10"/>
      <c r="B786" s="10"/>
      <c r="C786" s="10"/>
      <c r="D786" s="7"/>
      <c r="E786" s="10"/>
      <c r="F786" s="10"/>
      <c r="G786" s="10"/>
      <c r="H786" s="10"/>
      <c r="I786" s="7"/>
      <c r="J786" s="10"/>
      <c r="K786" s="58"/>
      <c r="L786" s="10"/>
      <c r="M786" s="10"/>
      <c r="N786" s="10"/>
      <c r="O786" s="10"/>
    </row>
    <row r="787">
      <c r="A787" s="10"/>
      <c r="B787" s="10"/>
      <c r="C787" s="10"/>
      <c r="D787" s="7"/>
      <c r="E787" s="10"/>
      <c r="F787" s="10"/>
      <c r="G787" s="10"/>
      <c r="H787" s="10"/>
      <c r="I787" s="7"/>
      <c r="J787" s="10"/>
      <c r="K787" s="58"/>
      <c r="L787" s="10"/>
      <c r="M787" s="10"/>
      <c r="N787" s="10"/>
      <c r="O787" s="10"/>
    </row>
    <row r="788">
      <c r="A788" s="10"/>
      <c r="B788" s="10"/>
      <c r="C788" s="10"/>
      <c r="D788" s="7"/>
      <c r="E788" s="10"/>
      <c r="F788" s="10"/>
      <c r="G788" s="10"/>
      <c r="H788" s="10"/>
      <c r="I788" s="7"/>
      <c r="J788" s="10"/>
      <c r="K788" s="58"/>
      <c r="L788" s="10"/>
      <c r="M788" s="10"/>
      <c r="N788" s="10"/>
      <c r="O788" s="10"/>
    </row>
    <row r="789">
      <c r="A789" s="10"/>
      <c r="B789" s="10"/>
      <c r="C789" s="10"/>
      <c r="D789" s="7"/>
      <c r="E789" s="10"/>
      <c r="F789" s="10"/>
      <c r="G789" s="10"/>
      <c r="H789" s="10"/>
      <c r="I789" s="7"/>
      <c r="J789" s="10"/>
      <c r="K789" s="58"/>
      <c r="L789" s="10"/>
      <c r="M789" s="10"/>
      <c r="N789" s="10"/>
      <c r="O789" s="10"/>
    </row>
    <row r="790">
      <c r="A790" s="10"/>
      <c r="B790" s="10"/>
      <c r="C790" s="10"/>
      <c r="D790" s="7"/>
      <c r="E790" s="10"/>
      <c r="F790" s="10"/>
      <c r="G790" s="10"/>
      <c r="H790" s="10"/>
      <c r="I790" s="7"/>
      <c r="J790" s="10"/>
      <c r="K790" s="58"/>
      <c r="L790" s="10"/>
      <c r="M790" s="10"/>
      <c r="N790" s="10"/>
      <c r="O790" s="10"/>
    </row>
    <row r="791">
      <c r="A791" s="10"/>
      <c r="B791" s="10"/>
      <c r="C791" s="10"/>
      <c r="D791" s="7"/>
      <c r="E791" s="10"/>
      <c r="F791" s="10"/>
      <c r="G791" s="10"/>
      <c r="H791" s="10"/>
      <c r="I791" s="7"/>
      <c r="J791" s="10"/>
      <c r="K791" s="58"/>
      <c r="L791" s="10"/>
      <c r="M791" s="10"/>
      <c r="N791" s="10"/>
      <c r="O791" s="10"/>
    </row>
    <row r="792">
      <c r="A792" s="10"/>
      <c r="B792" s="10"/>
      <c r="C792" s="10"/>
      <c r="D792" s="7"/>
      <c r="E792" s="10"/>
      <c r="F792" s="10"/>
      <c r="G792" s="10"/>
      <c r="H792" s="10"/>
      <c r="I792" s="7"/>
      <c r="J792" s="10"/>
      <c r="K792" s="58"/>
      <c r="L792" s="10"/>
      <c r="M792" s="10"/>
      <c r="N792" s="10"/>
      <c r="O792" s="10"/>
    </row>
    <row r="793">
      <c r="A793" s="10"/>
      <c r="B793" s="10"/>
      <c r="C793" s="10"/>
      <c r="D793" s="7"/>
      <c r="E793" s="10"/>
      <c r="F793" s="10"/>
      <c r="G793" s="10"/>
      <c r="H793" s="10"/>
      <c r="I793" s="7"/>
      <c r="J793" s="10"/>
      <c r="K793" s="58"/>
      <c r="L793" s="10"/>
      <c r="M793" s="10"/>
      <c r="N793" s="10"/>
      <c r="O793" s="10"/>
    </row>
    <row r="794">
      <c r="A794" s="10"/>
      <c r="B794" s="10"/>
      <c r="C794" s="10"/>
      <c r="D794" s="7"/>
      <c r="E794" s="10"/>
      <c r="F794" s="10"/>
      <c r="G794" s="10"/>
      <c r="H794" s="10"/>
      <c r="I794" s="7"/>
      <c r="J794" s="10"/>
      <c r="K794" s="58"/>
      <c r="L794" s="10"/>
      <c r="M794" s="10"/>
      <c r="N794" s="10"/>
      <c r="O794" s="10"/>
    </row>
    <row r="795">
      <c r="A795" s="10"/>
      <c r="B795" s="10"/>
      <c r="C795" s="10"/>
      <c r="D795" s="7"/>
      <c r="E795" s="10"/>
      <c r="F795" s="10"/>
      <c r="G795" s="10"/>
      <c r="H795" s="10"/>
      <c r="I795" s="7"/>
      <c r="J795" s="10"/>
      <c r="K795" s="58"/>
      <c r="L795" s="10"/>
      <c r="M795" s="10"/>
      <c r="N795" s="10"/>
      <c r="O795" s="10"/>
    </row>
    <row r="796">
      <c r="A796" s="10"/>
      <c r="B796" s="10"/>
      <c r="C796" s="10"/>
      <c r="D796" s="7"/>
      <c r="E796" s="10"/>
      <c r="F796" s="10"/>
      <c r="G796" s="10"/>
      <c r="H796" s="10"/>
      <c r="I796" s="7"/>
      <c r="J796" s="10"/>
      <c r="K796" s="58"/>
      <c r="L796" s="10"/>
      <c r="M796" s="10"/>
      <c r="N796" s="10"/>
      <c r="O796" s="10"/>
    </row>
    <row r="797">
      <c r="A797" s="10"/>
      <c r="B797" s="10"/>
      <c r="C797" s="10"/>
      <c r="D797" s="7"/>
      <c r="E797" s="10"/>
      <c r="F797" s="10"/>
      <c r="G797" s="10"/>
      <c r="H797" s="10"/>
      <c r="I797" s="7"/>
      <c r="J797" s="10"/>
      <c r="K797" s="58"/>
      <c r="L797" s="10"/>
      <c r="M797" s="10"/>
      <c r="N797" s="10"/>
      <c r="O797" s="10"/>
    </row>
    <row r="798">
      <c r="A798" s="10"/>
      <c r="B798" s="10"/>
      <c r="C798" s="10"/>
      <c r="D798" s="7"/>
      <c r="E798" s="10"/>
      <c r="F798" s="10"/>
      <c r="G798" s="10"/>
      <c r="H798" s="10"/>
      <c r="I798" s="7"/>
      <c r="J798" s="10"/>
      <c r="K798" s="58"/>
      <c r="L798" s="10"/>
      <c r="M798" s="10"/>
      <c r="N798" s="10"/>
      <c r="O798" s="10"/>
    </row>
    <row r="799">
      <c r="A799" s="10"/>
      <c r="B799" s="10"/>
      <c r="C799" s="10"/>
      <c r="D799" s="7"/>
      <c r="E799" s="10"/>
      <c r="F799" s="10"/>
      <c r="G799" s="10"/>
      <c r="H799" s="10"/>
      <c r="I799" s="7"/>
      <c r="J799" s="10"/>
      <c r="K799" s="58"/>
      <c r="L799" s="10"/>
      <c r="M799" s="10"/>
      <c r="N799" s="10"/>
      <c r="O799" s="10"/>
    </row>
    <row r="800">
      <c r="A800" s="10"/>
      <c r="B800" s="10"/>
      <c r="C800" s="10"/>
      <c r="D800" s="7"/>
      <c r="E800" s="10"/>
      <c r="F800" s="10"/>
      <c r="G800" s="10"/>
      <c r="H800" s="10"/>
      <c r="I800" s="7"/>
      <c r="J800" s="10"/>
      <c r="K800" s="58"/>
      <c r="L800" s="10"/>
      <c r="M800" s="10"/>
      <c r="N800" s="10"/>
      <c r="O800" s="10"/>
    </row>
    <row r="801">
      <c r="A801" s="10"/>
      <c r="B801" s="10"/>
      <c r="C801" s="10"/>
      <c r="D801" s="7"/>
      <c r="E801" s="10"/>
      <c r="F801" s="10"/>
      <c r="G801" s="10"/>
      <c r="H801" s="10"/>
      <c r="I801" s="7"/>
      <c r="J801" s="10"/>
      <c r="K801" s="58"/>
      <c r="L801" s="10"/>
      <c r="M801" s="10"/>
      <c r="N801" s="10"/>
      <c r="O801" s="10"/>
    </row>
    <row r="802">
      <c r="A802" s="10"/>
      <c r="B802" s="10"/>
      <c r="C802" s="10"/>
      <c r="D802" s="7"/>
      <c r="E802" s="10"/>
      <c r="F802" s="10"/>
      <c r="G802" s="10"/>
      <c r="H802" s="10"/>
      <c r="I802" s="7"/>
      <c r="J802" s="10"/>
      <c r="K802" s="58"/>
      <c r="L802" s="10"/>
      <c r="M802" s="10"/>
      <c r="N802" s="10"/>
      <c r="O802" s="10"/>
    </row>
    <row r="803">
      <c r="A803" s="10"/>
      <c r="B803" s="10"/>
      <c r="C803" s="10"/>
      <c r="D803" s="7"/>
      <c r="E803" s="10"/>
      <c r="F803" s="10"/>
      <c r="G803" s="10"/>
      <c r="H803" s="10"/>
      <c r="I803" s="7"/>
      <c r="J803" s="10"/>
      <c r="K803" s="58"/>
      <c r="L803" s="10"/>
      <c r="M803" s="10"/>
      <c r="N803" s="10"/>
      <c r="O803" s="10"/>
    </row>
    <row r="804">
      <c r="A804" s="10"/>
      <c r="B804" s="10"/>
      <c r="C804" s="10"/>
      <c r="D804" s="7"/>
      <c r="E804" s="10"/>
      <c r="F804" s="10"/>
      <c r="G804" s="10"/>
      <c r="H804" s="10"/>
      <c r="I804" s="7"/>
      <c r="J804" s="10"/>
      <c r="K804" s="58"/>
      <c r="L804" s="10"/>
      <c r="M804" s="10"/>
      <c r="N804" s="10"/>
      <c r="O804" s="10"/>
    </row>
    <row r="805">
      <c r="A805" s="10"/>
      <c r="B805" s="10"/>
      <c r="C805" s="10"/>
      <c r="D805" s="7"/>
      <c r="E805" s="10"/>
      <c r="F805" s="10"/>
      <c r="G805" s="10"/>
      <c r="H805" s="10"/>
      <c r="I805" s="7"/>
      <c r="J805" s="10"/>
      <c r="K805" s="58"/>
      <c r="L805" s="10"/>
      <c r="M805" s="10"/>
      <c r="N805" s="10"/>
      <c r="O805" s="10"/>
    </row>
    <row r="806">
      <c r="A806" s="10"/>
      <c r="B806" s="10"/>
      <c r="C806" s="10"/>
      <c r="D806" s="7"/>
      <c r="E806" s="10"/>
      <c r="F806" s="10"/>
      <c r="G806" s="10"/>
      <c r="H806" s="10"/>
      <c r="I806" s="7"/>
      <c r="J806" s="10"/>
      <c r="K806" s="58"/>
      <c r="L806" s="10"/>
      <c r="M806" s="10"/>
      <c r="N806" s="10"/>
      <c r="O806" s="10"/>
    </row>
    <row r="807">
      <c r="A807" s="10"/>
      <c r="B807" s="10"/>
      <c r="C807" s="10"/>
      <c r="D807" s="7"/>
      <c r="E807" s="10"/>
      <c r="F807" s="10"/>
      <c r="G807" s="10"/>
      <c r="H807" s="10"/>
      <c r="I807" s="7"/>
      <c r="J807" s="10"/>
      <c r="K807" s="58"/>
      <c r="L807" s="10"/>
      <c r="M807" s="10"/>
      <c r="N807" s="10"/>
      <c r="O807" s="10"/>
    </row>
    <row r="808">
      <c r="A808" s="10"/>
      <c r="B808" s="10"/>
      <c r="C808" s="10"/>
      <c r="D808" s="7"/>
      <c r="E808" s="10"/>
      <c r="F808" s="10"/>
      <c r="G808" s="10"/>
      <c r="H808" s="10"/>
      <c r="I808" s="7"/>
      <c r="J808" s="10"/>
      <c r="K808" s="58"/>
      <c r="L808" s="10"/>
      <c r="M808" s="10"/>
      <c r="N808" s="10"/>
      <c r="O808" s="10"/>
    </row>
    <row r="809">
      <c r="A809" s="10"/>
      <c r="B809" s="10"/>
      <c r="C809" s="10"/>
      <c r="D809" s="7"/>
      <c r="E809" s="10"/>
      <c r="F809" s="10"/>
      <c r="G809" s="10"/>
      <c r="H809" s="10"/>
      <c r="I809" s="7"/>
      <c r="J809" s="10"/>
      <c r="K809" s="58"/>
      <c r="L809" s="10"/>
      <c r="M809" s="10"/>
      <c r="N809" s="10"/>
      <c r="O809" s="10"/>
    </row>
    <row r="810">
      <c r="A810" s="10"/>
      <c r="B810" s="10"/>
      <c r="C810" s="10"/>
      <c r="D810" s="7"/>
      <c r="E810" s="10"/>
      <c r="F810" s="10"/>
      <c r="G810" s="10"/>
      <c r="H810" s="10"/>
      <c r="I810" s="7"/>
      <c r="J810" s="10"/>
      <c r="K810" s="58"/>
      <c r="L810" s="10"/>
      <c r="M810" s="10"/>
      <c r="N810" s="10"/>
      <c r="O810" s="10"/>
    </row>
    <row r="811">
      <c r="A811" s="10"/>
      <c r="B811" s="10"/>
      <c r="C811" s="10"/>
      <c r="D811" s="7"/>
      <c r="E811" s="10"/>
      <c r="F811" s="10"/>
      <c r="G811" s="10"/>
      <c r="H811" s="10"/>
      <c r="I811" s="7"/>
      <c r="J811" s="10"/>
      <c r="K811" s="58"/>
      <c r="L811" s="10"/>
      <c r="M811" s="10"/>
      <c r="N811" s="10"/>
      <c r="O811" s="10"/>
    </row>
    <row r="812">
      <c r="A812" s="10"/>
      <c r="B812" s="10"/>
      <c r="C812" s="10"/>
      <c r="D812" s="7"/>
      <c r="E812" s="10"/>
      <c r="F812" s="10"/>
      <c r="G812" s="10"/>
      <c r="H812" s="10"/>
      <c r="I812" s="7"/>
      <c r="J812" s="10"/>
      <c r="K812" s="58"/>
      <c r="L812" s="10"/>
      <c r="M812" s="10"/>
      <c r="N812" s="10"/>
      <c r="O812" s="10"/>
    </row>
    <row r="813">
      <c r="A813" s="10"/>
      <c r="B813" s="10"/>
      <c r="C813" s="10"/>
      <c r="D813" s="7"/>
      <c r="E813" s="10"/>
      <c r="F813" s="10"/>
      <c r="G813" s="10"/>
      <c r="H813" s="10"/>
      <c r="I813" s="7"/>
      <c r="J813" s="10"/>
      <c r="K813" s="58"/>
      <c r="L813" s="10"/>
      <c r="M813" s="10"/>
      <c r="N813" s="10"/>
      <c r="O813" s="10"/>
    </row>
    <row r="814">
      <c r="A814" s="10"/>
      <c r="B814" s="10"/>
      <c r="C814" s="10"/>
      <c r="D814" s="7"/>
      <c r="E814" s="10"/>
      <c r="F814" s="10"/>
      <c r="G814" s="10"/>
      <c r="H814" s="10"/>
      <c r="I814" s="7"/>
      <c r="J814" s="10"/>
      <c r="K814" s="58"/>
      <c r="L814" s="10"/>
      <c r="M814" s="10"/>
      <c r="N814" s="10"/>
      <c r="O814" s="10"/>
    </row>
    <row r="815">
      <c r="A815" s="10"/>
      <c r="B815" s="10"/>
      <c r="C815" s="10"/>
      <c r="D815" s="7"/>
      <c r="E815" s="10"/>
      <c r="F815" s="10"/>
      <c r="G815" s="10"/>
      <c r="H815" s="10"/>
      <c r="I815" s="7"/>
      <c r="J815" s="10"/>
      <c r="K815" s="58"/>
      <c r="L815" s="10"/>
      <c r="M815" s="10"/>
      <c r="N815" s="10"/>
      <c r="O815" s="10"/>
    </row>
    <row r="816">
      <c r="A816" s="10"/>
      <c r="B816" s="10"/>
      <c r="C816" s="10"/>
      <c r="D816" s="7"/>
      <c r="E816" s="10"/>
      <c r="F816" s="10"/>
      <c r="G816" s="10"/>
      <c r="H816" s="10"/>
      <c r="I816" s="7"/>
      <c r="J816" s="10"/>
      <c r="K816" s="58"/>
      <c r="L816" s="10"/>
      <c r="M816" s="10"/>
      <c r="N816" s="10"/>
      <c r="O816" s="10"/>
    </row>
    <row r="817">
      <c r="A817" s="10"/>
      <c r="B817" s="10"/>
      <c r="C817" s="10"/>
      <c r="D817" s="7"/>
      <c r="E817" s="10"/>
      <c r="F817" s="10"/>
      <c r="G817" s="10"/>
      <c r="H817" s="10"/>
      <c r="I817" s="7"/>
      <c r="J817" s="10"/>
      <c r="K817" s="58"/>
      <c r="L817" s="10"/>
      <c r="M817" s="10"/>
      <c r="N817" s="10"/>
      <c r="O817" s="10"/>
    </row>
    <row r="818">
      <c r="A818" s="10"/>
      <c r="B818" s="10"/>
      <c r="C818" s="10"/>
      <c r="D818" s="7"/>
      <c r="E818" s="10"/>
      <c r="F818" s="10"/>
      <c r="G818" s="10"/>
      <c r="H818" s="10"/>
      <c r="I818" s="7"/>
      <c r="J818" s="10"/>
      <c r="K818" s="58"/>
      <c r="L818" s="10"/>
      <c r="M818" s="10"/>
      <c r="N818" s="10"/>
      <c r="O818" s="10"/>
    </row>
    <row r="819">
      <c r="A819" s="10"/>
      <c r="B819" s="10"/>
      <c r="C819" s="10"/>
      <c r="D819" s="7"/>
      <c r="E819" s="10"/>
      <c r="F819" s="10"/>
      <c r="G819" s="10"/>
      <c r="H819" s="10"/>
      <c r="I819" s="7"/>
      <c r="J819" s="10"/>
      <c r="K819" s="58"/>
      <c r="L819" s="10"/>
      <c r="M819" s="10"/>
      <c r="N819" s="10"/>
      <c r="O819" s="10"/>
    </row>
    <row r="820">
      <c r="A820" s="10"/>
      <c r="B820" s="10"/>
      <c r="C820" s="10"/>
      <c r="D820" s="7"/>
      <c r="E820" s="10"/>
      <c r="F820" s="10"/>
      <c r="G820" s="10"/>
      <c r="H820" s="10"/>
      <c r="I820" s="7"/>
      <c r="J820" s="10"/>
      <c r="K820" s="58"/>
      <c r="L820" s="10"/>
      <c r="M820" s="10"/>
      <c r="N820" s="10"/>
      <c r="O820" s="10"/>
    </row>
    <row r="821">
      <c r="A821" s="10"/>
      <c r="B821" s="10"/>
      <c r="C821" s="10"/>
      <c r="D821" s="7"/>
      <c r="E821" s="10"/>
      <c r="F821" s="10"/>
      <c r="G821" s="10"/>
      <c r="H821" s="10"/>
      <c r="I821" s="7"/>
      <c r="J821" s="10"/>
      <c r="K821" s="58"/>
      <c r="L821" s="10"/>
      <c r="M821" s="10"/>
      <c r="N821" s="10"/>
      <c r="O821" s="10"/>
    </row>
    <row r="822">
      <c r="A822" s="10"/>
      <c r="B822" s="10"/>
      <c r="C822" s="10"/>
      <c r="D822" s="7"/>
      <c r="E822" s="10"/>
      <c r="F822" s="10"/>
      <c r="G822" s="10"/>
      <c r="H822" s="10"/>
      <c r="I822" s="7"/>
      <c r="J822" s="10"/>
      <c r="K822" s="58"/>
      <c r="L822" s="10"/>
      <c r="M822" s="10"/>
      <c r="N822" s="10"/>
      <c r="O822" s="10"/>
    </row>
    <row r="823">
      <c r="A823" s="10"/>
      <c r="B823" s="10"/>
      <c r="C823" s="10"/>
      <c r="D823" s="7"/>
      <c r="E823" s="10"/>
      <c r="F823" s="10"/>
      <c r="G823" s="10"/>
      <c r="H823" s="10"/>
      <c r="I823" s="7"/>
      <c r="J823" s="10"/>
      <c r="K823" s="58"/>
      <c r="L823" s="10"/>
      <c r="M823" s="10"/>
      <c r="N823" s="10"/>
      <c r="O823" s="10"/>
    </row>
    <row r="824">
      <c r="A824" s="10"/>
      <c r="B824" s="10"/>
      <c r="C824" s="10"/>
      <c r="D824" s="7"/>
      <c r="E824" s="10"/>
      <c r="F824" s="10"/>
      <c r="G824" s="10"/>
      <c r="H824" s="10"/>
      <c r="I824" s="7"/>
      <c r="J824" s="10"/>
      <c r="K824" s="58"/>
      <c r="L824" s="10"/>
      <c r="M824" s="10"/>
      <c r="N824" s="10"/>
      <c r="O824" s="10"/>
    </row>
    <row r="825">
      <c r="A825" s="10"/>
      <c r="B825" s="10"/>
      <c r="C825" s="10"/>
      <c r="D825" s="7"/>
      <c r="E825" s="10"/>
      <c r="F825" s="10"/>
      <c r="G825" s="10"/>
      <c r="H825" s="10"/>
      <c r="I825" s="7"/>
      <c r="J825" s="10"/>
      <c r="K825" s="58"/>
      <c r="L825" s="10"/>
      <c r="M825" s="10"/>
      <c r="N825" s="10"/>
      <c r="O825" s="10"/>
    </row>
    <row r="826">
      <c r="A826" s="10"/>
      <c r="B826" s="10"/>
      <c r="C826" s="10"/>
      <c r="D826" s="7"/>
      <c r="E826" s="10"/>
      <c r="F826" s="10"/>
      <c r="G826" s="10"/>
      <c r="H826" s="10"/>
      <c r="I826" s="7"/>
      <c r="J826" s="10"/>
      <c r="K826" s="58"/>
      <c r="L826" s="10"/>
      <c r="M826" s="10"/>
      <c r="N826" s="10"/>
      <c r="O826" s="10"/>
    </row>
    <row r="827">
      <c r="A827" s="10"/>
      <c r="B827" s="10"/>
      <c r="C827" s="10"/>
      <c r="D827" s="7"/>
      <c r="E827" s="10"/>
      <c r="F827" s="10"/>
      <c r="G827" s="10"/>
      <c r="H827" s="10"/>
      <c r="I827" s="7"/>
      <c r="J827" s="10"/>
      <c r="K827" s="58"/>
      <c r="L827" s="10"/>
      <c r="M827" s="10"/>
      <c r="N827" s="10"/>
      <c r="O827" s="10"/>
    </row>
    <row r="828">
      <c r="A828" s="10"/>
      <c r="B828" s="10"/>
      <c r="C828" s="10"/>
      <c r="D828" s="7"/>
      <c r="E828" s="10"/>
      <c r="F828" s="10"/>
      <c r="G828" s="10"/>
      <c r="H828" s="10"/>
      <c r="I828" s="7"/>
      <c r="J828" s="10"/>
      <c r="K828" s="58"/>
      <c r="L828" s="10"/>
      <c r="M828" s="10"/>
      <c r="N828" s="10"/>
      <c r="O828" s="10"/>
    </row>
    <row r="829">
      <c r="A829" s="10"/>
      <c r="B829" s="10"/>
      <c r="C829" s="10"/>
      <c r="D829" s="7"/>
      <c r="E829" s="10"/>
      <c r="F829" s="10"/>
      <c r="G829" s="10"/>
      <c r="H829" s="10"/>
      <c r="I829" s="7"/>
      <c r="J829" s="10"/>
      <c r="K829" s="58"/>
      <c r="L829" s="10"/>
      <c r="M829" s="10"/>
      <c r="N829" s="10"/>
      <c r="O829" s="10"/>
    </row>
    <row r="830">
      <c r="A830" s="10"/>
      <c r="B830" s="10"/>
      <c r="C830" s="10"/>
      <c r="D830" s="7"/>
      <c r="E830" s="10"/>
      <c r="F830" s="10"/>
      <c r="G830" s="10"/>
      <c r="H830" s="10"/>
      <c r="I830" s="7"/>
      <c r="J830" s="10"/>
      <c r="K830" s="58"/>
      <c r="L830" s="10"/>
      <c r="M830" s="10"/>
      <c r="N830" s="10"/>
      <c r="O830" s="10"/>
    </row>
    <row r="831">
      <c r="A831" s="10"/>
      <c r="B831" s="10"/>
      <c r="C831" s="10"/>
      <c r="D831" s="7"/>
      <c r="E831" s="10"/>
      <c r="F831" s="10"/>
      <c r="G831" s="10"/>
      <c r="H831" s="10"/>
      <c r="I831" s="7"/>
      <c r="J831" s="10"/>
      <c r="K831" s="58"/>
      <c r="L831" s="10"/>
      <c r="M831" s="10"/>
      <c r="N831" s="10"/>
      <c r="O831" s="10"/>
    </row>
    <row r="832">
      <c r="A832" s="10"/>
      <c r="B832" s="10"/>
      <c r="C832" s="10"/>
      <c r="D832" s="7"/>
      <c r="E832" s="10"/>
      <c r="F832" s="10"/>
      <c r="G832" s="10"/>
      <c r="H832" s="10"/>
      <c r="I832" s="7"/>
      <c r="J832" s="10"/>
      <c r="K832" s="58"/>
      <c r="L832" s="10"/>
      <c r="M832" s="10"/>
      <c r="N832" s="10"/>
      <c r="O832" s="10"/>
    </row>
    <row r="833">
      <c r="A833" s="10"/>
      <c r="B833" s="10"/>
      <c r="C833" s="10"/>
      <c r="D833" s="7"/>
      <c r="E833" s="10"/>
      <c r="F833" s="10"/>
      <c r="G833" s="10"/>
      <c r="H833" s="10"/>
      <c r="I833" s="7"/>
      <c r="J833" s="10"/>
      <c r="K833" s="58"/>
      <c r="L833" s="10"/>
      <c r="M833" s="10"/>
      <c r="N833" s="10"/>
      <c r="O833" s="10"/>
    </row>
    <row r="834">
      <c r="A834" s="10"/>
      <c r="B834" s="10"/>
      <c r="C834" s="10"/>
      <c r="D834" s="7"/>
      <c r="E834" s="10"/>
      <c r="F834" s="10"/>
      <c r="G834" s="10"/>
      <c r="H834" s="10"/>
      <c r="I834" s="7"/>
      <c r="J834" s="10"/>
      <c r="K834" s="58"/>
      <c r="L834" s="10"/>
      <c r="M834" s="10"/>
      <c r="N834" s="10"/>
      <c r="O834" s="10"/>
    </row>
    <row r="835">
      <c r="A835" s="10"/>
      <c r="B835" s="10"/>
      <c r="C835" s="10"/>
      <c r="D835" s="7"/>
      <c r="E835" s="10"/>
      <c r="F835" s="10"/>
      <c r="G835" s="10"/>
      <c r="H835" s="10"/>
      <c r="I835" s="7"/>
      <c r="J835" s="10"/>
      <c r="K835" s="58"/>
      <c r="L835" s="10"/>
      <c r="M835" s="10"/>
      <c r="N835" s="10"/>
      <c r="O835" s="10"/>
    </row>
    <row r="836">
      <c r="A836" s="10"/>
      <c r="B836" s="10"/>
      <c r="C836" s="10"/>
      <c r="D836" s="7"/>
      <c r="E836" s="10"/>
      <c r="F836" s="10"/>
      <c r="G836" s="10"/>
      <c r="H836" s="10"/>
      <c r="I836" s="7"/>
      <c r="J836" s="10"/>
      <c r="K836" s="58"/>
      <c r="L836" s="10"/>
      <c r="M836" s="10"/>
      <c r="N836" s="10"/>
      <c r="O836" s="10"/>
    </row>
    <row r="837">
      <c r="A837" s="10"/>
      <c r="B837" s="10"/>
      <c r="C837" s="10"/>
      <c r="D837" s="7"/>
      <c r="E837" s="10"/>
      <c r="F837" s="10"/>
      <c r="G837" s="10"/>
      <c r="H837" s="10"/>
      <c r="I837" s="7"/>
      <c r="J837" s="10"/>
      <c r="K837" s="58"/>
      <c r="L837" s="10"/>
      <c r="M837" s="10"/>
      <c r="N837" s="10"/>
      <c r="O837" s="10"/>
    </row>
    <row r="838">
      <c r="A838" s="10"/>
      <c r="B838" s="10"/>
      <c r="C838" s="10"/>
      <c r="D838" s="7"/>
      <c r="E838" s="10"/>
      <c r="F838" s="10"/>
      <c r="G838" s="10"/>
      <c r="H838" s="10"/>
      <c r="I838" s="7"/>
      <c r="J838" s="10"/>
      <c r="K838" s="58"/>
      <c r="L838" s="10"/>
      <c r="M838" s="10"/>
      <c r="N838" s="10"/>
      <c r="O838" s="10"/>
    </row>
    <row r="839">
      <c r="A839" s="10"/>
      <c r="B839" s="10"/>
      <c r="C839" s="10"/>
      <c r="D839" s="7"/>
      <c r="E839" s="10"/>
      <c r="F839" s="10"/>
      <c r="G839" s="10"/>
      <c r="H839" s="10"/>
      <c r="I839" s="7"/>
      <c r="J839" s="10"/>
      <c r="K839" s="58"/>
      <c r="L839" s="10"/>
      <c r="M839" s="10"/>
      <c r="N839" s="10"/>
      <c r="O839" s="10"/>
    </row>
    <row r="840">
      <c r="A840" s="10"/>
      <c r="B840" s="10"/>
      <c r="C840" s="10"/>
      <c r="D840" s="7"/>
      <c r="E840" s="10"/>
      <c r="F840" s="10"/>
      <c r="G840" s="10"/>
      <c r="H840" s="10"/>
      <c r="I840" s="7"/>
      <c r="J840" s="10"/>
      <c r="K840" s="58"/>
      <c r="L840" s="10"/>
      <c r="M840" s="10"/>
      <c r="N840" s="10"/>
      <c r="O840" s="10"/>
    </row>
    <row r="841">
      <c r="A841" s="10"/>
      <c r="B841" s="10"/>
      <c r="C841" s="10"/>
      <c r="D841" s="7"/>
      <c r="E841" s="10"/>
      <c r="F841" s="10"/>
      <c r="G841" s="10"/>
      <c r="H841" s="10"/>
      <c r="I841" s="7"/>
      <c r="J841" s="10"/>
      <c r="K841" s="58"/>
      <c r="L841" s="10"/>
      <c r="M841" s="10"/>
      <c r="N841" s="10"/>
      <c r="O841" s="10"/>
    </row>
    <row r="842">
      <c r="A842" s="10"/>
      <c r="B842" s="10"/>
      <c r="C842" s="10"/>
      <c r="D842" s="7"/>
      <c r="E842" s="10"/>
      <c r="F842" s="10"/>
      <c r="G842" s="10"/>
      <c r="H842" s="10"/>
      <c r="I842" s="7"/>
      <c r="J842" s="10"/>
      <c r="K842" s="58"/>
      <c r="L842" s="10"/>
      <c r="M842" s="10"/>
      <c r="N842" s="10"/>
      <c r="O842" s="10"/>
    </row>
    <row r="843">
      <c r="A843" s="10"/>
      <c r="B843" s="10"/>
      <c r="C843" s="10"/>
      <c r="D843" s="7"/>
      <c r="E843" s="10"/>
      <c r="F843" s="10"/>
      <c r="G843" s="10"/>
      <c r="H843" s="10"/>
      <c r="I843" s="7"/>
      <c r="J843" s="10"/>
      <c r="K843" s="58"/>
      <c r="L843" s="10"/>
      <c r="M843" s="10"/>
      <c r="N843" s="10"/>
      <c r="O843" s="10"/>
    </row>
    <row r="844">
      <c r="A844" s="10"/>
      <c r="B844" s="10"/>
      <c r="C844" s="10"/>
      <c r="D844" s="7"/>
      <c r="E844" s="10"/>
      <c r="F844" s="10"/>
      <c r="G844" s="10"/>
      <c r="H844" s="10"/>
      <c r="I844" s="7"/>
      <c r="J844" s="10"/>
      <c r="K844" s="58"/>
      <c r="L844" s="10"/>
      <c r="M844" s="10"/>
      <c r="N844" s="10"/>
      <c r="O844" s="10"/>
    </row>
    <row r="845">
      <c r="A845" s="10"/>
      <c r="B845" s="10"/>
      <c r="C845" s="10"/>
      <c r="D845" s="7"/>
      <c r="E845" s="10"/>
      <c r="F845" s="10"/>
      <c r="G845" s="10"/>
      <c r="H845" s="10"/>
      <c r="I845" s="7"/>
      <c r="J845" s="10"/>
      <c r="K845" s="58"/>
      <c r="L845" s="10"/>
      <c r="M845" s="10"/>
      <c r="N845" s="10"/>
      <c r="O845" s="10"/>
    </row>
    <row r="846">
      <c r="A846" s="10"/>
      <c r="B846" s="10"/>
      <c r="C846" s="10"/>
      <c r="D846" s="7"/>
      <c r="E846" s="10"/>
      <c r="F846" s="10"/>
      <c r="G846" s="10"/>
      <c r="H846" s="10"/>
      <c r="I846" s="7"/>
      <c r="J846" s="10"/>
      <c r="K846" s="58"/>
      <c r="L846" s="10"/>
      <c r="M846" s="10"/>
      <c r="N846" s="10"/>
      <c r="O846" s="10"/>
    </row>
    <row r="847">
      <c r="A847" s="10"/>
      <c r="B847" s="10"/>
      <c r="C847" s="10"/>
      <c r="D847" s="7"/>
      <c r="E847" s="10"/>
      <c r="F847" s="10"/>
      <c r="G847" s="10"/>
      <c r="H847" s="10"/>
      <c r="I847" s="7"/>
      <c r="J847" s="10"/>
      <c r="K847" s="58"/>
      <c r="L847" s="10"/>
      <c r="M847" s="10"/>
      <c r="N847" s="10"/>
      <c r="O847" s="10"/>
    </row>
    <row r="848">
      <c r="A848" s="10"/>
      <c r="B848" s="10"/>
      <c r="C848" s="10"/>
      <c r="D848" s="7"/>
      <c r="E848" s="10"/>
      <c r="F848" s="10"/>
      <c r="G848" s="10"/>
      <c r="H848" s="10"/>
      <c r="I848" s="7"/>
      <c r="J848" s="10"/>
      <c r="K848" s="58"/>
      <c r="L848" s="10"/>
      <c r="M848" s="10"/>
      <c r="N848" s="10"/>
      <c r="O848" s="10"/>
    </row>
    <row r="849">
      <c r="A849" s="10"/>
      <c r="B849" s="10"/>
      <c r="C849" s="10"/>
      <c r="D849" s="7"/>
      <c r="E849" s="10"/>
      <c r="F849" s="10"/>
      <c r="G849" s="10"/>
      <c r="H849" s="10"/>
      <c r="I849" s="7"/>
      <c r="J849" s="10"/>
      <c r="K849" s="58"/>
      <c r="L849" s="10"/>
      <c r="M849" s="10"/>
      <c r="N849" s="10"/>
      <c r="O849" s="10"/>
    </row>
    <row r="850">
      <c r="A850" s="10"/>
      <c r="B850" s="10"/>
      <c r="C850" s="10"/>
      <c r="D850" s="7"/>
      <c r="E850" s="10"/>
      <c r="F850" s="10"/>
      <c r="G850" s="10"/>
      <c r="H850" s="10"/>
      <c r="I850" s="7"/>
      <c r="J850" s="10"/>
      <c r="K850" s="58"/>
      <c r="L850" s="10"/>
      <c r="M850" s="10"/>
      <c r="N850" s="10"/>
      <c r="O850" s="10"/>
    </row>
    <row r="851">
      <c r="A851" s="10"/>
      <c r="B851" s="10"/>
      <c r="C851" s="10"/>
      <c r="D851" s="7"/>
      <c r="E851" s="10"/>
      <c r="F851" s="10"/>
      <c r="G851" s="10"/>
      <c r="H851" s="10"/>
      <c r="I851" s="7"/>
      <c r="J851" s="10"/>
      <c r="K851" s="58"/>
      <c r="L851" s="10"/>
      <c r="M851" s="10"/>
      <c r="N851" s="10"/>
      <c r="O851" s="10"/>
    </row>
    <row r="852">
      <c r="A852" s="10"/>
      <c r="B852" s="10"/>
      <c r="C852" s="10"/>
      <c r="D852" s="7"/>
      <c r="E852" s="10"/>
      <c r="F852" s="10"/>
      <c r="G852" s="10"/>
      <c r="H852" s="10"/>
      <c r="I852" s="7"/>
      <c r="J852" s="10"/>
      <c r="K852" s="58"/>
      <c r="L852" s="10"/>
      <c r="M852" s="10"/>
      <c r="N852" s="10"/>
      <c r="O852" s="10"/>
    </row>
    <row r="853">
      <c r="A853" s="10"/>
      <c r="B853" s="10"/>
      <c r="C853" s="10"/>
      <c r="D853" s="7"/>
      <c r="E853" s="10"/>
      <c r="F853" s="10"/>
      <c r="G853" s="10"/>
      <c r="H853" s="10"/>
      <c r="I853" s="7"/>
      <c r="J853" s="10"/>
      <c r="K853" s="58"/>
      <c r="L853" s="10"/>
      <c r="M853" s="10"/>
      <c r="N853" s="10"/>
      <c r="O853" s="10"/>
    </row>
    <row r="854">
      <c r="A854" s="10"/>
      <c r="B854" s="10"/>
      <c r="C854" s="10"/>
      <c r="D854" s="7"/>
      <c r="E854" s="10"/>
      <c r="F854" s="10"/>
      <c r="G854" s="10"/>
      <c r="H854" s="10"/>
      <c r="I854" s="7"/>
      <c r="J854" s="10"/>
      <c r="K854" s="58"/>
      <c r="L854" s="10"/>
      <c r="M854" s="10"/>
      <c r="N854" s="10"/>
      <c r="O854" s="10"/>
    </row>
    <row r="855">
      <c r="A855" s="10"/>
      <c r="B855" s="10"/>
      <c r="C855" s="10"/>
      <c r="D855" s="7"/>
      <c r="E855" s="10"/>
      <c r="F855" s="10"/>
      <c r="G855" s="10"/>
      <c r="H855" s="10"/>
      <c r="I855" s="7"/>
      <c r="J855" s="10"/>
      <c r="K855" s="58"/>
      <c r="L855" s="10"/>
      <c r="M855" s="10"/>
      <c r="N855" s="10"/>
      <c r="O855" s="10"/>
    </row>
    <row r="856">
      <c r="A856" s="10"/>
      <c r="B856" s="10"/>
      <c r="C856" s="10"/>
      <c r="D856" s="7"/>
      <c r="E856" s="10"/>
      <c r="F856" s="10"/>
      <c r="G856" s="10"/>
      <c r="H856" s="10"/>
      <c r="I856" s="7"/>
      <c r="J856" s="10"/>
      <c r="K856" s="58"/>
      <c r="L856" s="10"/>
      <c r="M856" s="10"/>
      <c r="N856" s="10"/>
      <c r="O856" s="10"/>
    </row>
    <row r="857">
      <c r="A857" s="10"/>
      <c r="B857" s="10"/>
      <c r="C857" s="10"/>
      <c r="D857" s="7"/>
      <c r="E857" s="10"/>
      <c r="F857" s="10"/>
      <c r="G857" s="10"/>
      <c r="H857" s="10"/>
      <c r="I857" s="7"/>
      <c r="J857" s="10"/>
      <c r="K857" s="58"/>
      <c r="L857" s="10"/>
      <c r="M857" s="10"/>
      <c r="N857" s="10"/>
      <c r="O857" s="10"/>
    </row>
    <row r="858">
      <c r="A858" s="10"/>
      <c r="B858" s="10"/>
      <c r="C858" s="10"/>
      <c r="D858" s="7"/>
      <c r="E858" s="10"/>
      <c r="F858" s="10"/>
      <c r="G858" s="10"/>
      <c r="H858" s="10"/>
      <c r="I858" s="7"/>
      <c r="J858" s="10"/>
      <c r="K858" s="58"/>
      <c r="L858" s="10"/>
      <c r="M858" s="10"/>
      <c r="N858" s="10"/>
      <c r="O858" s="10"/>
    </row>
    <row r="859">
      <c r="A859" s="10"/>
      <c r="B859" s="10"/>
      <c r="C859" s="10"/>
      <c r="D859" s="7"/>
      <c r="E859" s="10"/>
      <c r="F859" s="10"/>
      <c r="G859" s="10"/>
      <c r="H859" s="10"/>
      <c r="I859" s="7"/>
      <c r="J859" s="10"/>
      <c r="K859" s="58"/>
      <c r="L859" s="10"/>
      <c r="M859" s="10"/>
      <c r="N859" s="10"/>
      <c r="O859" s="10"/>
    </row>
    <row r="860">
      <c r="A860" s="10"/>
      <c r="B860" s="10"/>
      <c r="C860" s="10"/>
      <c r="D860" s="7"/>
      <c r="E860" s="10"/>
      <c r="F860" s="10"/>
      <c r="G860" s="10"/>
      <c r="H860" s="10"/>
      <c r="I860" s="7"/>
      <c r="J860" s="10"/>
      <c r="K860" s="58"/>
      <c r="L860" s="10"/>
      <c r="M860" s="10"/>
      <c r="N860" s="10"/>
      <c r="O860" s="10"/>
    </row>
    <row r="861">
      <c r="A861" s="10"/>
      <c r="B861" s="10"/>
      <c r="C861" s="10"/>
      <c r="D861" s="7"/>
      <c r="E861" s="10"/>
      <c r="F861" s="10"/>
      <c r="G861" s="10"/>
      <c r="H861" s="10"/>
      <c r="I861" s="7"/>
      <c r="J861" s="10"/>
      <c r="K861" s="58"/>
      <c r="L861" s="10"/>
      <c r="M861" s="10"/>
      <c r="N861" s="10"/>
      <c r="O861" s="10"/>
    </row>
    <row r="862">
      <c r="A862" s="10"/>
      <c r="B862" s="10"/>
      <c r="C862" s="10"/>
      <c r="D862" s="7"/>
      <c r="E862" s="10"/>
      <c r="F862" s="10"/>
      <c r="G862" s="10"/>
      <c r="H862" s="10"/>
      <c r="I862" s="7"/>
      <c r="J862" s="10"/>
      <c r="K862" s="58"/>
      <c r="L862" s="10"/>
      <c r="M862" s="10"/>
      <c r="N862" s="10"/>
      <c r="O862" s="10"/>
    </row>
    <row r="863">
      <c r="A863" s="10"/>
      <c r="B863" s="10"/>
      <c r="C863" s="10"/>
      <c r="D863" s="7"/>
      <c r="E863" s="10"/>
      <c r="F863" s="10"/>
      <c r="G863" s="10"/>
      <c r="H863" s="10"/>
      <c r="I863" s="7"/>
      <c r="J863" s="10"/>
      <c r="K863" s="58"/>
      <c r="L863" s="10"/>
      <c r="M863" s="10"/>
      <c r="N863" s="10"/>
      <c r="O863" s="10"/>
    </row>
    <row r="864">
      <c r="A864" s="10"/>
      <c r="B864" s="10"/>
      <c r="C864" s="10"/>
      <c r="D864" s="7"/>
      <c r="E864" s="10"/>
      <c r="F864" s="10"/>
      <c r="G864" s="10"/>
      <c r="H864" s="10"/>
      <c r="I864" s="7"/>
      <c r="J864" s="10"/>
      <c r="K864" s="58"/>
      <c r="L864" s="10"/>
      <c r="M864" s="10"/>
      <c r="N864" s="10"/>
      <c r="O864" s="10"/>
    </row>
    <row r="865">
      <c r="A865" s="10"/>
      <c r="B865" s="10"/>
      <c r="C865" s="10"/>
      <c r="D865" s="7"/>
      <c r="E865" s="10"/>
      <c r="F865" s="10"/>
      <c r="G865" s="10"/>
      <c r="H865" s="10"/>
      <c r="I865" s="7"/>
      <c r="J865" s="10"/>
      <c r="K865" s="58"/>
      <c r="L865" s="10"/>
      <c r="M865" s="10"/>
      <c r="N865" s="10"/>
      <c r="O865" s="10"/>
    </row>
    <row r="866">
      <c r="A866" s="10"/>
      <c r="B866" s="10"/>
      <c r="C866" s="10"/>
      <c r="D866" s="7"/>
      <c r="E866" s="10"/>
      <c r="F866" s="10"/>
      <c r="G866" s="10"/>
      <c r="H866" s="10"/>
      <c r="I866" s="7"/>
      <c r="J866" s="10"/>
      <c r="K866" s="58"/>
      <c r="L866" s="10"/>
      <c r="M866" s="10"/>
      <c r="N866" s="10"/>
      <c r="O866" s="10"/>
    </row>
    <row r="867">
      <c r="A867" s="10"/>
      <c r="B867" s="10"/>
      <c r="C867" s="10"/>
      <c r="D867" s="7"/>
      <c r="E867" s="10"/>
      <c r="F867" s="10"/>
      <c r="G867" s="10"/>
      <c r="H867" s="10"/>
      <c r="I867" s="7"/>
      <c r="J867" s="10"/>
      <c r="K867" s="58"/>
      <c r="L867" s="10"/>
      <c r="M867" s="10"/>
      <c r="N867" s="10"/>
      <c r="O867" s="10"/>
    </row>
    <row r="868">
      <c r="A868" s="10"/>
      <c r="B868" s="10"/>
      <c r="C868" s="10"/>
      <c r="D868" s="7"/>
      <c r="E868" s="10"/>
      <c r="F868" s="10"/>
      <c r="G868" s="10"/>
      <c r="H868" s="10"/>
      <c r="I868" s="7"/>
      <c r="J868" s="10"/>
      <c r="K868" s="58"/>
      <c r="L868" s="10"/>
      <c r="M868" s="10"/>
      <c r="N868" s="10"/>
      <c r="O868" s="10"/>
    </row>
    <row r="869">
      <c r="A869" s="10"/>
      <c r="B869" s="10"/>
      <c r="C869" s="10"/>
      <c r="D869" s="7"/>
      <c r="E869" s="10"/>
      <c r="F869" s="10"/>
      <c r="G869" s="10"/>
      <c r="H869" s="10"/>
      <c r="I869" s="7"/>
      <c r="J869" s="10"/>
      <c r="K869" s="58"/>
      <c r="L869" s="10"/>
      <c r="M869" s="10"/>
      <c r="N869" s="10"/>
      <c r="O869" s="10"/>
    </row>
    <row r="870">
      <c r="A870" s="10"/>
      <c r="B870" s="10"/>
      <c r="C870" s="10"/>
      <c r="D870" s="7"/>
      <c r="E870" s="10"/>
      <c r="F870" s="10"/>
      <c r="G870" s="10"/>
      <c r="H870" s="10"/>
      <c r="I870" s="7"/>
      <c r="J870" s="10"/>
      <c r="K870" s="58"/>
      <c r="L870" s="10"/>
      <c r="M870" s="10"/>
      <c r="N870" s="10"/>
      <c r="O870" s="10"/>
    </row>
    <row r="871">
      <c r="A871" s="10"/>
      <c r="B871" s="10"/>
      <c r="C871" s="10"/>
      <c r="D871" s="7"/>
      <c r="E871" s="10"/>
      <c r="F871" s="10"/>
      <c r="G871" s="10"/>
      <c r="H871" s="10"/>
      <c r="I871" s="7"/>
      <c r="J871" s="10"/>
      <c r="K871" s="58"/>
      <c r="L871" s="10"/>
      <c r="M871" s="10"/>
      <c r="N871" s="10"/>
      <c r="O871" s="10"/>
    </row>
    <row r="872">
      <c r="A872" s="10"/>
      <c r="B872" s="10"/>
      <c r="C872" s="10"/>
      <c r="D872" s="7"/>
      <c r="E872" s="10"/>
      <c r="F872" s="10"/>
      <c r="G872" s="10"/>
      <c r="H872" s="10"/>
      <c r="I872" s="7"/>
      <c r="J872" s="10"/>
      <c r="K872" s="58"/>
      <c r="L872" s="10"/>
      <c r="M872" s="10"/>
      <c r="N872" s="10"/>
      <c r="O872" s="10"/>
    </row>
    <row r="873">
      <c r="A873" s="10"/>
      <c r="B873" s="10"/>
      <c r="C873" s="10"/>
      <c r="D873" s="7"/>
      <c r="E873" s="10"/>
      <c r="F873" s="10"/>
      <c r="G873" s="10"/>
      <c r="H873" s="10"/>
      <c r="I873" s="7"/>
      <c r="J873" s="10"/>
      <c r="K873" s="58"/>
      <c r="L873" s="10"/>
      <c r="M873" s="10"/>
      <c r="N873" s="10"/>
      <c r="O873" s="10"/>
    </row>
    <row r="874">
      <c r="A874" s="10"/>
      <c r="B874" s="10"/>
      <c r="C874" s="10"/>
      <c r="D874" s="7"/>
      <c r="E874" s="10"/>
      <c r="F874" s="10"/>
      <c r="G874" s="10"/>
      <c r="H874" s="10"/>
      <c r="I874" s="7"/>
      <c r="J874" s="10"/>
      <c r="K874" s="58"/>
      <c r="L874" s="10"/>
      <c r="M874" s="10"/>
      <c r="N874" s="10"/>
      <c r="O874" s="10"/>
    </row>
    <row r="875">
      <c r="A875" s="10"/>
      <c r="B875" s="10"/>
      <c r="C875" s="10"/>
      <c r="D875" s="7"/>
      <c r="E875" s="10"/>
      <c r="F875" s="10"/>
      <c r="G875" s="10"/>
      <c r="H875" s="10"/>
      <c r="I875" s="7"/>
      <c r="J875" s="10"/>
      <c r="K875" s="58"/>
      <c r="L875" s="10"/>
      <c r="M875" s="10"/>
      <c r="N875" s="10"/>
      <c r="O875" s="10"/>
    </row>
    <row r="876">
      <c r="A876" s="10"/>
      <c r="B876" s="10"/>
      <c r="C876" s="10"/>
      <c r="D876" s="7"/>
      <c r="E876" s="10"/>
      <c r="F876" s="10"/>
      <c r="G876" s="10"/>
      <c r="H876" s="10"/>
      <c r="I876" s="7"/>
      <c r="J876" s="10"/>
      <c r="K876" s="58"/>
      <c r="L876" s="10"/>
      <c r="M876" s="10"/>
      <c r="N876" s="10"/>
      <c r="O876" s="10"/>
    </row>
    <row r="877">
      <c r="A877" s="10"/>
      <c r="B877" s="10"/>
      <c r="C877" s="10"/>
      <c r="D877" s="7"/>
      <c r="E877" s="10"/>
      <c r="F877" s="10"/>
      <c r="G877" s="10"/>
      <c r="H877" s="10"/>
      <c r="I877" s="7"/>
      <c r="J877" s="10"/>
      <c r="K877" s="58"/>
      <c r="L877" s="10"/>
      <c r="M877" s="10"/>
      <c r="N877" s="10"/>
      <c r="O877" s="10"/>
    </row>
    <row r="878">
      <c r="A878" s="10"/>
      <c r="B878" s="10"/>
      <c r="C878" s="10"/>
      <c r="D878" s="7"/>
      <c r="E878" s="10"/>
      <c r="F878" s="10"/>
      <c r="G878" s="10"/>
      <c r="H878" s="10"/>
      <c r="I878" s="7"/>
      <c r="J878" s="10"/>
      <c r="K878" s="58"/>
      <c r="L878" s="10"/>
      <c r="M878" s="10"/>
      <c r="N878" s="10"/>
      <c r="O878" s="10"/>
    </row>
    <row r="879">
      <c r="A879" s="10"/>
      <c r="B879" s="10"/>
      <c r="C879" s="10"/>
      <c r="D879" s="7"/>
      <c r="E879" s="10"/>
      <c r="F879" s="10"/>
      <c r="G879" s="10"/>
      <c r="H879" s="10"/>
      <c r="I879" s="7"/>
      <c r="J879" s="10"/>
      <c r="K879" s="58"/>
      <c r="L879" s="10"/>
      <c r="M879" s="10"/>
      <c r="N879" s="10"/>
      <c r="O879" s="10"/>
    </row>
    <row r="880">
      <c r="A880" s="10"/>
      <c r="B880" s="10"/>
      <c r="C880" s="10"/>
      <c r="D880" s="7"/>
      <c r="E880" s="10"/>
      <c r="F880" s="10"/>
      <c r="G880" s="10"/>
      <c r="H880" s="10"/>
      <c r="I880" s="7"/>
      <c r="J880" s="10"/>
      <c r="K880" s="58"/>
      <c r="L880" s="10"/>
      <c r="M880" s="10"/>
      <c r="N880" s="10"/>
      <c r="O880" s="10"/>
    </row>
    <row r="881">
      <c r="A881" s="10"/>
      <c r="B881" s="10"/>
      <c r="C881" s="10"/>
      <c r="D881" s="7"/>
      <c r="E881" s="10"/>
      <c r="F881" s="10"/>
      <c r="G881" s="10"/>
      <c r="H881" s="10"/>
      <c r="I881" s="7"/>
      <c r="J881" s="10"/>
      <c r="K881" s="58"/>
      <c r="L881" s="10"/>
      <c r="M881" s="10"/>
      <c r="N881" s="10"/>
      <c r="O881" s="10"/>
    </row>
    <row r="882">
      <c r="A882" s="10"/>
      <c r="B882" s="10"/>
      <c r="C882" s="10"/>
      <c r="D882" s="7"/>
      <c r="E882" s="10"/>
      <c r="F882" s="10"/>
      <c r="G882" s="10"/>
      <c r="H882" s="10"/>
      <c r="I882" s="7"/>
      <c r="J882" s="10"/>
      <c r="K882" s="58"/>
      <c r="L882" s="10"/>
      <c r="M882" s="10"/>
      <c r="N882" s="10"/>
      <c r="O882" s="10"/>
    </row>
    <row r="883">
      <c r="A883" s="10"/>
      <c r="B883" s="10"/>
      <c r="C883" s="10"/>
      <c r="D883" s="7"/>
      <c r="E883" s="10"/>
      <c r="F883" s="10"/>
      <c r="G883" s="10"/>
      <c r="H883" s="10"/>
      <c r="I883" s="7"/>
      <c r="J883" s="10"/>
      <c r="K883" s="58"/>
      <c r="L883" s="10"/>
      <c r="M883" s="10"/>
      <c r="N883" s="10"/>
      <c r="O883" s="10"/>
    </row>
    <row r="884">
      <c r="A884" s="10"/>
      <c r="B884" s="10"/>
      <c r="C884" s="10"/>
      <c r="D884" s="7"/>
      <c r="E884" s="10"/>
      <c r="F884" s="10"/>
      <c r="G884" s="10"/>
      <c r="H884" s="10"/>
      <c r="I884" s="7"/>
      <c r="J884" s="10"/>
      <c r="K884" s="58"/>
      <c r="L884" s="10"/>
      <c r="M884" s="10"/>
      <c r="N884" s="10"/>
      <c r="O884" s="10"/>
    </row>
    <row r="885">
      <c r="A885" s="10"/>
      <c r="B885" s="10"/>
      <c r="C885" s="10"/>
      <c r="D885" s="7"/>
      <c r="E885" s="10"/>
      <c r="F885" s="10"/>
      <c r="G885" s="10"/>
      <c r="H885" s="10"/>
      <c r="I885" s="7"/>
      <c r="J885" s="10"/>
      <c r="K885" s="58"/>
      <c r="L885" s="10"/>
      <c r="M885" s="10"/>
      <c r="N885" s="10"/>
      <c r="O885" s="10"/>
    </row>
    <row r="886">
      <c r="A886" s="10"/>
      <c r="B886" s="10"/>
      <c r="C886" s="10"/>
      <c r="D886" s="7"/>
      <c r="E886" s="10"/>
      <c r="F886" s="10"/>
      <c r="G886" s="10"/>
      <c r="H886" s="10"/>
      <c r="I886" s="7"/>
      <c r="J886" s="10"/>
      <c r="K886" s="58"/>
      <c r="L886" s="10"/>
      <c r="M886" s="10"/>
      <c r="N886" s="10"/>
      <c r="O886" s="10"/>
    </row>
    <row r="887">
      <c r="A887" s="10"/>
      <c r="B887" s="10"/>
      <c r="C887" s="10"/>
      <c r="D887" s="7"/>
      <c r="E887" s="10"/>
      <c r="F887" s="10"/>
      <c r="G887" s="10"/>
      <c r="H887" s="10"/>
      <c r="I887" s="7"/>
      <c r="J887" s="10"/>
      <c r="K887" s="58"/>
      <c r="L887" s="10"/>
      <c r="M887" s="10"/>
      <c r="N887" s="10"/>
      <c r="O887" s="10"/>
    </row>
    <row r="888">
      <c r="A888" s="10"/>
      <c r="B888" s="10"/>
      <c r="C888" s="10"/>
      <c r="D888" s="7"/>
      <c r="E888" s="10"/>
      <c r="F888" s="10"/>
      <c r="G888" s="10"/>
      <c r="H888" s="10"/>
      <c r="I888" s="7"/>
      <c r="J888" s="10"/>
      <c r="K888" s="58"/>
      <c r="L888" s="10"/>
      <c r="M888" s="10"/>
      <c r="N888" s="10"/>
      <c r="O888" s="10"/>
    </row>
    <row r="889">
      <c r="A889" s="10"/>
      <c r="B889" s="10"/>
      <c r="C889" s="10"/>
      <c r="D889" s="7"/>
      <c r="E889" s="10"/>
      <c r="F889" s="10"/>
      <c r="G889" s="10"/>
      <c r="H889" s="10"/>
      <c r="I889" s="7"/>
      <c r="J889" s="10"/>
      <c r="K889" s="58"/>
      <c r="L889" s="10"/>
      <c r="M889" s="10"/>
      <c r="N889" s="10"/>
      <c r="O889" s="10"/>
    </row>
    <row r="890">
      <c r="A890" s="10"/>
      <c r="B890" s="10"/>
      <c r="C890" s="10"/>
      <c r="D890" s="7"/>
      <c r="E890" s="10"/>
      <c r="F890" s="10"/>
      <c r="G890" s="10"/>
      <c r="H890" s="10"/>
      <c r="I890" s="7"/>
      <c r="J890" s="10"/>
      <c r="K890" s="58"/>
      <c r="L890" s="10"/>
      <c r="M890" s="10"/>
      <c r="N890" s="10"/>
      <c r="O890" s="10"/>
    </row>
    <row r="891">
      <c r="A891" s="10"/>
      <c r="B891" s="10"/>
      <c r="C891" s="10"/>
      <c r="D891" s="7"/>
      <c r="E891" s="10"/>
      <c r="F891" s="10"/>
      <c r="G891" s="10"/>
      <c r="H891" s="10"/>
      <c r="I891" s="7"/>
      <c r="J891" s="10"/>
      <c r="K891" s="58"/>
      <c r="L891" s="10"/>
      <c r="M891" s="10"/>
      <c r="N891" s="10"/>
      <c r="O891" s="10"/>
    </row>
    <row r="892">
      <c r="A892" s="10"/>
      <c r="B892" s="10"/>
      <c r="C892" s="10"/>
      <c r="D892" s="7"/>
      <c r="E892" s="10"/>
      <c r="F892" s="10"/>
      <c r="G892" s="10"/>
      <c r="H892" s="10"/>
      <c r="I892" s="7"/>
      <c r="J892" s="10"/>
      <c r="K892" s="58"/>
      <c r="L892" s="10"/>
      <c r="M892" s="10"/>
      <c r="N892" s="10"/>
      <c r="O892" s="10"/>
    </row>
    <row r="893">
      <c r="A893" s="10"/>
      <c r="B893" s="10"/>
      <c r="C893" s="10"/>
      <c r="D893" s="7"/>
      <c r="E893" s="10"/>
      <c r="F893" s="10"/>
      <c r="G893" s="10"/>
      <c r="H893" s="10"/>
      <c r="I893" s="7"/>
      <c r="J893" s="10"/>
      <c r="K893" s="58"/>
      <c r="L893" s="10"/>
      <c r="M893" s="10"/>
      <c r="N893" s="10"/>
      <c r="O893" s="10"/>
    </row>
    <row r="894">
      <c r="A894" s="10"/>
      <c r="B894" s="10"/>
      <c r="C894" s="10"/>
      <c r="D894" s="7"/>
      <c r="E894" s="10"/>
      <c r="F894" s="10"/>
      <c r="G894" s="10"/>
      <c r="H894" s="10"/>
      <c r="I894" s="7"/>
      <c r="J894" s="10"/>
      <c r="K894" s="58"/>
      <c r="L894" s="10"/>
      <c r="M894" s="10"/>
      <c r="N894" s="10"/>
      <c r="O894" s="10"/>
    </row>
    <row r="895">
      <c r="A895" s="10"/>
      <c r="B895" s="10"/>
      <c r="C895" s="10"/>
      <c r="D895" s="7"/>
      <c r="E895" s="10"/>
      <c r="F895" s="10"/>
      <c r="G895" s="10"/>
      <c r="H895" s="10"/>
      <c r="I895" s="7"/>
      <c r="J895" s="10"/>
      <c r="K895" s="58"/>
      <c r="L895" s="10"/>
      <c r="M895" s="10"/>
      <c r="N895" s="10"/>
      <c r="O895" s="10"/>
    </row>
    <row r="896">
      <c r="A896" s="10"/>
      <c r="B896" s="10"/>
      <c r="C896" s="10"/>
      <c r="D896" s="7"/>
      <c r="E896" s="10"/>
      <c r="F896" s="10"/>
      <c r="G896" s="10"/>
      <c r="H896" s="10"/>
      <c r="I896" s="7"/>
      <c r="J896" s="10"/>
      <c r="K896" s="58"/>
      <c r="L896" s="10"/>
      <c r="M896" s="10"/>
      <c r="N896" s="10"/>
      <c r="O896" s="10"/>
    </row>
    <row r="897">
      <c r="A897" s="10"/>
      <c r="B897" s="10"/>
      <c r="C897" s="10"/>
      <c r="D897" s="7"/>
      <c r="E897" s="10"/>
      <c r="F897" s="10"/>
      <c r="G897" s="10"/>
      <c r="H897" s="10"/>
      <c r="I897" s="7"/>
      <c r="J897" s="10"/>
      <c r="K897" s="58"/>
      <c r="L897" s="10"/>
      <c r="M897" s="10"/>
      <c r="N897" s="10"/>
      <c r="O897" s="10"/>
    </row>
    <row r="898">
      <c r="A898" s="10"/>
      <c r="B898" s="10"/>
      <c r="C898" s="10"/>
      <c r="D898" s="7"/>
      <c r="E898" s="10"/>
      <c r="F898" s="10"/>
      <c r="G898" s="10"/>
      <c r="H898" s="10"/>
      <c r="I898" s="7"/>
      <c r="J898" s="10"/>
      <c r="K898" s="58"/>
      <c r="L898" s="10"/>
      <c r="M898" s="10"/>
      <c r="N898" s="10"/>
      <c r="O898" s="10"/>
    </row>
    <row r="899">
      <c r="A899" s="10"/>
      <c r="B899" s="10"/>
      <c r="C899" s="10"/>
      <c r="D899" s="7"/>
      <c r="E899" s="10"/>
      <c r="F899" s="10"/>
      <c r="G899" s="10"/>
      <c r="H899" s="10"/>
      <c r="I899" s="7"/>
      <c r="J899" s="10"/>
      <c r="K899" s="58"/>
      <c r="L899" s="10"/>
      <c r="M899" s="10"/>
      <c r="N899" s="10"/>
      <c r="O899" s="10"/>
    </row>
    <row r="900">
      <c r="A900" s="10"/>
      <c r="B900" s="10"/>
      <c r="C900" s="10"/>
      <c r="D900" s="7"/>
      <c r="E900" s="10"/>
      <c r="F900" s="10"/>
      <c r="G900" s="10"/>
      <c r="H900" s="10"/>
      <c r="I900" s="7"/>
      <c r="J900" s="10"/>
      <c r="K900" s="58"/>
      <c r="L900" s="10"/>
      <c r="M900" s="10"/>
      <c r="N900" s="10"/>
      <c r="O900" s="10"/>
    </row>
    <row r="901">
      <c r="A901" s="10"/>
      <c r="B901" s="10"/>
      <c r="C901" s="10"/>
      <c r="D901" s="7"/>
      <c r="E901" s="10"/>
      <c r="F901" s="10"/>
      <c r="G901" s="10"/>
      <c r="H901" s="10"/>
      <c r="I901" s="7"/>
      <c r="J901" s="10"/>
      <c r="K901" s="58"/>
      <c r="L901" s="10"/>
      <c r="M901" s="10"/>
      <c r="N901" s="10"/>
      <c r="O901" s="10"/>
    </row>
    <row r="902">
      <c r="A902" s="10"/>
      <c r="B902" s="10"/>
      <c r="C902" s="10"/>
      <c r="D902" s="7"/>
      <c r="E902" s="10"/>
      <c r="F902" s="10"/>
      <c r="G902" s="10"/>
      <c r="H902" s="10"/>
      <c r="I902" s="7"/>
      <c r="J902" s="10"/>
      <c r="K902" s="58"/>
      <c r="L902" s="10"/>
      <c r="M902" s="10"/>
      <c r="N902" s="10"/>
      <c r="O902" s="10"/>
    </row>
    <row r="903">
      <c r="A903" s="10"/>
      <c r="B903" s="10"/>
      <c r="C903" s="10"/>
      <c r="D903" s="7"/>
      <c r="E903" s="10"/>
      <c r="F903" s="10"/>
      <c r="G903" s="10"/>
      <c r="H903" s="10"/>
      <c r="I903" s="7"/>
      <c r="J903" s="10"/>
      <c r="K903" s="58"/>
      <c r="L903" s="10"/>
      <c r="M903" s="10"/>
      <c r="N903" s="10"/>
      <c r="O903" s="10"/>
    </row>
    <row r="904">
      <c r="A904" s="10"/>
      <c r="B904" s="10"/>
      <c r="C904" s="10"/>
      <c r="D904" s="7"/>
      <c r="E904" s="10"/>
      <c r="F904" s="10"/>
      <c r="G904" s="10"/>
      <c r="H904" s="10"/>
      <c r="I904" s="7"/>
      <c r="J904" s="10"/>
      <c r="K904" s="58"/>
      <c r="L904" s="10"/>
      <c r="M904" s="10"/>
      <c r="N904" s="10"/>
      <c r="O904" s="10"/>
    </row>
    <row r="905">
      <c r="A905" s="10"/>
      <c r="B905" s="10"/>
      <c r="C905" s="10"/>
      <c r="D905" s="7"/>
      <c r="E905" s="10"/>
      <c r="F905" s="10"/>
      <c r="G905" s="10"/>
      <c r="H905" s="10"/>
      <c r="I905" s="7"/>
      <c r="J905" s="10"/>
      <c r="K905" s="58"/>
      <c r="L905" s="10"/>
      <c r="M905" s="10"/>
      <c r="N905" s="10"/>
      <c r="O905" s="10"/>
    </row>
    <row r="906">
      <c r="A906" s="10"/>
      <c r="B906" s="10"/>
      <c r="C906" s="10"/>
      <c r="D906" s="7"/>
      <c r="E906" s="10"/>
      <c r="F906" s="10"/>
      <c r="G906" s="10"/>
      <c r="H906" s="10"/>
      <c r="I906" s="7"/>
      <c r="J906" s="10"/>
      <c r="K906" s="58"/>
      <c r="L906" s="10"/>
      <c r="M906" s="10"/>
      <c r="N906" s="10"/>
      <c r="O906" s="10"/>
    </row>
    <row r="907">
      <c r="A907" s="10"/>
      <c r="B907" s="10"/>
      <c r="C907" s="10"/>
      <c r="D907" s="7"/>
      <c r="E907" s="10"/>
      <c r="F907" s="10"/>
      <c r="G907" s="10"/>
      <c r="H907" s="10"/>
      <c r="I907" s="7"/>
      <c r="J907" s="10"/>
      <c r="K907" s="58"/>
      <c r="L907" s="10"/>
      <c r="M907" s="10"/>
      <c r="N907" s="10"/>
      <c r="O907" s="10"/>
    </row>
    <row r="908">
      <c r="A908" s="10"/>
      <c r="B908" s="10"/>
      <c r="C908" s="10"/>
      <c r="D908" s="7"/>
      <c r="E908" s="10"/>
      <c r="F908" s="10"/>
      <c r="G908" s="10"/>
      <c r="H908" s="10"/>
      <c r="I908" s="7"/>
      <c r="J908" s="10"/>
      <c r="K908" s="58"/>
      <c r="L908" s="10"/>
      <c r="M908" s="10"/>
      <c r="N908" s="10"/>
      <c r="O908" s="10"/>
    </row>
    <row r="909">
      <c r="A909" s="10"/>
      <c r="B909" s="10"/>
      <c r="C909" s="10"/>
      <c r="D909" s="7"/>
      <c r="E909" s="10"/>
      <c r="F909" s="10"/>
      <c r="G909" s="10"/>
      <c r="H909" s="10"/>
      <c r="I909" s="7"/>
      <c r="J909" s="10"/>
      <c r="K909" s="58"/>
      <c r="L909" s="10"/>
      <c r="M909" s="10"/>
      <c r="N909" s="10"/>
      <c r="O909" s="10"/>
    </row>
    <row r="910">
      <c r="A910" s="10"/>
      <c r="B910" s="10"/>
      <c r="C910" s="10"/>
      <c r="D910" s="7"/>
      <c r="E910" s="10"/>
      <c r="F910" s="10"/>
      <c r="G910" s="10"/>
      <c r="H910" s="10"/>
      <c r="I910" s="7"/>
      <c r="J910" s="10"/>
      <c r="K910" s="58"/>
      <c r="L910" s="10"/>
      <c r="M910" s="10"/>
      <c r="N910" s="10"/>
      <c r="O910" s="10"/>
    </row>
    <row r="911">
      <c r="A911" s="10"/>
      <c r="B911" s="10"/>
      <c r="C911" s="10"/>
      <c r="D911" s="7"/>
      <c r="E911" s="10"/>
      <c r="F911" s="10"/>
      <c r="G911" s="10"/>
      <c r="H911" s="10"/>
      <c r="I911" s="7"/>
      <c r="J911" s="10"/>
      <c r="K911" s="58"/>
      <c r="L911" s="10"/>
      <c r="M911" s="10"/>
      <c r="N911" s="10"/>
      <c r="O911" s="10"/>
    </row>
    <row r="912">
      <c r="A912" s="10"/>
      <c r="B912" s="10"/>
      <c r="C912" s="10"/>
      <c r="D912" s="7"/>
      <c r="E912" s="10"/>
      <c r="F912" s="10"/>
      <c r="G912" s="10"/>
      <c r="H912" s="10"/>
      <c r="I912" s="7"/>
      <c r="J912" s="10"/>
      <c r="K912" s="58"/>
      <c r="L912" s="10"/>
      <c r="M912" s="10"/>
      <c r="N912" s="10"/>
      <c r="O912" s="10"/>
    </row>
    <row r="913">
      <c r="A913" s="10"/>
      <c r="B913" s="10"/>
      <c r="C913" s="10"/>
      <c r="D913" s="7"/>
      <c r="E913" s="10"/>
      <c r="F913" s="10"/>
      <c r="G913" s="10"/>
      <c r="H913" s="10"/>
      <c r="I913" s="7"/>
      <c r="J913" s="10"/>
      <c r="K913" s="58"/>
      <c r="L913" s="10"/>
      <c r="M913" s="10"/>
      <c r="N913" s="10"/>
      <c r="O913" s="10"/>
    </row>
    <row r="914">
      <c r="A914" s="10"/>
      <c r="B914" s="10"/>
      <c r="C914" s="10"/>
      <c r="D914" s="7"/>
      <c r="E914" s="10"/>
      <c r="F914" s="10"/>
      <c r="G914" s="10"/>
      <c r="H914" s="10"/>
      <c r="I914" s="7"/>
      <c r="J914" s="10"/>
      <c r="K914" s="58"/>
      <c r="L914" s="10"/>
      <c r="M914" s="10"/>
      <c r="N914" s="10"/>
      <c r="O914" s="10"/>
    </row>
    <row r="915">
      <c r="A915" s="10"/>
      <c r="B915" s="10"/>
      <c r="C915" s="10"/>
      <c r="D915" s="7"/>
      <c r="E915" s="10"/>
      <c r="F915" s="10"/>
      <c r="G915" s="10"/>
      <c r="H915" s="10"/>
      <c r="I915" s="7"/>
      <c r="J915" s="10"/>
      <c r="K915" s="58"/>
      <c r="L915" s="10"/>
      <c r="M915" s="10"/>
      <c r="N915" s="10"/>
      <c r="O915" s="10"/>
    </row>
    <row r="916">
      <c r="A916" s="10"/>
      <c r="B916" s="10"/>
      <c r="C916" s="10"/>
      <c r="D916" s="7"/>
      <c r="E916" s="10"/>
      <c r="F916" s="10"/>
      <c r="G916" s="10"/>
      <c r="H916" s="10"/>
      <c r="I916" s="7"/>
      <c r="J916" s="10"/>
      <c r="K916" s="58"/>
      <c r="L916" s="10"/>
      <c r="M916" s="10"/>
      <c r="N916" s="10"/>
      <c r="O916" s="10"/>
    </row>
    <row r="917">
      <c r="A917" s="10"/>
      <c r="B917" s="10"/>
      <c r="C917" s="10"/>
      <c r="D917" s="7"/>
      <c r="E917" s="10"/>
      <c r="F917" s="10"/>
      <c r="G917" s="10"/>
      <c r="H917" s="10"/>
      <c r="I917" s="7"/>
      <c r="J917" s="10"/>
      <c r="K917" s="58"/>
      <c r="L917" s="10"/>
      <c r="M917" s="10"/>
      <c r="N917" s="10"/>
      <c r="O917" s="10"/>
    </row>
    <row r="918">
      <c r="A918" s="10"/>
      <c r="B918" s="10"/>
      <c r="C918" s="10"/>
      <c r="D918" s="7"/>
      <c r="E918" s="10"/>
      <c r="F918" s="10"/>
      <c r="G918" s="10"/>
      <c r="H918" s="10"/>
      <c r="I918" s="7"/>
      <c r="J918" s="10"/>
      <c r="K918" s="58"/>
      <c r="L918" s="10"/>
      <c r="M918" s="10"/>
      <c r="N918" s="10"/>
      <c r="O918" s="10"/>
    </row>
    <row r="919">
      <c r="A919" s="10"/>
      <c r="B919" s="10"/>
      <c r="C919" s="10"/>
      <c r="D919" s="7"/>
      <c r="E919" s="10"/>
      <c r="F919" s="10"/>
      <c r="G919" s="10"/>
      <c r="H919" s="10"/>
      <c r="I919" s="7"/>
      <c r="J919" s="10"/>
      <c r="K919" s="58"/>
      <c r="L919" s="10"/>
      <c r="M919" s="10"/>
      <c r="N919" s="10"/>
      <c r="O919" s="10"/>
    </row>
    <row r="920">
      <c r="A920" s="10"/>
      <c r="B920" s="10"/>
      <c r="C920" s="10"/>
      <c r="D920" s="7"/>
      <c r="E920" s="10"/>
      <c r="F920" s="10"/>
      <c r="G920" s="10"/>
      <c r="H920" s="10"/>
      <c r="I920" s="7"/>
      <c r="J920" s="10"/>
      <c r="K920" s="58"/>
      <c r="L920" s="10"/>
      <c r="M920" s="10"/>
      <c r="N920" s="10"/>
      <c r="O920" s="10"/>
    </row>
    <row r="921">
      <c r="A921" s="10"/>
      <c r="B921" s="10"/>
      <c r="C921" s="10"/>
      <c r="D921" s="7"/>
      <c r="E921" s="10"/>
      <c r="F921" s="10"/>
      <c r="G921" s="10"/>
      <c r="H921" s="10"/>
      <c r="I921" s="7"/>
      <c r="J921" s="10"/>
      <c r="K921" s="58"/>
      <c r="L921" s="10"/>
      <c r="M921" s="10"/>
      <c r="N921" s="10"/>
      <c r="O921" s="10"/>
    </row>
    <row r="922">
      <c r="A922" s="10"/>
      <c r="B922" s="10"/>
      <c r="C922" s="10"/>
      <c r="D922" s="7"/>
      <c r="E922" s="10"/>
      <c r="F922" s="10"/>
      <c r="G922" s="10"/>
      <c r="H922" s="10"/>
      <c r="I922" s="7"/>
      <c r="J922" s="10"/>
      <c r="K922" s="58"/>
      <c r="L922" s="10"/>
      <c r="M922" s="10"/>
      <c r="N922" s="10"/>
      <c r="O922" s="10"/>
    </row>
    <row r="923">
      <c r="A923" s="10"/>
      <c r="B923" s="10"/>
      <c r="C923" s="10"/>
      <c r="D923" s="7"/>
      <c r="E923" s="10"/>
      <c r="F923" s="10"/>
      <c r="G923" s="10"/>
      <c r="H923" s="10"/>
      <c r="I923" s="7"/>
      <c r="J923" s="10"/>
      <c r="K923" s="58"/>
      <c r="L923" s="10"/>
      <c r="M923" s="10"/>
      <c r="N923" s="10"/>
      <c r="O923" s="10"/>
    </row>
    <row r="924">
      <c r="A924" s="10"/>
      <c r="B924" s="10"/>
      <c r="C924" s="10"/>
      <c r="D924" s="7"/>
      <c r="E924" s="10"/>
      <c r="F924" s="10"/>
      <c r="G924" s="10"/>
      <c r="H924" s="10"/>
      <c r="I924" s="7"/>
      <c r="J924" s="10"/>
      <c r="K924" s="58"/>
      <c r="L924" s="10"/>
      <c r="M924" s="10"/>
      <c r="N924" s="10"/>
      <c r="O924" s="10"/>
    </row>
    <row r="925">
      <c r="A925" s="10"/>
      <c r="B925" s="10"/>
      <c r="C925" s="10"/>
      <c r="D925" s="7"/>
      <c r="E925" s="10"/>
      <c r="F925" s="10"/>
      <c r="G925" s="10"/>
      <c r="H925" s="10"/>
      <c r="I925" s="7"/>
      <c r="J925" s="10"/>
      <c r="K925" s="58"/>
      <c r="L925" s="10"/>
      <c r="M925" s="10"/>
      <c r="N925" s="10"/>
      <c r="O925" s="10"/>
    </row>
    <row r="926">
      <c r="A926" s="10"/>
      <c r="B926" s="10"/>
      <c r="C926" s="10"/>
      <c r="D926" s="7"/>
      <c r="E926" s="10"/>
      <c r="F926" s="10"/>
      <c r="G926" s="10"/>
      <c r="H926" s="10"/>
      <c r="I926" s="7"/>
      <c r="J926" s="10"/>
      <c r="K926" s="58"/>
      <c r="L926" s="10"/>
      <c r="M926" s="10"/>
      <c r="N926" s="10"/>
      <c r="O926" s="10"/>
    </row>
    <row r="927">
      <c r="A927" s="10"/>
      <c r="B927" s="10"/>
      <c r="C927" s="10"/>
      <c r="D927" s="7"/>
      <c r="E927" s="10"/>
      <c r="F927" s="10"/>
      <c r="G927" s="10"/>
      <c r="H927" s="10"/>
      <c r="I927" s="7"/>
      <c r="J927" s="10"/>
      <c r="K927" s="58"/>
      <c r="L927" s="10"/>
      <c r="M927" s="10"/>
      <c r="N927" s="10"/>
      <c r="O927" s="10"/>
    </row>
    <row r="928">
      <c r="A928" s="10"/>
      <c r="B928" s="10"/>
      <c r="C928" s="10"/>
      <c r="D928" s="7"/>
      <c r="E928" s="10"/>
      <c r="F928" s="10"/>
      <c r="G928" s="10"/>
      <c r="H928" s="10"/>
      <c r="I928" s="7"/>
      <c r="J928" s="10"/>
      <c r="K928" s="58"/>
      <c r="L928" s="10"/>
      <c r="M928" s="10"/>
      <c r="N928" s="10"/>
      <c r="O928" s="10"/>
    </row>
    <row r="929">
      <c r="A929" s="10"/>
      <c r="B929" s="10"/>
      <c r="C929" s="10"/>
      <c r="D929" s="7"/>
      <c r="E929" s="10"/>
      <c r="F929" s="10"/>
      <c r="G929" s="10"/>
      <c r="H929" s="10"/>
      <c r="I929" s="7"/>
      <c r="J929" s="10"/>
      <c r="K929" s="58"/>
      <c r="L929" s="10"/>
      <c r="M929" s="10"/>
      <c r="N929" s="10"/>
      <c r="O929" s="10"/>
    </row>
    <row r="930">
      <c r="A930" s="10"/>
      <c r="B930" s="10"/>
      <c r="C930" s="10"/>
      <c r="D930" s="7"/>
      <c r="E930" s="10"/>
      <c r="F930" s="10"/>
      <c r="G930" s="10"/>
      <c r="H930" s="10"/>
      <c r="I930" s="7"/>
      <c r="J930" s="10"/>
      <c r="K930" s="58"/>
      <c r="L930" s="10"/>
      <c r="M930" s="10"/>
      <c r="N930" s="10"/>
      <c r="O930" s="10"/>
    </row>
    <row r="931">
      <c r="A931" s="10"/>
      <c r="B931" s="10"/>
      <c r="C931" s="10"/>
      <c r="D931" s="7"/>
      <c r="E931" s="10"/>
      <c r="F931" s="10"/>
      <c r="G931" s="10"/>
      <c r="H931" s="10"/>
      <c r="I931" s="7"/>
      <c r="J931" s="10"/>
      <c r="K931" s="58"/>
      <c r="L931" s="10"/>
      <c r="M931" s="10"/>
      <c r="N931" s="10"/>
      <c r="O931" s="10"/>
    </row>
    <row r="932">
      <c r="A932" s="10"/>
      <c r="B932" s="10"/>
      <c r="C932" s="10"/>
      <c r="D932" s="7"/>
      <c r="E932" s="10"/>
      <c r="F932" s="10"/>
      <c r="G932" s="10"/>
      <c r="H932" s="10"/>
      <c r="I932" s="7"/>
      <c r="J932" s="10"/>
      <c r="K932" s="58"/>
      <c r="L932" s="10"/>
      <c r="M932" s="10"/>
      <c r="N932" s="10"/>
      <c r="O932" s="10"/>
    </row>
    <row r="933">
      <c r="A933" s="10"/>
      <c r="B933" s="10"/>
      <c r="C933" s="10"/>
      <c r="D933" s="7"/>
      <c r="E933" s="10"/>
      <c r="F933" s="10"/>
      <c r="G933" s="10"/>
      <c r="H933" s="10"/>
      <c r="I933" s="7"/>
      <c r="J933" s="10"/>
      <c r="K933" s="58"/>
      <c r="L933" s="10"/>
      <c r="M933" s="10"/>
      <c r="N933" s="10"/>
      <c r="O933" s="10"/>
    </row>
    <row r="934">
      <c r="A934" s="10"/>
      <c r="B934" s="10"/>
      <c r="C934" s="10"/>
      <c r="D934" s="7"/>
      <c r="E934" s="10"/>
      <c r="F934" s="10"/>
      <c r="G934" s="10"/>
      <c r="H934" s="10"/>
      <c r="I934" s="7"/>
      <c r="J934" s="10"/>
      <c r="K934" s="58"/>
      <c r="L934" s="10"/>
      <c r="M934" s="10"/>
      <c r="N934" s="10"/>
      <c r="O934" s="10"/>
    </row>
    <row r="935">
      <c r="A935" s="10"/>
      <c r="B935" s="10"/>
      <c r="C935" s="10"/>
      <c r="D935" s="7"/>
      <c r="E935" s="10"/>
      <c r="F935" s="10"/>
      <c r="G935" s="10"/>
      <c r="H935" s="10"/>
      <c r="I935" s="7"/>
      <c r="J935" s="10"/>
      <c r="K935" s="58"/>
      <c r="L935" s="10"/>
      <c r="M935" s="10"/>
      <c r="N935" s="10"/>
      <c r="O935" s="10"/>
    </row>
    <row r="936">
      <c r="A936" s="10"/>
      <c r="B936" s="10"/>
      <c r="C936" s="10"/>
      <c r="D936" s="7"/>
      <c r="E936" s="10"/>
      <c r="F936" s="10"/>
      <c r="G936" s="10"/>
      <c r="H936" s="10"/>
      <c r="I936" s="7"/>
      <c r="J936" s="10"/>
      <c r="K936" s="58"/>
      <c r="L936" s="10"/>
      <c r="M936" s="10"/>
      <c r="N936" s="10"/>
      <c r="O936" s="10"/>
    </row>
    <row r="937">
      <c r="A937" s="10"/>
      <c r="B937" s="10"/>
      <c r="C937" s="10"/>
      <c r="D937" s="7"/>
      <c r="E937" s="10"/>
      <c r="F937" s="10"/>
      <c r="G937" s="10"/>
      <c r="H937" s="10"/>
      <c r="I937" s="7"/>
      <c r="J937" s="10"/>
      <c r="K937" s="58"/>
      <c r="L937" s="10"/>
      <c r="M937" s="10"/>
      <c r="N937" s="10"/>
      <c r="O937" s="10"/>
    </row>
    <row r="938">
      <c r="A938" s="10"/>
      <c r="B938" s="10"/>
      <c r="C938" s="10"/>
      <c r="D938" s="7"/>
      <c r="E938" s="10"/>
      <c r="F938" s="10"/>
      <c r="G938" s="10"/>
      <c r="H938" s="10"/>
      <c r="I938" s="7"/>
      <c r="J938" s="10"/>
      <c r="K938" s="58"/>
      <c r="L938" s="10"/>
      <c r="M938" s="10"/>
      <c r="N938" s="10"/>
      <c r="O938" s="10"/>
    </row>
    <row r="939">
      <c r="A939" s="10"/>
      <c r="B939" s="10"/>
      <c r="C939" s="10"/>
      <c r="D939" s="7"/>
      <c r="E939" s="10"/>
      <c r="F939" s="10"/>
      <c r="G939" s="10"/>
      <c r="H939" s="10"/>
      <c r="I939" s="7"/>
      <c r="J939" s="10"/>
      <c r="K939" s="58"/>
      <c r="L939" s="10"/>
      <c r="M939" s="10"/>
      <c r="N939" s="10"/>
      <c r="O939" s="10"/>
    </row>
    <row r="940">
      <c r="A940" s="10"/>
      <c r="B940" s="10"/>
      <c r="C940" s="10"/>
      <c r="D940" s="7"/>
      <c r="E940" s="10"/>
      <c r="F940" s="10"/>
      <c r="G940" s="10"/>
      <c r="H940" s="10"/>
      <c r="I940" s="7"/>
      <c r="J940" s="10"/>
      <c r="K940" s="58"/>
      <c r="L940" s="10"/>
      <c r="M940" s="10"/>
      <c r="N940" s="10"/>
      <c r="O940" s="10"/>
    </row>
    <row r="941">
      <c r="A941" s="10"/>
      <c r="B941" s="10"/>
      <c r="C941" s="10"/>
      <c r="D941" s="7"/>
      <c r="E941" s="10"/>
      <c r="F941" s="10"/>
      <c r="G941" s="10"/>
      <c r="H941" s="10"/>
      <c r="I941" s="7"/>
      <c r="J941" s="10"/>
      <c r="K941" s="58"/>
      <c r="L941" s="10"/>
      <c r="M941" s="10"/>
      <c r="N941" s="10"/>
      <c r="O941" s="10"/>
    </row>
    <row r="942">
      <c r="A942" s="10"/>
      <c r="B942" s="10"/>
      <c r="C942" s="10"/>
      <c r="D942" s="7"/>
      <c r="E942" s="10"/>
      <c r="F942" s="10"/>
      <c r="G942" s="10"/>
      <c r="H942" s="10"/>
      <c r="I942" s="7"/>
      <c r="J942" s="10"/>
      <c r="K942" s="58"/>
      <c r="L942" s="10"/>
      <c r="M942" s="10"/>
      <c r="N942" s="10"/>
      <c r="O942" s="10"/>
    </row>
    <row r="943">
      <c r="A943" s="10"/>
      <c r="B943" s="10"/>
      <c r="C943" s="10"/>
      <c r="D943" s="7"/>
      <c r="E943" s="10"/>
      <c r="F943" s="10"/>
      <c r="G943" s="10"/>
      <c r="H943" s="10"/>
      <c r="I943" s="7"/>
      <c r="J943" s="10"/>
      <c r="K943" s="58"/>
      <c r="L943" s="10"/>
      <c r="M943" s="10"/>
      <c r="N943" s="10"/>
      <c r="O943" s="10"/>
    </row>
    <row r="944">
      <c r="A944" s="10"/>
      <c r="B944" s="10"/>
      <c r="C944" s="10"/>
      <c r="D944" s="7"/>
      <c r="E944" s="10"/>
      <c r="F944" s="10"/>
      <c r="G944" s="10"/>
      <c r="H944" s="10"/>
      <c r="I944" s="7"/>
      <c r="J944" s="10"/>
      <c r="K944" s="58"/>
      <c r="L944" s="10"/>
      <c r="M944" s="10"/>
      <c r="N944" s="10"/>
      <c r="O944" s="10"/>
    </row>
    <row r="945">
      <c r="A945" s="10"/>
      <c r="B945" s="10"/>
      <c r="C945" s="10"/>
      <c r="D945" s="7"/>
      <c r="E945" s="10"/>
      <c r="F945" s="10"/>
      <c r="G945" s="10"/>
      <c r="H945" s="10"/>
      <c r="I945" s="7"/>
      <c r="J945" s="10"/>
      <c r="K945" s="58"/>
      <c r="L945" s="10"/>
      <c r="M945" s="10"/>
      <c r="N945" s="10"/>
      <c r="O945" s="10"/>
    </row>
    <row r="946">
      <c r="A946" s="10"/>
      <c r="B946" s="10"/>
      <c r="C946" s="10"/>
      <c r="D946" s="7"/>
      <c r="E946" s="10"/>
      <c r="F946" s="10"/>
      <c r="G946" s="10"/>
      <c r="H946" s="10"/>
      <c r="I946" s="7"/>
      <c r="J946" s="10"/>
      <c r="K946" s="58"/>
      <c r="L946" s="10"/>
      <c r="M946" s="10"/>
      <c r="N946" s="10"/>
      <c r="O946" s="10"/>
    </row>
    <row r="947">
      <c r="A947" s="10"/>
      <c r="B947" s="10"/>
      <c r="C947" s="10"/>
      <c r="D947" s="7"/>
      <c r="E947" s="10"/>
      <c r="F947" s="10"/>
      <c r="G947" s="10"/>
      <c r="H947" s="10"/>
      <c r="I947" s="7"/>
      <c r="J947" s="10"/>
      <c r="K947" s="58"/>
      <c r="L947" s="10"/>
      <c r="M947" s="10"/>
      <c r="N947" s="10"/>
      <c r="O947" s="10"/>
    </row>
    <row r="948">
      <c r="A948" s="10"/>
      <c r="B948" s="10"/>
      <c r="C948" s="10"/>
      <c r="D948" s="7"/>
      <c r="E948" s="10"/>
      <c r="F948" s="10"/>
      <c r="G948" s="10"/>
      <c r="H948" s="10"/>
      <c r="I948" s="7"/>
      <c r="J948" s="10"/>
      <c r="K948" s="58"/>
      <c r="L948" s="10"/>
      <c r="M948" s="10"/>
      <c r="N948" s="10"/>
      <c r="O948" s="10"/>
    </row>
    <row r="949">
      <c r="A949" s="10"/>
      <c r="B949" s="10"/>
      <c r="C949" s="10"/>
      <c r="D949" s="7"/>
      <c r="E949" s="10"/>
      <c r="F949" s="10"/>
      <c r="G949" s="10"/>
      <c r="H949" s="10"/>
      <c r="I949" s="7"/>
      <c r="J949" s="10"/>
      <c r="K949" s="58"/>
      <c r="L949" s="10"/>
      <c r="M949" s="10"/>
      <c r="N949" s="10"/>
      <c r="O949" s="10"/>
    </row>
    <row r="950">
      <c r="A950" s="10"/>
      <c r="B950" s="10"/>
      <c r="C950" s="10"/>
      <c r="D950" s="7"/>
      <c r="E950" s="10"/>
      <c r="F950" s="10"/>
      <c r="G950" s="10"/>
      <c r="H950" s="10"/>
      <c r="I950" s="7"/>
      <c r="J950" s="10"/>
      <c r="K950" s="58"/>
      <c r="L950" s="10"/>
      <c r="M950" s="10"/>
      <c r="N950" s="10"/>
      <c r="O950" s="10"/>
    </row>
    <row r="951">
      <c r="A951" s="10"/>
      <c r="B951" s="10"/>
      <c r="C951" s="10"/>
      <c r="D951" s="7"/>
      <c r="E951" s="10"/>
      <c r="F951" s="10"/>
      <c r="G951" s="10"/>
      <c r="H951" s="10"/>
      <c r="I951" s="7"/>
      <c r="J951" s="10"/>
      <c r="K951" s="58"/>
      <c r="L951" s="10"/>
      <c r="M951" s="10"/>
      <c r="N951" s="10"/>
      <c r="O951" s="10"/>
    </row>
    <row r="952">
      <c r="A952" s="10"/>
      <c r="B952" s="10"/>
      <c r="C952" s="10"/>
      <c r="D952" s="7"/>
      <c r="E952" s="10"/>
      <c r="F952" s="10"/>
      <c r="G952" s="10"/>
      <c r="H952" s="10"/>
      <c r="I952" s="7"/>
      <c r="J952" s="10"/>
      <c r="K952" s="58"/>
      <c r="L952" s="10"/>
      <c r="M952" s="10"/>
      <c r="N952" s="10"/>
      <c r="O952" s="10"/>
    </row>
    <row r="953">
      <c r="A953" s="10"/>
      <c r="B953" s="10"/>
      <c r="C953" s="10"/>
      <c r="D953" s="7"/>
      <c r="E953" s="10"/>
      <c r="F953" s="10"/>
      <c r="G953" s="10"/>
      <c r="H953" s="10"/>
      <c r="I953" s="7"/>
      <c r="J953" s="10"/>
      <c r="K953" s="58"/>
      <c r="L953" s="10"/>
      <c r="M953" s="10"/>
      <c r="N953" s="10"/>
      <c r="O953" s="10"/>
    </row>
    <row r="954">
      <c r="A954" s="10"/>
      <c r="B954" s="10"/>
      <c r="C954" s="10"/>
      <c r="D954" s="7"/>
      <c r="E954" s="10"/>
      <c r="F954" s="10"/>
      <c r="G954" s="10"/>
      <c r="H954" s="10"/>
      <c r="I954" s="7"/>
      <c r="J954" s="10"/>
      <c r="K954" s="58"/>
      <c r="L954" s="10"/>
      <c r="M954" s="10"/>
      <c r="N954" s="10"/>
      <c r="O954" s="10"/>
    </row>
    <row r="955">
      <c r="A955" s="10"/>
      <c r="B955" s="10"/>
      <c r="C955" s="10"/>
      <c r="D955" s="7"/>
      <c r="E955" s="10"/>
      <c r="F955" s="10"/>
      <c r="G955" s="10"/>
      <c r="H955" s="10"/>
      <c r="I955" s="7"/>
      <c r="J955" s="10"/>
      <c r="K955" s="58"/>
      <c r="L955" s="10"/>
      <c r="M955" s="10"/>
      <c r="N955" s="10"/>
      <c r="O955" s="10"/>
    </row>
    <row r="956">
      <c r="A956" s="10"/>
      <c r="B956" s="10"/>
      <c r="C956" s="10"/>
      <c r="D956" s="7"/>
      <c r="E956" s="10"/>
      <c r="F956" s="10"/>
      <c r="G956" s="10"/>
      <c r="H956" s="10"/>
      <c r="I956" s="7"/>
      <c r="J956" s="10"/>
      <c r="K956" s="58"/>
      <c r="L956" s="10"/>
      <c r="M956" s="10"/>
      <c r="N956" s="10"/>
      <c r="O956" s="10"/>
    </row>
    <row r="957">
      <c r="A957" s="10"/>
      <c r="B957" s="10"/>
      <c r="C957" s="10"/>
      <c r="D957" s="7"/>
      <c r="E957" s="10"/>
      <c r="F957" s="10"/>
      <c r="G957" s="10"/>
      <c r="H957" s="10"/>
      <c r="I957" s="7"/>
      <c r="J957" s="10"/>
      <c r="K957" s="58"/>
      <c r="L957" s="10"/>
      <c r="M957" s="10"/>
      <c r="N957" s="10"/>
      <c r="O957" s="10"/>
    </row>
    <row r="958">
      <c r="A958" s="10"/>
      <c r="B958" s="10"/>
      <c r="C958" s="10"/>
      <c r="D958" s="7"/>
      <c r="E958" s="10"/>
      <c r="F958" s="10"/>
      <c r="G958" s="10"/>
      <c r="H958" s="10"/>
      <c r="I958" s="7"/>
      <c r="J958" s="10"/>
      <c r="K958" s="58"/>
      <c r="L958" s="10"/>
      <c r="M958" s="10"/>
      <c r="N958" s="10"/>
      <c r="O958" s="10"/>
    </row>
    <row r="959">
      <c r="A959" s="10"/>
      <c r="B959" s="10"/>
      <c r="C959" s="10"/>
      <c r="D959" s="7"/>
      <c r="E959" s="10"/>
      <c r="F959" s="10"/>
      <c r="G959" s="10"/>
      <c r="H959" s="10"/>
      <c r="I959" s="7"/>
      <c r="J959" s="10"/>
      <c r="K959" s="58"/>
      <c r="L959" s="10"/>
      <c r="M959" s="10"/>
      <c r="N959" s="10"/>
      <c r="O959" s="10"/>
    </row>
    <row r="960">
      <c r="A960" s="10"/>
      <c r="B960" s="10"/>
      <c r="C960" s="10"/>
      <c r="D960" s="7"/>
      <c r="E960" s="10"/>
      <c r="F960" s="10"/>
      <c r="G960" s="10"/>
      <c r="H960" s="10"/>
      <c r="I960" s="7"/>
      <c r="J960" s="10"/>
      <c r="K960" s="58"/>
      <c r="L960" s="10"/>
      <c r="M960" s="10"/>
      <c r="N960" s="10"/>
      <c r="O960" s="10"/>
    </row>
    <row r="961">
      <c r="A961" s="10"/>
      <c r="B961" s="10"/>
      <c r="C961" s="10"/>
      <c r="D961" s="7"/>
      <c r="E961" s="10"/>
      <c r="F961" s="10"/>
      <c r="G961" s="10"/>
      <c r="H961" s="10"/>
      <c r="I961" s="7"/>
      <c r="J961" s="10"/>
      <c r="K961" s="58"/>
      <c r="L961" s="10"/>
      <c r="M961" s="10"/>
      <c r="N961" s="10"/>
      <c r="O961" s="10"/>
    </row>
    <row r="962">
      <c r="A962" s="10"/>
      <c r="B962" s="10"/>
      <c r="C962" s="10"/>
      <c r="D962" s="7"/>
      <c r="E962" s="10"/>
      <c r="F962" s="10"/>
      <c r="G962" s="10"/>
      <c r="H962" s="10"/>
      <c r="I962" s="7"/>
      <c r="J962" s="10"/>
      <c r="K962" s="58"/>
      <c r="L962" s="10"/>
      <c r="M962" s="10"/>
      <c r="N962" s="10"/>
      <c r="O962" s="10"/>
    </row>
    <row r="963">
      <c r="A963" s="10"/>
      <c r="B963" s="10"/>
      <c r="C963" s="10"/>
      <c r="D963" s="7"/>
      <c r="E963" s="10"/>
      <c r="F963" s="10"/>
      <c r="G963" s="10"/>
      <c r="H963" s="10"/>
      <c r="I963" s="7"/>
      <c r="J963" s="10"/>
      <c r="K963" s="58"/>
      <c r="L963" s="10"/>
      <c r="M963" s="10"/>
      <c r="N963" s="10"/>
      <c r="O963" s="10"/>
    </row>
    <row r="964">
      <c r="A964" s="10"/>
      <c r="B964" s="10"/>
      <c r="C964" s="10"/>
      <c r="D964" s="7"/>
      <c r="E964" s="10"/>
      <c r="F964" s="10"/>
      <c r="G964" s="10"/>
      <c r="H964" s="10"/>
      <c r="I964" s="7"/>
      <c r="J964" s="10"/>
      <c r="K964" s="58"/>
      <c r="L964" s="10"/>
      <c r="M964" s="10"/>
      <c r="N964" s="10"/>
      <c r="O964" s="10"/>
    </row>
    <row r="965">
      <c r="A965" s="10"/>
      <c r="B965" s="10"/>
      <c r="C965" s="10"/>
      <c r="D965" s="7"/>
      <c r="E965" s="10"/>
      <c r="F965" s="10"/>
      <c r="G965" s="10"/>
      <c r="H965" s="10"/>
      <c r="I965" s="7"/>
      <c r="J965" s="10"/>
      <c r="K965" s="58"/>
      <c r="L965" s="10"/>
      <c r="M965" s="10"/>
      <c r="N965" s="10"/>
      <c r="O965" s="10"/>
    </row>
    <row r="966">
      <c r="A966" s="10"/>
      <c r="B966" s="10"/>
      <c r="C966" s="10"/>
      <c r="D966" s="7"/>
      <c r="E966" s="10"/>
      <c r="F966" s="10"/>
      <c r="G966" s="10"/>
      <c r="H966" s="10"/>
      <c r="I966" s="7"/>
      <c r="J966" s="10"/>
      <c r="K966" s="58"/>
      <c r="L966" s="10"/>
      <c r="M966" s="10"/>
      <c r="N966" s="10"/>
      <c r="O966" s="10"/>
    </row>
    <row r="967">
      <c r="A967" s="10"/>
      <c r="B967" s="10"/>
      <c r="C967" s="10"/>
      <c r="D967" s="7"/>
      <c r="E967" s="10"/>
      <c r="F967" s="10"/>
      <c r="G967" s="10"/>
      <c r="H967" s="10"/>
      <c r="I967" s="7"/>
      <c r="J967" s="10"/>
      <c r="K967" s="58"/>
      <c r="L967" s="10"/>
      <c r="M967" s="10"/>
      <c r="N967" s="10"/>
      <c r="O967" s="10"/>
    </row>
    <row r="968">
      <c r="A968" s="10"/>
      <c r="B968" s="10"/>
      <c r="C968" s="10"/>
      <c r="D968" s="7"/>
      <c r="E968" s="10"/>
      <c r="F968" s="10"/>
      <c r="G968" s="10"/>
      <c r="H968" s="10"/>
      <c r="I968" s="7"/>
      <c r="J968" s="10"/>
      <c r="K968" s="58"/>
      <c r="L968" s="10"/>
      <c r="M968" s="10"/>
      <c r="N968" s="10"/>
      <c r="O968" s="10"/>
    </row>
    <row r="969">
      <c r="A969" s="10"/>
      <c r="B969" s="10"/>
      <c r="C969" s="10"/>
      <c r="D969" s="7"/>
      <c r="E969" s="10"/>
      <c r="F969" s="10"/>
      <c r="G969" s="10"/>
      <c r="H969" s="10"/>
      <c r="I969" s="7"/>
      <c r="J969" s="10"/>
      <c r="K969" s="58"/>
      <c r="L969" s="10"/>
      <c r="M969" s="10"/>
      <c r="N969" s="10"/>
      <c r="O969" s="10"/>
    </row>
    <row r="970">
      <c r="A970" s="10"/>
      <c r="B970" s="10"/>
      <c r="C970" s="10"/>
      <c r="D970" s="7"/>
      <c r="E970" s="10"/>
      <c r="F970" s="10"/>
      <c r="G970" s="10"/>
      <c r="H970" s="10"/>
      <c r="I970" s="7"/>
      <c r="J970" s="10"/>
      <c r="K970" s="58"/>
      <c r="L970" s="10"/>
      <c r="M970" s="10"/>
      <c r="N970" s="10"/>
      <c r="O970" s="10"/>
    </row>
    <row r="971">
      <c r="A971" s="10"/>
      <c r="B971" s="10"/>
      <c r="C971" s="10"/>
      <c r="D971" s="7"/>
      <c r="E971" s="10"/>
      <c r="F971" s="10"/>
      <c r="G971" s="10"/>
      <c r="H971" s="10"/>
      <c r="I971" s="7"/>
      <c r="J971" s="10"/>
      <c r="K971" s="58"/>
      <c r="L971" s="10"/>
      <c r="M971" s="10"/>
      <c r="N971" s="10"/>
      <c r="O971" s="10"/>
    </row>
    <row r="972">
      <c r="A972" s="10"/>
      <c r="B972" s="10"/>
      <c r="C972" s="10"/>
      <c r="D972" s="7"/>
      <c r="E972" s="10"/>
      <c r="F972" s="10"/>
      <c r="G972" s="10"/>
      <c r="H972" s="10"/>
      <c r="I972" s="7"/>
      <c r="J972" s="10"/>
      <c r="K972" s="58"/>
      <c r="L972" s="10"/>
      <c r="M972" s="10"/>
      <c r="N972" s="10"/>
      <c r="O972" s="10"/>
    </row>
    <row r="973">
      <c r="A973" s="10"/>
      <c r="B973" s="10"/>
      <c r="C973" s="10"/>
      <c r="D973" s="7"/>
      <c r="E973" s="10"/>
      <c r="F973" s="10"/>
      <c r="G973" s="10"/>
      <c r="H973" s="10"/>
      <c r="I973" s="7"/>
      <c r="J973" s="10"/>
      <c r="K973" s="58"/>
      <c r="L973" s="10"/>
      <c r="M973" s="10"/>
      <c r="N973" s="10"/>
      <c r="O973" s="10"/>
    </row>
    <row r="974">
      <c r="A974" s="10"/>
      <c r="B974" s="10"/>
      <c r="C974" s="10"/>
      <c r="D974" s="7"/>
      <c r="E974" s="10"/>
      <c r="F974" s="10"/>
      <c r="G974" s="10"/>
      <c r="H974" s="10"/>
      <c r="I974" s="7"/>
      <c r="J974" s="10"/>
      <c r="K974" s="58"/>
      <c r="L974" s="10"/>
      <c r="M974" s="10"/>
      <c r="N974" s="10"/>
      <c r="O974" s="10"/>
    </row>
    <row r="975">
      <c r="A975" s="10"/>
      <c r="B975" s="10"/>
      <c r="C975" s="10"/>
      <c r="D975" s="7"/>
      <c r="E975" s="10"/>
      <c r="F975" s="10"/>
      <c r="G975" s="10"/>
      <c r="H975" s="10"/>
      <c r="I975" s="7"/>
      <c r="J975" s="10"/>
      <c r="K975" s="58"/>
      <c r="L975" s="10"/>
      <c r="M975" s="10"/>
      <c r="N975" s="10"/>
      <c r="O975" s="10"/>
    </row>
    <row r="976">
      <c r="A976" s="10"/>
      <c r="B976" s="10"/>
      <c r="C976" s="10"/>
      <c r="D976" s="7"/>
      <c r="E976" s="10"/>
      <c r="F976" s="10"/>
      <c r="G976" s="10"/>
      <c r="H976" s="10"/>
      <c r="I976" s="7"/>
      <c r="J976" s="10"/>
      <c r="K976" s="58"/>
      <c r="L976" s="10"/>
      <c r="M976" s="10"/>
      <c r="N976" s="10"/>
      <c r="O976" s="10"/>
    </row>
    <row r="977">
      <c r="A977" s="10"/>
      <c r="B977" s="10"/>
      <c r="C977" s="10"/>
      <c r="D977" s="7"/>
      <c r="E977" s="10"/>
      <c r="F977" s="10"/>
      <c r="G977" s="10"/>
      <c r="H977" s="10"/>
      <c r="I977" s="7"/>
      <c r="J977" s="10"/>
      <c r="K977" s="58"/>
      <c r="L977" s="10"/>
      <c r="M977" s="10"/>
      <c r="N977" s="10"/>
      <c r="O977" s="10"/>
    </row>
    <row r="978">
      <c r="A978" s="10"/>
      <c r="B978" s="10"/>
      <c r="C978" s="10"/>
      <c r="D978" s="7"/>
      <c r="E978" s="10"/>
      <c r="F978" s="10"/>
      <c r="G978" s="10"/>
      <c r="H978" s="10"/>
      <c r="I978" s="7"/>
      <c r="J978" s="10"/>
      <c r="K978" s="58"/>
      <c r="L978" s="10"/>
      <c r="M978" s="10"/>
      <c r="N978" s="10"/>
      <c r="O978" s="10"/>
    </row>
    <row r="979">
      <c r="A979" s="10"/>
      <c r="B979" s="10"/>
      <c r="C979" s="10"/>
      <c r="D979" s="7"/>
      <c r="E979" s="10"/>
      <c r="F979" s="10"/>
      <c r="G979" s="10"/>
      <c r="H979" s="10"/>
      <c r="I979" s="7"/>
      <c r="J979" s="10"/>
      <c r="K979" s="58"/>
      <c r="L979" s="10"/>
      <c r="M979" s="10"/>
      <c r="N979" s="10"/>
      <c r="O979" s="10"/>
    </row>
    <row r="980">
      <c r="A980" s="10"/>
      <c r="B980" s="10"/>
      <c r="C980" s="10"/>
      <c r="D980" s="7"/>
      <c r="E980" s="10"/>
      <c r="F980" s="10"/>
      <c r="G980" s="10"/>
      <c r="H980" s="10"/>
      <c r="I980" s="7"/>
      <c r="J980" s="10"/>
      <c r="K980" s="58"/>
      <c r="L980" s="10"/>
      <c r="M980" s="10"/>
      <c r="N980" s="10"/>
      <c r="O980" s="10"/>
    </row>
    <row r="981">
      <c r="A981" s="10"/>
      <c r="B981" s="10"/>
      <c r="C981" s="10"/>
      <c r="D981" s="7"/>
      <c r="E981" s="10"/>
      <c r="F981" s="10"/>
      <c r="G981" s="10"/>
      <c r="H981" s="10"/>
      <c r="I981" s="7"/>
      <c r="J981" s="10"/>
      <c r="K981" s="58"/>
      <c r="L981" s="10"/>
      <c r="M981" s="10"/>
      <c r="N981" s="10"/>
      <c r="O981" s="10"/>
    </row>
    <row r="982">
      <c r="A982" s="10"/>
      <c r="B982" s="10"/>
      <c r="C982" s="10"/>
      <c r="D982" s="7"/>
      <c r="E982" s="10"/>
      <c r="F982" s="10"/>
      <c r="G982" s="10"/>
      <c r="H982" s="10"/>
      <c r="I982" s="7"/>
      <c r="J982" s="10"/>
      <c r="K982" s="58"/>
      <c r="L982" s="10"/>
      <c r="M982" s="10"/>
      <c r="N982" s="10"/>
      <c r="O982" s="10"/>
    </row>
    <row r="983">
      <c r="A983" s="10"/>
      <c r="B983" s="10"/>
      <c r="C983" s="10"/>
      <c r="D983" s="7"/>
      <c r="E983" s="10"/>
      <c r="F983" s="10"/>
      <c r="G983" s="10"/>
      <c r="H983" s="10"/>
      <c r="I983" s="7"/>
      <c r="J983" s="10"/>
      <c r="K983" s="58"/>
      <c r="L983" s="10"/>
      <c r="M983" s="10"/>
      <c r="N983" s="10"/>
      <c r="O983" s="10"/>
    </row>
    <row r="984">
      <c r="A984" s="10"/>
      <c r="B984" s="10"/>
      <c r="C984" s="10"/>
      <c r="D984" s="7"/>
      <c r="E984" s="10"/>
      <c r="F984" s="10"/>
      <c r="G984" s="10"/>
      <c r="H984" s="10"/>
      <c r="I984" s="7"/>
      <c r="J984" s="10"/>
      <c r="K984" s="58"/>
      <c r="L984" s="10"/>
      <c r="M984" s="10"/>
      <c r="N984" s="10"/>
      <c r="O984" s="10"/>
    </row>
    <row r="985">
      <c r="A985" s="10"/>
      <c r="B985" s="10"/>
      <c r="C985" s="10"/>
      <c r="D985" s="7"/>
      <c r="E985" s="10"/>
      <c r="F985" s="10"/>
      <c r="G985" s="10"/>
      <c r="H985" s="10"/>
      <c r="I985" s="7"/>
      <c r="J985" s="10"/>
      <c r="K985" s="58"/>
      <c r="L985" s="10"/>
      <c r="M985" s="10"/>
      <c r="N985" s="10"/>
      <c r="O985" s="10"/>
    </row>
    <row r="986">
      <c r="A986" s="10"/>
      <c r="B986" s="10"/>
      <c r="C986" s="10"/>
      <c r="D986" s="7"/>
      <c r="E986" s="10"/>
      <c r="F986" s="10"/>
      <c r="G986" s="10"/>
      <c r="H986" s="10"/>
      <c r="I986" s="7"/>
      <c r="J986" s="10"/>
      <c r="K986" s="58"/>
      <c r="L986" s="10"/>
      <c r="M986" s="10"/>
      <c r="N986" s="10"/>
      <c r="O986" s="10"/>
    </row>
    <row r="987">
      <c r="A987" s="10"/>
      <c r="B987" s="10"/>
      <c r="C987" s="10"/>
      <c r="D987" s="7"/>
      <c r="E987" s="10"/>
      <c r="F987" s="10"/>
      <c r="G987" s="10"/>
      <c r="H987" s="10"/>
      <c r="I987" s="7"/>
      <c r="J987" s="10"/>
      <c r="K987" s="58"/>
      <c r="L987" s="10"/>
      <c r="M987" s="10"/>
      <c r="N987" s="10"/>
      <c r="O987" s="10"/>
    </row>
    <row r="988">
      <c r="A988" s="10"/>
      <c r="B988" s="10"/>
      <c r="C988" s="10"/>
      <c r="D988" s="7"/>
      <c r="E988" s="10"/>
      <c r="F988" s="10"/>
      <c r="G988" s="10"/>
      <c r="H988" s="10"/>
      <c r="I988" s="7"/>
      <c r="J988" s="10"/>
      <c r="K988" s="58"/>
      <c r="L988" s="10"/>
      <c r="M988" s="10"/>
      <c r="N988" s="10"/>
      <c r="O988" s="10"/>
    </row>
    <row r="989">
      <c r="A989" s="10"/>
      <c r="B989" s="10"/>
      <c r="C989" s="10"/>
      <c r="D989" s="7"/>
      <c r="E989" s="10"/>
      <c r="F989" s="10"/>
      <c r="G989" s="10"/>
      <c r="H989" s="10"/>
      <c r="I989" s="7"/>
      <c r="J989" s="10"/>
      <c r="K989" s="58"/>
      <c r="L989" s="10"/>
      <c r="M989" s="10"/>
      <c r="N989" s="10"/>
      <c r="O989" s="10"/>
    </row>
    <row r="990">
      <c r="A990" s="10"/>
      <c r="B990" s="10"/>
      <c r="C990" s="10"/>
      <c r="D990" s="7"/>
      <c r="E990" s="10"/>
      <c r="F990" s="10"/>
      <c r="G990" s="10"/>
      <c r="H990" s="10"/>
      <c r="I990" s="7"/>
      <c r="J990" s="10"/>
      <c r="K990" s="58"/>
      <c r="L990" s="10"/>
      <c r="M990" s="10"/>
      <c r="N990" s="10"/>
      <c r="O990" s="10"/>
    </row>
    <row r="991">
      <c r="A991" s="10"/>
      <c r="B991" s="10"/>
      <c r="C991" s="10"/>
      <c r="D991" s="7"/>
      <c r="E991" s="10"/>
      <c r="F991" s="10"/>
      <c r="G991" s="10"/>
      <c r="H991" s="10"/>
      <c r="I991" s="7"/>
      <c r="J991" s="10"/>
      <c r="K991" s="58"/>
      <c r="L991" s="10"/>
      <c r="M991" s="10"/>
      <c r="N991" s="10"/>
      <c r="O991" s="10"/>
    </row>
    <row r="992">
      <c r="A992" s="10"/>
      <c r="B992" s="10"/>
      <c r="C992" s="10"/>
      <c r="D992" s="7"/>
      <c r="E992" s="10"/>
      <c r="F992" s="10"/>
      <c r="G992" s="10"/>
      <c r="H992" s="10"/>
      <c r="I992" s="7"/>
      <c r="J992" s="10"/>
      <c r="K992" s="58"/>
      <c r="L992" s="10"/>
      <c r="M992" s="10"/>
      <c r="N992" s="10"/>
      <c r="O992" s="10"/>
    </row>
    <row r="993">
      <c r="A993" s="10"/>
      <c r="B993" s="10"/>
      <c r="C993" s="10"/>
      <c r="D993" s="7"/>
      <c r="E993" s="10"/>
      <c r="F993" s="10"/>
      <c r="G993" s="10"/>
      <c r="H993" s="10"/>
      <c r="I993" s="7"/>
      <c r="J993" s="10"/>
      <c r="K993" s="58"/>
      <c r="L993" s="10"/>
      <c r="M993" s="10"/>
      <c r="N993" s="10"/>
      <c r="O993" s="10"/>
    </row>
    <row r="994">
      <c r="A994" s="10"/>
      <c r="B994" s="10"/>
      <c r="C994" s="10"/>
      <c r="D994" s="7"/>
      <c r="E994" s="10"/>
      <c r="F994" s="10"/>
      <c r="G994" s="10"/>
      <c r="H994" s="10"/>
      <c r="I994" s="7"/>
      <c r="J994" s="10"/>
      <c r="K994" s="58"/>
      <c r="L994" s="10"/>
      <c r="M994" s="10"/>
      <c r="N994" s="10"/>
      <c r="O994" s="10"/>
    </row>
    <row r="995">
      <c r="A995" s="10"/>
      <c r="B995" s="10"/>
      <c r="C995" s="10"/>
      <c r="D995" s="7"/>
      <c r="E995" s="10"/>
      <c r="F995" s="10"/>
      <c r="G995" s="10"/>
      <c r="H995" s="10"/>
      <c r="I995" s="7"/>
      <c r="J995" s="10"/>
      <c r="K995" s="58"/>
      <c r="L995" s="10"/>
      <c r="M995" s="10"/>
      <c r="N995" s="10"/>
      <c r="O995" s="10"/>
    </row>
    <row r="996">
      <c r="A996" s="10"/>
      <c r="B996" s="10"/>
      <c r="C996" s="10"/>
      <c r="D996" s="7"/>
      <c r="E996" s="10"/>
      <c r="F996" s="10"/>
      <c r="G996" s="10"/>
      <c r="H996" s="10"/>
      <c r="I996" s="7"/>
      <c r="J996" s="10"/>
      <c r="K996" s="58"/>
      <c r="L996" s="10"/>
      <c r="M996" s="10"/>
      <c r="N996" s="10"/>
      <c r="O996" s="10"/>
    </row>
    <row r="997">
      <c r="A997" s="10"/>
      <c r="B997" s="10"/>
      <c r="C997" s="10"/>
      <c r="D997" s="7"/>
      <c r="E997" s="10"/>
      <c r="F997" s="10"/>
      <c r="G997" s="10"/>
      <c r="H997" s="10"/>
      <c r="I997" s="7"/>
      <c r="J997" s="10"/>
      <c r="K997" s="58"/>
      <c r="L997" s="10"/>
      <c r="M997" s="10"/>
      <c r="N997" s="10"/>
      <c r="O997" s="10"/>
    </row>
  </sheetData>
  <mergeCells count="5">
    <mergeCell ref="P2:P997"/>
    <mergeCell ref="Q2:R2"/>
    <mergeCell ref="T2:U2"/>
    <mergeCell ref="S3:S12"/>
    <mergeCell ref="Q13:U997"/>
  </mergeCells>
  <conditionalFormatting sqref="N2:N997">
    <cfRule type="cellIs" dxfId="0" priority="1" operator="equal">
      <formula>"PENDENTE"</formula>
    </cfRule>
  </conditionalFormatting>
  <conditionalFormatting sqref="N2:N997">
    <cfRule type="cellIs" dxfId="1" priority="2" operator="equal">
      <formula>"PRIORIDADE"</formula>
    </cfRule>
  </conditionalFormatting>
  <conditionalFormatting sqref="N2:N997">
    <cfRule type="cellIs" dxfId="2" priority="3" operator="equal">
      <formula>"PRIORIDADE TOTAL"</formula>
    </cfRule>
  </conditionalFormatting>
  <conditionalFormatting sqref="N2:N997">
    <cfRule type="containsText" dxfId="3" priority="4" operator="containsText" text="ANÁLISE">
      <formula>NOT(ISERROR(SEARCH(("ANÁLISE"),(N2))))</formula>
    </cfRule>
  </conditionalFormatting>
  <conditionalFormatting sqref="N2:N997">
    <cfRule type="containsText" dxfId="4" priority="5" operator="containsText" text="VERIFICADO">
      <formula>NOT(ISERROR(SEARCH(("VERIFICADO"),(N2))))</formula>
    </cfRule>
  </conditionalFormatting>
  <conditionalFormatting sqref="N2:N997">
    <cfRule type="containsText" dxfId="5" priority="6" operator="containsText" text="APREENDIDO">
      <formula>NOT(ISERROR(SEARCH(("APREENDIDO"),(N2))))</formula>
    </cfRule>
  </conditionalFormatting>
  <conditionalFormatting sqref="N2:N997">
    <cfRule type="containsText" dxfId="6" priority="7" operator="containsText" text="APROVADO">
      <formula>NOT(ISERROR(SEARCH(("APROVADO"),(N2))))</formula>
    </cfRule>
  </conditionalFormatting>
  <conditionalFormatting sqref="N2:N997">
    <cfRule type="containsText" dxfId="7" priority="8" operator="containsText" text="QUITADO">
      <formula>NOT(ISERROR(SEARCH(("QUITADO"),(N2))))</formula>
    </cfRule>
  </conditionalFormatting>
  <conditionalFormatting sqref="N2:N997">
    <cfRule type="containsText" dxfId="8" priority="9" operator="containsText" text="OUTROS ACORDOS">
      <formula>NOT(ISERROR(SEARCH(("OUTROS ACORDOS"),(N2))))</formula>
    </cfRule>
  </conditionalFormatting>
  <conditionalFormatting sqref="N2:N997">
    <cfRule type="containsText" dxfId="9" priority="10" operator="containsText" text="CANCELADO">
      <formula>NOT(ISERROR(SEARCH(("CANCELADO"),(N2))))</formula>
    </cfRule>
  </conditionalFormatting>
  <dataValidations>
    <dataValidation type="list" allowBlank="1" showErrorMessage="1" sqref="N2:N997">
      <formula1>"PENDENTE,PRIORIDADE,PRIORIDADE TOTAL,VERIFICADO,ANÁLISE,APROVADO,QUITADO,APREENDIDO,CANCELADO,OUTROS ACORDOS"</formula1>
    </dataValidation>
    <dataValidation type="list" allowBlank="1" showErrorMessage="1" sqref="I2:I997">
      <formula1>"BRADESCO,BV FINANCEIRA,CREDITAS,GMAC,HYUNDAI,ITAÚ,OMNI S.A.,PANAMERICANO,PSA,RCI,RENNER,SAFRA,SANTANA,SANTANDER,TOYOTA,VOLKSWAGEN"</formula1>
    </dataValidation>
    <dataValidation type="list" allowBlank="1" showErrorMessage="1" sqref="L2:L997">
      <formula1>"LIGAÇÃO,WPP,SEM SUCESSO"</formula1>
    </dataValidation>
    <dataValidation type="list" allowBlank="1" showErrorMessage="1" sqref="D2:D997">
      <formula1>"SISTEMA ANTIGO,ANÁPOLIS,APG,BELO HORIZONTE,BELÉM,BRASÍLIA,CUIABÁ,CAMPO GRANDE,GOIÂNIA,JUIZ DE FORA,MONTES CLAROS,PLANALTINA,PORTO VELHO,RECREIO,RIO DE JANEIRO,RIO VERDE,RONDONÓPOLIS,SANTA LUZIA,TERESINA,TRINDADE,VALE DO AÇO,VALPARAISO,VITÓRIA,VOLTA REDOND"&amp;"A,CAMPOS DOS GOYTACAZES,NITEROI,VÁRZEA GRANDE,RIO DE JANEIRO,POA CENTRO,NOVO HAMBURGO,JOINVILLE,NATAL,SÃO LUIZ,CAXIAS DO SUL,SÃO JOSÉ,PASSO FUNDO"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0.88"/>
    <col customWidth="1" min="2" max="2" width="13.5"/>
    <col customWidth="1" min="3" max="3" width="10.75"/>
    <col customWidth="1" min="4" max="4" width="18.25"/>
    <col customWidth="1" min="5" max="5" width="18.5"/>
    <col customWidth="1" min="8" max="8" width="11.88"/>
    <col customWidth="1" min="9" max="9" width="16.25"/>
    <col customWidth="1" min="10" max="10" width="9.5"/>
    <col customWidth="1" min="11" max="11" width="17.63"/>
    <col customWidth="1" min="12" max="12" width="16.5"/>
    <col customWidth="1" min="13" max="13" width="18.13"/>
    <col customWidth="1" min="14" max="14" width="19.0"/>
    <col customWidth="1" min="15" max="15" width="24.0"/>
    <col customWidth="1" min="16" max="16" width="18.0"/>
    <col customWidth="1" min="17" max="17" width="14.63"/>
    <col customWidth="1" min="18" max="18" width="9.38"/>
    <col customWidth="1" min="19" max="19" width="8.63"/>
    <col customWidth="1" min="20" max="20" width="13.13"/>
    <col customWidth="1" min="21" max="21" width="10.13"/>
  </cols>
  <sheetData>
    <row r="1" ht="24.0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51" t="s">
        <v>5</v>
      </c>
      <c r="G1" s="4" t="s">
        <v>6</v>
      </c>
      <c r="H1" s="51" t="s">
        <v>5</v>
      </c>
      <c r="I1" s="2" t="s">
        <v>7</v>
      </c>
      <c r="J1" s="4" t="s">
        <v>8</v>
      </c>
      <c r="K1" s="4" t="s">
        <v>9</v>
      </c>
      <c r="L1" s="4" t="s">
        <v>10</v>
      </c>
      <c r="M1" s="2" t="s">
        <v>11</v>
      </c>
      <c r="N1" s="51" t="s">
        <v>12</v>
      </c>
      <c r="O1" s="4" t="s">
        <v>13</v>
      </c>
      <c r="P1" s="5"/>
      <c r="Q1" s="5"/>
      <c r="R1" s="5"/>
      <c r="S1" s="5"/>
      <c r="T1" s="5"/>
      <c r="U1" s="5"/>
    </row>
    <row r="2" ht="15.75" customHeight="1">
      <c r="A2" s="6">
        <v>45705.0</v>
      </c>
      <c r="B2" s="6"/>
      <c r="C2" s="7">
        <v>30473.0</v>
      </c>
      <c r="D2" s="7" t="s">
        <v>237</v>
      </c>
      <c r="E2" s="6">
        <v>43739.0</v>
      </c>
      <c r="F2" s="79">
        <f t="shared" ref="F2:F704" si="1">DATEDIF(E2,TODAY(),"M")</f>
        <v>64</v>
      </c>
      <c r="G2" s="9">
        <v>43761.0</v>
      </c>
      <c r="H2" s="79">
        <f t="shared" ref="H2:H704" si="2">DATEDIF(G2,TODAY(),"M")</f>
        <v>63</v>
      </c>
      <c r="I2" s="7" t="s">
        <v>120</v>
      </c>
      <c r="J2" s="7">
        <v>715.0</v>
      </c>
      <c r="K2" s="10"/>
      <c r="L2" s="7"/>
      <c r="M2" s="10"/>
      <c r="N2" s="57" t="s">
        <v>18</v>
      </c>
      <c r="O2" s="10"/>
      <c r="P2" s="11"/>
      <c r="Q2" s="12" t="s">
        <v>14</v>
      </c>
      <c r="R2" s="13"/>
      <c r="S2" s="14">
        <f>TODAY()</f>
        <v>45706</v>
      </c>
      <c r="T2" s="15" t="s">
        <v>15</v>
      </c>
      <c r="U2" s="13"/>
    </row>
    <row r="3" ht="15.75" customHeight="1">
      <c r="A3" s="6">
        <v>45705.0</v>
      </c>
      <c r="B3" s="6"/>
      <c r="C3" s="7">
        <v>194063.0</v>
      </c>
      <c r="D3" s="7" t="s">
        <v>237</v>
      </c>
      <c r="E3" s="6">
        <v>45170.0</v>
      </c>
      <c r="F3" s="79">
        <f t="shared" si="1"/>
        <v>17</v>
      </c>
      <c r="G3" s="6">
        <v>45273.0</v>
      </c>
      <c r="H3" s="79">
        <f t="shared" si="2"/>
        <v>14</v>
      </c>
      <c r="I3" s="7" t="s">
        <v>50</v>
      </c>
      <c r="J3" s="7" t="s">
        <v>315</v>
      </c>
      <c r="K3" s="10"/>
      <c r="L3" s="10"/>
      <c r="M3" s="10"/>
      <c r="N3" s="60" t="s">
        <v>18</v>
      </c>
      <c r="O3" s="10"/>
      <c r="Q3" s="16" t="s">
        <v>16</v>
      </c>
      <c r="R3" s="17">
        <f>COUNTIFS(N:N,"VERIFICADO",B:B,S2)</f>
        <v>2</v>
      </c>
      <c r="S3" s="18"/>
      <c r="T3" s="16" t="s">
        <v>16</v>
      </c>
      <c r="U3" s="17">
        <f>COUNTIFS(N:N,"VERIFICADO")</f>
        <v>10</v>
      </c>
    </row>
    <row r="4" ht="15.75" customHeight="1">
      <c r="A4" s="6">
        <v>45705.0</v>
      </c>
      <c r="B4" s="6">
        <v>45705.0</v>
      </c>
      <c r="C4" s="7">
        <v>179937.0</v>
      </c>
      <c r="D4" s="7" t="s">
        <v>237</v>
      </c>
      <c r="E4" s="6">
        <v>45108.0</v>
      </c>
      <c r="F4" s="79">
        <f t="shared" si="1"/>
        <v>19</v>
      </c>
      <c r="G4" s="6">
        <v>45132.0</v>
      </c>
      <c r="H4" s="79">
        <f t="shared" si="2"/>
        <v>18</v>
      </c>
      <c r="I4" s="7" t="s">
        <v>54</v>
      </c>
      <c r="J4" s="7" t="s">
        <v>55</v>
      </c>
      <c r="K4" s="10"/>
      <c r="L4" s="7" t="s">
        <v>68</v>
      </c>
      <c r="M4" s="10"/>
      <c r="N4" s="57" t="s">
        <v>16</v>
      </c>
      <c r="O4" s="10"/>
      <c r="Q4" s="16" t="s">
        <v>17</v>
      </c>
      <c r="R4" s="17">
        <f>COUNTIFS(N:N,"análise",B:B,S2)</f>
        <v>0</v>
      </c>
      <c r="S4" s="19"/>
      <c r="T4" s="16" t="s">
        <v>17</v>
      </c>
      <c r="U4" s="17">
        <f>COUNTIFS(N:N,"ANÁLISE")</f>
        <v>2</v>
      </c>
    </row>
    <row r="5" ht="15.75" customHeight="1">
      <c r="A5" s="6">
        <v>45705.0</v>
      </c>
      <c r="B5" s="6"/>
      <c r="C5" s="7">
        <v>217798.0</v>
      </c>
      <c r="D5" s="7" t="s">
        <v>237</v>
      </c>
      <c r="E5" s="6">
        <v>45352.0</v>
      </c>
      <c r="F5" s="79">
        <f t="shared" si="1"/>
        <v>11</v>
      </c>
      <c r="G5" s="6">
        <v>45456.0</v>
      </c>
      <c r="H5" s="79">
        <f t="shared" si="2"/>
        <v>8</v>
      </c>
      <c r="I5" s="7" t="s">
        <v>82</v>
      </c>
      <c r="J5" s="132">
        <v>45696.0</v>
      </c>
      <c r="K5" s="10"/>
      <c r="L5" s="10"/>
      <c r="M5" s="10"/>
      <c r="N5" s="60" t="s">
        <v>18</v>
      </c>
      <c r="O5" s="10"/>
      <c r="Q5" s="16" t="s">
        <v>18</v>
      </c>
      <c r="R5" s="17">
        <f>COUNTIFS(N:N,"pendente",B:B,S2)</f>
        <v>0</v>
      </c>
      <c r="S5" s="19"/>
      <c r="T5" s="16" t="s">
        <v>18</v>
      </c>
      <c r="U5" s="17">
        <f>COUNTIFS(N:N,"PENDENTE")</f>
        <v>556</v>
      </c>
    </row>
    <row r="6" ht="15.75" customHeight="1">
      <c r="A6" s="6">
        <v>45705.0</v>
      </c>
      <c r="B6" s="6"/>
      <c r="C6" s="7">
        <v>215706.0</v>
      </c>
      <c r="D6" s="7" t="s">
        <v>237</v>
      </c>
      <c r="E6" s="6">
        <v>45383.0</v>
      </c>
      <c r="F6" s="79">
        <f t="shared" si="1"/>
        <v>10</v>
      </c>
      <c r="G6" s="6">
        <v>45435.0</v>
      </c>
      <c r="H6" s="79">
        <f t="shared" si="2"/>
        <v>8</v>
      </c>
      <c r="I6" s="7" t="s">
        <v>48</v>
      </c>
      <c r="J6" s="7" t="s">
        <v>419</v>
      </c>
      <c r="K6" s="10"/>
      <c r="L6" s="10"/>
      <c r="M6" s="10"/>
      <c r="N6" s="60" t="s">
        <v>18</v>
      </c>
      <c r="O6" s="10"/>
      <c r="Q6" s="16" t="s">
        <v>19</v>
      </c>
      <c r="R6" s="17">
        <f>COUNTIFS(N:N,"prioridade",B:B,S2)</f>
        <v>0</v>
      </c>
      <c r="S6" s="19"/>
      <c r="T6" s="16" t="s">
        <v>19</v>
      </c>
      <c r="U6" s="17">
        <f>COUNTIFS(N:N,"PRIORIDADE")</f>
        <v>13</v>
      </c>
    </row>
    <row r="7" ht="15.75" customHeight="1">
      <c r="A7" s="6">
        <v>45705.0</v>
      </c>
      <c r="B7" s="6">
        <v>45705.0</v>
      </c>
      <c r="C7" s="7">
        <v>209151.0</v>
      </c>
      <c r="D7" s="7" t="s">
        <v>237</v>
      </c>
      <c r="E7" s="6">
        <v>45352.0</v>
      </c>
      <c r="F7" s="79">
        <f t="shared" si="1"/>
        <v>11</v>
      </c>
      <c r="G7" s="9">
        <v>45387.0</v>
      </c>
      <c r="H7" s="79">
        <f t="shared" si="2"/>
        <v>10</v>
      </c>
      <c r="I7" s="7" t="s">
        <v>54</v>
      </c>
      <c r="J7" s="7">
        <v>504.0</v>
      </c>
      <c r="K7" s="10"/>
      <c r="L7" s="7" t="s">
        <v>68</v>
      </c>
      <c r="M7" s="10"/>
      <c r="N7" s="57" t="s">
        <v>21</v>
      </c>
      <c r="O7" s="10"/>
      <c r="Q7" s="16" t="s">
        <v>20</v>
      </c>
      <c r="R7" s="17">
        <f>COUNTIFS(N:N,"prioridade total",B:B,S2)</f>
        <v>0</v>
      </c>
      <c r="S7" s="19"/>
      <c r="T7" s="16" t="s">
        <v>20</v>
      </c>
      <c r="U7" s="17">
        <f>COUNTIFS(N:N,"PRIORIDADE TOTAL")</f>
        <v>1</v>
      </c>
    </row>
    <row r="8" ht="15.75" customHeight="1">
      <c r="A8" s="6">
        <v>45705.0</v>
      </c>
      <c r="B8" s="6">
        <v>45706.0</v>
      </c>
      <c r="C8" s="7">
        <v>225079.0</v>
      </c>
      <c r="D8" s="7" t="s">
        <v>237</v>
      </c>
      <c r="E8" s="86">
        <v>45474.0</v>
      </c>
      <c r="F8" s="79">
        <f t="shared" si="1"/>
        <v>7</v>
      </c>
      <c r="G8" s="86">
        <v>45519.0</v>
      </c>
      <c r="H8" s="79">
        <f t="shared" si="2"/>
        <v>6</v>
      </c>
      <c r="I8" s="7" t="s">
        <v>52</v>
      </c>
      <c r="J8" s="7">
        <v>401.0</v>
      </c>
      <c r="K8" s="10"/>
      <c r="L8" s="7" t="s">
        <v>68</v>
      </c>
      <c r="M8" s="10"/>
      <c r="N8" s="57" t="s">
        <v>21</v>
      </c>
      <c r="O8" s="10"/>
      <c r="Q8" s="16" t="s">
        <v>21</v>
      </c>
      <c r="R8" s="17">
        <f>COUNTIFS(N:N,"aprovado",B:B,S2)</f>
        <v>10</v>
      </c>
      <c r="S8" s="19"/>
      <c r="T8" s="16" t="s">
        <v>21</v>
      </c>
      <c r="U8" s="17">
        <f>COUNTIFS(N:N,"APROVADO")</f>
        <v>18</v>
      </c>
    </row>
    <row r="9" ht="15.75" customHeight="1">
      <c r="A9" s="6">
        <v>45705.0</v>
      </c>
      <c r="B9" s="6"/>
      <c r="C9" s="7">
        <v>227434.0</v>
      </c>
      <c r="D9" s="7" t="s">
        <v>237</v>
      </c>
      <c r="E9" s="6">
        <v>45505.0</v>
      </c>
      <c r="F9" s="79">
        <f t="shared" si="1"/>
        <v>6</v>
      </c>
      <c r="G9" s="9">
        <v>45544.0</v>
      </c>
      <c r="H9" s="79">
        <f t="shared" si="2"/>
        <v>5</v>
      </c>
      <c r="I9" s="7" t="s">
        <v>52</v>
      </c>
      <c r="J9" s="7" t="s">
        <v>420</v>
      </c>
      <c r="K9" s="10"/>
      <c r="L9" s="10"/>
      <c r="M9" s="10"/>
      <c r="N9" s="60" t="s">
        <v>18</v>
      </c>
      <c r="O9" s="10"/>
      <c r="Q9" s="21" t="s">
        <v>22</v>
      </c>
      <c r="R9" s="17">
        <f>COUNTIFS(N:N,"quitado",B:B,S2)</f>
        <v>0</v>
      </c>
      <c r="S9" s="19"/>
      <c r="T9" s="21" t="s">
        <v>22</v>
      </c>
      <c r="U9" s="17">
        <f>COUNTIFS(N:N,"QUITADO")</f>
        <v>6</v>
      </c>
    </row>
    <row r="10" ht="15.75" customHeight="1">
      <c r="A10" s="6">
        <v>45705.0</v>
      </c>
      <c r="B10" s="6"/>
      <c r="C10" s="7">
        <v>231869.0</v>
      </c>
      <c r="D10" s="7" t="s">
        <v>237</v>
      </c>
      <c r="E10" s="6">
        <v>45536.0</v>
      </c>
      <c r="F10" s="79">
        <f t="shared" si="1"/>
        <v>5</v>
      </c>
      <c r="G10" s="6">
        <v>45586.0</v>
      </c>
      <c r="H10" s="79">
        <f t="shared" si="2"/>
        <v>3</v>
      </c>
      <c r="I10" s="7" t="s">
        <v>54</v>
      </c>
      <c r="J10" s="133" t="s">
        <v>421</v>
      </c>
      <c r="K10" s="10"/>
      <c r="L10" s="7" t="s">
        <v>46</v>
      </c>
      <c r="M10" s="10"/>
      <c r="N10" s="57" t="s">
        <v>16</v>
      </c>
      <c r="O10" s="10"/>
      <c r="Q10" s="16" t="s">
        <v>23</v>
      </c>
      <c r="R10" s="17">
        <f>COUNTIFS(N:N,"apreendido",B:B,S2)</f>
        <v>0</v>
      </c>
      <c r="S10" s="19"/>
      <c r="T10" s="16" t="s">
        <v>23</v>
      </c>
      <c r="U10" s="17">
        <f>COUNTIFS(N:N,"APREENDIDO")</f>
        <v>1</v>
      </c>
    </row>
    <row r="11" ht="15.75" customHeight="1">
      <c r="A11" s="6">
        <v>45705.0</v>
      </c>
      <c r="B11" s="6"/>
      <c r="C11" s="7">
        <v>199150.0</v>
      </c>
      <c r="D11" s="7" t="s">
        <v>62</v>
      </c>
      <c r="E11" s="6">
        <v>44501.0</v>
      </c>
      <c r="F11" s="79">
        <f t="shared" si="1"/>
        <v>39</v>
      </c>
      <c r="G11" s="6">
        <v>45309.0</v>
      </c>
      <c r="H11" s="79">
        <f t="shared" si="2"/>
        <v>13</v>
      </c>
      <c r="I11" s="7" t="s">
        <v>48</v>
      </c>
      <c r="J11" s="7" t="s">
        <v>422</v>
      </c>
      <c r="K11" s="10"/>
      <c r="L11" s="10"/>
      <c r="M11" s="10"/>
      <c r="N11" s="57" t="s">
        <v>22</v>
      </c>
      <c r="O11" s="10"/>
      <c r="Q11" s="16" t="s">
        <v>24</v>
      </c>
      <c r="R11" s="17">
        <f>COUNTIFS(N:N,"cancelado",B:B,S2)</f>
        <v>0</v>
      </c>
      <c r="S11" s="19"/>
      <c r="T11" s="16" t="s">
        <v>24</v>
      </c>
      <c r="U11" s="17">
        <f>COUNTIFS(N:N,"CANCELADO")</f>
        <v>4</v>
      </c>
    </row>
    <row r="12" ht="15.75" customHeight="1">
      <c r="A12" s="6">
        <v>45705.0</v>
      </c>
      <c r="B12" s="10"/>
      <c r="C12" s="7">
        <v>221333.0</v>
      </c>
      <c r="D12" s="7" t="s">
        <v>62</v>
      </c>
      <c r="E12" s="6">
        <v>45413.0</v>
      </c>
      <c r="F12" s="79">
        <f t="shared" si="1"/>
        <v>9</v>
      </c>
      <c r="G12" s="9">
        <v>45485.0</v>
      </c>
      <c r="H12" s="79">
        <f t="shared" si="2"/>
        <v>7</v>
      </c>
      <c r="I12" s="7" t="s">
        <v>85</v>
      </c>
      <c r="J12" s="7">
        <v>302.0</v>
      </c>
      <c r="K12" s="10"/>
      <c r="L12" s="10"/>
      <c r="M12" s="10"/>
      <c r="N12" s="60" t="s">
        <v>18</v>
      </c>
      <c r="O12" s="10"/>
      <c r="Q12" s="22" t="s">
        <v>25</v>
      </c>
      <c r="R12" s="23">
        <f>SUM(R3,R4,R8,R9)</f>
        <v>12</v>
      </c>
      <c r="S12" s="24"/>
      <c r="T12" s="22" t="s">
        <v>25</v>
      </c>
      <c r="U12" s="23">
        <f>SUM(U3:U11)</f>
        <v>611</v>
      </c>
    </row>
    <row r="13">
      <c r="A13" s="6">
        <v>45705.0</v>
      </c>
      <c r="B13" s="10"/>
      <c r="C13" s="7">
        <v>159084.0</v>
      </c>
      <c r="D13" s="7" t="s">
        <v>64</v>
      </c>
      <c r="E13" s="6">
        <v>44927.0</v>
      </c>
      <c r="F13" s="79">
        <f t="shared" si="1"/>
        <v>25</v>
      </c>
      <c r="G13" s="6">
        <v>44959.0</v>
      </c>
      <c r="H13" s="79">
        <f t="shared" si="2"/>
        <v>24</v>
      </c>
      <c r="I13" s="7" t="s">
        <v>48</v>
      </c>
      <c r="J13" s="7" t="s">
        <v>422</v>
      </c>
      <c r="K13" s="10"/>
      <c r="L13" s="10"/>
      <c r="M13" s="10"/>
      <c r="N13" s="57" t="s">
        <v>22</v>
      </c>
      <c r="O13" s="10"/>
      <c r="Q13" s="25"/>
    </row>
    <row r="14">
      <c r="A14" s="65">
        <v>45702.0</v>
      </c>
      <c r="B14" s="10"/>
      <c r="C14" s="7">
        <v>217554.0</v>
      </c>
      <c r="D14" s="7" t="s">
        <v>64</v>
      </c>
      <c r="E14" s="6">
        <v>45413.0</v>
      </c>
      <c r="F14" s="79">
        <f t="shared" si="1"/>
        <v>9</v>
      </c>
      <c r="G14" s="6">
        <v>45453.0</v>
      </c>
      <c r="H14" s="79">
        <f t="shared" si="2"/>
        <v>8</v>
      </c>
      <c r="I14" s="7" t="s">
        <v>48</v>
      </c>
      <c r="J14" s="7">
        <v>259.0</v>
      </c>
      <c r="K14" s="72" t="s">
        <v>123</v>
      </c>
      <c r="L14" s="10"/>
      <c r="M14" s="10"/>
      <c r="N14" s="57" t="s">
        <v>19</v>
      </c>
      <c r="O14" s="10"/>
    </row>
    <row r="15">
      <c r="A15" s="6">
        <v>45705.0</v>
      </c>
      <c r="B15" s="10"/>
      <c r="C15" s="7">
        <v>227744.0</v>
      </c>
      <c r="D15" s="7" t="s">
        <v>64</v>
      </c>
      <c r="E15" s="6">
        <v>45444.0</v>
      </c>
      <c r="F15" s="79">
        <f t="shared" si="1"/>
        <v>8</v>
      </c>
      <c r="G15" s="6">
        <v>45548.0</v>
      </c>
      <c r="H15" s="79">
        <f t="shared" si="2"/>
        <v>5</v>
      </c>
      <c r="I15" s="7" t="s">
        <v>43</v>
      </c>
      <c r="J15" s="7" t="s">
        <v>420</v>
      </c>
      <c r="K15" s="10"/>
      <c r="L15" s="10"/>
      <c r="M15" s="10"/>
      <c r="N15" s="66" t="s">
        <v>18</v>
      </c>
      <c r="O15" s="10"/>
    </row>
    <row r="16">
      <c r="A16" s="6">
        <v>45705.0</v>
      </c>
      <c r="B16" s="10"/>
      <c r="C16" s="7">
        <v>182894.0</v>
      </c>
      <c r="D16" s="7" t="s">
        <v>65</v>
      </c>
      <c r="E16" s="6">
        <v>45047.0</v>
      </c>
      <c r="F16" s="79">
        <f t="shared" si="1"/>
        <v>21</v>
      </c>
      <c r="G16" s="6">
        <v>45156.0</v>
      </c>
      <c r="H16" s="79">
        <f t="shared" si="2"/>
        <v>18</v>
      </c>
      <c r="I16" s="7" t="s">
        <v>43</v>
      </c>
      <c r="J16" s="7" t="s">
        <v>422</v>
      </c>
      <c r="K16" s="10"/>
      <c r="L16" s="10"/>
      <c r="M16" s="10"/>
      <c r="N16" s="57" t="s">
        <v>22</v>
      </c>
      <c r="O16" s="10"/>
    </row>
    <row r="17">
      <c r="A17" s="6">
        <v>45705.0</v>
      </c>
      <c r="B17" s="10"/>
      <c r="C17" s="7">
        <v>229493.0</v>
      </c>
      <c r="D17" s="7" t="s">
        <v>65</v>
      </c>
      <c r="E17" s="6">
        <v>45474.0</v>
      </c>
      <c r="F17" s="79">
        <f t="shared" si="1"/>
        <v>7</v>
      </c>
      <c r="G17" s="6">
        <v>45565.0</v>
      </c>
      <c r="H17" s="79">
        <f t="shared" si="2"/>
        <v>4</v>
      </c>
      <c r="I17" s="7" t="s">
        <v>80</v>
      </c>
      <c r="J17" s="7">
        <v>1001.0</v>
      </c>
      <c r="K17" s="10"/>
      <c r="L17" s="10"/>
      <c r="M17" s="10"/>
      <c r="N17" s="66" t="s">
        <v>18</v>
      </c>
      <c r="O17" s="10"/>
    </row>
    <row r="18">
      <c r="A18" s="6">
        <v>45705.0</v>
      </c>
      <c r="B18" s="10"/>
      <c r="C18" s="7">
        <v>240194.0</v>
      </c>
      <c r="D18" s="7" t="s">
        <v>65</v>
      </c>
      <c r="E18" s="6">
        <v>45536.0</v>
      </c>
      <c r="F18" s="79">
        <f t="shared" si="1"/>
        <v>5</v>
      </c>
      <c r="G18" s="6">
        <v>45679.0</v>
      </c>
      <c r="H18" s="79">
        <f t="shared" si="2"/>
        <v>0</v>
      </c>
      <c r="I18" s="7" t="s">
        <v>43</v>
      </c>
      <c r="J18" s="7" t="s">
        <v>423</v>
      </c>
      <c r="K18" s="10"/>
      <c r="L18" s="10"/>
      <c r="M18" s="10"/>
      <c r="N18" s="57" t="s">
        <v>23</v>
      </c>
      <c r="O18" s="10"/>
    </row>
    <row r="19">
      <c r="A19" s="6">
        <v>45705.0</v>
      </c>
      <c r="B19" s="10"/>
      <c r="C19" s="7">
        <v>186967.0</v>
      </c>
      <c r="D19" s="7" t="s">
        <v>75</v>
      </c>
      <c r="E19" s="6">
        <v>45139.0</v>
      </c>
      <c r="F19" s="79">
        <f t="shared" si="1"/>
        <v>18</v>
      </c>
      <c r="G19" s="9">
        <v>45191.0</v>
      </c>
      <c r="H19" s="79">
        <f t="shared" si="2"/>
        <v>16</v>
      </c>
      <c r="I19" s="7" t="s">
        <v>43</v>
      </c>
      <c r="J19" s="7" t="s">
        <v>91</v>
      </c>
      <c r="K19" s="10"/>
      <c r="L19" s="10"/>
      <c r="M19" s="10"/>
      <c r="N19" s="66" t="s">
        <v>18</v>
      </c>
      <c r="O19" s="10"/>
    </row>
    <row r="20">
      <c r="A20" s="6">
        <v>45705.0</v>
      </c>
      <c r="B20" s="6">
        <v>45706.0</v>
      </c>
      <c r="C20" s="7">
        <v>209309.0</v>
      </c>
      <c r="D20" s="7" t="s">
        <v>75</v>
      </c>
      <c r="E20" s="6">
        <v>45261.0</v>
      </c>
      <c r="F20" s="79">
        <f t="shared" si="1"/>
        <v>14</v>
      </c>
      <c r="G20" s="9">
        <v>45387.0</v>
      </c>
      <c r="H20" s="79">
        <f t="shared" si="2"/>
        <v>10</v>
      </c>
      <c r="I20" s="7" t="s">
        <v>52</v>
      </c>
      <c r="J20" s="7">
        <v>406.0</v>
      </c>
      <c r="K20" s="10"/>
      <c r="L20" s="7" t="s">
        <v>58</v>
      </c>
      <c r="M20" s="10"/>
      <c r="N20" s="57" t="s">
        <v>21</v>
      </c>
      <c r="O20" s="10"/>
    </row>
    <row r="21">
      <c r="A21" s="6">
        <v>45705.0</v>
      </c>
      <c r="B21" s="6">
        <v>45705.0</v>
      </c>
      <c r="C21" s="7">
        <v>206826.0</v>
      </c>
      <c r="D21" s="7" t="s">
        <v>75</v>
      </c>
      <c r="E21" s="6">
        <v>45292.0</v>
      </c>
      <c r="F21" s="79">
        <f t="shared" si="1"/>
        <v>13</v>
      </c>
      <c r="G21" s="6">
        <v>45369.0</v>
      </c>
      <c r="H21" s="79">
        <f t="shared" si="2"/>
        <v>11</v>
      </c>
      <c r="I21" s="7" t="s">
        <v>54</v>
      </c>
      <c r="J21" s="7">
        <v>535.0</v>
      </c>
      <c r="K21" s="10"/>
      <c r="L21" s="7" t="s">
        <v>58</v>
      </c>
      <c r="M21" s="10"/>
      <c r="N21" s="57" t="s">
        <v>21</v>
      </c>
      <c r="O21" s="10"/>
    </row>
    <row r="22">
      <c r="A22" s="6">
        <v>45705.0</v>
      </c>
      <c r="B22" s="10"/>
      <c r="C22" s="7">
        <v>157424.0</v>
      </c>
      <c r="D22" s="7" t="s">
        <v>75</v>
      </c>
      <c r="E22" s="6">
        <v>44835.0</v>
      </c>
      <c r="F22" s="79">
        <f t="shared" si="1"/>
        <v>28</v>
      </c>
      <c r="G22" s="9">
        <v>44945.0</v>
      </c>
      <c r="H22" s="79">
        <f t="shared" si="2"/>
        <v>24</v>
      </c>
      <c r="I22" s="7" t="s">
        <v>54</v>
      </c>
      <c r="J22" s="7" t="s">
        <v>424</v>
      </c>
      <c r="K22" s="10"/>
      <c r="L22" s="10"/>
      <c r="M22" s="10"/>
      <c r="N22" s="57" t="s">
        <v>24</v>
      </c>
      <c r="O22" s="10"/>
    </row>
    <row r="23">
      <c r="A23" s="6">
        <v>45705.0</v>
      </c>
      <c r="B23" s="10"/>
      <c r="C23" s="7">
        <v>189113.0</v>
      </c>
      <c r="D23" s="7" t="s">
        <v>75</v>
      </c>
      <c r="E23" s="6">
        <v>45231.0</v>
      </c>
      <c r="F23" s="79">
        <f t="shared" si="1"/>
        <v>15</v>
      </c>
      <c r="G23" s="6">
        <v>45357.0</v>
      </c>
      <c r="H23" s="79">
        <f t="shared" si="2"/>
        <v>11</v>
      </c>
      <c r="I23" s="7" t="s">
        <v>60</v>
      </c>
      <c r="J23" s="7">
        <v>139.0</v>
      </c>
      <c r="K23" s="10"/>
      <c r="L23" s="10"/>
      <c r="M23" s="10"/>
      <c r="N23" s="66" t="s">
        <v>18</v>
      </c>
      <c r="O23" s="10"/>
    </row>
    <row r="24">
      <c r="A24" s="6">
        <v>45705.0</v>
      </c>
      <c r="B24" s="10"/>
      <c r="C24" s="7">
        <v>210563.0</v>
      </c>
      <c r="D24" s="7" t="s">
        <v>75</v>
      </c>
      <c r="E24" s="6">
        <v>45383.0</v>
      </c>
      <c r="F24" s="79">
        <f t="shared" si="1"/>
        <v>10</v>
      </c>
      <c r="G24" s="6">
        <v>45397.0</v>
      </c>
      <c r="H24" s="79">
        <f t="shared" si="2"/>
        <v>10</v>
      </c>
      <c r="I24" s="7" t="s">
        <v>66</v>
      </c>
      <c r="J24" s="7">
        <v>602.0</v>
      </c>
      <c r="K24" s="10"/>
      <c r="L24" s="10"/>
      <c r="M24" s="10"/>
      <c r="N24" s="66" t="s">
        <v>18</v>
      </c>
      <c r="O24" s="10"/>
    </row>
    <row r="25">
      <c r="A25" s="6">
        <v>45705.0</v>
      </c>
      <c r="B25" s="10"/>
      <c r="C25" s="7">
        <v>224801.0</v>
      </c>
      <c r="D25" s="7" t="s">
        <v>75</v>
      </c>
      <c r="E25" s="6">
        <v>45413.0</v>
      </c>
      <c r="F25" s="79">
        <f t="shared" si="1"/>
        <v>9</v>
      </c>
      <c r="G25" s="6">
        <v>45531.0</v>
      </c>
      <c r="H25" s="79">
        <f t="shared" si="2"/>
        <v>5</v>
      </c>
      <c r="I25" s="7" t="s">
        <v>193</v>
      </c>
      <c r="J25" s="7"/>
      <c r="K25" s="10"/>
      <c r="L25" s="10"/>
      <c r="M25" s="10"/>
      <c r="N25" s="66" t="s">
        <v>18</v>
      </c>
      <c r="O25" s="10"/>
    </row>
    <row r="26">
      <c r="A26" s="6">
        <v>45705.0</v>
      </c>
      <c r="B26" s="10"/>
      <c r="C26" s="7">
        <v>232377.0</v>
      </c>
      <c r="D26" s="7" t="s">
        <v>75</v>
      </c>
      <c r="E26" s="6">
        <v>45474.0</v>
      </c>
      <c r="F26" s="79">
        <f t="shared" si="1"/>
        <v>7</v>
      </c>
      <c r="G26" s="9">
        <v>45590.0</v>
      </c>
      <c r="H26" s="79">
        <f t="shared" si="2"/>
        <v>3</v>
      </c>
      <c r="I26" s="7" t="s">
        <v>85</v>
      </c>
      <c r="J26" s="7">
        <v>310.0</v>
      </c>
      <c r="K26" s="10"/>
      <c r="L26" s="10"/>
      <c r="M26" s="10"/>
      <c r="N26" s="66" t="s">
        <v>18</v>
      </c>
      <c r="O26" s="10"/>
    </row>
    <row r="27">
      <c r="A27" s="6">
        <v>45705.0</v>
      </c>
      <c r="B27" s="10"/>
      <c r="C27" s="7">
        <v>192321.0</v>
      </c>
      <c r="D27" s="7" t="s">
        <v>75</v>
      </c>
      <c r="E27" s="6">
        <v>45231.0</v>
      </c>
      <c r="F27" s="79">
        <f t="shared" si="1"/>
        <v>15</v>
      </c>
      <c r="G27" s="6">
        <v>45239.0</v>
      </c>
      <c r="H27" s="79">
        <f t="shared" si="2"/>
        <v>15</v>
      </c>
      <c r="I27" s="7" t="s">
        <v>82</v>
      </c>
      <c r="J27" s="10"/>
      <c r="K27" s="10"/>
      <c r="L27" s="10"/>
      <c r="M27" s="10"/>
      <c r="N27" s="66" t="s">
        <v>18</v>
      </c>
      <c r="O27" s="10"/>
    </row>
    <row r="28">
      <c r="A28" s="6">
        <v>45705.0</v>
      </c>
      <c r="B28" s="10"/>
      <c r="C28" s="7">
        <v>196180.0</v>
      </c>
      <c r="D28" s="7" t="s">
        <v>75</v>
      </c>
      <c r="E28" s="6">
        <v>45261.0</v>
      </c>
      <c r="F28" s="79">
        <f t="shared" si="1"/>
        <v>14</v>
      </c>
      <c r="G28" s="9">
        <v>45276.0</v>
      </c>
      <c r="H28" s="79">
        <f t="shared" si="2"/>
        <v>14</v>
      </c>
      <c r="I28" s="7" t="s">
        <v>85</v>
      </c>
      <c r="J28" s="7" t="s">
        <v>422</v>
      </c>
      <c r="K28" s="10"/>
      <c r="L28" s="10"/>
      <c r="M28" s="10"/>
      <c r="N28" s="57" t="s">
        <v>22</v>
      </c>
      <c r="O28" s="10"/>
    </row>
    <row r="29">
      <c r="A29" s="6">
        <v>45705.0</v>
      </c>
      <c r="B29" s="10"/>
      <c r="C29" s="7">
        <v>217824.0</v>
      </c>
      <c r="D29" s="7" t="s">
        <v>75</v>
      </c>
      <c r="E29" s="6">
        <v>45413.0</v>
      </c>
      <c r="F29" s="79">
        <f t="shared" si="1"/>
        <v>9</v>
      </c>
      <c r="G29" s="6">
        <v>45455.0</v>
      </c>
      <c r="H29" s="79">
        <f t="shared" si="2"/>
        <v>8</v>
      </c>
      <c r="I29" s="7" t="s">
        <v>52</v>
      </c>
      <c r="J29" s="7" t="s">
        <v>422</v>
      </c>
      <c r="K29" s="10"/>
      <c r="L29" s="10"/>
      <c r="M29" s="10"/>
      <c r="N29" s="57" t="s">
        <v>22</v>
      </c>
      <c r="O29" s="10"/>
    </row>
    <row r="30">
      <c r="A30" s="6">
        <v>45705.0</v>
      </c>
      <c r="B30" s="10"/>
      <c r="C30" s="7">
        <v>194275.0</v>
      </c>
      <c r="D30" s="7" t="s">
        <v>87</v>
      </c>
      <c r="E30" s="6">
        <v>45108.0</v>
      </c>
      <c r="F30" s="79">
        <f t="shared" si="1"/>
        <v>19</v>
      </c>
      <c r="G30" s="9">
        <v>45259.0</v>
      </c>
      <c r="H30" s="79">
        <f t="shared" si="2"/>
        <v>14</v>
      </c>
      <c r="I30" s="7" t="s">
        <v>48</v>
      </c>
      <c r="J30" s="7" t="s">
        <v>49</v>
      </c>
      <c r="K30" s="10"/>
      <c r="L30" s="10"/>
      <c r="M30" s="10"/>
      <c r="N30" s="66" t="s">
        <v>18</v>
      </c>
      <c r="O30" s="10"/>
    </row>
    <row r="31">
      <c r="A31" s="6">
        <v>45705.0</v>
      </c>
      <c r="B31" s="10"/>
      <c r="C31" s="7">
        <v>180952.0</v>
      </c>
      <c r="D31" s="7" t="s">
        <v>87</v>
      </c>
      <c r="E31" s="6">
        <v>45078.0</v>
      </c>
      <c r="F31" s="79">
        <f t="shared" si="1"/>
        <v>20</v>
      </c>
      <c r="G31" s="9">
        <v>45141.0</v>
      </c>
      <c r="H31" s="79">
        <f t="shared" si="2"/>
        <v>18</v>
      </c>
      <c r="I31" s="7" t="s">
        <v>66</v>
      </c>
      <c r="J31" s="7">
        <v>602.0</v>
      </c>
      <c r="K31" s="10"/>
      <c r="L31" s="10"/>
      <c r="M31" s="10"/>
      <c r="N31" s="66" t="s">
        <v>18</v>
      </c>
      <c r="O31" s="10"/>
    </row>
    <row r="32">
      <c r="A32" s="6">
        <v>45705.0</v>
      </c>
      <c r="B32" s="10"/>
      <c r="C32" s="7">
        <v>218426.0</v>
      </c>
      <c r="D32" s="7" t="s">
        <v>87</v>
      </c>
      <c r="E32" s="6">
        <v>45383.0</v>
      </c>
      <c r="F32" s="79">
        <f t="shared" si="1"/>
        <v>10</v>
      </c>
      <c r="G32" s="9">
        <v>45461.0</v>
      </c>
      <c r="H32" s="79">
        <f t="shared" si="2"/>
        <v>8</v>
      </c>
      <c r="I32" s="7" t="s">
        <v>129</v>
      </c>
      <c r="J32" s="7">
        <v>8000.0</v>
      </c>
      <c r="K32" s="10"/>
      <c r="L32" s="10"/>
      <c r="M32" s="10"/>
      <c r="N32" s="66" t="s">
        <v>18</v>
      </c>
      <c r="O32" s="10"/>
    </row>
    <row r="33">
      <c r="A33" s="6">
        <v>45705.0</v>
      </c>
      <c r="B33" s="10"/>
      <c r="C33" s="7">
        <v>222808.0</v>
      </c>
      <c r="D33" s="7" t="s">
        <v>87</v>
      </c>
      <c r="E33" s="6">
        <v>45474.0</v>
      </c>
      <c r="F33" s="79">
        <f t="shared" si="1"/>
        <v>7</v>
      </c>
      <c r="G33" s="6">
        <v>45499.0</v>
      </c>
      <c r="H33" s="79">
        <f t="shared" si="2"/>
        <v>6</v>
      </c>
      <c r="I33" s="7" t="s">
        <v>85</v>
      </c>
      <c r="J33" s="7" t="s">
        <v>425</v>
      </c>
      <c r="K33" s="10"/>
      <c r="L33" s="10"/>
      <c r="M33" s="10"/>
      <c r="N33" s="66" t="s">
        <v>18</v>
      </c>
      <c r="O33" s="10"/>
    </row>
    <row r="34">
      <c r="A34" s="6">
        <v>45705.0</v>
      </c>
      <c r="B34" s="10"/>
      <c r="C34" s="7">
        <v>221560.0</v>
      </c>
      <c r="D34" s="7" t="s">
        <v>87</v>
      </c>
      <c r="E34" s="6">
        <v>45474.0</v>
      </c>
      <c r="F34" s="79">
        <f t="shared" si="1"/>
        <v>7</v>
      </c>
      <c r="G34" s="6">
        <v>45488.0</v>
      </c>
      <c r="H34" s="79">
        <f t="shared" si="2"/>
        <v>7</v>
      </c>
      <c r="I34" s="7" t="s">
        <v>82</v>
      </c>
      <c r="J34" s="7" t="s">
        <v>420</v>
      </c>
      <c r="K34" s="10"/>
      <c r="L34" s="10"/>
      <c r="M34" s="10"/>
      <c r="N34" s="66" t="s">
        <v>18</v>
      </c>
      <c r="O34" s="10"/>
    </row>
    <row r="35">
      <c r="A35" s="6">
        <v>45705.0</v>
      </c>
      <c r="B35" s="10"/>
      <c r="C35" s="7">
        <v>185467.0</v>
      </c>
      <c r="D35" s="7" t="s">
        <v>92</v>
      </c>
      <c r="E35" s="6">
        <v>45108.0</v>
      </c>
      <c r="F35" s="79">
        <f t="shared" si="1"/>
        <v>19</v>
      </c>
      <c r="G35" s="6">
        <v>45180.0</v>
      </c>
      <c r="H35" s="79">
        <f t="shared" si="2"/>
        <v>17</v>
      </c>
      <c r="I35" s="7" t="s">
        <v>48</v>
      </c>
      <c r="J35" s="7">
        <v>308.0</v>
      </c>
      <c r="K35" s="10"/>
      <c r="L35" s="10"/>
      <c r="M35" s="10"/>
      <c r="N35" s="66" t="s">
        <v>18</v>
      </c>
      <c r="O35" s="10"/>
    </row>
    <row r="36">
      <c r="A36" s="6">
        <v>45705.0</v>
      </c>
      <c r="B36" s="10"/>
      <c r="C36" s="7">
        <v>205065.0</v>
      </c>
      <c r="D36" s="7" t="s">
        <v>93</v>
      </c>
      <c r="E36" s="6">
        <v>45261.0</v>
      </c>
      <c r="F36" s="79">
        <f t="shared" si="1"/>
        <v>14</v>
      </c>
      <c r="G36" s="6">
        <v>45370.0</v>
      </c>
      <c r="H36" s="79">
        <f t="shared" si="2"/>
        <v>10</v>
      </c>
      <c r="I36" s="7" t="s">
        <v>60</v>
      </c>
      <c r="J36" s="7" t="s">
        <v>234</v>
      </c>
      <c r="K36" s="10"/>
      <c r="L36" s="10"/>
      <c r="M36" s="10"/>
      <c r="N36" s="66" t="s">
        <v>18</v>
      </c>
      <c r="O36" s="10"/>
    </row>
    <row r="37">
      <c r="A37" s="6">
        <v>45705.0</v>
      </c>
      <c r="B37" s="10"/>
      <c r="C37" s="7">
        <v>175511.0</v>
      </c>
      <c r="D37" s="7" t="s">
        <v>93</v>
      </c>
      <c r="E37" s="6">
        <v>45047.0</v>
      </c>
      <c r="F37" s="79">
        <f t="shared" si="1"/>
        <v>21</v>
      </c>
      <c r="G37" s="6">
        <v>45168.0</v>
      </c>
      <c r="H37" s="79">
        <f t="shared" si="2"/>
        <v>17</v>
      </c>
      <c r="I37" s="7" t="s">
        <v>48</v>
      </c>
      <c r="J37" s="7" t="s">
        <v>76</v>
      </c>
      <c r="K37" s="10"/>
      <c r="L37" s="10"/>
      <c r="M37" s="10"/>
      <c r="N37" s="66" t="s">
        <v>18</v>
      </c>
      <c r="O37" s="10"/>
    </row>
    <row r="38">
      <c r="A38" s="6">
        <v>45705.0</v>
      </c>
      <c r="B38" s="10"/>
      <c r="C38" s="7">
        <v>183430.0</v>
      </c>
      <c r="D38" s="7" t="s">
        <v>93</v>
      </c>
      <c r="E38" s="6">
        <v>45139.0</v>
      </c>
      <c r="F38" s="79">
        <f t="shared" si="1"/>
        <v>18</v>
      </c>
      <c r="G38" s="6">
        <v>45188.0</v>
      </c>
      <c r="H38" s="79">
        <f t="shared" si="2"/>
        <v>16</v>
      </c>
      <c r="I38" s="7" t="s">
        <v>48</v>
      </c>
      <c r="J38" s="7" t="s">
        <v>239</v>
      </c>
      <c r="K38" s="10"/>
      <c r="L38" s="10"/>
      <c r="M38" s="10"/>
      <c r="N38" s="66" t="s">
        <v>18</v>
      </c>
      <c r="O38" s="10"/>
    </row>
    <row r="39">
      <c r="A39" s="6">
        <v>45705.0</v>
      </c>
      <c r="B39" s="10"/>
      <c r="C39" s="7">
        <v>219477.0</v>
      </c>
      <c r="D39" s="7" t="s">
        <v>93</v>
      </c>
      <c r="E39" s="6">
        <v>45352.0</v>
      </c>
      <c r="F39" s="79">
        <f t="shared" si="1"/>
        <v>11</v>
      </c>
      <c r="G39" s="6">
        <v>45482.0</v>
      </c>
      <c r="H39" s="79">
        <f t="shared" si="2"/>
        <v>7</v>
      </c>
      <c r="I39" s="7" t="s">
        <v>85</v>
      </c>
      <c r="J39" s="7">
        <v>302.0</v>
      </c>
      <c r="K39" s="10"/>
      <c r="L39" s="10"/>
      <c r="M39" s="10"/>
      <c r="N39" s="66" t="s">
        <v>18</v>
      </c>
      <c r="O39" s="10"/>
    </row>
    <row r="40">
      <c r="A40" s="6">
        <v>45705.0</v>
      </c>
      <c r="B40" s="10"/>
      <c r="C40" s="7">
        <v>223230.0</v>
      </c>
      <c r="D40" s="7" t="s">
        <v>93</v>
      </c>
      <c r="E40" s="6">
        <v>45413.0</v>
      </c>
      <c r="F40" s="79">
        <f t="shared" si="1"/>
        <v>9</v>
      </c>
      <c r="G40" s="6">
        <v>45516.0</v>
      </c>
      <c r="H40" s="79">
        <f t="shared" si="2"/>
        <v>6</v>
      </c>
      <c r="I40" s="7" t="s">
        <v>50</v>
      </c>
      <c r="J40" s="7">
        <v>807.0</v>
      </c>
      <c r="K40" s="10"/>
      <c r="L40" s="10"/>
      <c r="M40" s="10"/>
      <c r="N40" s="66" t="s">
        <v>18</v>
      </c>
      <c r="O40" s="10"/>
    </row>
    <row r="41">
      <c r="A41" s="6">
        <v>45705.0</v>
      </c>
      <c r="B41" s="10"/>
      <c r="C41" s="7">
        <v>219856.0</v>
      </c>
      <c r="D41" s="7" t="s">
        <v>93</v>
      </c>
      <c r="E41" s="6">
        <v>45444.0</v>
      </c>
      <c r="F41" s="79">
        <f t="shared" si="1"/>
        <v>8</v>
      </c>
      <c r="G41" s="6">
        <v>45483.0</v>
      </c>
      <c r="H41" s="79">
        <f t="shared" si="2"/>
        <v>7</v>
      </c>
      <c r="I41" s="7" t="s">
        <v>54</v>
      </c>
      <c r="J41" s="7">
        <v>514.0</v>
      </c>
      <c r="K41" s="10"/>
      <c r="L41" s="7" t="s">
        <v>68</v>
      </c>
      <c r="M41" s="10"/>
      <c r="N41" s="57" t="s">
        <v>16</v>
      </c>
      <c r="O41" s="10"/>
    </row>
    <row r="42">
      <c r="A42" s="6">
        <v>45701.0</v>
      </c>
      <c r="B42" s="10"/>
      <c r="C42" s="7">
        <v>229979.0</v>
      </c>
      <c r="D42" s="7" t="s">
        <v>93</v>
      </c>
      <c r="E42" s="6">
        <v>45505.0</v>
      </c>
      <c r="F42" s="79">
        <f t="shared" si="1"/>
        <v>6</v>
      </c>
      <c r="G42" s="9">
        <v>45573.0</v>
      </c>
      <c r="H42" s="79">
        <f t="shared" si="2"/>
        <v>4</v>
      </c>
      <c r="I42" s="7" t="s">
        <v>85</v>
      </c>
      <c r="J42" s="7" t="s">
        <v>420</v>
      </c>
      <c r="K42" s="10"/>
      <c r="L42" s="10"/>
      <c r="M42" s="10"/>
      <c r="N42" s="57" t="s">
        <v>19</v>
      </c>
      <c r="O42" s="10"/>
    </row>
    <row r="43">
      <c r="A43" s="6">
        <v>45705.0</v>
      </c>
      <c r="B43" s="10"/>
      <c r="C43" s="7">
        <v>231230.0</v>
      </c>
      <c r="D43" s="7" t="s">
        <v>93</v>
      </c>
      <c r="E43" s="6">
        <v>45536.0</v>
      </c>
      <c r="F43" s="79">
        <f t="shared" si="1"/>
        <v>5</v>
      </c>
      <c r="G43" s="9">
        <v>45582.0</v>
      </c>
      <c r="H43" s="79">
        <f t="shared" si="2"/>
        <v>4</v>
      </c>
      <c r="I43" s="7" t="s">
        <v>52</v>
      </c>
      <c r="J43" s="7" t="s">
        <v>420</v>
      </c>
      <c r="K43" s="10"/>
      <c r="L43" s="10"/>
      <c r="M43" s="10"/>
      <c r="N43" s="66" t="s">
        <v>18</v>
      </c>
      <c r="O43" s="10"/>
    </row>
    <row r="44">
      <c r="A44" s="6">
        <v>45705.0</v>
      </c>
      <c r="B44" s="10"/>
      <c r="C44" s="7">
        <v>218120.0</v>
      </c>
      <c r="D44" s="7" t="s">
        <v>99</v>
      </c>
      <c r="E44" s="6">
        <v>45323.0</v>
      </c>
      <c r="F44" s="79">
        <f t="shared" si="1"/>
        <v>12</v>
      </c>
      <c r="G44" s="6">
        <v>45461.0</v>
      </c>
      <c r="H44" s="79">
        <f t="shared" si="2"/>
        <v>8</v>
      </c>
      <c r="I44" s="7" t="s">
        <v>52</v>
      </c>
      <c r="J44" s="7" t="s">
        <v>426</v>
      </c>
      <c r="K44" s="10"/>
      <c r="L44" s="10"/>
      <c r="M44" s="10"/>
      <c r="N44" s="66" t="s">
        <v>18</v>
      </c>
      <c r="O44" s="10"/>
    </row>
    <row r="45">
      <c r="A45" s="6">
        <v>45705.0</v>
      </c>
      <c r="B45" s="10"/>
      <c r="C45" s="7">
        <v>149960.0</v>
      </c>
      <c r="D45" s="7" t="s">
        <v>99</v>
      </c>
      <c r="E45" s="6">
        <v>44682.0</v>
      </c>
      <c r="F45" s="79">
        <f t="shared" si="1"/>
        <v>33</v>
      </c>
      <c r="G45" s="6">
        <v>44872.0</v>
      </c>
      <c r="H45" s="79">
        <f t="shared" si="2"/>
        <v>27</v>
      </c>
      <c r="I45" s="7" t="s">
        <v>66</v>
      </c>
      <c r="J45" s="7">
        <v>619.0</v>
      </c>
      <c r="K45" s="10"/>
      <c r="L45" s="10"/>
      <c r="M45" s="10"/>
      <c r="N45" s="66" t="s">
        <v>18</v>
      </c>
      <c r="O45" s="10"/>
    </row>
    <row r="46">
      <c r="A46" s="6">
        <v>45705.0</v>
      </c>
      <c r="B46" s="10"/>
      <c r="C46" s="7">
        <v>234743.0</v>
      </c>
      <c r="D46" s="7" t="s">
        <v>99</v>
      </c>
      <c r="E46" s="6">
        <v>45413.0</v>
      </c>
      <c r="F46" s="79">
        <f t="shared" si="1"/>
        <v>9</v>
      </c>
      <c r="G46" s="9">
        <v>45615.0</v>
      </c>
      <c r="H46" s="79">
        <f t="shared" si="2"/>
        <v>2</v>
      </c>
      <c r="I46" s="7" t="s">
        <v>52</v>
      </c>
      <c r="J46" s="7">
        <v>404.0</v>
      </c>
      <c r="K46" s="10"/>
      <c r="L46" s="10"/>
      <c r="M46" s="10"/>
      <c r="N46" s="66" t="s">
        <v>18</v>
      </c>
      <c r="O46" s="10"/>
    </row>
    <row r="47">
      <c r="A47" s="6">
        <v>45705.0</v>
      </c>
      <c r="B47" s="10"/>
      <c r="C47" s="7">
        <v>203734.0</v>
      </c>
      <c r="D47" s="7" t="s">
        <v>99</v>
      </c>
      <c r="E47" s="6">
        <v>45292.0</v>
      </c>
      <c r="F47" s="79">
        <f t="shared" si="1"/>
        <v>13</v>
      </c>
      <c r="G47" s="6">
        <v>45345.0</v>
      </c>
      <c r="H47" s="79">
        <f t="shared" si="2"/>
        <v>11</v>
      </c>
      <c r="I47" s="7" t="s">
        <v>43</v>
      </c>
      <c r="J47" s="7" t="s">
        <v>233</v>
      </c>
      <c r="K47" s="10"/>
      <c r="L47" s="10"/>
      <c r="M47" s="10"/>
      <c r="N47" s="66" t="s">
        <v>18</v>
      </c>
      <c r="O47" s="10"/>
    </row>
    <row r="48">
      <c r="A48" s="6">
        <v>45705.0</v>
      </c>
      <c r="B48" s="10"/>
      <c r="C48" s="7">
        <v>227466.0</v>
      </c>
      <c r="D48" s="7" t="s">
        <v>99</v>
      </c>
      <c r="E48" s="6">
        <v>45474.0</v>
      </c>
      <c r="F48" s="79">
        <f t="shared" si="1"/>
        <v>7</v>
      </c>
      <c r="G48" s="6">
        <v>45545.0</v>
      </c>
      <c r="H48" s="79">
        <f t="shared" si="2"/>
        <v>5</v>
      </c>
      <c r="I48" s="7" t="s">
        <v>43</v>
      </c>
      <c r="J48" s="7" t="s">
        <v>420</v>
      </c>
      <c r="K48" s="10"/>
      <c r="L48" s="10"/>
      <c r="M48" s="10"/>
      <c r="N48" s="66" t="s">
        <v>18</v>
      </c>
      <c r="O48" s="10"/>
    </row>
    <row r="49">
      <c r="A49" s="6">
        <v>45705.0</v>
      </c>
      <c r="B49" s="10"/>
      <c r="C49" s="7">
        <v>242313.0</v>
      </c>
      <c r="D49" s="7" t="s">
        <v>99</v>
      </c>
      <c r="E49" s="6">
        <v>45444.0</v>
      </c>
      <c r="F49" s="79">
        <f t="shared" si="1"/>
        <v>8</v>
      </c>
      <c r="G49" s="6">
        <v>45695.0</v>
      </c>
      <c r="H49" s="79">
        <f t="shared" si="2"/>
        <v>0</v>
      </c>
      <c r="I49" s="7" t="s">
        <v>52</v>
      </c>
      <c r="J49" s="7" t="s">
        <v>420</v>
      </c>
      <c r="K49" s="10"/>
      <c r="L49" s="10"/>
      <c r="M49" s="10"/>
      <c r="N49" s="66" t="s">
        <v>18</v>
      </c>
      <c r="O49" s="10"/>
    </row>
    <row r="50">
      <c r="A50" s="6">
        <v>45705.0</v>
      </c>
      <c r="B50" s="10"/>
      <c r="C50" s="7">
        <v>225424.0</v>
      </c>
      <c r="D50" s="7" t="s">
        <v>126</v>
      </c>
      <c r="E50" s="6">
        <v>45474.0</v>
      </c>
      <c r="F50" s="79">
        <f t="shared" si="1"/>
        <v>7</v>
      </c>
      <c r="G50" s="6">
        <v>45525.0</v>
      </c>
      <c r="H50" s="79">
        <f t="shared" si="2"/>
        <v>5</v>
      </c>
      <c r="I50" s="7" t="s">
        <v>52</v>
      </c>
      <c r="J50" s="7">
        <v>402.0</v>
      </c>
      <c r="K50" s="10"/>
      <c r="L50" s="10"/>
      <c r="M50" s="10"/>
      <c r="N50" s="66" t="s">
        <v>18</v>
      </c>
      <c r="O50" s="10"/>
    </row>
    <row r="51">
      <c r="A51" s="6">
        <v>45705.0</v>
      </c>
      <c r="B51" s="10"/>
      <c r="C51" s="7">
        <v>189343.0</v>
      </c>
      <c r="D51" s="7" t="s">
        <v>106</v>
      </c>
      <c r="E51" s="6">
        <v>45170.0</v>
      </c>
      <c r="F51" s="79">
        <f t="shared" si="1"/>
        <v>17</v>
      </c>
      <c r="G51" s="9">
        <v>45226.0</v>
      </c>
      <c r="H51" s="79">
        <f t="shared" si="2"/>
        <v>15</v>
      </c>
      <c r="I51" s="7" t="s">
        <v>48</v>
      </c>
      <c r="J51" s="7">
        <v>212.0</v>
      </c>
      <c r="K51" s="10"/>
      <c r="L51" s="10"/>
      <c r="M51" s="10"/>
      <c r="N51" s="66" t="s">
        <v>18</v>
      </c>
      <c r="O51" s="10"/>
    </row>
    <row r="52">
      <c r="A52" s="6">
        <v>45705.0</v>
      </c>
      <c r="B52" s="10"/>
      <c r="C52" s="7">
        <v>213460.0</v>
      </c>
      <c r="D52" s="7" t="s">
        <v>106</v>
      </c>
      <c r="E52" s="6">
        <v>45108.0</v>
      </c>
      <c r="F52" s="79">
        <f t="shared" si="1"/>
        <v>19</v>
      </c>
      <c r="G52" s="6">
        <v>45421.0</v>
      </c>
      <c r="H52" s="79">
        <f t="shared" si="2"/>
        <v>9</v>
      </c>
      <c r="I52" s="7" t="s">
        <v>43</v>
      </c>
      <c r="J52" s="7" t="s">
        <v>424</v>
      </c>
      <c r="K52" s="10"/>
      <c r="L52" s="10"/>
      <c r="M52" s="10"/>
      <c r="N52" s="57" t="s">
        <v>24</v>
      </c>
      <c r="O52" s="10"/>
    </row>
    <row r="53">
      <c r="A53" s="6">
        <v>45705.0</v>
      </c>
      <c r="B53" s="10"/>
      <c r="C53" s="7">
        <v>211888.0</v>
      </c>
      <c r="D53" s="7" t="s">
        <v>106</v>
      </c>
      <c r="E53" s="6">
        <v>45292.0</v>
      </c>
      <c r="F53" s="79">
        <f t="shared" si="1"/>
        <v>13</v>
      </c>
      <c r="G53" s="6">
        <v>45407.0</v>
      </c>
      <c r="H53" s="79">
        <f t="shared" si="2"/>
        <v>9</v>
      </c>
      <c r="I53" s="7" t="s">
        <v>80</v>
      </c>
      <c r="J53" s="7">
        <v>1012.0</v>
      </c>
      <c r="K53" s="10"/>
      <c r="L53" s="10"/>
      <c r="M53" s="10"/>
      <c r="N53" s="66" t="s">
        <v>18</v>
      </c>
      <c r="O53" s="10"/>
    </row>
    <row r="54">
      <c r="A54" s="6">
        <v>45705.0</v>
      </c>
      <c r="B54" s="10"/>
      <c r="C54" s="7">
        <v>225822.0</v>
      </c>
      <c r="D54" s="7" t="s">
        <v>106</v>
      </c>
      <c r="E54" s="6">
        <v>45474.0</v>
      </c>
      <c r="F54" s="79">
        <f t="shared" si="1"/>
        <v>7</v>
      </c>
      <c r="G54" s="6">
        <v>45527.0</v>
      </c>
      <c r="H54" s="79">
        <f t="shared" si="2"/>
        <v>5</v>
      </c>
      <c r="I54" s="7" t="s">
        <v>50</v>
      </c>
      <c r="J54" s="7">
        <v>807.0</v>
      </c>
      <c r="K54" s="10"/>
      <c r="L54" s="10"/>
      <c r="M54" s="10"/>
      <c r="N54" s="66" t="s">
        <v>18</v>
      </c>
      <c r="O54" s="10"/>
    </row>
    <row r="55">
      <c r="A55" s="6">
        <v>45705.0</v>
      </c>
      <c r="B55" s="10"/>
      <c r="C55" s="7">
        <v>231007.0</v>
      </c>
      <c r="D55" s="7" t="s">
        <v>106</v>
      </c>
      <c r="E55" s="6">
        <v>45566.0</v>
      </c>
      <c r="F55" s="79">
        <f t="shared" si="1"/>
        <v>4</v>
      </c>
      <c r="G55" s="9">
        <v>45596.0</v>
      </c>
      <c r="H55" s="79">
        <f t="shared" si="2"/>
        <v>3</v>
      </c>
      <c r="I55" s="7" t="s">
        <v>52</v>
      </c>
      <c r="J55" s="7">
        <v>401.0</v>
      </c>
      <c r="K55" s="10"/>
      <c r="L55" s="10"/>
      <c r="M55" s="10"/>
      <c r="N55" s="66" t="s">
        <v>18</v>
      </c>
      <c r="O55" s="10"/>
    </row>
    <row r="56">
      <c r="A56" s="6">
        <v>45705.0</v>
      </c>
      <c r="B56" s="10"/>
      <c r="C56" s="7">
        <v>176674.0</v>
      </c>
      <c r="D56" s="7" t="s">
        <v>110</v>
      </c>
      <c r="E56" s="6">
        <v>45047.0</v>
      </c>
      <c r="F56" s="79">
        <f t="shared" si="1"/>
        <v>21</v>
      </c>
      <c r="G56" s="6">
        <v>45106.0</v>
      </c>
      <c r="H56" s="79">
        <f t="shared" si="2"/>
        <v>19</v>
      </c>
      <c r="I56" s="7" t="s">
        <v>80</v>
      </c>
      <c r="J56" s="108" t="s">
        <v>427</v>
      </c>
      <c r="K56" s="10"/>
      <c r="L56" s="10"/>
      <c r="M56" s="10"/>
      <c r="N56" s="66" t="s">
        <v>18</v>
      </c>
      <c r="O56" s="10"/>
    </row>
    <row r="57">
      <c r="A57" s="6">
        <v>45705.0</v>
      </c>
      <c r="B57" s="10"/>
      <c r="C57" s="7">
        <v>217872.0</v>
      </c>
      <c r="D57" s="7" t="s">
        <v>110</v>
      </c>
      <c r="E57" s="6">
        <v>45200.0</v>
      </c>
      <c r="F57" s="79">
        <f t="shared" si="1"/>
        <v>16</v>
      </c>
      <c r="G57" s="6">
        <v>45456.0</v>
      </c>
      <c r="H57" s="79">
        <f t="shared" si="2"/>
        <v>8</v>
      </c>
      <c r="I57" s="7" t="s">
        <v>52</v>
      </c>
      <c r="J57" s="7">
        <v>406.0</v>
      </c>
      <c r="K57" s="10"/>
      <c r="L57" s="10"/>
      <c r="M57" s="10"/>
      <c r="N57" s="66" t="s">
        <v>18</v>
      </c>
      <c r="O57" s="10"/>
    </row>
    <row r="58">
      <c r="A58" s="6">
        <v>45705.0</v>
      </c>
      <c r="B58" s="10"/>
      <c r="C58" s="7">
        <v>226132.0</v>
      </c>
      <c r="D58" s="7" t="s">
        <v>110</v>
      </c>
      <c r="E58" s="6">
        <v>45474.0</v>
      </c>
      <c r="F58" s="79">
        <f t="shared" si="1"/>
        <v>7</v>
      </c>
      <c r="G58" s="6">
        <v>45531.0</v>
      </c>
      <c r="H58" s="79">
        <f t="shared" si="2"/>
        <v>5</v>
      </c>
      <c r="I58" s="7" t="s">
        <v>85</v>
      </c>
      <c r="J58" s="7">
        <v>313.0</v>
      </c>
      <c r="K58" s="10"/>
      <c r="L58" s="10"/>
      <c r="M58" s="10"/>
      <c r="N58" s="66" t="s">
        <v>18</v>
      </c>
      <c r="O58" s="10"/>
    </row>
    <row r="59">
      <c r="A59" s="6">
        <v>45705.0</v>
      </c>
      <c r="B59" s="10"/>
      <c r="C59" s="7">
        <v>232745.0</v>
      </c>
      <c r="D59" s="7" t="s">
        <v>110</v>
      </c>
      <c r="E59" s="6">
        <v>45505.0</v>
      </c>
      <c r="F59" s="79">
        <f t="shared" si="1"/>
        <v>6</v>
      </c>
      <c r="G59" s="9">
        <v>45595.0</v>
      </c>
      <c r="H59" s="79">
        <f t="shared" si="2"/>
        <v>3</v>
      </c>
      <c r="I59" s="7" t="s">
        <v>129</v>
      </c>
      <c r="J59" s="10"/>
      <c r="K59" s="10"/>
      <c r="L59" s="10"/>
      <c r="M59" s="10"/>
      <c r="N59" s="66" t="s">
        <v>18</v>
      </c>
      <c r="O59" s="10"/>
    </row>
    <row r="60">
      <c r="A60" s="6">
        <v>45705.0</v>
      </c>
      <c r="B60" s="10"/>
      <c r="C60" s="7">
        <v>242060.0</v>
      </c>
      <c r="D60" s="7" t="s">
        <v>110</v>
      </c>
      <c r="E60" s="6">
        <v>45689.0</v>
      </c>
      <c r="F60" s="79">
        <f t="shared" si="1"/>
        <v>0</v>
      </c>
      <c r="G60" s="6">
        <v>45694.0</v>
      </c>
      <c r="H60" s="79">
        <f t="shared" si="2"/>
        <v>0</v>
      </c>
      <c r="I60" s="7" t="s">
        <v>85</v>
      </c>
      <c r="J60" s="10"/>
      <c r="K60" s="10"/>
      <c r="L60" s="10"/>
      <c r="M60" s="10"/>
      <c r="N60" s="66" t="s">
        <v>18</v>
      </c>
      <c r="O60" s="10"/>
    </row>
    <row r="61">
      <c r="A61" s="6">
        <v>45705.0</v>
      </c>
      <c r="B61" s="10"/>
      <c r="C61" s="7">
        <v>170425.0</v>
      </c>
      <c r="D61" s="7" t="s">
        <v>114</v>
      </c>
      <c r="E61" s="6">
        <v>45017.0</v>
      </c>
      <c r="F61" s="79">
        <f t="shared" si="1"/>
        <v>22</v>
      </c>
      <c r="G61" s="6">
        <v>45056.0</v>
      </c>
      <c r="H61" s="79">
        <f t="shared" si="2"/>
        <v>21</v>
      </c>
      <c r="I61" s="7" t="s">
        <v>66</v>
      </c>
      <c r="J61" s="7">
        <v>619.0</v>
      </c>
      <c r="K61" s="10"/>
      <c r="L61" s="10"/>
      <c r="M61" s="10"/>
      <c r="N61" s="66" t="s">
        <v>18</v>
      </c>
      <c r="O61" s="10"/>
    </row>
    <row r="62">
      <c r="A62" s="6">
        <v>45705.0</v>
      </c>
      <c r="B62" s="10"/>
      <c r="C62" s="7">
        <v>216636.0</v>
      </c>
      <c r="D62" s="7" t="s">
        <v>114</v>
      </c>
      <c r="E62" s="6">
        <v>45413.0</v>
      </c>
      <c r="F62" s="79">
        <f t="shared" si="1"/>
        <v>9</v>
      </c>
      <c r="G62" s="9">
        <v>45446.0</v>
      </c>
      <c r="H62" s="79">
        <f t="shared" si="2"/>
        <v>8</v>
      </c>
      <c r="I62" s="7" t="s">
        <v>85</v>
      </c>
      <c r="J62" s="7">
        <v>310.0</v>
      </c>
      <c r="K62" s="10"/>
      <c r="L62" s="10"/>
      <c r="M62" s="10"/>
      <c r="N62" s="66" t="s">
        <v>18</v>
      </c>
      <c r="O62" s="10"/>
    </row>
    <row r="63">
      <c r="A63" s="6">
        <v>45705.0</v>
      </c>
      <c r="B63" s="10"/>
      <c r="C63" s="7">
        <v>219766.0</v>
      </c>
      <c r="D63" s="7" t="s">
        <v>114</v>
      </c>
      <c r="E63" s="6">
        <v>45444.0</v>
      </c>
      <c r="F63" s="79">
        <f t="shared" si="1"/>
        <v>8</v>
      </c>
      <c r="G63" s="9">
        <v>45471.0</v>
      </c>
      <c r="H63" s="79">
        <f t="shared" si="2"/>
        <v>7</v>
      </c>
      <c r="I63" s="7" t="s">
        <v>50</v>
      </c>
      <c r="J63" s="7">
        <v>807.0</v>
      </c>
      <c r="K63" s="10"/>
      <c r="L63" s="10"/>
      <c r="M63" s="10"/>
      <c r="N63" s="66" t="s">
        <v>18</v>
      </c>
      <c r="O63" s="10"/>
    </row>
    <row r="64">
      <c r="A64" s="6">
        <v>45705.0</v>
      </c>
      <c r="B64" s="10"/>
      <c r="C64" s="7">
        <v>216191.0</v>
      </c>
      <c r="D64" s="7" t="s">
        <v>114</v>
      </c>
      <c r="E64" s="6">
        <v>45323.0</v>
      </c>
      <c r="F64" s="79">
        <f t="shared" si="1"/>
        <v>12</v>
      </c>
      <c r="G64" s="6">
        <v>45441.0</v>
      </c>
      <c r="H64" s="79">
        <f t="shared" si="2"/>
        <v>8</v>
      </c>
      <c r="I64" s="7" t="s">
        <v>60</v>
      </c>
      <c r="J64" s="7" t="s">
        <v>139</v>
      </c>
      <c r="K64" s="10"/>
      <c r="L64" s="10"/>
      <c r="M64" s="10"/>
      <c r="N64" s="66" t="s">
        <v>18</v>
      </c>
      <c r="O64" s="10"/>
    </row>
    <row r="65">
      <c r="A65" s="6">
        <v>45705.0</v>
      </c>
      <c r="B65" s="10"/>
      <c r="C65" s="7">
        <v>195275.0</v>
      </c>
      <c r="D65" s="7" t="s">
        <v>117</v>
      </c>
      <c r="E65" s="6">
        <v>45231.0</v>
      </c>
      <c r="F65" s="79">
        <f t="shared" si="1"/>
        <v>15</v>
      </c>
      <c r="G65" s="9">
        <v>45282.0</v>
      </c>
      <c r="H65" s="79">
        <f t="shared" si="2"/>
        <v>13</v>
      </c>
      <c r="I65" s="7" t="s">
        <v>43</v>
      </c>
      <c r="J65" s="10"/>
      <c r="K65" s="10"/>
      <c r="L65" s="10"/>
      <c r="M65" s="10"/>
      <c r="N65" s="66" t="s">
        <v>18</v>
      </c>
      <c r="O65" s="10"/>
    </row>
    <row r="66">
      <c r="A66" s="6">
        <v>45705.0</v>
      </c>
      <c r="B66" s="10"/>
      <c r="C66" s="7">
        <v>208860.0</v>
      </c>
      <c r="D66" s="7" t="s">
        <v>117</v>
      </c>
      <c r="E66" s="6">
        <v>45352.0</v>
      </c>
      <c r="F66" s="79">
        <f t="shared" si="1"/>
        <v>11</v>
      </c>
      <c r="G66" s="6">
        <v>45385.0</v>
      </c>
      <c r="H66" s="79">
        <f t="shared" si="2"/>
        <v>10</v>
      </c>
      <c r="I66" s="7" t="s">
        <v>85</v>
      </c>
      <c r="J66" s="7">
        <v>310.0</v>
      </c>
      <c r="K66" s="10"/>
      <c r="L66" s="10"/>
      <c r="M66" s="10"/>
      <c r="N66" s="66" t="s">
        <v>18</v>
      </c>
      <c r="O66" s="10"/>
    </row>
    <row r="67">
      <c r="A67" s="65">
        <v>45694.0</v>
      </c>
      <c r="B67" s="10"/>
      <c r="C67" s="7">
        <v>205193.0</v>
      </c>
      <c r="D67" s="7" t="s">
        <v>117</v>
      </c>
      <c r="E67" s="6">
        <v>45323.0</v>
      </c>
      <c r="F67" s="79">
        <f t="shared" si="1"/>
        <v>12</v>
      </c>
      <c r="G67" s="6">
        <v>45357.0</v>
      </c>
      <c r="H67" s="79">
        <f t="shared" si="2"/>
        <v>11</v>
      </c>
      <c r="I67" s="7" t="s">
        <v>60</v>
      </c>
      <c r="J67" s="10"/>
      <c r="K67" s="10"/>
      <c r="L67" s="10"/>
      <c r="M67" s="10"/>
      <c r="N67" s="57" t="s">
        <v>24</v>
      </c>
      <c r="O67" s="10"/>
    </row>
    <row r="68">
      <c r="A68" s="6">
        <v>45705.0</v>
      </c>
      <c r="B68" s="10"/>
      <c r="C68" s="7">
        <v>238628.0</v>
      </c>
      <c r="D68" s="7" t="s">
        <v>117</v>
      </c>
      <c r="E68" s="6">
        <v>45566.0</v>
      </c>
      <c r="F68" s="79">
        <f t="shared" si="1"/>
        <v>4</v>
      </c>
      <c r="G68" s="6">
        <v>45670.0</v>
      </c>
      <c r="H68" s="79">
        <f t="shared" si="2"/>
        <v>1</v>
      </c>
      <c r="I68" s="7" t="s">
        <v>85</v>
      </c>
      <c r="J68" s="10"/>
      <c r="K68" s="10"/>
      <c r="L68" s="10"/>
      <c r="M68" s="10"/>
      <c r="N68" s="57" t="s">
        <v>24</v>
      </c>
      <c r="O68" s="10"/>
    </row>
    <row r="69">
      <c r="A69" s="6">
        <v>45705.0</v>
      </c>
      <c r="B69" s="10"/>
      <c r="C69" s="7">
        <v>141589.0</v>
      </c>
      <c r="D69" s="7" t="s">
        <v>149</v>
      </c>
      <c r="E69" s="6">
        <v>44743.0</v>
      </c>
      <c r="F69" s="79">
        <f t="shared" si="1"/>
        <v>31</v>
      </c>
      <c r="G69" s="6">
        <v>44796.0</v>
      </c>
      <c r="H69" s="79">
        <f t="shared" si="2"/>
        <v>29</v>
      </c>
      <c r="I69" s="7" t="s">
        <v>85</v>
      </c>
      <c r="J69" s="7">
        <v>328.0</v>
      </c>
      <c r="K69" s="10"/>
      <c r="L69" s="10"/>
      <c r="M69" s="10"/>
      <c r="N69" s="66" t="s">
        <v>18</v>
      </c>
      <c r="O69" s="10"/>
    </row>
    <row r="70">
      <c r="A70" s="6">
        <v>45705.0</v>
      </c>
      <c r="B70" s="10"/>
      <c r="C70" s="7">
        <v>135174.0</v>
      </c>
      <c r="D70" s="7" t="s">
        <v>149</v>
      </c>
      <c r="E70" s="6">
        <v>44713.0</v>
      </c>
      <c r="F70" s="79">
        <f t="shared" si="1"/>
        <v>32</v>
      </c>
      <c r="G70" s="6">
        <v>44744.0</v>
      </c>
      <c r="H70" s="79">
        <f t="shared" si="2"/>
        <v>31</v>
      </c>
      <c r="I70" s="7" t="s">
        <v>120</v>
      </c>
      <c r="J70" s="7">
        <v>701.0</v>
      </c>
      <c r="K70" s="10"/>
      <c r="L70" s="10"/>
      <c r="M70" s="10"/>
      <c r="N70" s="66" t="s">
        <v>18</v>
      </c>
      <c r="O70" s="10"/>
    </row>
    <row r="71">
      <c r="A71" s="6">
        <v>45705.0</v>
      </c>
      <c r="B71" s="10"/>
      <c r="C71" s="7">
        <v>109247.0</v>
      </c>
      <c r="D71" s="7" t="s">
        <v>75</v>
      </c>
      <c r="E71" s="6">
        <v>44531.0</v>
      </c>
      <c r="F71" s="79">
        <f t="shared" si="1"/>
        <v>38</v>
      </c>
      <c r="G71" s="9">
        <v>44540.0</v>
      </c>
      <c r="H71" s="79">
        <f t="shared" si="2"/>
        <v>38</v>
      </c>
      <c r="I71" s="7" t="s">
        <v>120</v>
      </c>
      <c r="J71" s="7" t="s">
        <v>428</v>
      </c>
      <c r="K71" s="10"/>
      <c r="L71" s="10"/>
      <c r="M71" s="10"/>
      <c r="N71" s="66" t="s">
        <v>18</v>
      </c>
      <c r="O71" s="10"/>
    </row>
    <row r="72">
      <c r="A72" s="6">
        <v>45705.0</v>
      </c>
      <c r="B72" s="10"/>
      <c r="C72" s="7">
        <v>120345.0</v>
      </c>
      <c r="D72" s="7" t="s">
        <v>62</v>
      </c>
      <c r="E72" s="6">
        <v>44593.0</v>
      </c>
      <c r="F72" s="79">
        <f t="shared" si="1"/>
        <v>36</v>
      </c>
      <c r="G72" s="6">
        <v>44637.0</v>
      </c>
      <c r="H72" s="79">
        <f t="shared" si="2"/>
        <v>35</v>
      </c>
      <c r="I72" s="7" t="s">
        <v>120</v>
      </c>
      <c r="J72" s="7">
        <v>702.0</v>
      </c>
      <c r="K72" s="10"/>
      <c r="L72" s="10"/>
      <c r="M72" s="10"/>
      <c r="N72" s="66" t="s">
        <v>18</v>
      </c>
      <c r="O72" s="10"/>
    </row>
    <row r="73">
      <c r="A73" s="6">
        <v>45705.0</v>
      </c>
      <c r="B73" s="10"/>
      <c r="C73" s="7">
        <v>92106.0</v>
      </c>
      <c r="D73" s="7" t="s">
        <v>93</v>
      </c>
      <c r="E73" s="6">
        <v>43831.0</v>
      </c>
      <c r="F73" s="79">
        <f t="shared" si="1"/>
        <v>61</v>
      </c>
      <c r="G73" s="6">
        <v>44371.0</v>
      </c>
      <c r="H73" s="79">
        <f t="shared" si="2"/>
        <v>43</v>
      </c>
      <c r="I73" s="7" t="s">
        <v>120</v>
      </c>
      <c r="J73" s="10"/>
      <c r="K73" s="10"/>
      <c r="L73" s="10"/>
      <c r="M73" s="10"/>
      <c r="N73" s="66" t="s">
        <v>18</v>
      </c>
      <c r="O73" s="10"/>
    </row>
    <row r="74">
      <c r="A74" s="6">
        <v>45705.0</v>
      </c>
      <c r="B74" s="10"/>
      <c r="C74" s="7">
        <v>96524.0</v>
      </c>
      <c r="D74" s="7" t="s">
        <v>110</v>
      </c>
      <c r="E74" s="6">
        <v>44317.0</v>
      </c>
      <c r="F74" s="79">
        <f t="shared" si="1"/>
        <v>45</v>
      </c>
      <c r="G74" s="6">
        <v>44414.0</v>
      </c>
      <c r="H74" s="79">
        <f t="shared" si="2"/>
        <v>42</v>
      </c>
      <c r="I74" s="7" t="s">
        <v>120</v>
      </c>
      <c r="J74" s="10"/>
      <c r="K74" s="10"/>
      <c r="L74" s="10"/>
      <c r="M74" s="10"/>
      <c r="N74" s="66" t="s">
        <v>18</v>
      </c>
      <c r="O74" s="10"/>
    </row>
    <row r="75">
      <c r="A75" s="6">
        <v>45705.0</v>
      </c>
      <c r="B75" s="10"/>
      <c r="C75" s="7">
        <v>142677.0</v>
      </c>
      <c r="D75" s="7" t="s">
        <v>106</v>
      </c>
      <c r="E75" s="6">
        <v>44378.0</v>
      </c>
      <c r="F75" s="79">
        <f t="shared" si="1"/>
        <v>43</v>
      </c>
      <c r="G75" s="6">
        <v>44774.0</v>
      </c>
      <c r="H75" s="82">
        <f t="shared" si="2"/>
        <v>30</v>
      </c>
      <c r="I75" s="7" t="s">
        <v>120</v>
      </c>
      <c r="J75" s="10"/>
      <c r="K75" s="10"/>
      <c r="L75" s="10"/>
      <c r="M75" s="10"/>
      <c r="N75" s="66" t="s">
        <v>18</v>
      </c>
      <c r="O75" s="10"/>
    </row>
    <row r="76">
      <c r="A76" s="6">
        <v>45705.0</v>
      </c>
      <c r="B76" s="10"/>
      <c r="C76" s="7">
        <v>14419.0</v>
      </c>
      <c r="D76" s="7" t="s">
        <v>152</v>
      </c>
      <c r="E76" s="6">
        <v>43634.0</v>
      </c>
      <c r="F76" s="79">
        <f t="shared" si="1"/>
        <v>68</v>
      </c>
      <c r="G76" s="9">
        <v>43641.0</v>
      </c>
      <c r="H76" s="79">
        <f t="shared" si="2"/>
        <v>67</v>
      </c>
      <c r="I76" s="7" t="s">
        <v>66</v>
      </c>
      <c r="J76" s="10"/>
      <c r="K76" s="10"/>
      <c r="L76" s="10"/>
      <c r="M76" s="10"/>
      <c r="N76" s="66" t="s">
        <v>18</v>
      </c>
      <c r="O76" s="10"/>
    </row>
    <row r="77">
      <c r="A77" s="6">
        <v>45705.0</v>
      </c>
      <c r="B77" s="10"/>
      <c r="C77" s="7">
        <v>193094.0</v>
      </c>
      <c r="D77" s="7" t="s">
        <v>65</v>
      </c>
      <c r="E77" s="6">
        <v>45108.0</v>
      </c>
      <c r="F77" s="79">
        <f t="shared" si="1"/>
        <v>19</v>
      </c>
      <c r="G77" s="9">
        <v>45247.0</v>
      </c>
      <c r="H77" s="79">
        <f t="shared" si="2"/>
        <v>15</v>
      </c>
      <c r="I77" s="7" t="s">
        <v>129</v>
      </c>
      <c r="J77" s="10"/>
      <c r="K77" s="10"/>
      <c r="L77" s="10"/>
      <c r="M77" s="10"/>
      <c r="N77" s="66" t="s">
        <v>18</v>
      </c>
      <c r="O77" s="10"/>
    </row>
    <row r="78">
      <c r="A78" s="6">
        <v>45705.0</v>
      </c>
      <c r="B78" s="10"/>
      <c r="C78" s="7">
        <v>61661.0</v>
      </c>
      <c r="D78" s="7" t="s">
        <v>275</v>
      </c>
      <c r="E78" s="6">
        <v>43952.0</v>
      </c>
      <c r="F78" s="79">
        <f t="shared" si="1"/>
        <v>57</v>
      </c>
      <c r="G78" s="6">
        <v>44062.0</v>
      </c>
      <c r="H78" s="79">
        <f t="shared" si="2"/>
        <v>53</v>
      </c>
      <c r="I78" s="7" t="s">
        <v>48</v>
      </c>
      <c r="J78" s="10"/>
      <c r="K78" s="10"/>
      <c r="L78" s="10"/>
      <c r="M78" s="10"/>
      <c r="N78" s="66" t="s">
        <v>18</v>
      </c>
      <c r="O78" s="10"/>
    </row>
    <row r="79">
      <c r="A79" s="6">
        <v>45705.0</v>
      </c>
      <c r="B79" s="10"/>
      <c r="C79" s="7">
        <v>223200.0</v>
      </c>
      <c r="D79" s="7" t="s">
        <v>87</v>
      </c>
      <c r="E79" s="6">
        <v>45383.0</v>
      </c>
      <c r="F79" s="79">
        <f t="shared" si="1"/>
        <v>10</v>
      </c>
      <c r="G79" s="6">
        <v>45503.0</v>
      </c>
      <c r="H79" s="79">
        <f t="shared" si="2"/>
        <v>6</v>
      </c>
      <c r="I79" s="7" t="s">
        <v>85</v>
      </c>
      <c r="J79" s="10"/>
      <c r="K79" s="10"/>
      <c r="L79" s="10"/>
      <c r="M79" s="10"/>
      <c r="N79" s="66" t="s">
        <v>18</v>
      </c>
      <c r="O79" s="10"/>
    </row>
    <row r="80">
      <c r="A80" s="6">
        <v>45705.0</v>
      </c>
      <c r="B80" s="10"/>
      <c r="C80" s="7">
        <v>176451.0</v>
      </c>
      <c r="D80" s="7" t="s">
        <v>124</v>
      </c>
      <c r="E80" s="6">
        <v>44986.0</v>
      </c>
      <c r="F80" s="79">
        <f t="shared" si="1"/>
        <v>23</v>
      </c>
      <c r="G80" s="9">
        <v>45105.0</v>
      </c>
      <c r="H80" s="79">
        <f t="shared" si="2"/>
        <v>19</v>
      </c>
      <c r="I80" s="7" t="s">
        <v>48</v>
      </c>
      <c r="J80" s="10"/>
      <c r="K80" s="10"/>
      <c r="L80" s="10"/>
      <c r="M80" s="10"/>
      <c r="N80" s="66" t="s">
        <v>18</v>
      </c>
      <c r="O80" s="10"/>
    </row>
    <row r="81">
      <c r="A81" s="6">
        <v>45705.0</v>
      </c>
      <c r="B81" s="10"/>
      <c r="C81" s="7">
        <v>193854.0</v>
      </c>
      <c r="D81" s="7" t="s">
        <v>42</v>
      </c>
      <c r="E81" s="6">
        <v>45200.0</v>
      </c>
      <c r="F81" s="79">
        <f t="shared" si="1"/>
        <v>16</v>
      </c>
      <c r="G81" s="9">
        <v>45253.0</v>
      </c>
      <c r="H81" s="79">
        <f t="shared" si="2"/>
        <v>14</v>
      </c>
      <c r="I81" s="7" t="s">
        <v>43</v>
      </c>
      <c r="J81" s="10"/>
      <c r="K81" s="10"/>
      <c r="L81" s="10"/>
      <c r="M81" s="10"/>
      <c r="N81" s="66" t="s">
        <v>18</v>
      </c>
      <c r="O81" s="10"/>
    </row>
    <row r="82">
      <c r="A82" s="6">
        <v>45705.0</v>
      </c>
      <c r="B82" s="10"/>
      <c r="C82" s="7">
        <v>78509.0</v>
      </c>
      <c r="D82" s="7" t="s">
        <v>110</v>
      </c>
      <c r="E82" s="6">
        <v>44197.0</v>
      </c>
      <c r="F82" s="79">
        <f t="shared" si="1"/>
        <v>49</v>
      </c>
      <c r="G82" s="6">
        <v>44264.0</v>
      </c>
      <c r="H82" s="79">
        <f t="shared" si="2"/>
        <v>47</v>
      </c>
      <c r="I82" s="7" t="s">
        <v>60</v>
      </c>
      <c r="J82" s="10"/>
      <c r="K82" s="10"/>
      <c r="L82" s="10"/>
      <c r="M82" s="10"/>
      <c r="N82" s="66" t="s">
        <v>18</v>
      </c>
      <c r="O82" s="10"/>
    </row>
    <row r="83">
      <c r="A83" s="6">
        <v>45705.0</v>
      </c>
      <c r="B83" s="10"/>
      <c r="C83" s="7">
        <v>13147.0</v>
      </c>
      <c r="D83" s="7" t="s">
        <v>126</v>
      </c>
      <c r="E83" s="6">
        <v>43466.0</v>
      </c>
      <c r="F83" s="79">
        <f t="shared" si="1"/>
        <v>73</v>
      </c>
      <c r="G83" s="6">
        <v>43620.0</v>
      </c>
      <c r="H83" s="79">
        <f t="shared" si="2"/>
        <v>68</v>
      </c>
      <c r="I83" s="7" t="s">
        <v>43</v>
      </c>
      <c r="J83" s="10"/>
      <c r="K83" s="10"/>
      <c r="L83" s="10"/>
      <c r="M83" s="10"/>
      <c r="N83" s="66" t="s">
        <v>18</v>
      </c>
      <c r="O83" s="10"/>
    </row>
    <row r="84">
      <c r="A84" s="6">
        <v>45705.0</v>
      </c>
      <c r="B84" s="10"/>
      <c r="C84" s="7">
        <v>7933.0</v>
      </c>
      <c r="D84" s="7" t="s">
        <v>99</v>
      </c>
      <c r="E84" s="6">
        <v>43405.0</v>
      </c>
      <c r="F84" s="79">
        <f t="shared" si="1"/>
        <v>75</v>
      </c>
      <c r="G84" s="6">
        <v>44013.0</v>
      </c>
      <c r="H84" s="79">
        <f t="shared" si="2"/>
        <v>55</v>
      </c>
      <c r="I84" s="7" t="s">
        <v>125</v>
      </c>
      <c r="J84" s="10"/>
      <c r="K84" s="10"/>
      <c r="L84" s="10"/>
      <c r="M84" s="10"/>
      <c r="N84" s="66" t="s">
        <v>18</v>
      </c>
      <c r="O84" s="10"/>
    </row>
    <row r="85">
      <c r="A85" s="6">
        <v>45706.0</v>
      </c>
      <c r="B85" s="10"/>
      <c r="C85" s="7">
        <v>197832.0</v>
      </c>
      <c r="D85" s="7" t="s">
        <v>93</v>
      </c>
      <c r="E85" s="6">
        <v>45231.0</v>
      </c>
      <c r="F85" s="79">
        <f t="shared" si="1"/>
        <v>15</v>
      </c>
      <c r="G85" s="6">
        <v>45324.0</v>
      </c>
      <c r="H85" s="79">
        <f t="shared" si="2"/>
        <v>12</v>
      </c>
      <c r="I85" s="7" t="s">
        <v>60</v>
      </c>
      <c r="J85" s="10"/>
      <c r="K85" s="10"/>
      <c r="L85" s="10"/>
      <c r="M85" s="10"/>
      <c r="N85" s="57" t="s">
        <v>19</v>
      </c>
      <c r="O85" s="10"/>
    </row>
    <row r="86">
      <c r="A86" s="6">
        <v>45705.0</v>
      </c>
      <c r="B86" s="10"/>
      <c r="C86" s="7">
        <v>198486.0</v>
      </c>
      <c r="D86" s="7" t="s">
        <v>75</v>
      </c>
      <c r="E86" s="6">
        <v>45231.0</v>
      </c>
      <c r="F86" s="79">
        <f t="shared" si="1"/>
        <v>15</v>
      </c>
      <c r="G86" s="9">
        <v>45350.0</v>
      </c>
      <c r="H86" s="79">
        <f t="shared" si="2"/>
        <v>11</v>
      </c>
      <c r="I86" s="7" t="s">
        <v>85</v>
      </c>
      <c r="J86" s="10"/>
      <c r="K86" s="10"/>
      <c r="L86" s="10"/>
      <c r="M86" s="10"/>
      <c r="N86" s="66" t="s">
        <v>18</v>
      </c>
      <c r="O86" s="10"/>
    </row>
    <row r="87">
      <c r="A87" s="6">
        <v>45705.0</v>
      </c>
      <c r="B87" s="10"/>
      <c r="C87" s="7">
        <v>221196.0</v>
      </c>
      <c r="D87" s="7" t="s">
        <v>209</v>
      </c>
      <c r="E87" s="6">
        <v>45444.0</v>
      </c>
      <c r="F87" s="79">
        <f t="shared" si="1"/>
        <v>8</v>
      </c>
      <c r="G87" s="6">
        <v>45485.0</v>
      </c>
      <c r="H87" s="79">
        <f t="shared" si="2"/>
        <v>7</v>
      </c>
      <c r="I87" s="7" t="s">
        <v>52</v>
      </c>
      <c r="J87" s="10"/>
      <c r="K87" s="10"/>
      <c r="L87" s="10"/>
      <c r="M87" s="10"/>
      <c r="N87" s="66" t="s">
        <v>18</v>
      </c>
      <c r="O87" s="10"/>
    </row>
    <row r="88">
      <c r="A88" s="6">
        <v>45705.0</v>
      </c>
      <c r="B88" s="10"/>
      <c r="C88" s="7">
        <v>190321.0</v>
      </c>
      <c r="D88" s="7" t="s">
        <v>65</v>
      </c>
      <c r="E88" s="6">
        <v>45139.0</v>
      </c>
      <c r="F88" s="79">
        <f t="shared" si="1"/>
        <v>18</v>
      </c>
      <c r="G88" s="9">
        <v>45222.0</v>
      </c>
      <c r="H88" s="79">
        <f t="shared" si="2"/>
        <v>15</v>
      </c>
      <c r="I88" s="7" t="s">
        <v>66</v>
      </c>
      <c r="J88" s="10"/>
      <c r="K88" s="10"/>
      <c r="L88" s="10"/>
      <c r="M88" s="10"/>
      <c r="N88" s="66" t="s">
        <v>18</v>
      </c>
      <c r="O88" s="10"/>
    </row>
    <row r="89">
      <c r="A89" s="6">
        <v>45705.0</v>
      </c>
      <c r="B89" s="10"/>
      <c r="C89" s="7">
        <v>207393.0</v>
      </c>
      <c r="D89" s="7" t="s">
        <v>117</v>
      </c>
      <c r="E89" s="6">
        <v>45323.0</v>
      </c>
      <c r="F89" s="79">
        <f t="shared" si="1"/>
        <v>12</v>
      </c>
      <c r="G89" s="6">
        <v>45372.0</v>
      </c>
      <c r="H89" s="79">
        <f t="shared" si="2"/>
        <v>10</v>
      </c>
      <c r="I89" s="7" t="s">
        <v>48</v>
      </c>
      <c r="J89" s="10"/>
      <c r="K89" s="10"/>
      <c r="L89" s="10"/>
      <c r="M89" s="10"/>
      <c r="N89" s="66" t="s">
        <v>18</v>
      </c>
      <c r="O89" s="10"/>
    </row>
    <row r="90">
      <c r="A90" s="6">
        <v>45705.0</v>
      </c>
      <c r="B90" s="10"/>
      <c r="C90" s="7">
        <v>212305.0</v>
      </c>
      <c r="D90" s="7" t="s">
        <v>128</v>
      </c>
      <c r="E90" s="6">
        <v>45383.0</v>
      </c>
      <c r="F90" s="79">
        <f t="shared" si="1"/>
        <v>10</v>
      </c>
      <c r="G90" s="6">
        <v>45408.0</v>
      </c>
      <c r="H90" s="79">
        <f t="shared" si="2"/>
        <v>9</v>
      </c>
      <c r="I90" s="7" t="s">
        <v>43</v>
      </c>
      <c r="J90" s="10"/>
      <c r="K90" s="10"/>
      <c r="L90" s="10"/>
      <c r="M90" s="10"/>
      <c r="N90" s="66" t="s">
        <v>18</v>
      </c>
      <c r="O90" s="10"/>
    </row>
    <row r="91">
      <c r="A91" s="6">
        <v>45705.0</v>
      </c>
      <c r="B91" s="10"/>
      <c r="C91" s="7">
        <v>159998.0</v>
      </c>
      <c r="D91" s="7" t="s">
        <v>110</v>
      </c>
      <c r="E91" s="6">
        <v>44927.0</v>
      </c>
      <c r="F91" s="79">
        <f t="shared" si="1"/>
        <v>25</v>
      </c>
      <c r="G91" s="6">
        <v>44970.0</v>
      </c>
      <c r="H91" s="79">
        <f t="shared" si="2"/>
        <v>24</v>
      </c>
      <c r="I91" s="7" t="s">
        <v>43</v>
      </c>
      <c r="J91" s="10"/>
      <c r="K91" s="10"/>
      <c r="L91" s="10"/>
      <c r="M91" s="10"/>
      <c r="N91" s="66" t="s">
        <v>18</v>
      </c>
      <c r="O91" s="10"/>
    </row>
    <row r="92">
      <c r="A92" s="6">
        <v>45705.0</v>
      </c>
      <c r="B92" s="10"/>
      <c r="C92" s="7">
        <v>241619.0</v>
      </c>
      <c r="D92" s="7"/>
      <c r="E92" s="10"/>
      <c r="F92" s="79">
        <f t="shared" si="1"/>
        <v>1501</v>
      </c>
      <c r="G92" s="10"/>
      <c r="H92" s="82">
        <f t="shared" si="2"/>
        <v>1501</v>
      </c>
      <c r="I92" s="7" t="s">
        <v>43</v>
      </c>
      <c r="J92" s="10"/>
      <c r="K92" s="10"/>
      <c r="L92" s="10"/>
      <c r="M92" s="10"/>
      <c r="N92" s="66" t="s">
        <v>18</v>
      </c>
      <c r="O92" s="10"/>
    </row>
    <row r="93">
      <c r="A93" s="6">
        <v>45705.0</v>
      </c>
      <c r="B93" s="6">
        <v>45705.0</v>
      </c>
      <c r="C93" s="67">
        <v>205407.0</v>
      </c>
      <c r="D93" s="115" t="s">
        <v>106</v>
      </c>
      <c r="E93" s="116">
        <v>45323.0</v>
      </c>
      <c r="F93" s="125">
        <f t="shared" si="1"/>
        <v>12</v>
      </c>
      <c r="G93" s="116">
        <v>45359.0</v>
      </c>
      <c r="H93" s="125">
        <f t="shared" si="2"/>
        <v>11</v>
      </c>
      <c r="I93" s="67" t="s">
        <v>54</v>
      </c>
      <c r="J93" s="133" t="s">
        <v>421</v>
      </c>
      <c r="K93" s="89"/>
      <c r="L93" s="134" t="s">
        <v>68</v>
      </c>
      <c r="M93" s="88"/>
      <c r="N93" s="70" t="s">
        <v>21</v>
      </c>
      <c r="O93" s="10"/>
    </row>
    <row r="94">
      <c r="A94" s="6">
        <v>45705.0</v>
      </c>
      <c r="B94" s="10"/>
      <c r="C94" s="7">
        <v>165747.0</v>
      </c>
      <c r="D94" s="7" t="s">
        <v>62</v>
      </c>
      <c r="E94" s="6">
        <v>44986.0</v>
      </c>
      <c r="F94" s="79">
        <f t="shared" si="1"/>
        <v>23</v>
      </c>
      <c r="G94" s="6">
        <v>45015.0</v>
      </c>
      <c r="H94" s="79">
        <f t="shared" si="2"/>
        <v>22</v>
      </c>
      <c r="I94" s="7" t="s">
        <v>48</v>
      </c>
      <c r="J94" s="10"/>
      <c r="K94" s="10"/>
      <c r="L94" s="10"/>
      <c r="M94" s="10"/>
      <c r="N94" s="66" t="s">
        <v>18</v>
      </c>
      <c r="O94" s="10"/>
    </row>
    <row r="95">
      <c r="A95" s="6">
        <v>45705.0</v>
      </c>
      <c r="B95" s="10"/>
      <c r="C95" s="7">
        <v>210481.0</v>
      </c>
      <c r="D95" s="7" t="s">
        <v>62</v>
      </c>
      <c r="E95" s="6">
        <v>45383.0</v>
      </c>
      <c r="F95" s="79">
        <f t="shared" si="1"/>
        <v>10</v>
      </c>
      <c r="G95" s="9">
        <v>45397.0</v>
      </c>
      <c r="H95" s="79">
        <f t="shared" si="2"/>
        <v>10</v>
      </c>
      <c r="I95" s="7" t="s">
        <v>52</v>
      </c>
      <c r="J95" s="10"/>
      <c r="K95" s="10"/>
      <c r="L95" s="10"/>
      <c r="M95" s="10"/>
      <c r="N95" s="66" t="s">
        <v>18</v>
      </c>
      <c r="O95" s="10"/>
    </row>
    <row r="96">
      <c r="A96" s="6">
        <v>45705.0</v>
      </c>
      <c r="B96" s="10"/>
      <c r="C96" s="7">
        <v>224312.0</v>
      </c>
      <c r="D96" s="7" t="s">
        <v>62</v>
      </c>
      <c r="E96" s="6">
        <v>45413.0</v>
      </c>
      <c r="F96" s="79">
        <f t="shared" si="1"/>
        <v>9</v>
      </c>
      <c r="G96" s="6">
        <v>45513.0</v>
      </c>
      <c r="H96" s="79">
        <f t="shared" si="2"/>
        <v>6</v>
      </c>
      <c r="I96" s="7" t="s">
        <v>60</v>
      </c>
      <c r="J96" s="10"/>
      <c r="K96" s="10"/>
      <c r="L96" s="10"/>
      <c r="M96" s="10"/>
      <c r="N96" s="66" t="s">
        <v>18</v>
      </c>
      <c r="O96" s="10"/>
    </row>
    <row r="97">
      <c r="A97" s="6">
        <v>45705.0</v>
      </c>
      <c r="B97" s="10"/>
      <c r="C97" s="7">
        <v>236218.0</v>
      </c>
      <c r="D97" s="7" t="s">
        <v>62</v>
      </c>
      <c r="E97" s="6">
        <v>45505.0</v>
      </c>
      <c r="F97" s="79">
        <f t="shared" si="1"/>
        <v>6</v>
      </c>
      <c r="G97" s="6">
        <v>45630.0</v>
      </c>
      <c r="H97" s="79">
        <f t="shared" si="2"/>
        <v>2</v>
      </c>
      <c r="I97" s="7" t="s">
        <v>60</v>
      </c>
      <c r="J97" s="10"/>
      <c r="K97" s="10"/>
      <c r="L97" s="10"/>
      <c r="M97" s="10"/>
      <c r="N97" s="66" t="s">
        <v>18</v>
      </c>
      <c r="O97" s="10"/>
    </row>
    <row r="98">
      <c r="A98" s="6">
        <v>45705.0</v>
      </c>
      <c r="B98" s="10"/>
      <c r="C98" s="7">
        <v>189675.0</v>
      </c>
      <c r="D98" s="7" t="s">
        <v>42</v>
      </c>
      <c r="E98" s="6">
        <v>45170.0</v>
      </c>
      <c r="F98" s="79">
        <f t="shared" si="1"/>
        <v>17</v>
      </c>
      <c r="G98" s="9">
        <v>45216.0</v>
      </c>
      <c r="H98" s="79">
        <f t="shared" si="2"/>
        <v>16</v>
      </c>
      <c r="I98" s="7" t="s">
        <v>52</v>
      </c>
      <c r="J98" s="10"/>
      <c r="K98" s="10"/>
      <c r="L98" s="10"/>
      <c r="M98" s="10"/>
      <c r="N98" s="66" t="s">
        <v>18</v>
      </c>
      <c r="O98" s="10"/>
    </row>
    <row r="99">
      <c r="A99" s="6">
        <v>45705.0</v>
      </c>
      <c r="B99" s="10"/>
      <c r="C99" s="7">
        <v>229761.0</v>
      </c>
      <c r="D99" s="7" t="s">
        <v>42</v>
      </c>
      <c r="E99" s="6">
        <v>45536.0</v>
      </c>
      <c r="F99" s="79">
        <f t="shared" si="1"/>
        <v>5</v>
      </c>
      <c r="G99" s="9">
        <v>45575.0</v>
      </c>
      <c r="H99" s="79">
        <f t="shared" si="2"/>
        <v>4</v>
      </c>
      <c r="I99" s="7" t="s">
        <v>60</v>
      </c>
      <c r="J99" s="10"/>
      <c r="K99" s="10"/>
      <c r="L99" s="10"/>
      <c r="M99" s="10"/>
      <c r="N99" s="66" t="s">
        <v>18</v>
      </c>
      <c r="O99" s="10"/>
    </row>
    <row r="100">
      <c r="A100" s="6">
        <v>45705.0</v>
      </c>
      <c r="B100" s="10"/>
      <c r="C100" s="7">
        <v>239275.0</v>
      </c>
      <c r="D100" s="7" t="s">
        <v>42</v>
      </c>
      <c r="E100" s="6">
        <v>45627.0</v>
      </c>
      <c r="F100" s="79">
        <f t="shared" si="1"/>
        <v>2</v>
      </c>
      <c r="G100" s="6">
        <v>45674.0</v>
      </c>
      <c r="H100" s="79">
        <f t="shared" si="2"/>
        <v>1</v>
      </c>
      <c r="I100" s="7" t="s">
        <v>52</v>
      </c>
      <c r="J100" s="10"/>
      <c r="K100" s="10"/>
      <c r="L100" s="10"/>
      <c r="M100" s="10"/>
      <c r="N100" s="66" t="s">
        <v>18</v>
      </c>
      <c r="O100" s="10"/>
    </row>
    <row r="101">
      <c r="A101" s="6">
        <v>45705.0</v>
      </c>
      <c r="B101" s="10"/>
      <c r="C101" s="7">
        <v>199617.0</v>
      </c>
      <c r="D101" s="7" t="s">
        <v>42</v>
      </c>
      <c r="E101" s="6">
        <v>45261.0</v>
      </c>
      <c r="F101" s="79">
        <f t="shared" si="1"/>
        <v>14</v>
      </c>
      <c r="G101" s="6">
        <v>45313.0</v>
      </c>
      <c r="H101" s="79">
        <f t="shared" si="2"/>
        <v>12</v>
      </c>
      <c r="I101" s="7" t="s">
        <v>60</v>
      </c>
      <c r="J101" s="10"/>
      <c r="K101" s="10"/>
      <c r="L101" s="10"/>
      <c r="M101" s="10"/>
      <c r="N101" s="66" t="s">
        <v>18</v>
      </c>
      <c r="O101" s="10"/>
    </row>
    <row r="102">
      <c r="A102" s="6">
        <v>45705.0</v>
      </c>
      <c r="B102" s="10"/>
      <c r="C102" s="7">
        <v>195320.0</v>
      </c>
      <c r="D102" s="7" t="s">
        <v>42</v>
      </c>
      <c r="E102" s="6">
        <v>45231.0</v>
      </c>
      <c r="F102" s="79">
        <f t="shared" si="1"/>
        <v>15</v>
      </c>
      <c r="G102" s="6">
        <v>45268.0</v>
      </c>
      <c r="H102" s="79">
        <f t="shared" si="2"/>
        <v>14</v>
      </c>
      <c r="I102" s="7" t="s">
        <v>48</v>
      </c>
      <c r="J102" s="10"/>
      <c r="K102" s="10"/>
      <c r="L102" s="10"/>
      <c r="M102" s="10"/>
      <c r="N102" s="66" t="s">
        <v>18</v>
      </c>
      <c r="O102" s="10"/>
    </row>
    <row r="103">
      <c r="A103" s="6">
        <v>45705.0</v>
      </c>
      <c r="B103" s="6">
        <v>45705.0</v>
      </c>
      <c r="C103" s="7">
        <v>186714.0</v>
      </c>
      <c r="D103" s="7" t="s">
        <v>42</v>
      </c>
      <c r="E103" s="6">
        <v>43922.0</v>
      </c>
      <c r="F103" s="79">
        <f t="shared" si="1"/>
        <v>58</v>
      </c>
      <c r="G103" s="6">
        <v>45189.0</v>
      </c>
      <c r="H103" s="79">
        <f t="shared" si="2"/>
        <v>16</v>
      </c>
      <c r="I103" s="7" t="s">
        <v>54</v>
      </c>
      <c r="J103" s="10"/>
      <c r="K103" s="10"/>
      <c r="L103" s="7" t="s">
        <v>58</v>
      </c>
      <c r="M103" s="10"/>
      <c r="N103" s="57" t="s">
        <v>16</v>
      </c>
      <c r="O103" s="10"/>
    </row>
    <row r="104">
      <c r="A104" s="6">
        <v>45705.0</v>
      </c>
      <c r="B104" s="10"/>
      <c r="C104" s="7">
        <v>210143.0</v>
      </c>
      <c r="D104" s="7" t="s">
        <v>42</v>
      </c>
      <c r="E104" s="6">
        <v>45323.0</v>
      </c>
      <c r="F104" s="79">
        <f t="shared" si="1"/>
        <v>12</v>
      </c>
      <c r="G104" s="6">
        <v>45393.0</v>
      </c>
      <c r="H104" s="79">
        <f t="shared" si="2"/>
        <v>10</v>
      </c>
      <c r="I104" s="7" t="s">
        <v>60</v>
      </c>
      <c r="J104" s="10"/>
      <c r="K104" s="10"/>
      <c r="L104" s="10"/>
      <c r="M104" s="10"/>
      <c r="N104" s="66" t="s">
        <v>18</v>
      </c>
      <c r="O104" s="10"/>
    </row>
    <row r="105">
      <c r="A105" s="6">
        <v>45705.0</v>
      </c>
      <c r="B105" s="10"/>
      <c r="C105" s="7">
        <v>219834.0</v>
      </c>
      <c r="D105" s="7" t="s">
        <v>42</v>
      </c>
      <c r="E105" s="6">
        <v>45383.0</v>
      </c>
      <c r="F105" s="79">
        <f t="shared" si="1"/>
        <v>10</v>
      </c>
      <c r="G105" s="6">
        <v>45474.0</v>
      </c>
      <c r="H105" s="79">
        <f t="shared" si="2"/>
        <v>7</v>
      </c>
      <c r="I105" s="7" t="s">
        <v>60</v>
      </c>
      <c r="J105" s="10"/>
      <c r="K105" s="10"/>
      <c r="L105" s="10"/>
      <c r="M105" s="10"/>
      <c r="N105" s="66" t="s">
        <v>18</v>
      </c>
      <c r="O105" s="10"/>
    </row>
    <row r="106">
      <c r="A106" s="6">
        <v>45705.0</v>
      </c>
      <c r="B106" s="10"/>
      <c r="C106" s="7">
        <v>222354.0</v>
      </c>
      <c r="D106" s="7" t="s">
        <v>42</v>
      </c>
      <c r="E106" s="6">
        <v>45444.0</v>
      </c>
      <c r="F106" s="79">
        <f t="shared" si="1"/>
        <v>8</v>
      </c>
      <c r="G106" s="6">
        <v>45495.0</v>
      </c>
      <c r="H106" s="79">
        <f t="shared" si="2"/>
        <v>6</v>
      </c>
      <c r="I106" s="7" t="s">
        <v>54</v>
      </c>
      <c r="J106" s="10"/>
      <c r="K106" s="10"/>
      <c r="L106" s="7" t="s">
        <v>68</v>
      </c>
      <c r="M106" s="10"/>
      <c r="N106" s="57" t="s">
        <v>21</v>
      </c>
      <c r="O106" s="10"/>
    </row>
    <row r="107">
      <c r="A107" s="6">
        <v>45705.0</v>
      </c>
      <c r="B107" s="10"/>
      <c r="C107" s="7">
        <v>227223.0</v>
      </c>
      <c r="D107" s="7" t="s">
        <v>42</v>
      </c>
      <c r="E107" s="6">
        <v>45505.0</v>
      </c>
      <c r="F107" s="79">
        <f t="shared" si="1"/>
        <v>6</v>
      </c>
      <c r="G107" s="6">
        <v>45541.0</v>
      </c>
      <c r="H107" s="79">
        <f t="shared" si="2"/>
        <v>5</v>
      </c>
      <c r="I107" s="7" t="s">
        <v>48</v>
      </c>
      <c r="J107" s="10"/>
      <c r="K107" s="10"/>
      <c r="L107" s="10"/>
      <c r="M107" s="10"/>
      <c r="N107" s="66" t="s">
        <v>18</v>
      </c>
      <c r="O107" s="10"/>
    </row>
    <row r="108">
      <c r="A108" s="6">
        <v>45705.0</v>
      </c>
      <c r="B108" s="10"/>
      <c r="C108" s="7">
        <v>230178.0</v>
      </c>
      <c r="D108" s="7" t="s">
        <v>42</v>
      </c>
      <c r="E108" s="6">
        <v>45536.0</v>
      </c>
      <c r="F108" s="79">
        <f t="shared" si="1"/>
        <v>5</v>
      </c>
      <c r="G108" s="6">
        <v>45572.0</v>
      </c>
      <c r="H108" s="79">
        <f t="shared" si="2"/>
        <v>4</v>
      </c>
      <c r="I108" s="7" t="s">
        <v>48</v>
      </c>
      <c r="J108" s="10"/>
      <c r="K108" s="10"/>
      <c r="L108" s="10"/>
      <c r="M108" s="10"/>
      <c r="N108" s="66" t="s">
        <v>18</v>
      </c>
      <c r="O108" s="10"/>
    </row>
    <row r="109">
      <c r="A109" s="6">
        <v>45705.0</v>
      </c>
      <c r="B109" s="10"/>
      <c r="C109" s="7">
        <v>234731.0</v>
      </c>
      <c r="D109" s="7" t="s">
        <v>42</v>
      </c>
      <c r="E109" s="6">
        <v>45536.0</v>
      </c>
      <c r="F109" s="79">
        <f t="shared" si="1"/>
        <v>5</v>
      </c>
      <c r="G109" s="9">
        <v>45615.0</v>
      </c>
      <c r="H109" s="79">
        <f t="shared" si="2"/>
        <v>2</v>
      </c>
      <c r="I109" s="7" t="s">
        <v>60</v>
      </c>
      <c r="J109" s="10"/>
      <c r="K109" s="10"/>
      <c r="L109" s="10"/>
      <c r="M109" s="10"/>
      <c r="N109" s="66" t="s">
        <v>18</v>
      </c>
      <c r="O109" s="10"/>
    </row>
    <row r="110">
      <c r="A110" s="6">
        <v>45705.0</v>
      </c>
      <c r="B110" s="10"/>
      <c r="C110" s="7">
        <v>236954.0</v>
      </c>
      <c r="D110" s="7" t="s">
        <v>42</v>
      </c>
      <c r="E110" s="6">
        <v>45597.0</v>
      </c>
      <c r="F110" s="79">
        <f t="shared" si="1"/>
        <v>3</v>
      </c>
      <c r="G110" s="9">
        <v>45637.0</v>
      </c>
      <c r="H110" s="79">
        <f t="shared" si="2"/>
        <v>2</v>
      </c>
      <c r="I110" s="7" t="s">
        <v>43</v>
      </c>
      <c r="J110" s="10"/>
      <c r="K110" s="10"/>
      <c r="L110" s="10"/>
      <c r="M110" s="10"/>
      <c r="N110" s="66" t="s">
        <v>18</v>
      </c>
      <c r="O110" s="10"/>
    </row>
    <row r="111">
      <c r="A111" s="6">
        <v>45705.0</v>
      </c>
      <c r="B111" s="10"/>
      <c r="C111" s="7">
        <v>238327.0</v>
      </c>
      <c r="D111" s="7" t="s">
        <v>42</v>
      </c>
      <c r="E111" s="6">
        <v>45566.0</v>
      </c>
      <c r="F111" s="79">
        <f t="shared" si="1"/>
        <v>4</v>
      </c>
      <c r="G111" s="6">
        <v>45664.0</v>
      </c>
      <c r="H111" s="79">
        <f t="shared" si="2"/>
        <v>1</v>
      </c>
      <c r="I111" s="7" t="s">
        <v>43</v>
      </c>
      <c r="J111" s="10"/>
      <c r="K111" s="10"/>
      <c r="L111" s="10"/>
      <c r="M111" s="10"/>
      <c r="N111" s="66" t="s">
        <v>18</v>
      </c>
      <c r="O111" s="10"/>
    </row>
    <row r="112">
      <c r="A112" s="6">
        <v>45705.0</v>
      </c>
      <c r="B112" s="10"/>
      <c r="C112" s="7">
        <v>239682.0</v>
      </c>
      <c r="D112" s="7" t="s">
        <v>42</v>
      </c>
      <c r="E112" s="6">
        <v>45627.0</v>
      </c>
      <c r="F112" s="79">
        <f t="shared" si="1"/>
        <v>2</v>
      </c>
      <c r="G112" s="6">
        <v>45673.0</v>
      </c>
      <c r="H112" s="79">
        <f t="shared" si="2"/>
        <v>1</v>
      </c>
      <c r="I112" s="7" t="s">
        <v>54</v>
      </c>
      <c r="J112" s="10"/>
      <c r="K112" s="10"/>
      <c r="L112" s="10"/>
      <c r="M112" s="10"/>
      <c r="N112" s="66" t="s">
        <v>18</v>
      </c>
      <c r="O112" s="10"/>
    </row>
    <row r="113">
      <c r="A113" s="6">
        <v>45705.0</v>
      </c>
      <c r="B113" s="10"/>
      <c r="C113" s="7">
        <v>241674.0</v>
      </c>
      <c r="D113" s="7" t="s">
        <v>42</v>
      </c>
      <c r="E113" s="6">
        <v>45627.0</v>
      </c>
      <c r="F113" s="79">
        <f t="shared" si="1"/>
        <v>2</v>
      </c>
      <c r="G113" s="6">
        <v>45691.0</v>
      </c>
      <c r="H113" s="79">
        <f t="shared" si="2"/>
        <v>0</v>
      </c>
      <c r="I113" s="7" t="s">
        <v>54</v>
      </c>
      <c r="J113" s="10"/>
      <c r="K113" s="10"/>
      <c r="L113" s="10"/>
      <c r="M113" s="10"/>
      <c r="N113" s="66" t="s">
        <v>18</v>
      </c>
      <c r="O113" s="10"/>
    </row>
    <row r="114">
      <c r="A114" s="6">
        <v>45705.0</v>
      </c>
      <c r="B114" s="10"/>
      <c r="C114" s="7">
        <v>242807.0</v>
      </c>
      <c r="D114" s="7" t="s">
        <v>42</v>
      </c>
      <c r="E114" s="6">
        <v>45627.0</v>
      </c>
      <c r="F114" s="79">
        <f t="shared" si="1"/>
        <v>2</v>
      </c>
      <c r="G114" s="6">
        <v>45700.0</v>
      </c>
      <c r="H114" s="79">
        <f t="shared" si="2"/>
        <v>0</v>
      </c>
      <c r="I114" s="7" t="s">
        <v>54</v>
      </c>
      <c r="J114" s="10"/>
      <c r="K114" s="10"/>
      <c r="L114" s="10"/>
      <c r="M114" s="10"/>
      <c r="N114" s="66" t="s">
        <v>18</v>
      </c>
      <c r="O114" s="10"/>
    </row>
    <row r="115">
      <c r="A115" s="6">
        <v>45705.0</v>
      </c>
      <c r="B115" s="10"/>
      <c r="C115" s="7">
        <v>181738.0</v>
      </c>
      <c r="D115" s="7" t="s">
        <v>65</v>
      </c>
      <c r="E115" s="6">
        <v>45078.0</v>
      </c>
      <c r="F115" s="79">
        <f t="shared" si="1"/>
        <v>20</v>
      </c>
      <c r="G115" s="6">
        <v>45153.0</v>
      </c>
      <c r="H115" s="79">
        <f t="shared" si="2"/>
        <v>18</v>
      </c>
      <c r="I115" s="7" t="s">
        <v>48</v>
      </c>
      <c r="J115" s="10"/>
      <c r="K115" s="10"/>
      <c r="L115" s="10"/>
      <c r="M115" s="10"/>
      <c r="N115" s="66" t="s">
        <v>18</v>
      </c>
      <c r="O115" s="10"/>
    </row>
    <row r="116">
      <c r="A116" s="6">
        <v>45705.0</v>
      </c>
      <c r="B116" s="10"/>
      <c r="C116" s="7">
        <v>205571.0</v>
      </c>
      <c r="D116" s="7" t="s">
        <v>65</v>
      </c>
      <c r="E116" s="6">
        <v>45383.0</v>
      </c>
      <c r="F116" s="79">
        <f t="shared" si="1"/>
        <v>10</v>
      </c>
      <c r="G116" s="6">
        <v>45456.0</v>
      </c>
      <c r="H116" s="79">
        <f t="shared" si="2"/>
        <v>8</v>
      </c>
      <c r="I116" s="7" t="s">
        <v>66</v>
      </c>
      <c r="J116" s="10"/>
      <c r="K116" s="10"/>
      <c r="L116" s="10"/>
      <c r="M116" s="10"/>
      <c r="N116" s="66" t="s">
        <v>18</v>
      </c>
      <c r="O116" s="10"/>
    </row>
    <row r="117">
      <c r="A117" s="6">
        <v>45705.0</v>
      </c>
      <c r="B117" s="6">
        <v>45705.0</v>
      </c>
      <c r="C117" s="7">
        <v>189495.0</v>
      </c>
      <c r="D117" s="7" t="s">
        <v>65</v>
      </c>
      <c r="E117" s="6">
        <v>45170.0</v>
      </c>
      <c r="F117" s="79">
        <f t="shared" si="1"/>
        <v>17</v>
      </c>
      <c r="G117" s="9">
        <v>45215.0</v>
      </c>
      <c r="H117" s="79">
        <f t="shared" si="2"/>
        <v>16</v>
      </c>
      <c r="I117" s="7" t="s">
        <v>54</v>
      </c>
      <c r="J117" s="10"/>
      <c r="K117" s="10"/>
      <c r="L117" s="7" t="s">
        <v>58</v>
      </c>
      <c r="M117" s="10"/>
      <c r="N117" s="57" t="s">
        <v>21</v>
      </c>
      <c r="O117" s="10"/>
    </row>
    <row r="118">
      <c r="A118" s="6">
        <v>45705.0</v>
      </c>
      <c r="B118" s="10"/>
      <c r="C118" s="7">
        <v>230929.0</v>
      </c>
      <c r="D118" s="7" t="s">
        <v>65</v>
      </c>
      <c r="E118" s="6">
        <v>45566.0</v>
      </c>
      <c r="F118" s="79">
        <f t="shared" si="1"/>
        <v>4</v>
      </c>
      <c r="G118" s="9">
        <v>45579.0</v>
      </c>
      <c r="H118" s="79">
        <f t="shared" si="2"/>
        <v>4</v>
      </c>
      <c r="I118" s="7" t="s">
        <v>54</v>
      </c>
      <c r="J118" s="10"/>
      <c r="K118" s="10"/>
      <c r="L118" s="7" t="s">
        <v>68</v>
      </c>
      <c r="M118" s="10"/>
      <c r="N118" s="57" t="s">
        <v>16</v>
      </c>
      <c r="O118" s="10"/>
    </row>
    <row r="119">
      <c r="A119" s="6">
        <v>45705.0</v>
      </c>
      <c r="B119" s="10"/>
      <c r="C119" s="7">
        <v>240301.0</v>
      </c>
      <c r="D119" s="7" t="s">
        <v>65</v>
      </c>
      <c r="E119" s="6">
        <v>45658.0</v>
      </c>
      <c r="F119" s="79">
        <f t="shared" si="1"/>
        <v>1</v>
      </c>
      <c r="G119" s="6">
        <v>45679.0</v>
      </c>
      <c r="H119" s="79">
        <f t="shared" si="2"/>
        <v>0</v>
      </c>
      <c r="I119" s="7" t="s">
        <v>52</v>
      </c>
      <c r="J119" s="10"/>
      <c r="K119" s="10"/>
      <c r="L119" s="10"/>
      <c r="M119" s="10"/>
      <c r="N119" s="66" t="s">
        <v>18</v>
      </c>
      <c r="O119" s="10"/>
    </row>
    <row r="120">
      <c r="A120" s="6">
        <v>45705.0</v>
      </c>
      <c r="B120" s="10"/>
      <c r="C120" s="7">
        <v>241586.0</v>
      </c>
      <c r="D120" s="7" t="s">
        <v>64</v>
      </c>
      <c r="E120" s="6">
        <v>45658.0</v>
      </c>
      <c r="F120" s="79">
        <f t="shared" si="1"/>
        <v>1</v>
      </c>
      <c r="G120" s="6">
        <v>45693.0</v>
      </c>
      <c r="H120" s="79">
        <f t="shared" si="2"/>
        <v>0</v>
      </c>
      <c r="I120" s="7" t="s">
        <v>54</v>
      </c>
      <c r="J120" s="10"/>
      <c r="K120" s="10"/>
      <c r="L120" s="10"/>
      <c r="M120" s="10"/>
      <c r="N120" s="66" t="s">
        <v>18</v>
      </c>
      <c r="O120" s="10"/>
    </row>
    <row r="121">
      <c r="A121" s="6">
        <v>45705.0</v>
      </c>
      <c r="B121" s="10"/>
      <c r="C121" s="7">
        <v>217597.0</v>
      </c>
      <c r="D121" s="7" t="s">
        <v>64</v>
      </c>
      <c r="E121" s="6">
        <v>45352.0</v>
      </c>
      <c r="F121" s="79">
        <f t="shared" si="1"/>
        <v>11</v>
      </c>
      <c r="G121" s="6">
        <v>45454.0</v>
      </c>
      <c r="H121" s="79">
        <f t="shared" si="2"/>
        <v>8</v>
      </c>
      <c r="I121" s="7" t="s">
        <v>60</v>
      </c>
      <c r="J121" s="10"/>
      <c r="K121" s="10"/>
      <c r="L121" s="10"/>
      <c r="M121" s="10"/>
      <c r="N121" s="66" t="s">
        <v>18</v>
      </c>
      <c r="O121" s="10"/>
    </row>
    <row r="122">
      <c r="A122" s="6">
        <v>45705.0</v>
      </c>
      <c r="B122" s="10"/>
      <c r="C122" s="7">
        <v>214820.0</v>
      </c>
      <c r="D122" s="7" t="s">
        <v>64</v>
      </c>
      <c r="E122" s="6">
        <v>44593.0</v>
      </c>
      <c r="F122" s="79">
        <f t="shared" si="1"/>
        <v>36</v>
      </c>
      <c r="G122" s="6">
        <v>45429.0</v>
      </c>
      <c r="H122" s="79">
        <f t="shared" si="2"/>
        <v>9</v>
      </c>
      <c r="I122" s="7" t="s">
        <v>136</v>
      </c>
      <c r="J122" s="10"/>
      <c r="K122" s="10"/>
      <c r="L122" s="10"/>
      <c r="M122" s="10"/>
      <c r="N122" s="66" t="s">
        <v>18</v>
      </c>
      <c r="O122" s="10"/>
    </row>
    <row r="123">
      <c r="A123" s="6">
        <v>45705.0</v>
      </c>
      <c r="B123" s="10"/>
      <c r="C123" s="7">
        <v>234428.0</v>
      </c>
      <c r="D123" s="7" t="s">
        <v>64</v>
      </c>
      <c r="E123" s="6">
        <v>45597.0</v>
      </c>
      <c r="F123" s="79">
        <f t="shared" si="1"/>
        <v>3</v>
      </c>
      <c r="G123" s="9">
        <v>45621.0</v>
      </c>
      <c r="H123" s="79">
        <f t="shared" si="2"/>
        <v>2</v>
      </c>
      <c r="I123" s="7" t="s">
        <v>43</v>
      </c>
      <c r="J123" s="10"/>
      <c r="K123" s="10"/>
      <c r="L123" s="10"/>
      <c r="M123" s="10"/>
      <c r="N123" s="66" t="s">
        <v>18</v>
      </c>
      <c r="O123" s="10"/>
    </row>
    <row r="124">
      <c r="A124" s="6">
        <v>45705.0</v>
      </c>
      <c r="B124" s="10"/>
      <c r="C124" s="7">
        <v>242108.0</v>
      </c>
      <c r="D124" s="7" t="s">
        <v>64</v>
      </c>
      <c r="E124" s="6">
        <v>45658.0</v>
      </c>
      <c r="F124" s="79">
        <f t="shared" si="1"/>
        <v>1</v>
      </c>
      <c r="G124" s="9">
        <v>45694.0</v>
      </c>
      <c r="H124" s="79">
        <f t="shared" si="2"/>
        <v>0</v>
      </c>
      <c r="I124" s="7" t="s">
        <v>43</v>
      </c>
      <c r="J124" s="10"/>
      <c r="K124" s="10"/>
      <c r="L124" s="10"/>
      <c r="M124" s="10"/>
      <c r="N124" s="66" t="s">
        <v>18</v>
      </c>
      <c r="O124" s="10"/>
    </row>
    <row r="125">
      <c r="A125" s="6">
        <v>45705.0</v>
      </c>
      <c r="B125" s="10"/>
      <c r="C125" s="7">
        <v>239494.0</v>
      </c>
      <c r="D125" s="7" t="s">
        <v>75</v>
      </c>
      <c r="E125" s="6">
        <v>45627.0</v>
      </c>
      <c r="F125" s="79">
        <f t="shared" si="1"/>
        <v>2</v>
      </c>
      <c r="G125" s="6">
        <v>45673.0</v>
      </c>
      <c r="H125" s="79">
        <f t="shared" si="2"/>
        <v>1</v>
      </c>
      <c r="I125" s="7" t="s">
        <v>85</v>
      </c>
      <c r="J125" s="10"/>
      <c r="K125" s="10"/>
      <c r="L125" s="10"/>
      <c r="M125" s="10"/>
      <c r="N125" s="66" t="s">
        <v>18</v>
      </c>
      <c r="O125" s="10"/>
    </row>
    <row r="126">
      <c r="A126" s="6">
        <v>45705.0</v>
      </c>
      <c r="B126" s="10"/>
      <c r="C126" s="7">
        <v>241115.0</v>
      </c>
      <c r="D126" s="7" t="s">
        <v>75</v>
      </c>
      <c r="E126" s="6">
        <v>45566.0</v>
      </c>
      <c r="F126" s="79">
        <f t="shared" si="1"/>
        <v>4</v>
      </c>
      <c r="G126" s="6">
        <v>45686.0</v>
      </c>
      <c r="H126" s="79">
        <f t="shared" si="2"/>
        <v>0</v>
      </c>
      <c r="I126" s="7" t="s">
        <v>48</v>
      </c>
      <c r="J126" s="10"/>
      <c r="K126" s="10"/>
      <c r="L126" s="10"/>
      <c r="M126" s="10"/>
      <c r="N126" s="66" t="s">
        <v>18</v>
      </c>
      <c r="O126" s="10"/>
    </row>
    <row r="127">
      <c r="A127" s="6">
        <v>45705.0</v>
      </c>
      <c r="B127" s="10"/>
      <c r="C127" s="7">
        <v>233687.0</v>
      </c>
      <c r="D127" s="7" t="s">
        <v>75</v>
      </c>
      <c r="E127" s="6">
        <v>45597.0</v>
      </c>
      <c r="F127" s="79">
        <f t="shared" si="1"/>
        <v>3</v>
      </c>
      <c r="G127" s="9">
        <v>45603.0</v>
      </c>
      <c r="H127" s="79">
        <f t="shared" si="2"/>
        <v>3</v>
      </c>
      <c r="I127" s="7" t="s">
        <v>48</v>
      </c>
      <c r="J127" s="10"/>
      <c r="K127" s="10"/>
      <c r="L127" s="10"/>
      <c r="M127" s="10"/>
      <c r="N127" s="66" t="s">
        <v>18</v>
      </c>
      <c r="O127" s="10"/>
    </row>
    <row r="128">
      <c r="A128" s="6">
        <v>45705.0</v>
      </c>
      <c r="B128" s="10"/>
      <c r="C128" s="7">
        <v>230702.0</v>
      </c>
      <c r="D128" s="7" t="s">
        <v>75</v>
      </c>
      <c r="E128" s="6">
        <v>45474.0</v>
      </c>
      <c r="F128" s="79">
        <f t="shared" si="1"/>
        <v>7</v>
      </c>
      <c r="G128" s="9">
        <v>45575.0</v>
      </c>
      <c r="H128" s="79">
        <f t="shared" si="2"/>
        <v>4</v>
      </c>
      <c r="I128" s="7" t="s">
        <v>54</v>
      </c>
      <c r="J128" s="10"/>
      <c r="K128" s="10"/>
      <c r="L128" s="10"/>
      <c r="M128" s="10"/>
      <c r="N128" s="66" t="s">
        <v>18</v>
      </c>
      <c r="O128" s="10"/>
    </row>
    <row r="129">
      <c r="A129" s="6">
        <v>45705.0</v>
      </c>
      <c r="B129" s="6">
        <v>45705.0</v>
      </c>
      <c r="C129" s="7">
        <v>194895.0</v>
      </c>
      <c r="D129" s="7" t="s">
        <v>75</v>
      </c>
      <c r="E129" s="6">
        <v>45231.0</v>
      </c>
      <c r="F129" s="79">
        <f t="shared" si="1"/>
        <v>15</v>
      </c>
      <c r="G129" s="6">
        <v>45265.0</v>
      </c>
      <c r="H129" s="79">
        <f t="shared" si="2"/>
        <v>14</v>
      </c>
      <c r="I129" s="7" t="s">
        <v>54</v>
      </c>
      <c r="J129" s="10"/>
      <c r="K129" s="10"/>
      <c r="L129" s="7" t="s">
        <v>68</v>
      </c>
      <c r="M129" s="10"/>
      <c r="N129" s="57" t="s">
        <v>16</v>
      </c>
      <c r="O129" s="10"/>
    </row>
    <row r="130">
      <c r="A130" s="6">
        <v>45705.0</v>
      </c>
      <c r="B130" s="10"/>
      <c r="C130" s="7">
        <v>240605.0</v>
      </c>
      <c r="D130" s="7" t="s">
        <v>75</v>
      </c>
      <c r="E130" s="6">
        <v>45383.0</v>
      </c>
      <c r="F130" s="79">
        <f t="shared" si="1"/>
        <v>10</v>
      </c>
      <c r="G130" s="9">
        <v>45681.0</v>
      </c>
      <c r="H130" s="79">
        <f t="shared" si="2"/>
        <v>0</v>
      </c>
      <c r="I130" s="7" t="s">
        <v>54</v>
      </c>
      <c r="J130" s="10"/>
      <c r="K130" s="10"/>
      <c r="L130" s="10"/>
      <c r="M130" s="10"/>
      <c r="N130" s="66" t="s">
        <v>18</v>
      </c>
      <c r="O130" s="10"/>
    </row>
    <row r="131">
      <c r="A131" s="6">
        <v>45705.0</v>
      </c>
      <c r="B131" s="10"/>
      <c r="C131" s="7">
        <v>198925.0</v>
      </c>
      <c r="D131" s="7" t="s">
        <v>75</v>
      </c>
      <c r="E131" s="6">
        <v>45200.0</v>
      </c>
      <c r="F131" s="79">
        <f t="shared" si="1"/>
        <v>16</v>
      </c>
      <c r="G131" s="6">
        <v>45308.0</v>
      </c>
      <c r="H131" s="79">
        <f t="shared" si="2"/>
        <v>13</v>
      </c>
      <c r="I131" s="7" t="s">
        <v>85</v>
      </c>
      <c r="J131" s="10"/>
      <c r="K131" s="10"/>
      <c r="L131" s="10"/>
      <c r="M131" s="10"/>
      <c r="N131" s="66" t="s">
        <v>18</v>
      </c>
      <c r="O131" s="10"/>
    </row>
    <row r="132">
      <c r="A132" s="6">
        <v>45705.0</v>
      </c>
      <c r="B132" s="10"/>
      <c r="C132" s="7">
        <v>228244.0</v>
      </c>
      <c r="D132" s="7" t="s">
        <v>75</v>
      </c>
      <c r="E132" s="6">
        <v>45383.0</v>
      </c>
      <c r="F132" s="79">
        <f t="shared" si="1"/>
        <v>10</v>
      </c>
      <c r="G132" s="6">
        <v>45552.0</v>
      </c>
      <c r="H132" s="79">
        <f t="shared" si="2"/>
        <v>5</v>
      </c>
      <c r="I132" s="7" t="s">
        <v>48</v>
      </c>
      <c r="J132" s="10"/>
      <c r="K132" s="10"/>
      <c r="L132" s="10"/>
      <c r="M132" s="10"/>
      <c r="N132" s="66" t="s">
        <v>18</v>
      </c>
      <c r="O132" s="10"/>
    </row>
    <row r="133">
      <c r="A133" s="6">
        <v>45705.0</v>
      </c>
      <c r="B133" s="10"/>
      <c r="C133" s="7">
        <v>179198.0</v>
      </c>
      <c r="D133" s="7" t="s">
        <v>75</v>
      </c>
      <c r="E133" s="6">
        <v>45047.0</v>
      </c>
      <c r="F133" s="79">
        <f t="shared" si="1"/>
        <v>21</v>
      </c>
      <c r="G133" s="9">
        <v>45133.0</v>
      </c>
      <c r="H133" s="79">
        <f t="shared" si="2"/>
        <v>18</v>
      </c>
      <c r="I133" s="7" t="s">
        <v>48</v>
      </c>
      <c r="J133" s="10"/>
      <c r="K133" s="10"/>
      <c r="L133" s="10"/>
      <c r="M133" s="10"/>
      <c r="N133" s="66" t="s">
        <v>18</v>
      </c>
      <c r="O133" s="10"/>
    </row>
    <row r="134">
      <c r="A134" s="6">
        <v>45705.0</v>
      </c>
      <c r="B134" s="10"/>
      <c r="C134" s="7">
        <v>197287.0</v>
      </c>
      <c r="D134" s="7" t="s">
        <v>75</v>
      </c>
      <c r="E134" s="6">
        <v>45170.0</v>
      </c>
      <c r="F134" s="79">
        <f t="shared" si="1"/>
        <v>17</v>
      </c>
      <c r="G134" s="6">
        <v>45295.0</v>
      </c>
      <c r="H134" s="79">
        <f t="shared" si="2"/>
        <v>13</v>
      </c>
      <c r="I134" s="7" t="s">
        <v>48</v>
      </c>
      <c r="J134" s="10"/>
      <c r="K134" s="10"/>
      <c r="L134" s="10"/>
      <c r="M134" s="10"/>
      <c r="N134" s="66" t="s">
        <v>18</v>
      </c>
      <c r="O134" s="10"/>
    </row>
    <row r="135">
      <c r="A135" s="6">
        <v>45705.0</v>
      </c>
      <c r="B135" s="10"/>
      <c r="C135" s="7">
        <v>212671.0</v>
      </c>
      <c r="D135" s="7" t="s">
        <v>75</v>
      </c>
      <c r="E135" s="6">
        <v>45323.0</v>
      </c>
      <c r="F135" s="79">
        <f t="shared" si="1"/>
        <v>12</v>
      </c>
      <c r="G135" s="6">
        <v>45412.0</v>
      </c>
      <c r="H135" s="79">
        <f t="shared" si="2"/>
        <v>9</v>
      </c>
      <c r="I135" s="7" t="s">
        <v>52</v>
      </c>
      <c r="J135" s="10"/>
      <c r="K135" s="10"/>
      <c r="L135" s="10"/>
      <c r="M135" s="10"/>
      <c r="N135" s="66" t="s">
        <v>18</v>
      </c>
      <c r="O135" s="10"/>
    </row>
    <row r="136">
      <c r="A136" s="6">
        <v>45705.0</v>
      </c>
      <c r="B136" s="10"/>
      <c r="C136" s="7">
        <v>224342.0</v>
      </c>
      <c r="D136" s="7" t="s">
        <v>75</v>
      </c>
      <c r="E136" s="6">
        <v>45383.0</v>
      </c>
      <c r="F136" s="79">
        <f t="shared" si="1"/>
        <v>10</v>
      </c>
      <c r="G136" s="6">
        <v>45512.0</v>
      </c>
      <c r="H136" s="79">
        <f t="shared" si="2"/>
        <v>6</v>
      </c>
      <c r="I136" s="7" t="s">
        <v>54</v>
      </c>
      <c r="J136" s="135" t="s">
        <v>429</v>
      </c>
      <c r="K136" s="10"/>
      <c r="L136" s="7" t="s">
        <v>58</v>
      </c>
      <c r="M136" s="10"/>
      <c r="N136" s="57" t="s">
        <v>21</v>
      </c>
      <c r="O136" s="10"/>
    </row>
    <row r="137">
      <c r="A137" s="6">
        <v>45705.0</v>
      </c>
      <c r="B137" s="10"/>
      <c r="C137" s="7">
        <v>200828.0</v>
      </c>
      <c r="D137" s="7" t="s">
        <v>75</v>
      </c>
      <c r="E137" s="6">
        <v>45231.0</v>
      </c>
      <c r="F137" s="79">
        <f t="shared" si="1"/>
        <v>15</v>
      </c>
      <c r="G137" s="6">
        <v>45322.0</v>
      </c>
      <c r="H137" s="79">
        <f t="shared" si="2"/>
        <v>12</v>
      </c>
      <c r="I137" s="7" t="s">
        <v>43</v>
      </c>
      <c r="J137" s="10"/>
      <c r="K137" s="10"/>
      <c r="L137" s="10"/>
      <c r="M137" s="10"/>
      <c r="N137" s="66" t="s">
        <v>18</v>
      </c>
      <c r="O137" s="10"/>
    </row>
    <row r="138">
      <c r="A138" s="6">
        <v>45705.0</v>
      </c>
      <c r="B138" s="10"/>
      <c r="C138" s="7">
        <v>223047.0</v>
      </c>
      <c r="D138" s="7" t="s">
        <v>75</v>
      </c>
      <c r="E138" s="6">
        <v>45292.0</v>
      </c>
      <c r="F138" s="79">
        <f t="shared" si="1"/>
        <v>13</v>
      </c>
      <c r="G138" s="6">
        <v>45502.0</v>
      </c>
      <c r="H138" s="79">
        <f t="shared" si="2"/>
        <v>6</v>
      </c>
      <c r="I138" s="7" t="s">
        <v>52</v>
      </c>
      <c r="J138" s="10"/>
      <c r="K138" s="10"/>
      <c r="L138" s="10"/>
      <c r="M138" s="10"/>
      <c r="N138" s="66" t="s">
        <v>18</v>
      </c>
      <c r="O138" s="10"/>
    </row>
    <row r="139">
      <c r="A139" s="6">
        <v>45705.0</v>
      </c>
      <c r="B139" s="10"/>
      <c r="C139" s="7">
        <v>234147.0</v>
      </c>
      <c r="D139" s="7" t="s">
        <v>75</v>
      </c>
      <c r="E139" s="6">
        <v>45597.0</v>
      </c>
      <c r="F139" s="79">
        <f t="shared" si="1"/>
        <v>3</v>
      </c>
      <c r="G139" s="9">
        <v>45609.0</v>
      </c>
      <c r="H139" s="79">
        <f t="shared" si="2"/>
        <v>3</v>
      </c>
      <c r="I139" s="7" t="s">
        <v>54</v>
      </c>
      <c r="J139" s="10"/>
      <c r="K139" s="10"/>
      <c r="L139" s="10"/>
      <c r="M139" s="10"/>
      <c r="N139" s="66" t="s">
        <v>18</v>
      </c>
      <c r="O139" s="10"/>
    </row>
    <row r="140">
      <c r="A140" s="6">
        <v>45705.0</v>
      </c>
      <c r="B140" s="10"/>
      <c r="C140" s="7">
        <v>237465.0</v>
      </c>
      <c r="D140" s="7" t="s">
        <v>75</v>
      </c>
      <c r="E140" s="6">
        <v>45627.0</v>
      </c>
      <c r="F140" s="79">
        <f t="shared" si="1"/>
        <v>2</v>
      </c>
      <c r="G140" s="9">
        <v>45644.0</v>
      </c>
      <c r="H140" s="79">
        <f t="shared" si="2"/>
        <v>2</v>
      </c>
      <c r="I140" s="7" t="s">
        <v>85</v>
      </c>
      <c r="J140" s="10"/>
      <c r="K140" s="10"/>
      <c r="L140" s="10"/>
      <c r="M140" s="10"/>
      <c r="N140" s="66" t="s">
        <v>18</v>
      </c>
      <c r="O140" s="10"/>
    </row>
    <row r="141">
      <c r="A141" s="6">
        <v>45705.0</v>
      </c>
      <c r="B141" s="10"/>
      <c r="C141" s="7">
        <v>240642.0</v>
      </c>
      <c r="D141" s="7" t="s">
        <v>75</v>
      </c>
      <c r="E141" s="6">
        <v>45627.0</v>
      </c>
      <c r="F141" s="79">
        <f t="shared" si="1"/>
        <v>2</v>
      </c>
      <c r="G141" s="6">
        <v>45681.0</v>
      </c>
      <c r="H141" s="79">
        <f t="shared" si="2"/>
        <v>0</v>
      </c>
      <c r="I141" s="7" t="s">
        <v>48</v>
      </c>
      <c r="J141" s="10"/>
      <c r="K141" s="10"/>
      <c r="L141" s="10"/>
      <c r="M141" s="10"/>
      <c r="N141" s="66" t="s">
        <v>18</v>
      </c>
      <c r="O141" s="10"/>
    </row>
    <row r="142">
      <c r="A142" s="6">
        <v>45705.0</v>
      </c>
      <c r="B142" s="10"/>
      <c r="C142" s="7">
        <v>227778.0</v>
      </c>
      <c r="D142" s="7" t="s">
        <v>75</v>
      </c>
      <c r="E142" s="6">
        <v>45505.0</v>
      </c>
      <c r="F142" s="79">
        <f t="shared" si="1"/>
        <v>6</v>
      </c>
      <c r="G142" s="6">
        <v>45548.0</v>
      </c>
      <c r="H142" s="79">
        <f t="shared" si="2"/>
        <v>5</v>
      </c>
      <c r="I142" s="7" t="s">
        <v>48</v>
      </c>
      <c r="J142" s="10"/>
      <c r="K142" s="10"/>
      <c r="L142" s="10"/>
      <c r="M142" s="10"/>
      <c r="N142" s="66" t="s">
        <v>18</v>
      </c>
      <c r="O142" s="10"/>
    </row>
    <row r="143">
      <c r="A143" s="6">
        <v>45705.0</v>
      </c>
      <c r="B143" s="6">
        <v>45706.0</v>
      </c>
      <c r="C143" s="7">
        <v>205991.0</v>
      </c>
      <c r="D143" s="7" t="s">
        <v>92</v>
      </c>
      <c r="E143" s="6">
        <v>45323.0</v>
      </c>
      <c r="F143" s="79">
        <f t="shared" si="1"/>
        <v>12</v>
      </c>
      <c r="G143" s="6">
        <v>45364.0</v>
      </c>
      <c r="H143" s="79">
        <f t="shared" si="2"/>
        <v>11</v>
      </c>
      <c r="I143" s="7" t="s">
        <v>54</v>
      </c>
      <c r="J143" s="7">
        <v>535.0</v>
      </c>
      <c r="K143" s="10"/>
      <c r="L143" s="7" t="s">
        <v>68</v>
      </c>
      <c r="M143" s="10"/>
      <c r="N143" s="57" t="s">
        <v>16</v>
      </c>
      <c r="O143" s="10"/>
    </row>
    <row r="144">
      <c r="A144" s="6">
        <v>45705.0</v>
      </c>
      <c r="B144" s="10"/>
      <c r="C144" s="7">
        <v>105310.0</v>
      </c>
      <c r="D144" s="7" t="s">
        <v>92</v>
      </c>
      <c r="E144" s="6">
        <v>44470.0</v>
      </c>
      <c r="F144" s="79">
        <f t="shared" si="1"/>
        <v>40</v>
      </c>
      <c r="G144" s="6">
        <v>44506.0</v>
      </c>
      <c r="H144" s="79">
        <f t="shared" si="2"/>
        <v>39</v>
      </c>
      <c r="I144" s="7" t="s">
        <v>48</v>
      </c>
      <c r="J144" s="10"/>
      <c r="K144" s="10"/>
      <c r="L144" s="10"/>
      <c r="M144" s="10"/>
      <c r="N144" s="66" t="s">
        <v>18</v>
      </c>
      <c r="O144" s="10"/>
    </row>
    <row r="145">
      <c r="A145" s="6">
        <v>45705.0</v>
      </c>
      <c r="B145" s="10"/>
      <c r="C145" s="7">
        <v>190148.0</v>
      </c>
      <c r="D145" s="7" t="s">
        <v>92</v>
      </c>
      <c r="E145" s="6">
        <v>45200.0</v>
      </c>
      <c r="F145" s="79">
        <f t="shared" si="1"/>
        <v>16</v>
      </c>
      <c r="G145" s="9">
        <v>45222.0</v>
      </c>
      <c r="H145" s="79">
        <f t="shared" si="2"/>
        <v>15</v>
      </c>
      <c r="I145" s="7" t="s">
        <v>48</v>
      </c>
      <c r="J145" s="10"/>
      <c r="K145" s="10"/>
      <c r="L145" s="10"/>
      <c r="M145" s="10"/>
      <c r="N145" s="66" t="s">
        <v>18</v>
      </c>
      <c r="O145" s="10"/>
    </row>
    <row r="146">
      <c r="A146" s="6">
        <v>45705.0</v>
      </c>
      <c r="B146" s="10"/>
      <c r="C146" s="7">
        <v>191802.0</v>
      </c>
      <c r="D146" s="7" t="s">
        <v>92</v>
      </c>
      <c r="E146" s="6">
        <v>45200.0</v>
      </c>
      <c r="F146" s="79">
        <f t="shared" si="1"/>
        <v>16</v>
      </c>
      <c r="G146" s="6">
        <v>45239.0</v>
      </c>
      <c r="H146" s="79">
        <f t="shared" si="2"/>
        <v>15</v>
      </c>
      <c r="I146" s="7" t="s">
        <v>66</v>
      </c>
      <c r="J146" s="10"/>
      <c r="K146" s="10"/>
      <c r="L146" s="10"/>
      <c r="M146" s="10"/>
      <c r="N146" s="66" t="s">
        <v>18</v>
      </c>
      <c r="O146" s="10"/>
    </row>
    <row r="147">
      <c r="A147" s="6">
        <v>45705.0</v>
      </c>
      <c r="B147" s="10"/>
      <c r="C147" s="7">
        <v>230554.0</v>
      </c>
      <c r="D147" s="7" t="s">
        <v>92</v>
      </c>
      <c r="E147" s="6">
        <v>45536.0</v>
      </c>
      <c r="F147" s="79">
        <f t="shared" si="1"/>
        <v>5</v>
      </c>
      <c r="G147" s="9">
        <v>45575.0</v>
      </c>
      <c r="H147" s="79">
        <f t="shared" si="2"/>
        <v>4</v>
      </c>
      <c r="I147" s="7" t="s">
        <v>48</v>
      </c>
      <c r="J147" s="10"/>
      <c r="K147" s="10"/>
      <c r="L147" s="10"/>
      <c r="M147" s="10"/>
      <c r="N147" s="66" t="s">
        <v>18</v>
      </c>
      <c r="O147" s="10"/>
    </row>
    <row r="148">
      <c r="A148" s="6">
        <v>45705.0</v>
      </c>
      <c r="B148" s="10"/>
      <c r="C148" s="7">
        <v>239600.0</v>
      </c>
      <c r="D148" s="7" t="s">
        <v>92</v>
      </c>
      <c r="E148" s="6">
        <v>45597.0</v>
      </c>
      <c r="F148" s="79">
        <f t="shared" si="1"/>
        <v>3</v>
      </c>
      <c r="G148" s="6">
        <v>45674.0</v>
      </c>
      <c r="H148" s="79">
        <f t="shared" si="2"/>
        <v>1</v>
      </c>
      <c r="I148" s="7" t="s">
        <v>60</v>
      </c>
      <c r="J148" s="10"/>
      <c r="K148" s="10"/>
      <c r="L148" s="10"/>
      <c r="M148" s="10"/>
      <c r="N148" s="66" t="s">
        <v>18</v>
      </c>
      <c r="O148" s="10"/>
    </row>
    <row r="149">
      <c r="A149" s="6">
        <v>45705.0</v>
      </c>
      <c r="B149" s="10"/>
      <c r="C149" s="7">
        <v>179657.0</v>
      </c>
      <c r="D149" s="7" t="s">
        <v>87</v>
      </c>
      <c r="E149" s="6">
        <v>45017.0</v>
      </c>
      <c r="F149" s="79">
        <f t="shared" si="1"/>
        <v>22</v>
      </c>
      <c r="G149" s="6">
        <v>45131.0</v>
      </c>
      <c r="H149" s="79">
        <f t="shared" si="2"/>
        <v>18</v>
      </c>
      <c r="I149" s="7" t="s">
        <v>60</v>
      </c>
      <c r="J149" s="10"/>
      <c r="K149" s="10"/>
      <c r="L149" s="10"/>
      <c r="M149" s="10"/>
      <c r="N149" s="66" t="s">
        <v>18</v>
      </c>
      <c r="O149" s="10"/>
    </row>
    <row r="150">
      <c r="A150" s="6">
        <v>45705.0</v>
      </c>
      <c r="B150" s="6">
        <v>45706.0</v>
      </c>
      <c r="C150" s="7">
        <v>153181.0</v>
      </c>
      <c r="D150" s="7" t="s">
        <v>87</v>
      </c>
      <c r="E150" s="6">
        <v>44866.0</v>
      </c>
      <c r="F150" s="79">
        <f t="shared" si="1"/>
        <v>27</v>
      </c>
      <c r="G150" s="6">
        <v>44902.0</v>
      </c>
      <c r="H150" s="79">
        <f t="shared" si="2"/>
        <v>26</v>
      </c>
      <c r="I150" s="7" t="s">
        <v>54</v>
      </c>
      <c r="J150" s="7" t="s">
        <v>55</v>
      </c>
      <c r="K150" s="10"/>
      <c r="L150" s="7" t="s">
        <v>68</v>
      </c>
      <c r="M150" s="10"/>
      <c r="N150" s="57" t="s">
        <v>21</v>
      </c>
      <c r="O150" s="10"/>
    </row>
    <row r="151">
      <c r="A151" s="6">
        <v>45705.0</v>
      </c>
      <c r="B151" s="10"/>
      <c r="C151" s="7">
        <v>143173.0</v>
      </c>
      <c r="D151" s="7" t="s">
        <v>87</v>
      </c>
      <c r="E151" s="6">
        <v>44774.0</v>
      </c>
      <c r="F151" s="79">
        <f t="shared" si="1"/>
        <v>30</v>
      </c>
      <c r="G151" s="6">
        <v>44809.0</v>
      </c>
      <c r="H151" s="79">
        <f t="shared" si="2"/>
        <v>29</v>
      </c>
      <c r="I151" s="7" t="s">
        <v>60</v>
      </c>
      <c r="J151" s="10"/>
      <c r="K151" s="10"/>
      <c r="L151" s="10"/>
      <c r="M151" s="10"/>
      <c r="N151" s="66" t="s">
        <v>18</v>
      </c>
      <c r="O151" s="10"/>
    </row>
    <row r="152">
      <c r="A152" s="6">
        <v>45705.0</v>
      </c>
      <c r="B152" s="10"/>
      <c r="C152" s="7">
        <v>236075.0</v>
      </c>
      <c r="D152" s="7" t="s">
        <v>87</v>
      </c>
      <c r="E152" s="6">
        <v>45413.0</v>
      </c>
      <c r="F152" s="79">
        <f t="shared" si="1"/>
        <v>9</v>
      </c>
      <c r="G152" s="6">
        <v>45629.0</v>
      </c>
      <c r="H152" s="79">
        <f t="shared" si="2"/>
        <v>2</v>
      </c>
      <c r="I152" s="7" t="s">
        <v>54</v>
      </c>
      <c r="J152" s="10"/>
      <c r="K152" s="10"/>
      <c r="L152" s="10"/>
      <c r="M152" s="10"/>
      <c r="N152" s="66" t="s">
        <v>18</v>
      </c>
      <c r="O152" s="10"/>
    </row>
    <row r="153">
      <c r="A153" s="6">
        <v>45705.0</v>
      </c>
      <c r="B153" s="10"/>
      <c r="C153" s="7">
        <v>163862.0</v>
      </c>
      <c r="D153" s="7" t="s">
        <v>87</v>
      </c>
      <c r="E153" s="6">
        <v>44805.0</v>
      </c>
      <c r="F153" s="79">
        <f t="shared" si="1"/>
        <v>29</v>
      </c>
      <c r="G153" s="6">
        <v>44999.0</v>
      </c>
      <c r="H153" s="79">
        <f t="shared" si="2"/>
        <v>23</v>
      </c>
      <c r="I153" s="7" t="s">
        <v>60</v>
      </c>
      <c r="J153" s="10"/>
      <c r="K153" s="10"/>
      <c r="L153" s="10"/>
      <c r="M153" s="10"/>
      <c r="N153" s="66" t="s">
        <v>18</v>
      </c>
      <c r="O153" s="10"/>
    </row>
    <row r="154">
      <c r="A154" s="6">
        <v>45700.0</v>
      </c>
      <c r="B154" s="6">
        <v>45706.0</v>
      </c>
      <c r="C154" s="7">
        <v>192539.0</v>
      </c>
      <c r="D154" s="7" t="s">
        <v>87</v>
      </c>
      <c r="E154" s="6">
        <v>45200.0</v>
      </c>
      <c r="F154" s="79">
        <f t="shared" si="1"/>
        <v>16</v>
      </c>
      <c r="G154" s="9">
        <v>45240.0</v>
      </c>
      <c r="H154" s="79">
        <f t="shared" si="2"/>
        <v>15</v>
      </c>
      <c r="I154" s="7" t="s">
        <v>54</v>
      </c>
      <c r="J154" s="7">
        <v>524.0</v>
      </c>
      <c r="K154" s="10"/>
      <c r="L154" s="7" t="s">
        <v>68</v>
      </c>
      <c r="M154" s="10"/>
      <c r="N154" s="57" t="s">
        <v>21</v>
      </c>
      <c r="O154" s="10"/>
    </row>
    <row r="155">
      <c r="A155" s="6">
        <v>45705.0</v>
      </c>
      <c r="B155" s="10"/>
      <c r="C155" s="7">
        <v>201935.0</v>
      </c>
      <c r="D155" s="7" t="s">
        <v>87</v>
      </c>
      <c r="E155" s="6">
        <v>45170.0</v>
      </c>
      <c r="F155" s="79">
        <f t="shared" si="1"/>
        <v>17</v>
      </c>
      <c r="G155" s="6">
        <v>45332.0</v>
      </c>
      <c r="H155" s="79">
        <f t="shared" si="2"/>
        <v>12</v>
      </c>
      <c r="I155" s="7" t="s">
        <v>60</v>
      </c>
      <c r="J155" s="10"/>
      <c r="K155" s="10"/>
      <c r="L155" s="10"/>
      <c r="M155" s="10"/>
      <c r="N155" s="66" t="s">
        <v>18</v>
      </c>
      <c r="O155" s="10"/>
    </row>
    <row r="156">
      <c r="A156" s="6">
        <v>45705.0</v>
      </c>
      <c r="B156" s="6">
        <v>45706.0</v>
      </c>
      <c r="C156" s="7">
        <v>209799.0</v>
      </c>
      <c r="D156" s="7" t="s">
        <v>87</v>
      </c>
      <c r="E156" s="6">
        <v>45352.0</v>
      </c>
      <c r="F156" s="79">
        <f t="shared" si="1"/>
        <v>11</v>
      </c>
      <c r="G156" s="6">
        <v>45392.0</v>
      </c>
      <c r="H156" s="79">
        <f t="shared" si="2"/>
        <v>10</v>
      </c>
      <c r="I156" s="7" t="s">
        <v>54</v>
      </c>
      <c r="J156" s="7">
        <v>512.0</v>
      </c>
      <c r="K156" s="10"/>
      <c r="L156" s="7" t="s">
        <v>68</v>
      </c>
      <c r="M156" s="10"/>
      <c r="N156" s="57" t="s">
        <v>21</v>
      </c>
      <c r="O156" s="10"/>
    </row>
    <row r="157">
      <c r="A157" s="6">
        <v>45705.0</v>
      </c>
      <c r="B157" s="10"/>
      <c r="C157" s="7">
        <v>216466.0</v>
      </c>
      <c r="D157" s="7" t="s">
        <v>87</v>
      </c>
      <c r="E157" s="6">
        <v>45413.0</v>
      </c>
      <c r="F157" s="79">
        <f t="shared" si="1"/>
        <v>9</v>
      </c>
      <c r="G157" s="6">
        <v>45446.0</v>
      </c>
      <c r="H157" s="79">
        <f t="shared" si="2"/>
        <v>8</v>
      </c>
      <c r="I157" s="7" t="s">
        <v>54</v>
      </c>
      <c r="J157" s="10"/>
      <c r="K157" s="10"/>
      <c r="L157" s="10"/>
      <c r="M157" s="10"/>
      <c r="N157" s="66" t="s">
        <v>18</v>
      </c>
      <c r="O157" s="10"/>
    </row>
    <row r="158">
      <c r="A158" s="6">
        <v>45705.0</v>
      </c>
      <c r="B158" s="10"/>
      <c r="C158" s="7">
        <v>222567.0</v>
      </c>
      <c r="D158" s="7" t="s">
        <v>87</v>
      </c>
      <c r="E158" s="6">
        <v>45383.0</v>
      </c>
      <c r="F158" s="79">
        <f t="shared" si="1"/>
        <v>10</v>
      </c>
      <c r="G158" s="6">
        <v>45497.0</v>
      </c>
      <c r="H158" s="79">
        <f t="shared" si="2"/>
        <v>6</v>
      </c>
      <c r="I158" s="7" t="s">
        <v>54</v>
      </c>
      <c r="J158" s="10"/>
      <c r="K158" s="10"/>
      <c r="L158" s="10"/>
      <c r="M158" s="10"/>
      <c r="N158" s="66" t="s">
        <v>18</v>
      </c>
      <c r="O158" s="10"/>
    </row>
    <row r="159">
      <c r="A159" s="6">
        <v>45705.0</v>
      </c>
      <c r="B159" s="10"/>
      <c r="C159" s="7">
        <v>230999.0</v>
      </c>
      <c r="D159" s="7" t="s">
        <v>87</v>
      </c>
      <c r="E159" s="6">
        <v>45566.0</v>
      </c>
      <c r="F159" s="79">
        <f t="shared" si="1"/>
        <v>4</v>
      </c>
      <c r="G159" s="9">
        <v>45580.0</v>
      </c>
      <c r="H159" s="79">
        <f t="shared" si="2"/>
        <v>4</v>
      </c>
      <c r="I159" s="7" t="s">
        <v>43</v>
      </c>
      <c r="J159" s="10"/>
      <c r="K159" s="10"/>
      <c r="L159" s="10"/>
      <c r="M159" s="10"/>
      <c r="N159" s="66" t="s">
        <v>18</v>
      </c>
      <c r="O159" s="10"/>
    </row>
    <row r="160">
      <c r="A160" s="6">
        <v>45705.0</v>
      </c>
      <c r="B160" s="10"/>
      <c r="C160" s="7">
        <v>236026.0</v>
      </c>
      <c r="D160" s="7" t="s">
        <v>87</v>
      </c>
      <c r="E160" s="6">
        <v>45505.0</v>
      </c>
      <c r="F160" s="79">
        <f t="shared" si="1"/>
        <v>6</v>
      </c>
      <c r="G160" s="6">
        <v>45628.0</v>
      </c>
      <c r="H160" s="79">
        <f t="shared" si="2"/>
        <v>2</v>
      </c>
      <c r="I160" s="7" t="s">
        <v>54</v>
      </c>
      <c r="J160" s="10"/>
      <c r="K160" s="10"/>
      <c r="L160" s="10"/>
      <c r="M160" s="10"/>
      <c r="N160" s="66" t="s">
        <v>18</v>
      </c>
      <c r="O160" s="10"/>
    </row>
    <row r="161">
      <c r="A161" s="65">
        <v>45702.0</v>
      </c>
      <c r="B161" s="10"/>
      <c r="C161" s="7">
        <v>236906.0</v>
      </c>
      <c r="D161" s="7" t="s">
        <v>87</v>
      </c>
      <c r="E161" s="6">
        <v>45292.0</v>
      </c>
      <c r="F161" s="79">
        <f t="shared" si="1"/>
        <v>13</v>
      </c>
      <c r="G161" s="9">
        <v>45643.0</v>
      </c>
      <c r="H161" s="79">
        <f t="shared" si="2"/>
        <v>2</v>
      </c>
      <c r="I161" s="7" t="s">
        <v>60</v>
      </c>
      <c r="J161" s="10"/>
      <c r="K161" s="72" t="s">
        <v>430</v>
      </c>
      <c r="L161" s="10"/>
      <c r="M161" s="10"/>
      <c r="N161" s="57" t="s">
        <v>19</v>
      </c>
      <c r="O161" s="10"/>
    </row>
    <row r="162">
      <c r="A162" s="6">
        <v>45705.0</v>
      </c>
      <c r="B162" s="10"/>
      <c r="C162" s="7">
        <v>240913.0</v>
      </c>
      <c r="D162" s="7" t="s">
        <v>87</v>
      </c>
      <c r="E162" s="6">
        <v>45658.0</v>
      </c>
      <c r="F162" s="79">
        <f t="shared" si="1"/>
        <v>1</v>
      </c>
      <c r="G162" s="6">
        <v>45685.0</v>
      </c>
      <c r="H162" s="79">
        <f t="shared" si="2"/>
        <v>0</v>
      </c>
      <c r="I162" s="7" t="s">
        <v>43</v>
      </c>
      <c r="J162" s="10"/>
      <c r="K162" s="10"/>
      <c r="L162" s="10"/>
      <c r="M162" s="10"/>
      <c r="N162" s="66" t="s">
        <v>18</v>
      </c>
      <c r="O162" s="10"/>
    </row>
    <row r="163">
      <c r="A163" s="6">
        <v>45705.0</v>
      </c>
      <c r="B163" s="10"/>
      <c r="C163" s="7">
        <v>108139.0</v>
      </c>
      <c r="D163" s="7" t="s">
        <v>87</v>
      </c>
      <c r="E163" s="6">
        <v>44440.0</v>
      </c>
      <c r="F163" s="79">
        <f t="shared" si="1"/>
        <v>41</v>
      </c>
      <c r="G163" s="9">
        <v>44530.0</v>
      </c>
      <c r="H163" s="79">
        <f t="shared" si="2"/>
        <v>38</v>
      </c>
      <c r="I163" s="7" t="s">
        <v>85</v>
      </c>
      <c r="J163" s="10"/>
      <c r="K163" s="10"/>
      <c r="L163" s="10"/>
      <c r="M163" s="10"/>
      <c r="N163" s="66" t="s">
        <v>18</v>
      </c>
      <c r="O163" s="10"/>
    </row>
    <row r="164">
      <c r="A164" s="6">
        <v>45705.0</v>
      </c>
      <c r="B164" s="10"/>
      <c r="C164" s="7">
        <v>212638.0</v>
      </c>
      <c r="D164" s="7" t="s">
        <v>87</v>
      </c>
      <c r="E164" s="6">
        <v>44743.0</v>
      </c>
      <c r="F164" s="79">
        <f t="shared" si="1"/>
        <v>31</v>
      </c>
      <c r="G164" s="6">
        <v>45414.0</v>
      </c>
      <c r="H164" s="79">
        <f t="shared" si="2"/>
        <v>9</v>
      </c>
      <c r="I164" s="7" t="s">
        <v>43</v>
      </c>
      <c r="J164" s="10"/>
      <c r="K164" s="10"/>
      <c r="L164" s="10"/>
      <c r="M164" s="10"/>
      <c r="N164" s="66" t="s">
        <v>18</v>
      </c>
      <c r="O164" s="10"/>
    </row>
    <row r="165">
      <c r="A165" s="6">
        <v>45705.0</v>
      </c>
      <c r="B165" s="10"/>
      <c r="C165" s="7">
        <v>181666.0</v>
      </c>
      <c r="D165" s="7" t="s">
        <v>87</v>
      </c>
      <c r="E165" s="6">
        <v>45108.0</v>
      </c>
      <c r="F165" s="79">
        <f t="shared" si="1"/>
        <v>19</v>
      </c>
      <c r="G165" s="6">
        <v>45147.0</v>
      </c>
      <c r="H165" s="79">
        <f t="shared" si="2"/>
        <v>18</v>
      </c>
      <c r="I165" s="7" t="s">
        <v>48</v>
      </c>
      <c r="J165" s="10"/>
      <c r="K165" s="10"/>
      <c r="L165" s="10"/>
      <c r="M165" s="10"/>
      <c r="N165" s="66" t="s">
        <v>18</v>
      </c>
      <c r="O165" s="10"/>
    </row>
    <row r="166">
      <c r="A166" s="6">
        <v>45705.0</v>
      </c>
      <c r="B166" s="10"/>
      <c r="C166" s="7">
        <v>221737.0</v>
      </c>
      <c r="D166" s="7" t="s">
        <v>87</v>
      </c>
      <c r="E166" s="6">
        <v>45413.0</v>
      </c>
      <c r="F166" s="79">
        <f t="shared" si="1"/>
        <v>9</v>
      </c>
      <c r="G166" s="6">
        <v>45489.0</v>
      </c>
      <c r="H166" s="79">
        <f t="shared" si="2"/>
        <v>7</v>
      </c>
      <c r="I166" s="7" t="s">
        <v>60</v>
      </c>
      <c r="J166" s="10"/>
      <c r="K166" s="10"/>
      <c r="L166" s="10"/>
      <c r="M166" s="10"/>
      <c r="N166" s="66" t="s">
        <v>18</v>
      </c>
      <c r="O166" s="10"/>
    </row>
    <row r="167">
      <c r="A167" s="6">
        <v>45705.0</v>
      </c>
      <c r="B167" s="10"/>
      <c r="C167" s="7">
        <v>242562.0</v>
      </c>
      <c r="D167" s="7" t="s">
        <v>87</v>
      </c>
      <c r="E167" s="6">
        <v>45536.0</v>
      </c>
      <c r="F167" s="79">
        <f t="shared" si="1"/>
        <v>5</v>
      </c>
      <c r="G167" s="6">
        <v>45699.0</v>
      </c>
      <c r="H167" s="79">
        <f t="shared" si="2"/>
        <v>0</v>
      </c>
      <c r="I167" s="7" t="s">
        <v>48</v>
      </c>
      <c r="J167" s="10"/>
      <c r="K167" s="10"/>
      <c r="L167" s="10"/>
      <c r="M167" s="10"/>
      <c r="N167" s="66" t="s">
        <v>18</v>
      </c>
      <c r="O167" s="10"/>
    </row>
    <row r="168">
      <c r="A168" s="6">
        <v>45705.0</v>
      </c>
      <c r="B168" s="10"/>
      <c r="C168" s="7">
        <v>145840.0</v>
      </c>
      <c r="D168" s="7" t="s">
        <v>93</v>
      </c>
      <c r="E168" s="6">
        <v>44470.0</v>
      </c>
      <c r="F168" s="79">
        <f t="shared" si="1"/>
        <v>40</v>
      </c>
      <c r="G168" s="6">
        <v>44838.0</v>
      </c>
      <c r="H168" s="79">
        <f t="shared" si="2"/>
        <v>28</v>
      </c>
      <c r="I168" s="7" t="s">
        <v>85</v>
      </c>
      <c r="J168" s="10"/>
      <c r="K168" s="10"/>
      <c r="L168" s="10"/>
      <c r="M168" s="10"/>
      <c r="N168" s="66" t="s">
        <v>18</v>
      </c>
      <c r="O168" s="10"/>
    </row>
    <row r="169">
      <c r="A169" s="6">
        <v>45705.0</v>
      </c>
      <c r="B169" s="10"/>
      <c r="C169" s="7">
        <v>169773.0</v>
      </c>
      <c r="D169" s="7" t="s">
        <v>93</v>
      </c>
      <c r="E169" s="6">
        <v>45017.0</v>
      </c>
      <c r="F169" s="79">
        <f t="shared" si="1"/>
        <v>22</v>
      </c>
      <c r="G169" s="6">
        <v>45141.0</v>
      </c>
      <c r="H169" s="79">
        <f t="shared" si="2"/>
        <v>18</v>
      </c>
      <c r="I169" s="7" t="s">
        <v>54</v>
      </c>
      <c r="J169" s="7">
        <v>516.0</v>
      </c>
      <c r="K169" s="10"/>
      <c r="L169" s="10"/>
      <c r="M169" s="10"/>
      <c r="N169" s="66" t="s">
        <v>18</v>
      </c>
      <c r="O169" s="10"/>
    </row>
    <row r="170">
      <c r="A170" s="6">
        <v>45705.0</v>
      </c>
      <c r="B170" s="6">
        <v>45706.0</v>
      </c>
      <c r="C170" s="7">
        <v>194097.0</v>
      </c>
      <c r="D170" s="7" t="s">
        <v>93</v>
      </c>
      <c r="E170" s="6">
        <v>45231.0</v>
      </c>
      <c r="F170" s="79">
        <f t="shared" si="1"/>
        <v>15</v>
      </c>
      <c r="G170" s="6">
        <v>45267.0</v>
      </c>
      <c r="H170" s="79">
        <f t="shared" si="2"/>
        <v>14</v>
      </c>
      <c r="I170" s="7" t="s">
        <v>54</v>
      </c>
      <c r="J170" s="7">
        <v>512.0</v>
      </c>
      <c r="K170" s="10"/>
      <c r="L170" s="7" t="s">
        <v>68</v>
      </c>
      <c r="M170" s="10"/>
      <c r="N170" s="57" t="s">
        <v>21</v>
      </c>
      <c r="O170" s="10"/>
    </row>
    <row r="171">
      <c r="A171" s="6">
        <v>45705.0</v>
      </c>
      <c r="B171" s="10"/>
      <c r="C171" s="7">
        <v>187021.0</v>
      </c>
      <c r="D171" s="7" t="s">
        <v>93</v>
      </c>
      <c r="E171" s="6">
        <v>43891.0</v>
      </c>
      <c r="F171" s="79">
        <f t="shared" si="1"/>
        <v>59</v>
      </c>
      <c r="G171" s="6">
        <v>45195.0</v>
      </c>
      <c r="H171" s="79">
        <f t="shared" si="2"/>
        <v>16</v>
      </c>
      <c r="I171" s="7" t="s">
        <v>60</v>
      </c>
      <c r="J171" s="10"/>
      <c r="K171" s="10"/>
      <c r="L171" s="10"/>
      <c r="M171" s="10"/>
      <c r="N171" s="66" t="s">
        <v>18</v>
      </c>
      <c r="O171" s="10"/>
    </row>
    <row r="172">
      <c r="A172" s="6">
        <v>45705.0</v>
      </c>
      <c r="B172" s="10"/>
      <c r="C172" s="7">
        <v>198577.0</v>
      </c>
      <c r="D172" s="7" t="s">
        <v>93</v>
      </c>
      <c r="E172" s="6">
        <v>45231.0</v>
      </c>
      <c r="F172" s="79">
        <f t="shared" si="1"/>
        <v>15</v>
      </c>
      <c r="G172" s="6">
        <v>45314.0</v>
      </c>
      <c r="H172" s="79">
        <f t="shared" si="2"/>
        <v>12</v>
      </c>
      <c r="I172" s="7" t="s">
        <v>60</v>
      </c>
      <c r="J172" s="10"/>
      <c r="K172" s="10"/>
      <c r="L172" s="10"/>
      <c r="M172" s="10"/>
      <c r="N172" s="66" t="s">
        <v>18</v>
      </c>
      <c r="O172" s="10"/>
    </row>
    <row r="173">
      <c r="A173" s="6">
        <v>45705.0</v>
      </c>
      <c r="B173" s="10"/>
      <c r="C173" s="7">
        <v>210255.0</v>
      </c>
      <c r="D173" s="7" t="s">
        <v>93</v>
      </c>
      <c r="E173" s="6">
        <v>45352.0</v>
      </c>
      <c r="F173" s="79">
        <f t="shared" si="1"/>
        <v>11</v>
      </c>
      <c r="G173" s="6">
        <v>45419.0</v>
      </c>
      <c r="H173" s="79">
        <f t="shared" si="2"/>
        <v>9</v>
      </c>
      <c r="I173" s="7" t="s">
        <v>48</v>
      </c>
      <c r="J173" s="10"/>
      <c r="K173" s="10"/>
      <c r="L173" s="10"/>
      <c r="M173" s="10"/>
      <c r="N173" s="66" t="s">
        <v>18</v>
      </c>
      <c r="O173" s="10"/>
    </row>
    <row r="174">
      <c r="A174" s="6">
        <v>45705.0</v>
      </c>
      <c r="B174" s="10"/>
      <c r="C174" s="7">
        <v>230640.0</v>
      </c>
      <c r="D174" s="7" t="s">
        <v>93</v>
      </c>
      <c r="E174" s="6">
        <v>45566.0</v>
      </c>
      <c r="F174" s="79">
        <f t="shared" si="1"/>
        <v>4</v>
      </c>
      <c r="G174" s="9">
        <v>45579.0</v>
      </c>
      <c r="H174" s="79">
        <f t="shared" si="2"/>
        <v>4</v>
      </c>
      <c r="I174" s="7" t="s">
        <v>52</v>
      </c>
      <c r="J174" s="10"/>
      <c r="K174" s="10"/>
      <c r="L174" s="10"/>
      <c r="M174" s="10"/>
      <c r="N174" s="66" t="s">
        <v>18</v>
      </c>
      <c r="O174" s="10"/>
    </row>
    <row r="175">
      <c r="A175" s="6">
        <v>45705.0</v>
      </c>
      <c r="B175" s="10"/>
      <c r="C175" s="7">
        <v>219340.0</v>
      </c>
      <c r="D175" s="7" t="s">
        <v>93</v>
      </c>
      <c r="E175" s="6">
        <v>45383.0</v>
      </c>
      <c r="F175" s="79">
        <f t="shared" si="1"/>
        <v>10</v>
      </c>
      <c r="G175" s="6">
        <v>45526.0</v>
      </c>
      <c r="H175" s="79">
        <f t="shared" si="2"/>
        <v>5</v>
      </c>
      <c r="I175" s="7" t="s">
        <v>193</v>
      </c>
      <c r="J175" s="10"/>
      <c r="K175" s="10"/>
      <c r="L175" s="10"/>
      <c r="M175" s="10"/>
      <c r="N175" s="66" t="s">
        <v>18</v>
      </c>
      <c r="O175" s="10"/>
    </row>
    <row r="176">
      <c r="A176" s="6">
        <v>45705.0</v>
      </c>
      <c r="B176" s="10"/>
      <c r="C176" s="7">
        <v>235726.0</v>
      </c>
      <c r="D176" s="7" t="s">
        <v>93</v>
      </c>
      <c r="E176" s="6">
        <v>45597.0</v>
      </c>
      <c r="F176" s="79">
        <f t="shared" si="1"/>
        <v>3</v>
      </c>
      <c r="G176" s="9">
        <v>45636.0</v>
      </c>
      <c r="H176" s="79">
        <f t="shared" si="2"/>
        <v>2</v>
      </c>
      <c r="I176" s="7" t="s">
        <v>85</v>
      </c>
      <c r="J176" s="10"/>
      <c r="K176" s="10"/>
      <c r="L176" s="10"/>
      <c r="M176" s="10"/>
      <c r="N176" s="66" t="s">
        <v>18</v>
      </c>
      <c r="O176" s="10"/>
    </row>
    <row r="177">
      <c r="A177" s="6">
        <v>45705.0</v>
      </c>
      <c r="B177" s="10"/>
      <c r="C177" s="7">
        <v>238965.0</v>
      </c>
      <c r="D177" s="7" t="s">
        <v>93</v>
      </c>
      <c r="E177" s="6">
        <v>45597.0</v>
      </c>
      <c r="F177" s="79">
        <f t="shared" si="1"/>
        <v>3</v>
      </c>
      <c r="G177" s="6">
        <v>45670.0</v>
      </c>
      <c r="H177" s="79">
        <f t="shared" si="2"/>
        <v>1</v>
      </c>
      <c r="I177" s="7" t="s">
        <v>85</v>
      </c>
      <c r="J177" s="10"/>
      <c r="K177" s="10"/>
      <c r="L177" s="10"/>
      <c r="M177" s="10"/>
      <c r="N177" s="66" t="s">
        <v>18</v>
      </c>
      <c r="O177" s="10"/>
    </row>
    <row r="178">
      <c r="A178" s="6">
        <v>45705.0</v>
      </c>
      <c r="B178" s="10"/>
      <c r="C178" s="7">
        <v>240878.0</v>
      </c>
      <c r="D178" s="7" t="s">
        <v>93</v>
      </c>
      <c r="E178" s="6">
        <v>45658.0</v>
      </c>
      <c r="F178" s="79">
        <f t="shared" si="1"/>
        <v>1</v>
      </c>
      <c r="G178" s="6">
        <v>45685.0</v>
      </c>
      <c r="H178" s="79">
        <f t="shared" si="2"/>
        <v>0</v>
      </c>
      <c r="I178" s="7" t="s">
        <v>48</v>
      </c>
      <c r="J178" s="10"/>
      <c r="K178" s="10"/>
      <c r="L178" s="10"/>
      <c r="M178" s="10"/>
      <c r="N178" s="66" t="s">
        <v>18</v>
      </c>
      <c r="O178" s="10"/>
    </row>
    <row r="179">
      <c r="A179" s="6">
        <v>45705.0</v>
      </c>
      <c r="B179" s="10"/>
      <c r="C179" s="7">
        <v>242382.0</v>
      </c>
      <c r="D179" s="7" t="s">
        <v>93</v>
      </c>
      <c r="E179" s="6">
        <v>45597.0</v>
      </c>
      <c r="F179" s="79">
        <f t="shared" si="1"/>
        <v>3</v>
      </c>
      <c r="G179" s="6">
        <v>45700.0</v>
      </c>
      <c r="H179" s="79">
        <f t="shared" si="2"/>
        <v>0</v>
      </c>
      <c r="I179" s="7" t="s">
        <v>60</v>
      </c>
      <c r="J179" s="10"/>
      <c r="K179" s="10"/>
      <c r="L179" s="10"/>
      <c r="M179" s="10"/>
      <c r="N179" s="66" t="s">
        <v>18</v>
      </c>
      <c r="O179" s="10"/>
    </row>
    <row r="180">
      <c r="A180" s="6">
        <v>45705.0</v>
      </c>
      <c r="B180" s="10"/>
      <c r="C180" s="7">
        <v>223289.0</v>
      </c>
      <c r="D180" s="7" t="s">
        <v>99</v>
      </c>
      <c r="E180" s="6">
        <v>45413.0</v>
      </c>
      <c r="F180" s="79">
        <f t="shared" si="1"/>
        <v>9</v>
      </c>
      <c r="G180" s="6">
        <v>45503.0</v>
      </c>
      <c r="H180" s="79">
        <f t="shared" si="2"/>
        <v>6</v>
      </c>
      <c r="I180" s="7" t="s">
        <v>54</v>
      </c>
      <c r="J180" s="10"/>
      <c r="K180" s="10"/>
      <c r="L180" s="10"/>
      <c r="M180" s="10"/>
      <c r="N180" s="66" t="s">
        <v>18</v>
      </c>
      <c r="O180" s="10"/>
    </row>
    <row r="181">
      <c r="A181" s="6">
        <v>45705.0</v>
      </c>
      <c r="B181" s="10"/>
      <c r="C181" s="7">
        <v>242676.0</v>
      </c>
      <c r="D181" s="7" t="s">
        <v>99</v>
      </c>
      <c r="E181" s="6">
        <v>45536.0</v>
      </c>
      <c r="F181" s="79">
        <f t="shared" si="1"/>
        <v>5</v>
      </c>
      <c r="G181" s="6">
        <v>45699.0</v>
      </c>
      <c r="H181" s="79">
        <f t="shared" si="2"/>
        <v>0</v>
      </c>
      <c r="I181" s="7" t="s">
        <v>48</v>
      </c>
      <c r="J181" s="10"/>
      <c r="K181" s="10"/>
      <c r="L181" s="10"/>
      <c r="M181" s="10"/>
      <c r="N181" s="66" t="s">
        <v>18</v>
      </c>
      <c r="O181" s="10"/>
    </row>
    <row r="182">
      <c r="A182" s="6">
        <v>45705.0</v>
      </c>
      <c r="B182" s="10"/>
      <c r="C182" s="7">
        <v>211182.0</v>
      </c>
      <c r="D182" s="7" t="s">
        <v>99</v>
      </c>
      <c r="E182" s="6">
        <v>45200.0</v>
      </c>
      <c r="F182" s="79">
        <f t="shared" si="1"/>
        <v>16</v>
      </c>
      <c r="G182" s="6">
        <v>45400.0</v>
      </c>
      <c r="H182" s="79">
        <f t="shared" si="2"/>
        <v>10</v>
      </c>
      <c r="I182" s="7" t="s">
        <v>48</v>
      </c>
      <c r="J182" s="10"/>
      <c r="K182" s="10"/>
      <c r="L182" s="10"/>
      <c r="M182" s="10"/>
      <c r="N182" s="66" t="s">
        <v>18</v>
      </c>
      <c r="O182" s="10"/>
    </row>
    <row r="183">
      <c r="A183" s="6">
        <v>45705.0</v>
      </c>
      <c r="B183" s="10"/>
      <c r="C183" s="7">
        <v>239839.0</v>
      </c>
      <c r="D183" s="7" t="s">
        <v>99</v>
      </c>
      <c r="E183" s="6">
        <v>45413.0</v>
      </c>
      <c r="F183" s="79">
        <f t="shared" si="1"/>
        <v>9</v>
      </c>
      <c r="G183" s="6">
        <v>45674.0</v>
      </c>
      <c r="H183" s="79">
        <f t="shared" si="2"/>
        <v>1</v>
      </c>
      <c r="I183" s="7" t="s">
        <v>48</v>
      </c>
      <c r="J183" s="10"/>
      <c r="K183" s="10"/>
      <c r="L183" s="10"/>
      <c r="M183" s="10"/>
      <c r="N183" s="66" t="s">
        <v>18</v>
      </c>
      <c r="O183" s="10"/>
    </row>
    <row r="184">
      <c r="A184" s="6">
        <v>45705.0</v>
      </c>
      <c r="B184" s="10"/>
      <c r="C184" s="7">
        <v>233686.0</v>
      </c>
      <c r="D184" s="7" t="s">
        <v>99</v>
      </c>
      <c r="E184" s="6">
        <v>45474.0</v>
      </c>
      <c r="F184" s="79">
        <f t="shared" si="1"/>
        <v>7</v>
      </c>
      <c r="G184" s="6">
        <v>45543.0</v>
      </c>
      <c r="H184" s="79">
        <f t="shared" si="2"/>
        <v>5</v>
      </c>
      <c r="I184" s="7" t="s">
        <v>60</v>
      </c>
      <c r="J184" s="10"/>
      <c r="K184" s="10"/>
      <c r="L184" s="10"/>
      <c r="M184" s="10"/>
      <c r="N184" s="66" t="s">
        <v>18</v>
      </c>
      <c r="O184" s="10"/>
    </row>
    <row r="185">
      <c r="A185" s="6">
        <v>45705.0</v>
      </c>
      <c r="B185" s="10"/>
      <c r="C185" s="7">
        <v>233575.0</v>
      </c>
      <c r="D185" s="7" t="s">
        <v>99</v>
      </c>
      <c r="E185" s="6">
        <v>45566.0</v>
      </c>
      <c r="F185" s="79">
        <f t="shared" si="1"/>
        <v>4</v>
      </c>
      <c r="G185" s="6">
        <v>45603.0</v>
      </c>
      <c r="H185" s="79">
        <f t="shared" si="2"/>
        <v>3</v>
      </c>
      <c r="I185" s="7" t="s">
        <v>43</v>
      </c>
      <c r="J185" s="10"/>
      <c r="K185" s="10"/>
      <c r="L185" s="10"/>
      <c r="M185" s="10"/>
      <c r="N185" s="66" t="s">
        <v>18</v>
      </c>
      <c r="O185" s="10"/>
    </row>
    <row r="186">
      <c r="A186" s="6">
        <v>45705.0</v>
      </c>
      <c r="B186" s="10"/>
      <c r="C186" s="7">
        <v>218478.0</v>
      </c>
      <c r="D186" s="7" t="s">
        <v>99</v>
      </c>
      <c r="E186" s="6">
        <v>45413.0</v>
      </c>
      <c r="F186" s="79">
        <f t="shared" si="1"/>
        <v>9</v>
      </c>
      <c r="G186" s="6">
        <v>45461.0</v>
      </c>
      <c r="H186" s="79">
        <f t="shared" si="2"/>
        <v>8</v>
      </c>
      <c r="I186" s="7" t="s">
        <v>54</v>
      </c>
      <c r="J186" s="10"/>
      <c r="K186" s="10"/>
      <c r="L186" s="10"/>
      <c r="M186" s="10"/>
      <c r="N186" s="66" t="s">
        <v>18</v>
      </c>
      <c r="O186" s="10"/>
    </row>
    <row r="187">
      <c r="A187" s="6">
        <v>45705.0</v>
      </c>
      <c r="B187" s="10"/>
      <c r="C187" s="7">
        <v>158137.0</v>
      </c>
      <c r="D187" s="7" t="s">
        <v>99</v>
      </c>
      <c r="E187" s="6">
        <v>45261.0</v>
      </c>
      <c r="F187" s="79">
        <f t="shared" si="1"/>
        <v>14</v>
      </c>
      <c r="G187" s="6">
        <v>45371.0</v>
      </c>
      <c r="H187" s="79">
        <f t="shared" si="2"/>
        <v>10</v>
      </c>
      <c r="I187" s="7" t="s">
        <v>54</v>
      </c>
      <c r="J187" s="10"/>
      <c r="K187" s="10"/>
      <c r="L187" s="10"/>
      <c r="M187" s="10"/>
      <c r="N187" s="66" t="s">
        <v>18</v>
      </c>
      <c r="O187" s="10"/>
    </row>
    <row r="188">
      <c r="A188" s="6">
        <v>45705.0</v>
      </c>
      <c r="B188" s="10"/>
      <c r="C188" s="7">
        <v>236810.0</v>
      </c>
      <c r="D188" s="7" t="s">
        <v>99</v>
      </c>
      <c r="E188" s="6">
        <v>45597.0</v>
      </c>
      <c r="F188" s="79">
        <f t="shared" si="1"/>
        <v>3</v>
      </c>
      <c r="G188" s="9">
        <v>45636.0</v>
      </c>
      <c r="H188" s="79">
        <f t="shared" si="2"/>
        <v>2</v>
      </c>
      <c r="I188" s="7" t="s">
        <v>113</v>
      </c>
      <c r="J188" s="10"/>
      <c r="K188" s="10"/>
      <c r="L188" s="10"/>
      <c r="M188" s="10"/>
      <c r="N188" s="66" t="s">
        <v>18</v>
      </c>
      <c r="O188" s="10"/>
    </row>
    <row r="189">
      <c r="A189" s="6">
        <v>45705.0</v>
      </c>
      <c r="B189" s="10"/>
      <c r="C189" s="7">
        <v>237133.0</v>
      </c>
      <c r="D189" s="7" t="s">
        <v>99</v>
      </c>
      <c r="E189" s="6">
        <v>45597.0</v>
      </c>
      <c r="F189" s="79">
        <f t="shared" si="1"/>
        <v>3</v>
      </c>
      <c r="G189" s="9">
        <v>45639.0</v>
      </c>
      <c r="H189" s="79">
        <f t="shared" si="2"/>
        <v>2</v>
      </c>
      <c r="I189" s="7" t="s">
        <v>43</v>
      </c>
      <c r="J189" s="10"/>
      <c r="K189" s="10"/>
      <c r="L189" s="10"/>
      <c r="M189" s="10"/>
      <c r="N189" s="66" t="s">
        <v>18</v>
      </c>
      <c r="O189" s="10"/>
    </row>
    <row r="190">
      <c r="A190" s="6">
        <v>45705.0</v>
      </c>
      <c r="B190" s="10"/>
      <c r="C190" s="7">
        <v>200839.0</v>
      </c>
      <c r="D190" s="7" t="s">
        <v>99</v>
      </c>
      <c r="E190" s="6">
        <v>45261.0</v>
      </c>
      <c r="F190" s="79">
        <f t="shared" si="1"/>
        <v>14</v>
      </c>
      <c r="G190" s="6">
        <v>45323.0</v>
      </c>
      <c r="H190" s="79">
        <f t="shared" si="2"/>
        <v>12</v>
      </c>
      <c r="I190" s="7" t="s">
        <v>48</v>
      </c>
      <c r="J190" s="10"/>
      <c r="K190" s="10"/>
      <c r="L190" s="10"/>
      <c r="M190" s="10"/>
      <c r="N190" s="57" t="s">
        <v>22</v>
      </c>
      <c r="O190" s="7" t="s">
        <v>431</v>
      </c>
    </row>
    <row r="191">
      <c r="A191" s="6">
        <v>45705.0</v>
      </c>
      <c r="B191" s="10"/>
      <c r="C191" s="7">
        <v>191994.0</v>
      </c>
      <c r="D191" s="7" t="s">
        <v>99</v>
      </c>
      <c r="E191" s="6">
        <v>45078.0</v>
      </c>
      <c r="F191" s="79">
        <f t="shared" si="1"/>
        <v>20</v>
      </c>
      <c r="G191" s="6">
        <v>45237.0</v>
      </c>
      <c r="H191" s="79">
        <f t="shared" si="2"/>
        <v>15</v>
      </c>
      <c r="I191" s="7" t="s">
        <v>60</v>
      </c>
      <c r="J191" s="10"/>
      <c r="K191" s="10"/>
      <c r="L191" s="10"/>
      <c r="M191" s="10"/>
      <c r="N191" s="66" t="s">
        <v>18</v>
      </c>
      <c r="O191" s="10"/>
    </row>
    <row r="192">
      <c r="A192" s="6">
        <v>45705.0</v>
      </c>
      <c r="B192" s="10"/>
      <c r="C192" s="7">
        <v>213059.0</v>
      </c>
      <c r="D192" s="7" t="s">
        <v>99</v>
      </c>
      <c r="E192" s="6">
        <v>45352.0</v>
      </c>
      <c r="F192" s="79">
        <f t="shared" si="1"/>
        <v>11</v>
      </c>
      <c r="G192" s="6">
        <v>45415.0</v>
      </c>
      <c r="H192" s="79">
        <f t="shared" si="2"/>
        <v>9</v>
      </c>
      <c r="I192" s="7" t="s">
        <v>48</v>
      </c>
      <c r="J192" s="10"/>
      <c r="K192" s="10"/>
      <c r="L192" s="10"/>
      <c r="M192" s="10"/>
      <c r="N192" s="66" t="s">
        <v>18</v>
      </c>
      <c r="O192" s="10"/>
    </row>
    <row r="193">
      <c r="A193" s="6">
        <v>45705.0</v>
      </c>
      <c r="B193" s="10"/>
      <c r="C193" s="7">
        <v>228942.0</v>
      </c>
      <c r="D193" s="7" t="s">
        <v>99</v>
      </c>
      <c r="E193" s="6">
        <v>45444.0</v>
      </c>
      <c r="F193" s="79">
        <f t="shared" si="1"/>
        <v>8</v>
      </c>
      <c r="G193" s="6">
        <v>45559.0</v>
      </c>
      <c r="H193" s="79">
        <f t="shared" si="2"/>
        <v>4</v>
      </c>
      <c r="I193" s="7" t="s">
        <v>60</v>
      </c>
      <c r="J193" s="10"/>
      <c r="K193" s="10"/>
      <c r="L193" s="10"/>
      <c r="M193" s="10"/>
      <c r="N193" s="66" t="s">
        <v>18</v>
      </c>
      <c r="O193" s="10"/>
    </row>
    <row r="194">
      <c r="A194" s="6">
        <v>45705.0</v>
      </c>
      <c r="B194" s="10"/>
      <c r="C194" s="7">
        <v>234662.0</v>
      </c>
      <c r="D194" s="7" t="s">
        <v>99</v>
      </c>
      <c r="E194" s="6">
        <v>45597.0</v>
      </c>
      <c r="F194" s="79">
        <f t="shared" si="1"/>
        <v>3</v>
      </c>
      <c r="G194" s="9">
        <v>45615.0</v>
      </c>
      <c r="H194" s="79">
        <f t="shared" si="2"/>
        <v>2</v>
      </c>
      <c r="I194" s="7" t="s">
        <v>48</v>
      </c>
      <c r="J194" s="10"/>
      <c r="K194" s="10"/>
      <c r="L194" s="10"/>
      <c r="M194" s="10"/>
      <c r="N194" s="66" t="s">
        <v>18</v>
      </c>
      <c r="O194" s="10"/>
    </row>
    <row r="195">
      <c r="A195" s="6">
        <v>45705.0</v>
      </c>
      <c r="B195" s="10"/>
      <c r="C195" s="7">
        <v>238582.0</v>
      </c>
      <c r="D195" s="7" t="s">
        <v>99</v>
      </c>
      <c r="E195" s="6">
        <v>45658.0</v>
      </c>
      <c r="F195" s="79">
        <f t="shared" si="1"/>
        <v>1</v>
      </c>
      <c r="G195" s="6">
        <v>45665.0</v>
      </c>
      <c r="H195" s="79">
        <f t="shared" si="2"/>
        <v>1</v>
      </c>
      <c r="I195" s="7" t="s">
        <v>85</v>
      </c>
      <c r="J195" s="10"/>
      <c r="K195" s="10"/>
      <c r="L195" s="10"/>
      <c r="M195" s="10"/>
      <c r="N195" s="66" t="s">
        <v>18</v>
      </c>
      <c r="O195" s="10"/>
    </row>
    <row r="196">
      <c r="A196" s="6">
        <v>45705.0</v>
      </c>
      <c r="B196" s="10"/>
      <c r="C196" s="7">
        <v>241732.0</v>
      </c>
      <c r="D196" s="7" t="s">
        <v>99</v>
      </c>
      <c r="E196" s="6">
        <v>45658.0</v>
      </c>
      <c r="F196" s="79">
        <f t="shared" si="1"/>
        <v>1</v>
      </c>
      <c r="G196" s="6">
        <v>45692.0</v>
      </c>
      <c r="H196" s="79">
        <f t="shared" si="2"/>
        <v>0</v>
      </c>
      <c r="I196" s="7" t="s">
        <v>60</v>
      </c>
      <c r="J196" s="10"/>
      <c r="K196" s="10"/>
      <c r="L196" s="10"/>
      <c r="M196" s="10"/>
      <c r="N196" s="66" t="s">
        <v>18</v>
      </c>
      <c r="O196" s="10"/>
    </row>
    <row r="197">
      <c r="A197" s="6">
        <v>45705.0</v>
      </c>
      <c r="B197" s="10"/>
      <c r="C197" s="7">
        <v>226533.0</v>
      </c>
      <c r="D197" s="7" t="s">
        <v>209</v>
      </c>
      <c r="E197" s="6">
        <v>45444.0</v>
      </c>
      <c r="F197" s="79">
        <f t="shared" si="1"/>
        <v>8</v>
      </c>
      <c r="G197" s="6">
        <v>45534.0</v>
      </c>
      <c r="H197" s="79">
        <f t="shared" si="2"/>
        <v>5</v>
      </c>
      <c r="I197" s="7" t="s">
        <v>54</v>
      </c>
      <c r="J197" s="10"/>
      <c r="K197" s="10"/>
      <c r="L197" s="10"/>
      <c r="M197" s="10"/>
      <c r="N197" s="66" t="s">
        <v>18</v>
      </c>
      <c r="O197" s="10"/>
    </row>
    <row r="198">
      <c r="A198" s="6">
        <v>45705.0</v>
      </c>
      <c r="B198" s="10"/>
      <c r="C198" s="7">
        <v>219207.0</v>
      </c>
      <c r="D198" s="7" t="s">
        <v>275</v>
      </c>
      <c r="E198" s="6">
        <v>44743.0</v>
      </c>
      <c r="F198" s="79">
        <f t="shared" si="1"/>
        <v>31</v>
      </c>
      <c r="G198" s="6">
        <v>45468.0</v>
      </c>
      <c r="H198" s="79">
        <f t="shared" si="2"/>
        <v>7</v>
      </c>
      <c r="I198" s="7" t="s">
        <v>85</v>
      </c>
      <c r="J198" s="10"/>
      <c r="K198" s="10"/>
      <c r="L198" s="10"/>
      <c r="M198" s="10"/>
      <c r="N198" s="66" t="s">
        <v>18</v>
      </c>
      <c r="O198" s="10"/>
    </row>
    <row r="199">
      <c r="A199" s="6">
        <v>45705.0</v>
      </c>
      <c r="B199" s="10"/>
      <c r="C199" s="7">
        <v>180785.0</v>
      </c>
      <c r="D199" s="7" t="s">
        <v>210</v>
      </c>
      <c r="E199" s="6">
        <v>44835.0</v>
      </c>
      <c r="F199" s="79">
        <f t="shared" si="1"/>
        <v>28</v>
      </c>
      <c r="G199" s="6">
        <v>45140.0</v>
      </c>
      <c r="H199" s="79">
        <f t="shared" si="2"/>
        <v>18</v>
      </c>
      <c r="I199" s="7" t="s">
        <v>60</v>
      </c>
      <c r="J199" s="10"/>
      <c r="K199" s="10"/>
      <c r="L199" s="10"/>
      <c r="M199" s="10"/>
      <c r="N199" s="66" t="s">
        <v>18</v>
      </c>
      <c r="O199" s="10"/>
    </row>
    <row r="200">
      <c r="A200" s="6">
        <v>45705.0</v>
      </c>
      <c r="B200" s="10"/>
      <c r="C200" s="7">
        <v>177989.0</v>
      </c>
      <c r="D200" s="7" t="s">
        <v>105</v>
      </c>
      <c r="E200" s="6">
        <v>45108.0</v>
      </c>
      <c r="F200" s="79">
        <f t="shared" si="1"/>
        <v>19</v>
      </c>
      <c r="G200" s="6">
        <v>45125.0</v>
      </c>
      <c r="H200" s="79">
        <f t="shared" si="2"/>
        <v>19</v>
      </c>
      <c r="I200" s="7" t="s">
        <v>43</v>
      </c>
      <c r="J200" s="10"/>
      <c r="K200" s="10"/>
      <c r="L200" s="10"/>
      <c r="M200" s="10"/>
      <c r="N200" s="66" t="s">
        <v>18</v>
      </c>
      <c r="O200" s="10"/>
    </row>
    <row r="201">
      <c r="A201" s="6">
        <v>45705.0</v>
      </c>
      <c r="B201" s="10"/>
      <c r="C201" s="7">
        <v>213014.0</v>
      </c>
      <c r="D201" s="7" t="s">
        <v>106</v>
      </c>
      <c r="E201" s="6">
        <v>45352.0</v>
      </c>
      <c r="F201" s="79">
        <f t="shared" si="1"/>
        <v>11</v>
      </c>
      <c r="G201" s="6">
        <v>45415.0</v>
      </c>
      <c r="H201" s="79">
        <f t="shared" si="2"/>
        <v>9</v>
      </c>
      <c r="I201" s="7" t="s">
        <v>54</v>
      </c>
      <c r="J201" s="10"/>
      <c r="K201" s="10"/>
      <c r="L201" s="10"/>
      <c r="M201" s="10"/>
      <c r="N201" s="66" t="s">
        <v>18</v>
      </c>
      <c r="O201" s="10"/>
    </row>
    <row r="202">
      <c r="A202" s="6">
        <v>45705.0</v>
      </c>
      <c r="B202" s="10"/>
      <c r="C202" s="7">
        <v>224968.0</v>
      </c>
      <c r="D202" s="7" t="s">
        <v>106</v>
      </c>
      <c r="E202" s="6">
        <v>45474.0</v>
      </c>
      <c r="F202" s="79">
        <f t="shared" si="1"/>
        <v>7</v>
      </c>
      <c r="G202" s="6">
        <v>45520.0</v>
      </c>
      <c r="H202" s="79">
        <f t="shared" si="2"/>
        <v>6</v>
      </c>
      <c r="I202" s="7" t="s">
        <v>54</v>
      </c>
      <c r="J202" s="10"/>
      <c r="K202" s="10"/>
      <c r="L202" s="10"/>
      <c r="M202" s="10"/>
      <c r="N202" s="66" t="s">
        <v>18</v>
      </c>
      <c r="O202" s="10"/>
    </row>
    <row r="203">
      <c r="A203" s="6">
        <v>45705.0</v>
      </c>
      <c r="B203" s="6">
        <v>45706.0</v>
      </c>
      <c r="C203" s="7">
        <v>144868.0</v>
      </c>
      <c r="D203" s="7" t="s">
        <v>106</v>
      </c>
      <c r="E203" s="6">
        <v>44774.0</v>
      </c>
      <c r="F203" s="79">
        <f t="shared" si="1"/>
        <v>30</v>
      </c>
      <c r="G203" s="6">
        <v>44805.0</v>
      </c>
      <c r="H203" s="79">
        <f t="shared" si="2"/>
        <v>29</v>
      </c>
      <c r="I203" s="7" t="s">
        <v>54</v>
      </c>
      <c r="J203" s="7" t="s">
        <v>55</v>
      </c>
      <c r="K203" s="10"/>
      <c r="L203" s="7" t="s">
        <v>68</v>
      </c>
      <c r="M203" s="10"/>
      <c r="N203" s="57" t="s">
        <v>16</v>
      </c>
      <c r="O203" s="10"/>
    </row>
    <row r="204">
      <c r="A204" s="6">
        <v>45705.0</v>
      </c>
      <c r="B204" s="10"/>
      <c r="C204" s="7">
        <v>238839.0</v>
      </c>
      <c r="D204" s="7" t="s">
        <v>106</v>
      </c>
      <c r="E204" s="6">
        <v>45261.0</v>
      </c>
      <c r="F204" s="79">
        <f t="shared" si="1"/>
        <v>14</v>
      </c>
      <c r="G204" s="6">
        <v>45666.0</v>
      </c>
      <c r="H204" s="79">
        <f t="shared" si="2"/>
        <v>1</v>
      </c>
      <c r="I204" s="7" t="s">
        <v>54</v>
      </c>
      <c r="J204" s="10"/>
      <c r="K204" s="10"/>
      <c r="L204" s="10"/>
      <c r="M204" s="10"/>
      <c r="N204" s="66" t="s">
        <v>18</v>
      </c>
      <c r="O204" s="10"/>
    </row>
    <row r="205">
      <c r="A205" s="65">
        <v>45673.0</v>
      </c>
      <c r="B205" s="10"/>
      <c r="C205" s="7">
        <v>186223.0</v>
      </c>
      <c r="D205" s="7" t="s">
        <v>106</v>
      </c>
      <c r="E205" s="6">
        <v>45078.0</v>
      </c>
      <c r="F205" s="79">
        <f t="shared" si="1"/>
        <v>20</v>
      </c>
      <c r="G205" s="6">
        <v>45184.0</v>
      </c>
      <c r="H205" s="79">
        <f t="shared" si="2"/>
        <v>17</v>
      </c>
      <c r="I205" s="7" t="s">
        <v>66</v>
      </c>
      <c r="J205" s="10"/>
      <c r="K205" s="7" t="s">
        <v>141</v>
      </c>
      <c r="L205" s="10"/>
      <c r="M205" s="10"/>
      <c r="N205" s="57" t="s">
        <v>19</v>
      </c>
      <c r="O205" s="10"/>
    </row>
    <row r="206">
      <c r="A206" s="6">
        <v>45705.0</v>
      </c>
      <c r="B206" s="10"/>
      <c r="C206" s="7">
        <v>195786.0</v>
      </c>
      <c r="D206" s="7" t="s">
        <v>106</v>
      </c>
      <c r="E206" s="6">
        <v>45200.0</v>
      </c>
      <c r="F206" s="79">
        <f t="shared" si="1"/>
        <v>16</v>
      </c>
      <c r="G206" s="9">
        <v>45279.0</v>
      </c>
      <c r="H206" s="79">
        <f t="shared" si="2"/>
        <v>13</v>
      </c>
      <c r="I206" s="7" t="s">
        <v>60</v>
      </c>
      <c r="J206" s="10"/>
      <c r="K206" s="10"/>
      <c r="L206" s="10"/>
      <c r="M206" s="10"/>
      <c r="N206" s="66" t="s">
        <v>18</v>
      </c>
      <c r="O206" s="10"/>
    </row>
    <row r="207">
      <c r="A207" s="6">
        <v>45705.0</v>
      </c>
      <c r="B207" s="6">
        <v>45706.0</v>
      </c>
      <c r="C207" s="7">
        <v>207338.0</v>
      </c>
      <c r="D207" s="7" t="s">
        <v>106</v>
      </c>
      <c r="E207" s="6">
        <v>45261.0</v>
      </c>
      <c r="F207" s="79">
        <f t="shared" si="1"/>
        <v>14</v>
      </c>
      <c r="G207" s="6">
        <v>45387.0</v>
      </c>
      <c r="H207" s="79">
        <f t="shared" si="2"/>
        <v>10</v>
      </c>
      <c r="I207" s="7" t="s">
        <v>54</v>
      </c>
      <c r="J207" s="7">
        <v>535.0</v>
      </c>
      <c r="K207" s="10"/>
      <c r="L207" s="7" t="s">
        <v>46</v>
      </c>
      <c r="M207" s="10"/>
      <c r="N207" s="57" t="s">
        <v>21</v>
      </c>
      <c r="O207" s="10"/>
    </row>
    <row r="208">
      <c r="A208" s="6">
        <v>45705.0</v>
      </c>
      <c r="B208" s="10"/>
      <c r="C208" s="7">
        <v>217309.0</v>
      </c>
      <c r="D208" s="7" t="s">
        <v>106</v>
      </c>
      <c r="E208" s="6">
        <v>44774.0</v>
      </c>
      <c r="F208" s="79">
        <f t="shared" si="1"/>
        <v>30</v>
      </c>
      <c r="G208" s="6">
        <v>45450.0</v>
      </c>
      <c r="H208" s="79">
        <f t="shared" si="2"/>
        <v>8</v>
      </c>
      <c r="I208" s="7" t="s">
        <v>85</v>
      </c>
      <c r="J208" s="10"/>
      <c r="K208" s="10"/>
      <c r="L208" s="10"/>
      <c r="M208" s="10"/>
      <c r="N208" s="66" t="s">
        <v>18</v>
      </c>
      <c r="O208" s="10"/>
    </row>
    <row r="209">
      <c r="A209" s="6">
        <v>45705.0</v>
      </c>
      <c r="B209" s="10"/>
      <c r="C209" s="7">
        <v>226515.0</v>
      </c>
      <c r="D209" s="7" t="s">
        <v>106</v>
      </c>
      <c r="E209" s="6">
        <v>45505.0</v>
      </c>
      <c r="F209" s="79">
        <f t="shared" si="1"/>
        <v>6</v>
      </c>
      <c r="G209" s="6">
        <v>45548.0</v>
      </c>
      <c r="H209" s="79">
        <f t="shared" si="2"/>
        <v>5</v>
      </c>
      <c r="I209" s="7" t="s">
        <v>48</v>
      </c>
      <c r="J209" s="10"/>
      <c r="K209" s="10"/>
      <c r="L209" s="10"/>
      <c r="M209" s="10"/>
      <c r="N209" s="66" t="s">
        <v>18</v>
      </c>
      <c r="O209" s="10"/>
    </row>
    <row r="210">
      <c r="A210" s="6">
        <v>45705.0</v>
      </c>
      <c r="B210" s="10"/>
      <c r="C210" s="7">
        <v>234638.0</v>
      </c>
      <c r="D210" s="7" t="s">
        <v>106</v>
      </c>
      <c r="E210" s="6">
        <v>45566.0</v>
      </c>
      <c r="F210" s="79">
        <f t="shared" si="1"/>
        <v>4</v>
      </c>
      <c r="G210" s="9">
        <v>45615.0</v>
      </c>
      <c r="H210" s="79">
        <f t="shared" si="2"/>
        <v>2</v>
      </c>
      <c r="I210" s="7" t="s">
        <v>54</v>
      </c>
      <c r="J210" s="10"/>
      <c r="K210" s="10"/>
      <c r="L210" s="10"/>
      <c r="M210" s="10"/>
      <c r="N210" s="66" t="s">
        <v>18</v>
      </c>
      <c r="O210" s="10"/>
    </row>
    <row r="211">
      <c r="A211" s="6">
        <v>45705.0</v>
      </c>
      <c r="B211" s="10"/>
      <c r="C211" s="7">
        <v>239885.0</v>
      </c>
      <c r="D211" s="7" t="s">
        <v>106</v>
      </c>
      <c r="E211" s="6">
        <v>45597.0</v>
      </c>
      <c r="F211" s="79">
        <f t="shared" si="1"/>
        <v>3</v>
      </c>
      <c r="G211" s="6">
        <v>45674.0</v>
      </c>
      <c r="H211" s="79">
        <f t="shared" si="2"/>
        <v>1</v>
      </c>
      <c r="I211" s="7" t="s">
        <v>54</v>
      </c>
      <c r="J211" s="10"/>
      <c r="K211" s="10"/>
      <c r="L211" s="10"/>
      <c r="M211" s="10"/>
      <c r="N211" s="66" t="s">
        <v>18</v>
      </c>
      <c r="O211" s="10"/>
    </row>
    <row r="212">
      <c r="A212" s="6">
        <v>45705.0</v>
      </c>
      <c r="B212" s="10"/>
      <c r="C212" s="7">
        <v>242822.0</v>
      </c>
      <c r="D212" s="7" t="s">
        <v>106</v>
      </c>
      <c r="E212" s="6">
        <v>45474.0</v>
      </c>
      <c r="F212" s="79">
        <f t="shared" si="1"/>
        <v>7</v>
      </c>
      <c r="G212" s="6">
        <v>45700.0</v>
      </c>
      <c r="H212" s="79">
        <f t="shared" si="2"/>
        <v>0</v>
      </c>
      <c r="I212" s="7" t="s">
        <v>54</v>
      </c>
      <c r="J212" s="10"/>
      <c r="K212" s="10"/>
      <c r="L212" s="10"/>
      <c r="M212" s="10"/>
      <c r="N212" s="66" t="s">
        <v>18</v>
      </c>
      <c r="O212" s="10"/>
    </row>
    <row r="213">
      <c r="A213" s="6">
        <v>45705.0</v>
      </c>
      <c r="B213" s="10"/>
      <c r="C213" s="7">
        <v>27420.0</v>
      </c>
      <c r="D213" s="7" t="s">
        <v>110</v>
      </c>
      <c r="E213" s="6">
        <v>43466.0</v>
      </c>
      <c r="F213" s="79">
        <f t="shared" si="1"/>
        <v>73</v>
      </c>
      <c r="G213" s="6">
        <v>43727.0</v>
      </c>
      <c r="H213" s="79">
        <f t="shared" si="2"/>
        <v>64</v>
      </c>
      <c r="I213" s="7" t="s">
        <v>66</v>
      </c>
      <c r="J213" s="10"/>
      <c r="K213" s="10"/>
      <c r="L213" s="10"/>
      <c r="M213" s="10"/>
      <c r="N213" s="66" t="s">
        <v>18</v>
      </c>
      <c r="O213" s="10"/>
    </row>
    <row r="214">
      <c r="A214" s="6">
        <v>45705.0</v>
      </c>
      <c r="B214" s="10"/>
      <c r="C214" s="7">
        <v>109246.0</v>
      </c>
      <c r="D214" s="7" t="s">
        <v>110</v>
      </c>
      <c r="E214" s="6">
        <v>44409.0</v>
      </c>
      <c r="F214" s="79">
        <f t="shared" si="1"/>
        <v>42</v>
      </c>
      <c r="G214" s="9">
        <v>44540.0</v>
      </c>
      <c r="H214" s="79">
        <f t="shared" si="2"/>
        <v>38</v>
      </c>
      <c r="I214" s="7" t="s">
        <v>60</v>
      </c>
      <c r="J214" s="10"/>
      <c r="K214" s="10"/>
      <c r="L214" s="10"/>
      <c r="M214" s="10"/>
      <c r="N214" s="66" t="s">
        <v>18</v>
      </c>
      <c r="O214" s="10"/>
    </row>
    <row r="215">
      <c r="A215" s="6">
        <v>45705.0</v>
      </c>
      <c r="B215" s="10"/>
      <c r="C215" s="7">
        <v>138466.0</v>
      </c>
      <c r="D215" s="7" t="s">
        <v>110</v>
      </c>
      <c r="E215" s="6">
        <v>44713.0</v>
      </c>
      <c r="F215" s="79">
        <f t="shared" si="1"/>
        <v>32</v>
      </c>
      <c r="G215" s="6">
        <v>44768.0</v>
      </c>
      <c r="H215" s="79">
        <f t="shared" si="2"/>
        <v>30</v>
      </c>
      <c r="I215" s="7" t="s">
        <v>48</v>
      </c>
      <c r="J215" s="10"/>
      <c r="K215" s="10"/>
      <c r="L215" s="10"/>
      <c r="M215" s="10"/>
      <c r="N215" s="66" t="s">
        <v>18</v>
      </c>
      <c r="O215" s="10"/>
    </row>
    <row r="216">
      <c r="A216" s="6">
        <v>45705.0</v>
      </c>
      <c r="B216" s="10"/>
      <c r="C216" s="7">
        <v>238586.0</v>
      </c>
      <c r="D216" s="7" t="s">
        <v>110</v>
      </c>
      <c r="E216" s="6">
        <v>45658.0</v>
      </c>
      <c r="F216" s="79">
        <f t="shared" si="1"/>
        <v>1</v>
      </c>
      <c r="G216" s="6">
        <v>45665.0</v>
      </c>
      <c r="H216" s="79">
        <f t="shared" si="2"/>
        <v>1</v>
      </c>
      <c r="I216" s="7" t="s">
        <v>48</v>
      </c>
      <c r="J216" s="10"/>
      <c r="K216" s="10"/>
      <c r="L216" s="10"/>
      <c r="M216" s="10"/>
      <c r="N216" s="66" t="s">
        <v>18</v>
      </c>
      <c r="O216" s="10"/>
    </row>
    <row r="217">
      <c r="A217" s="6">
        <v>45705.0</v>
      </c>
      <c r="B217" s="6">
        <v>45706.0</v>
      </c>
      <c r="C217" s="7">
        <v>183530.0</v>
      </c>
      <c r="D217" s="7" t="s">
        <v>110</v>
      </c>
      <c r="E217" s="6">
        <v>45139.0</v>
      </c>
      <c r="F217" s="79">
        <f t="shared" si="1"/>
        <v>18</v>
      </c>
      <c r="G217" s="6">
        <v>45162.0</v>
      </c>
      <c r="H217" s="79">
        <f t="shared" si="2"/>
        <v>17</v>
      </c>
      <c r="I217" s="7" t="s">
        <v>54</v>
      </c>
      <c r="J217" s="7">
        <v>535.0</v>
      </c>
      <c r="K217" s="10"/>
      <c r="L217" s="7" t="s">
        <v>46</v>
      </c>
      <c r="M217" s="10"/>
      <c r="N217" s="57" t="s">
        <v>21</v>
      </c>
      <c r="O217" s="10"/>
    </row>
    <row r="218">
      <c r="A218" s="6">
        <v>45705.0</v>
      </c>
      <c r="B218" s="6">
        <v>45706.0</v>
      </c>
      <c r="C218" s="7">
        <v>190744.0</v>
      </c>
      <c r="D218" s="7" t="s">
        <v>110</v>
      </c>
      <c r="E218" s="6">
        <v>45200.0</v>
      </c>
      <c r="F218" s="79">
        <f t="shared" si="1"/>
        <v>16</v>
      </c>
      <c r="G218" s="9">
        <v>45225.0</v>
      </c>
      <c r="H218" s="79">
        <f t="shared" si="2"/>
        <v>15</v>
      </c>
      <c r="I218" s="7" t="s">
        <v>54</v>
      </c>
      <c r="J218" s="7">
        <v>535.0</v>
      </c>
      <c r="K218" s="10"/>
      <c r="L218" s="7" t="s">
        <v>58</v>
      </c>
      <c r="M218" s="10"/>
      <c r="N218" s="57" t="s">
        <v>21</v>
      </c>
      <c r="O218" s="10"/>
    </row>
    <row r="219">
      <c r="A219" s="6">
        <v>45705.0</v>
      </c>
      <c r="B219" s="10"/>
      <c r="C219" s="7">
        <v>204546.0</v>
      </c>
      <c r="D219" s="7" t="s">
        <v>110</v>
      </c>
      <c r="E219" s="6">
        <v>45261.0</v>
      </c>
      <c r="F219" s="79">
        <f t="shared" si="1"/>
        <v>14</v>
      </c>
      <c r="G219" s="6">
        <v>45352.0</v>
      </c>
      <c r="H219" s="79">
        <f t="shared" si="2"/>
        <v>11</v>
      </c>
      <c r="I219" s="7" t="s">
        <v>60</v>
      </c>
      <c r="J219" s="10"/>
      <c r="K219" s="10"/>
      <c r="L219" s="10"/>
      <c r="M219" s="10"/>
      <c r="N219" s="66" t="s">
        <v>18</v>
      </c>
      <c r="O219" s="10"/>
    </row>
    <row r="220">
      <c r="A220" s="6">
        <v>45705.0</v>
      </c>
      <c r="B220" s="10"/>
      <c r="C220" s="7">
        <v>176931.0</v>
      </c>
      <c r="D220" s="7" t="s">
        <v>110</v>
      </c>
      <c r="E220" s="6">
        <v>45017.0</v>
      </c>
      <c r="F220" s="79">
        <f t="shared" si="1"/>
        <v>22</v>
      </c>
      <c r="G220" s="6">
        <v>45110.0</v>
      </c>
      <c r="H220" s="79">
        <f t="shared" si="2"/>
        <v>19</v>
      </c>
      <c r="I220" s="7" t="s">
        <v>48</v>
      </c>
      <c r="J220" s="10"/>
      <c r="K220" s="10"/>
      <c r="L220" s="10"/>
      <c r="M220" s="10"/>
      <c r="N220" s="66" t="s">
        <v>18</v>
      </c>
      <c r="O220" s="10"/>
    </row>
    <row r="221">
      <c r="A221" s="6">
        <v>45705.0</v>
      </c>
      <c r="B221" s="10"/>
      <c r="C221" s="7">
        <v>226933.0</v>
      </c>
      <c r="D221" s="7" t="s">
        <v>110</v>
      </c>
      <c r="E221" s="6">
        <v>45505.0</v>
      </c>
      <c r="F221" s="79">
        <f t="shared" si="1"/>
        <v>6</v>
      </c>
      <c r="G221" s="6">
        <v>45539.0</v>
      </c>
      <c r="H221" s="79">
        <f t="shared" si="2"/>
        <v>5</v>
      </c>
      <c r="I221" s="7" t="s">
        <v>60</v>
      </c>
      <c r="J221" s="10"/>
      <c r="K221" s="10"/>
      <c r="L221" s="10"/>
      <c r="M221" s="10"/>
      <c r="N221" s="66" t="s">
        <v>18</v>
      </c>
      <c r="O221" s="10"/>
    </row>
    <row r="222">
      <c r="A222" s="6">
        <v>45705.0</v>
      </c>
      <c r="B222" s="10"/>
      <c r="C222" s="7">
        <v>234359.0</v>
      </c>
      <c r="D222" s="7" t="s">
        <v>110</v>
      </c>
      <c r="E222" s="6">
        <v>45566.0</v>
      </c>
      <c r="F222" s="79">
        <f t="shared" si="1"/>
        <v>4</v>
      </c>
      <c r="G222" s="9">
        <v>45610.0</v>
      </c>
      <c r="H222" s="79">
        <f t="shared" si="2"/>
        <v>3</v>
      </c>
      <c r="I222" s="7" t="s">
        <v>54</v>
      </c>
      <c r="J222" s="10"/>
      <c r="K222" s="10"/>
      <c r="L222" s="10"/>
      <c r="M222" s="10"/>
      <c r="N222" s="66" t="s">
        <v>18</v>
      </c>
      <c r="O222" s="10"/>
    </row>
    <row r="223">
      <c r="A223" s="6">
        <v>45705.0</v>
      </c>
      <c r="B223" s="10"/>
      <c r="C223" s="7">
        <v>237897.0</v>
      </c>
      <c r="D223" s="7" t="s">
        <v>110</v>
      </c>
      <c r="E223" s="6">
        <v>45505.0</v>
      </c>
      <c r="F223" s="79">
        <f t="shared" si="1"/>
        <v>6</v>
      </c>
      <c r="G223" s="9">
        <v>45654.0</v>
      </c>
      <c r="H223" s="79">
        <f t="shared" si="2"/>
        <v>1</v>
      </c>
      <c r="I223" s="7" t="s">
        <v>54</v>
      </c>
      <c r="J223" s="10"/>
      <c r="K223" s="10"/>
      <c r="L223" s="10"/>
      <c r="M223" s="10"/>
      <c r="N223" s="66" t="s">
        <v>18</v>
      </c>
      <c r="O223" s="10"/>
    </row>
    <row r="224">
      <c r="A224" s="6">
        <v>45705.0</v>
      </c>
      <c r="B224" s="10"/>
      <c r="C224" s="7">
        <v>239471.0</v>
      </c>
      <c r="D224" s="7" t="s">
        <v>110</v>
      </c>
      <c r="E224" s="6">
        <v>45627.0</v>
      </c>
      <c r="F224" s="79">
        <f t="shared" si="1"/>
        <v>2</v>
      </c>
      <c r="G224" s="6">
        <v>45672.0</v>
      </c>
      <c r="H224" s="79">
        <f t="shared" si="2"/>
        <v>1</v>
      </c>
      <c r="I224" s="7" t="s">
        <v>52</v>
      </c>
      <c r="J224" s="10"/>
      <c r="K224" s="10"/>
      <c r="L224" s="10"/>
      <c r="M224" s="10"/>
      <c r="N224" s="66" t="s">
        <v>18</v>
      </c>
      <c r="O224" s="10"/>
    </row>
    <row r="225">
      <c r="A225" s="6">
        <v>45705.0</v>
      </c>
      <c r="B225" s="10"/>
      <c r="C225" s="7">
        <v>242445.0</v>
      </c>
      <c r="D225" s="7" t="s">
        <v>110</v>
      </c>
      <c r="E225" s="6">
        <v>45444.0</v>
      </c>
      <c r="F225" s="79">
        <f t="shared" si="1"/>
        <v>8</v>
      </c>
      <c r="G225" s="6">
        <v>45699.0</v>
      </c>
      <c r="H225" s="79">
        <f t="shared" si="2"/>
        <v>0</v>
      </c>
      <c r="I225" s="7" t="s">
        <v>48</v>
      </c>
      <c r="J225" s="10"/>
      <c r="K225" s="10"/>
      <c r="L225" s="10"/>
      <c r="M225" s="10"/>
      <c r="N225" s="66" t="s">
        <v>18</v>
      </c>
      <c r="O225" s="10"/>
    </row>
    <row r="226">
      <c r="A226" s="6">
        <v>45705.0</v>
      </c>
      <c r="B226" s="10"/>
      <c r="C226" s="7">
        <v>233120.0</v>
      </c>
      <c r="D226" s="7" t="s">
        <v>146</v>
      </c>
      <c r="E226" s="6">
        <v>45536.0</v>
      </c>
      <c r="F226" s="79">
        <f t="shared" si="1"/>
        <v>5</v>
      </c>
      <c r="G226" s="6">
        <v>45600.0</v>
      </c>
      <c r="H226" s="79">
        <f t="shared" si="2"/>
        <v>3</v>
      </c>
      <c r="I226" s="7" t="s">
        <v>54</v>
      </c>
      <c r="J226" s="10"/>
      <c r="K226" s="10"/>
      <c r="L226" s="10"/>
      <c r="M226" s="10"/>
      <c r="N226" s="66" t="s">
        <v>18</v>
      </c>
      <c r="O226" s="10"/>
    </row>
    <row r="227">
      <c r="A227" s="6">
        <v>45705.0</v>
      </c>
      <c r="B227" s="10"/>
      <c r="C227" s="7">
        <v>203852.0</v>
      </c>
      <c r="D227" s="7" t="s">
        <v>147</v>
      </c>
      <c r="E227" s="6">
        <v>45139.0</v>
      </c>
      <c r="F227" s="79">
        <f t="shared" si="1"/>
        <v>18</v>
      </c>
      <c r="G227" s="6">
        <v>45348.0</v>
      </c>
      <c r="H227" s="79">
        <f t="shared" si="2"/>
        <v>11</v>
      </c>
      <c r="I227" s="7" t="s">
        <v>54</v>
      </c>
      <c r="J227" s="10"/>
      <c r="K227" s="10"/>
      <c r="L227" s="10"/>
      <c r="M227" s="10"/>
      <c r="N227" s="66" t="s">
        <v>18</v>
      </c>
      <c r="O227" s="10"/>
    </row>
    <row r="228">
      <c r="A228" s="6">
        <v>45705.0</v>
      </c>
      <c r="B228" s="10"/>
      <c r="C228" s="7">
        <v>225954.0</v>
      </c>
      <c r="D228" s="7" t="s">
        <v>114</v>
      </c>
      <c r="E228" s="6">
        <v>45505.0</v>
      </c>
      <c r="F228" s="79">
        <f t="shared" si="1"/>
        <v>6</v>
      </c>
      <c r="G228" s="6">
        <v>45527.0</v>
      </c>
      <c r="H228" s="79">
        <f t="shared" si="2"/>
        <v>5</v>
      </c>
      <c r="I228" s="7" t="s">
        <v>60</v>
      </c>
      <c r="J228" s="10"/>
      <c r="K228" s="10"/>
      <c r="L228" s="10"/>
      <c r="M228" s="10"/>
      <c r="N228" s="66" t="s">
        <v>18</v>
      </c>
      <c r="O228" s="10"/>
    </row>
    <row r="229">
      <c r="A229" s="6">
        <v>45705.0</v>
      </c>
      <c r="B229" s="10"/>
      <c r="C229" s="7">
        <v>234316.0</v>
      </c>
      <c r="D229" s="7" t="s">
        <v>114</v>
      </c>
      <c r="E229" s="6">
        <v>45597.0</v>
      </c>
      <c r="F229" s="79">
        <f t="shared" si="1"/>
        <v>3</v>
      </c>
      <c r="G229" s="9">
        <v>45614.0</v>
      </c>
      <c r="H229" s="79">
        <f t="shared" si="2"/>
        <v>3</v>
      </c>
      <c r="I229" s="7" t="s">
        <v>54</v>
      </c>
      <c r="J229" s="10"/>
      <c r="K229" s="10"/>
      <c r="L229" s="10"/>
      <c r="M229" s="10"/>
      <c r="N229" s="66" t="s">
        <v>18</v>
      </c>
      <c r="O229" s="10"/>
    </row>
    <row r="230">
      <c r="A230" s="6">
        <v>45705.0</v>
      </c>
      <c r="B230" s="10"/>
      <c r="C230" s="7">
        <v>201456.0</v>
      </c>
      <c r="D230" s="7" t="s">
        <v>114</v>
      </c>
      <c r="E230" s="6">
        <v>44835.0</v>
      </c>
      <c r="F230" s="79">
        <f t="shared" si="1"/>
        <v>28</v>
      </c>
      <c r="G230" s="6">
        <v>45328.0</v>
      </c>
      <c r="H230" s="79">
        <f t="shared" si="2"/>
        <v>12</v>
      </c>
      <c r="I230" s="7" t="s">
        <v>60</v>
      </c>
      <c r="J230" s="10"/>
      <c r="K230" s="10"/>
      <c r="L230" s="10"/>
      <c r="M230" s="10"/>
      <c r="N230" s="66" t="s">
        <v>18</v>
      </c>
      <c r="O230" s="10"/>
    </row>
    <row r="231">
      <c r="A231" s="6">
        <v>45705.0</v>
      </c>
      <c r="B231" s="10"/>
      <c r="C231" s="7">
        <v>229275.0</v>
      </c>
      <c r="D231" s="7" t="s">
        <v>114</v>
      </c>
      <c r="E231" s="6">
        <v>45444.0</v>
      </c>
      <c r="F231" s="79">
        <f t="shared" si="1"/>
        <v>8</v>
      </c>
      <c r="G231" s="6">
        <v>45562.0</v>
      </c>
      <c r="H231" s="79">
        <f t="shared" si="2"/>
        <v>4</v>
      </c>
      <c r="I231" s="7" t="s">
        <v>54</v>
      </c>
      <c r="J231" s="10"/>
      <c r="K231" s="10"/>
      <c r="L231" s="10"/>
      <c r="M231" s="10"/>
      <c r="N231" s="66" t="s">
        <v>18</v>
      </c>
      <c r="O231" s="10"/>
    </row>
    <row r="232">
      <c r="A232" s="6">
        <v>45705.0</v>
      </c>
      <c r="B232" s="10"/>
      <c r="C232" s="7">
        <v>91689.0</v>
      </c>
      <c r="D232" s="7" t="s">
        <v>114</v>
      </c>
      <c r="E232" s="6">
        <v>44317.0</v>
      </c>
      <c r="F232" s="79">
        <f t="shared" si="1"/>
        <v>45</v>
      </c>
      <c r="G232" s="6">
        <v>44733.0</v>
      </c>
      <c r="H232" s="79">
        <f t="shared" si="2"/>
        <v>31</v>
      </c>
      <c r="I232" s="7" t="s">
        <v>54</v>
      </c>
      <c r="J232" s="10"/>
      <c r="K232" s="10"/>
      <c r="L232" s="10"/>
      <c r="M232" s="10"/>
      <c r="N232" s="66" t="s">
        <v>18</v>
      </c>
      <c r="O232" s="10"/>
    </row>
    <row r="233">
      <c r="A233" s="6">
        <v>45705.0</v>
      </c>
      <c r="B233" s="10"/>
      <c r="C233" s="7">
        <v>196821.0</v>
      </c>
      <c r="D233" s="7" t="s">
        <v>114</v>
      </c>
      <c r="E233" s="6">
        <v>45261.0</v>
      </c>
      <c r="F233" s="79">
        <f t="shared" si="1"/>
        <v>14</v>
      </c>
      <c r="G233" s="9">
        <v>45288.0</v>
      </c>
      <c r="H233" s="79">
        <f t="shared" si="2"/>
        <v>13</v>
      </c>
      <c r="I233" s="7" t="s">
        <v>60</v>
      </c>
      <c r="J233" s="10"/>
      <c r="K233" s="10"/>
      <c r="L233" s="10"/>
      <c r="M233" s="10"/>
      <c r="N233" s="66" t="s">
        <v>18</v>
      </c>
      <c r="O233" s="10"/>
    </row>
    <row r="234">
      <c r="A234" s="6">
        <v>45705.0</v>
      </c>
      <c r="B234" s="10"/>
      <c r="C234" s="7">
        <v>225786.0</v>
      </c>
      <c r="D234" s="7" t="s">
        <v>114</v>
      </c>
      <c r="E234" s="6">
        <v>45474.0</v>
      </c>
      <c r="F234" s="79">
        <f t="shared" si="1"/>
        <v>7</v>
      </c>
      <c r="G234" s="6">
        <v>45526.0</v>
      </c>
      <c r="H234" s="79">
        <f t="shared" si="2"/>
        <v>5</v>
      </c>
      <c r="I234" s="7" t="s">
        <v>54</v>
      </c>
      <c r="J234" s="10"/>
      <c r="K234" s="10"/>
      <c r="L234" s="10"/>
      <c r="M234" s="10"/>
      <c r="N234" s="66" t="s">
        <v>18</v>
      </c>
      <c r="O234" s="10"/>
    </row>
    <row r="235">
      <c r="A235" s="6">
        <v>45705.0</v>
      </c>
      <c r="B235" s="10"/>
      <c r="C235" s="7">
        <v>210057.0</v>
      </c>
      <c r="D235" s="7" t="s">
        <v>114</v>
      </c>
      <c r="E235" s="6">
        <v>45292.0</v>
      </c>
      <c r="F235" s="79">
        <f t="shared" si="1"/>
        <v>13</v>
      </c>
      <c r="G235" s="6">
        <v>45393.0</v>
      </c>
      <c r="H235" s="79">
        <f t="shared" si="2"/>
        <v>10</v>
      </c>
      <c r="I235" s="7" t="s">
        <v>60</v>
      </c>
      <c r="J235" s="10"/>
      <c r="K235" s="10"/>
      <c r="L235" s="10"/>
      <c r="M235" s="10"/>
      <c r="N235" s="66" t="s">
        <v>18</v>
      </c>
      <c r="O235" s="10"/>
    </row>
    <row r="236">
      <c r="A236" s="6">
        <v>45705.0</v>
      </c>
      <c r="B236" s="10"/>
      <c r="C236" s="7">
        <v>234485.0</v>
      </c>
      <c r="D236" s="7" t="s">
        <v>114</v>
      </c>
      <c r="E236" s="6">
        <v>45505.0</v>
      </c>
      <c r="F236" s="79">
        <f t="shared" si="1"/>
        <v>6</v>
      </c>
      <c r="G236" s="9">
        <v>45614.0</v>
      </c>
      <c r="H236" s="79">
        <f t="shared" si="2"/>
        <v>3</v>
      </c>
      <c r="I236" s="7" t="s">
        <v>54</v>
      </c>
      <c r="J236" s="10"/>
      <c r="K236" s="10"/>
      <c r="L236" s="10"/>
      <c r="M236" s="10"/>
      <c r="N236" s="66" t="s">
        <v>18</v>
      </c>
      <c r="O236" s="10"/>
    </row>
    <row r="237">
      <c r="A237" s="6">
        <v>45705.0</v>
      </c>
      <c r="B237" s="10"/>
      <c r="C237" s="7">
        <v>242603.0</v>
      </c>
      <c r="D237" s="7" t="s">
        <v>114</v>
      </c>
      <c r="E237" s="6">
        <v>45658.0</v>
      </c>
      <c r="F237" s="79">
        <f t="shared" si="1"/>
        <v>1</v>
      </c>
      <c r="G237" s="6">
        <v>45699.0</v>
      </c>
      <c r="H237" s="79">
        <f t="shared" si="2"/>
        <v>0</v>
      </c>
      <c r="I237" s="7" t="s">
        <v>43</v>
      </c>
      <c r="J237" s="10"/>
      <c r="K237" s="10"/>
      <c r="L237" s="10"/>
      <c r="M237" s="10"/>
      <c r="N237" s="66" t="s">
        <v>18</v>
      </c>
      <c r="O237" s="10"/>
    </row>
    <row r="238">
      <c r="A238" s="6">
        <v>45705.0</v>
      </c>
      <c r="B238" s="10"/>
      <c r="C238" s="7">
        <v>232261.0</v>
      </c>
      <c r="D238" s="7" t="s">
        <v>117</v>
      </c>
      <c r="E238" s="6">
        <v>45352.0</v>
      </c>
      <c r="F238" s="79">
        <f t="shared" si="1"/>
        <v>11</v>
      </c>
      <c r="G238" s="9">
        <v>45589.0</v>
      </c>
      <c r="H238" s="79">
        <f t="shared" si="2"/>
        <v>3</v>
      </c>
      <c r="I238" s="7" t="s">
        <v>60</v>
      </c>
      <c r="J238" s="10"/>
      <c r="K238" s="10"/>
      <c r="L238" s="10"/>
      <c r="M238" s="10"/>
      <c r="N238" s="66" t="s">
        <v>18</v>
      </c>
      <c r="O238" s="10"/>
    </row>
    <row r="239">
      <c r="A239" s="6">
        <v>45705.0</v>
      </c>
      <c r="B239" s="10"/>
      <c r="C239" s="7">
        <v>236745.0</v>
      </c>
      <c r="D239" s="7" t="s">
        <v>117</v>
      </c>
      <c r="E239" s="6">
        <v>45597.0</v>
      </c>
      <c r="F239" s="79">
        <f t="shared" si="1"/>
        <v>3</v>
      </c>
      <c r="G239" s="9">
        <v>45639.0</v>
      </c>
      <c r="H239" s="79">
        <f t="shared" si="2"/>
        <v>2</v>
      </c>
      <c r="I239" s="7" t="s">
        <v>80</v>
      </c>
      <c r="J239" s="10"/>
      <c r="K239" s="10"/>
      <c r="L239" s="10"/>
      <c r="M239" s="10"/>
      <c r="N239" s="66" t="s">
        <v>18</v>
      </c>
      <c r="O239" s="10"/>
    </row>
    <row r="240">
      <c r="A240" s="6">
        <v>45705.0</v>
      </c>
      <c r="B240" s="6">
        <v>45706.0</v>
      </c>
      <c r="C240" s="7">
        <v>189774.0</v>
      </c>
      <c r="D240" s="7" t="s">
        <v>117</v>
      </c>
      <c r="E240" s="6">
        <v>45139.0</v>
      </c>
      <c r="F240" s="79">
        <f t="shared" si="1"/>
        <v>18</v>
      </c>
      <c r="G240" s="9">
        <v>45223.0</v>
      </c>
      <c r="H240" s="79">
        <f t="shared" si="2"/>
        <v>15</v>
      </c>
      <c r="I240" s="7" t="s">
        <v>54</v>
      </c>
      <c r="J240" s="7">
        <v>535.0</v>
      </c>
      <c r="K240" s="10"/>
      <c r="L240" s="7" t="s">
        <v>68</v>
      </c>
      <c r="M240" s="10"/>
      <c r="N240" s="57" t="s">
        <v>21</v>
      </c>
      <c r="O240" s="10"/>
    </row>
    <row r="241">
      <c r="A241" s="6">
        <v>45705.0</v>
      </c>
      <c r="B241" s="10"/>
      <c r="C241" s="7">
        <v>239137.0</v>
      </c>
      <c r="D241" s="7" t="s">
        <v>117</v>
      </c>
      <c r="E241" s="6">
        <v>45566.0</v>
      </c>
      <c r="F241" s="79">
        <f t="shared" si="1"/>
        <v>4</v>
      </c>
      <c r="G241" s="6">
        <v>45670.0</v>
      </c>
      <c r="H241" s="79">
        <f t="shared" si="2"/>
        <v>1</v>
      </c>
      <c r="I241" s="7" t="s">
        <v>85</v>
      </c>
      <c r="J241" s="10"/>
      <c r="K241" s="10"/>
      <c r="L241" s="10"/>
      <c r="M241" s="10"/>
      <c r="N241" s="66" t="s">
        <v>18</v>
      </c>
      <c r="O241" s="10"/>
    </row>
    <row r="242">
      <c r="A242" s="6">
        <v>45705.0</v>
      </c>
      <c r="B242" s="10"/>
      <c r="C242" s="7">
        <v>192487.0</v>
      </c>
      <c r="D242" s="7" t="s">
        <v>117</v>
      </c>
      <c r="E242" s="6">
        <v>45231.0</v>
      </c>
      <c r="F242" s="79">
        <f t="shared" si="1"/>
        <v>15</v>
      </c>
      <c r="G242" s="9">
        <v>45252.0</v>
      </c>
      <c r="H242" s="79">
        <f t="shared" si="2"/>
        <v>14</v>
      </c>
      <c r="I242" s="7" t="s">
        <v>48</v>
      </c>
      <c r="J242" s="10"/>
      <c r="K242" s="10"/>
      <c r="L242" s="7" t="s">
        <v>58</v>
      </c>
      <c r="M242" s="10"/>
      <c r="N242" s="57" t="s">
        <v>17</v>
      </c>
      <c r="O242" s="10"/>
    </row>
    <row r="243">
      <c r="A243" s="6">
        <v>45705.0</v>
      </c>
      <c r="B243" s="10"/>
      <c r="C243" s="7">
        <v>214658.0</v>
      </c>
      <c r="D243" s="7" t="s">
        <v>117</v>
      </c>
      <c r="E243" s="6">
        <v>45323.0</v>
      </c>
      <c r="F243" s="79">
        <f t="shared" si="1"/>
        <v>12</v>
      </c>
      <c r="G243" s="6">
        <v>45427.0</v>
      </c>
      <c r="H243" s="79">
        <f t="shared" si="2"/>
        <v>9</v>
      </c>
      <c r="I243" s="7" t="s">
        <v>60</v>
      </c>
      <c r="J243" s="10"/>
      <c r="K243" s="10"/>
      <c r="L243" s="10"/>
      <c r="M243" s="10"/>
      <c r="N243" s="66" t="s">
        <v>18</v>
      </c>
      <c r="O243" s="10"/>
    </row>
    <row r="244">
      <c r="A244" s="6">
        <v>45705.0</v>
      </c>
      <c r="B244" s="10"/>
      <c r="C244" s="7">
        <v>220493.0</v>
      </c>
      <c r="D244" s="7" t="s">
        <v>117</v>
      </c>
      <c r="E244" s="6">
        <v>45444.0</v>
      </c>
      <c r="F244" s="79">
        <f t="shared" si="1"/>
        <v>8</v>
      </c>
      <c r="G244" s="6">
        <v>45481.0</v>
      </c>
      <c r="H244" s="79">
        <f t="shared" si="2"/>
        <v>7</v>
      </c>
      <c r="I244" s="7" t="s">
        <v>54</v>
      </c>
      <c r="J244" s="10"/>
      <c r="K244" s="10"/>
      <c r="L244" s="10"/>
      <c r="M244" s="10"/>
      <c r="N244" s="66" t="s">
        <v>18</v>
      </c>
      <c r="O244" s="10"/>
    </row>
    <row r="245">
      <c r="A245" s="6">
        <v>45705.0</v>
      </c>
      <c r="B245" s="10"/>
      <c r="C245" s="7">
        <v>211334.0</v>
      </c>
      <c r="D245" s="7" t="s">
        <v>117</v>
      </c>
      <c r="E245" s="6">
        <v>45444.0</v>
      </c>
      <c r="F245" s="79">
        <f t="shared" si="1"/>
        <v>8</v>
      </c>
      <c r="G245" s="6">
        <v>45519.0</v>
      </c>
      <c r="H245" s="79">
        <f t="shared" si="2"/>
        <v>6</v>
      </c>
      <c r="I245" s="7" t="s">
        <v>60</v>
      </c>
      <c r="J245" s="10"/>
      <c r="K245" s="10"/>
      <c r="L245" s="10"/>
      <c r="M245" s="10"/>
      <c r="N245" s="66" t="s">
        <v>18</v>
      </c>
      <c r="O245" s="10"/>
    </row>
    <row r="246">
      <c r="A246" s="6">
        <v>45705.0</v>
      </c>
      <c r="B246" s="10"/>
      <c r="C246" s="7">
        <v>227154.0</v>
      </c>
      <c r="D246" s="7" t="s">
        <v>117</v>
      </c>
      <c r="E246" s="6">
        <v>45505.0</v>
      </c>
      <c r="F246" s="79">
        <f t="shared" si="1"/>
        <v>6</v>
      </c>
      <c r="G246" s="6">
        <v>45540.0</v>
      </c>
      <c r="H246" s="79">
        <f t="shared" si="2"/>
        <v>5</v>
      </c>
      <c r="I246" s="7" t="s">
        <v>54</v>
      </c>
      <c r="J246" s="10"/>
      <c r="K246" s="10"/>
      <c r="L246" s="10"/>
      <c r="M246" s="10"/>
      <c r="N246" s="66" t="s">
        <v>18</v>
      </c>
      <c r="O246" s="10"/>
    </row>
    <row r="247">
      <c r="A247" s="6">
        <v>45705.0</v>
      </c>
      <c r="B247" s="10"/>
      <c r="C247" s="7">
        <v>230059.0</v>
      </c>
      <c r="D247" s="7" t="s">
        <v>117</v>
      </c>
      <c r="E247" s="6">
        <v>45536.0</v>
      </c>
      <c r="F247" s="79">
        <f t="shared" si="1"/>
        <v>5</v>
      </c>
      <c r="G247" s="6">
        <v>45569.0</v>
      </c>
      <c r="H247" s="79">
        <f t="shared" si="2"/>
        <v>4</v>
      </c>
      <c r="I247" s="7" t="s">
        <v>60</v>
      </c>
      <c r="J247" s="10"/>
      <c r="K247" s="10"/>
      <c r="L247" s="10"/>
      <c r="M247" s="10"/>
      <c r="N247" s="66" t="s">
        <v>18</v>
      </c>
      <c r="O247" s="10"/>
    </row>
    <row r="248">
      <c r="A248" s="6">
        <v>45705.0</v>
      </c>
      <c r="B248" s="10"/>
      <c r="C248" s="7">
        <v>190539.0</v>
      </c>
      <c r="D248" s="7" t="s">
        <v>117</v>
      </c>
      <c r="E248" s="6">
        <v>45536.0</v>
      </c>
      <c r="F248" s="79">
        <f t="shared" si="1"/>
        <v>5</v>
      </c>
      <c r="G248" s="6">
        <v>45602.0</v>
      </c>
      <c r="H248" s="79">
        <f t="shared" si="2"/>
        <v>3</v>
      </c>
      <c r="I248" s="7" t="s">
        <v>60</v>
      </c>
      <c r="J248" s="10"/>
      <c r="K248" s="10"/>
      <c r="L248" s="10"/>
      <c r="M248" s="10"/>
      <c r="N248" s="66" t="s">
        <v>18</v>
      </c>
      <c r="O248" s="10"/>
    </row>
    <row r="249">
      <c r="A249" s="6">
        <v>45705.0</v>
      </c>
      <c r="B249" s="10"/>
      <c r="C249" s="7">
        <v>236489.0</v>
      </c>
      <c r="D249" s="7" t="s">
        <v>117</v>
      </c>
      <c r="E249" s="6">
        <v>45627.0</v>
      </c>
      <c r="F249" s="79">
        <f t="shared" si="1"/>
        <v>2</v>
      </c>
      <c r="G249" s="6">
        <v>45632.0</v>
      </c>
      <c r="H249" s="79">
        <f t="shared" si="2"/>
        <v>2</v>
      </c>
      <c r="I249" s="7" t="s">
        <v>54</v>
      </c>
      <c r="J249" s="10"/>
      <c r="K249" s="10"/>
      <c r="L249" s="10"/>
      <c r="M249" s="10"/>
      <c r="N249" s="66" t="s">
        <v>18</v>
      </c>
      <c r="O249" s="10"/>
    </row>
    <row r="250">
      <c r="A250" s="6">
        <v>45705.0</v>
      </c>
      <c r="B250" s="10"/>
      <c r="C250" s="7">
        <v>239662.0</v>
      </c>
      <c r="D250" s="7" t="s">
        <v>117</v>
      </c>
      <c r="E250" s="6">
        <v>45658.0</v>
      </c>
      <c r="F250" s="79">
        <f t="shared" si="1"/>
        <v>1</v>
      </c>
      <c r="G250" s="6">
        <v>45673.0</v>
      </c>
      <c r="H250" s="79">
        <f t="shared" si="2"/>
        <v>1</v>
      </c>
      <c r="I250" s="7" t="s">
        <v>85</v>
      </c>
      <c r="J250" s="10"/>
      <c r="K250" s="10"/>
      <c r="L250" s="10"/>
      <c r="M250" s="10"/>
      <c r="N250" s="66" t="s">
        <v>18</v>
      </c>
      <c r="O250" s="10"/>
    </row>
    <row r="251">
      <c r="A251" s="6">
        <v>45705.0</v>
      </c>
      <c r="B251" s="10"/>
      <c r="C251" s="7">
        <v>231959.0</v>
      </c>
      <c r="D251" s="7" t="s">
        <v>149</v>
      </c>
      <c r="E251" s="6">
        <v>45474.0</v>
      </c>
      <c r="F251" s="79">
        <f t="shared" si="1"/>
        <v>7</v>
      </c>
      <c r="G251" s="9">
        <v>45587.0</v>
      </c>
      <c r="H251" s="79">
        <f t="shared" si="2"/>
        <v>3</v>
      </c>
      <c r="I251" s="7" t="s">
        <v>48</v>
      </c>
      <c r="J251" s="10"/>
      <c r="K251" s="10"/>
      <c r="L251" s="10"/>
      <c r="M251" s="10"/>
      <c r="N251" s="66" t="s">
        <v>18</v>
      </c>
      <c r="O251" s="10"/>
    </row>
    <row r="252">
      <c r="A252" s="6">
        <v>45705.0</v>
      </c>
      <c r="B252" s="10"/>
      <c r="C252" s="7">
        <v>229303.0</v>
      </c>
      <c r="D252" s="7" t="s">
        <v>149</v>
      </c>
      <c r="E252" s="6">
        <v>45413.0</v>
      </c>
      <c r="F252" s="79">
        <f t="shared" si="1"/>
        <v>9</v>
      </c>
      <c r="G252" s="6">
        <v>45562.0</v>
      </c>
      <c r="H252" s="79">
        <f t="shared" si="2"/>
        <v>4</v>
      </c>
      <c r="I252" s="7" t="s">
        <v>60</v>
      </c>
      <c r="J252" s="10"/>
      <c r="K252" s="10"/>
      <c r="L252" s="10"/>
      <c r="M252" s="10"/>
      <c r="N252" s="66" t="s">
        <v>18</v>
      </c>
      <c r="O252" s="10"/>
    </row>
    <row r="253">
      <c r="A253" s="6">
        <v>45705.0</v>
      </c>
      <c r="B253" s="10"/>
      <c r="C253" s="7">
        <v>198965.0</v>
      </c>
      <c r="D253" s="7" t="s">
        <v>149</v>
      </c>
      <c r="E253" s="6">
        <v>45108.0</v>
      </c>
      <c r="F253" s="79">
        <f t="shared" si="1"/>
        <v>19</v>
      </c>
      <c r="G253" s="6">
        <v>45308.0</v>
      </c>
      <c r="H253" s="79">
        <f t="shared" si="2"/>
        <v>13</v>
      </c>
      <c r="I253" s="7" t="s">
        <v>48</v>
      </c>
      <c r="J253" s="10"/>
      <c r="K253" s="10"/>
      <c r="L253" s="10"/>
      <c r="M253" s="10"/>
      <c r="N253" s="66" t="s">
        <v>18</v>
      </c>
      <c r="O253" s="10"/>
    </row>
    <row r="254">
      <c r="A254" s="6">
        <v>45705.0</v>
      </c>
      <c r="B254" s="10"/>
      <c r="C254" s="7">
        <v>143601.0</v>
      </c>
      <c r="D254" s="7" t="s">
        <v>149</v>
      </c>
      <c r="E254" s="6">
        <v>44774.0</v>
      </c>
      <c r="F254" s="79">
        <f t="shared" si="1"/>
        <v>30</v>
      </c>
      <c r="G254" s="6">
        <v>44814.0</v>
      </c>
      <c r="H254" s="79">
        <f t="shared" si="2"/>
        <v>29</v>
      </c>
      <c r="I254" s="7" t="s">
        <v>54</v>
      </c>
      <c r="J254" s="10"/>
      <c r="K254" s="10"/>
      <c r="L254" s="10"/>
      <c r="M254" s="10"/>
      <c r="N254" s="66" t="s">
        <v>18</v>
      </c>
      <c r="O254" s="10"/>
    </row>
    <row r="255">
      <c r="A255" s="6">
        <v>45705.0</v>
      </c>
      <c r="B255" s="10"/>
      <c r="C255" s="7">
        <v>230412.0</v>
      </c>
      <c r="D255" s="7" t="s">
        <v>149</v>
      </c>
      <c r="E255" s="6">
        <v>45597.0</v>
      </c>
      <c r="F255" s="79">
        <f t="shared" si="1"/>
        <v>3</v>
      </c>
      <c r="G255" s="9">
        <v>45653.0</v>
      </c>
      <c r="H255" s="79">
        <f t="shared" si="2"/>
        <v>1</v>
      </c>
      <c r="I255" s="7" t="s">
        <v>48</v>
      </c>
      <c r="J255" s="10"/>
      <c r="K255" s="10"/>
      <c r="L255" s="10"/>
      <c r="M255" s="10"/>
      <c r="N255" s="66" t="s">
        <v>18</v>
      </c>
      <c r="O255" s="10"/>
    </row>
    <row r="256">
      <c r="A256" s="6">
        <v>45705.0</v>
      </c>
      <c r="B256" s="10"/>
      <c r="C256" s="7">
        <v>242869.0</v>
      </c>
      <c r="D256" s="7" t="s">
        <v>149</v>
      </c>
      <c r="E256" s="6">
        <v>45597.0</v>
      </c>
      <c r="F256" s="79">
        <f t="shared" si="1"/>
        <v>3</v>
      </c>
      <c r="G256" s="6">
        <v>45700.0</v>
      </c>
      <c r="H256" s="79">
        <f t="shared" si="2"/>
        <v>0</v>
      </c>
      <c r="I256" s="7" t="s">
        <v>60</v>
      </c>
      <c r="J256" s="10"/>
      <c r="K256" s="10"/>
      <c r="L256" s="10"/>
      <c r="M256" s="10"/>
      <c r="N256" s="66" t="s">
        <v>18</v>
      </c>
      <c r="O256" s="10"/>
    </row>
    <row r="257">
      <c r="A257" s="6">
        <v>45705.0</v>
      </c>
      <c r="B257" s="10"/>
      <c r="C257" s="7">
        <v>81305.0</v>
      </c>
      <c r="D257" s="7" t="s">
        <v>42</v>
      </c>
      <c r="E257" s="6">
        <v>44166.0</v>
      </c>
      <c r="F257" s="79">
        <f t="shared" si="1"/>
        <v>50</v>
      </c>
      <c r="G257" s="6">
        <v>44284.0</v>
      </c>
      <c r="H257" s="79">
        <f t="shared" si="2"/>
        <v>46</v>
      </c>
      <c r="I257" s="7" t="s">
        <v>120</v>
      </c>
      <c r="J257" s="10"/>
      <c r="K257" s="10"/>
      <c r="L257" s="10"/>
      <c r="M257" s="10"/>
      <c r="N257" s="66" t="s">
        <v>18</v>
      </c>
      <c r="O257" s="10"/>
    </row>
    <row r="258">
      <c r="A258" s="6">
        <v>45705.0</v>
      </c>
      <c r="B258" s="10"/>
      <c r="C258" s="7">
        <v>132455.0</v>
      </c>
      <c r="D258" s="7" t="s">
        <v>75</v>
      </c>
      <c r="E258" s="6">
        <v>44593.0</v>
      </c>
      <c r="F258" s="79">
        <f t="shared" si="1"/>
        <v>36</v>
      </c>
      <c r="G258" s="6">
        <v>44721.0</v>
      </c>
      <c r="H258" s="79">
        <f t="shared" si="2"/>
        <v>32</v>
      </c>
      <c r="I258" s="7" t="s">
        <v>120</v>
      </c>
      <c r="J258" s="10"/>
      <c r="K258" s="10"/>
      <c r="L258" s="10"/>
      <c r="M258" s="10"/>
      <c r="N258" s="66" t="s">
        <v>18</v>
      </c>
      <c r="O258" s="10"/>
    </row>
    <row r="259">
      <c r="A259" s="6">
        <v>45705.0</v>
      </c>
      <c r="B259" s="10"/>
      <c r="C259" s="7">
        <v>9856.0</v>
      </c>
      <c r="D259" s="7" t="s">
        <v>99</v>
      </c>
      <c r="E259" s="6">
        <v>43313.0</v>
      </c>
      <c r="F259" s="79">
        <f t="shared" si="1"/>
        <v>78</v>
      </c>
      <c r="G259" s="6">
        <v>43640.0</v>
      </c>
      <c r="H259" s="79">
        <f t="shared" si="2"/>
        <v>67</v>
      </c>
      <c r="I259" s="7" t="s">
        <v>54</v>
      </c>
      <c r="J259" s="10"/>
      <c r="K259" s="10"/>
      <c r="L259" s="10"/>
      <c r="M259" s="10"/>
      <c r="N259" s="66" t="s">
        <v>18</v>
      </c>
      <c r="O259" s="10"/>
    </row>
    <row r="260">
      <c r="A260" s="6">
        <v>45705.0</v>
      </c>
      <c r="B260" s="10"/>
      <c r="C260" s="7">
        <v>5113.0</v>
      </c>
      <c r="D260" s="7" t="s">
        <v>42</v>
      </c>
      <c r="E260" s="6">
        <v>43169.0</v>
      </c>
      <c r="F260" s="79">
        <f t="shared" si="1"/>
        <v>83</v>
      </c>
      <c r="G260" s="6">
        <v>43169.0</v>
      </c>
      <c r="H260" s="79">
        <f t="shared" si="2"/>
        <v>83</v>
      </c>
      <c r="I260" s="7" t="s">
        <v>151</v>
      </c>
      <c r="J260" s="10"/>
      <c r="K260" s="10"/>
      <c r="L260" s="10"/>
      <c r="M260" s="10"/>
      <c r="N260" s="66" t="s">
        <v>18</v>
      </c>
      <c r="O260" s="10"/>
    </row>
    <row r="261">
      <c r="A261" s="6">
        <v>45705.0</v>
      </c>
      <c r="B261" s="10"/>
      <c r="C261" s="7">
        <v>2660.0</v>
      </c>
      <c r="D261" s="7" t="s">
        <v>62</v>
      </c>
      <c r="E261" s="6">
        <v>43009.0</v>
      </c>
      <c r="F261" s="79">
        <f t="shared" si="1"/>
        <v>88</v>
      </c>
      <c r="G261" s="6">
        <v>43160.0</v>
      </c>
      <c r="H261" s="79">
        <f t="shared" si="2"/>
        <v>83</v>
      </c>
      <c r="I261" s="7" t="s">
        <v>432</v>
      </c>
      <c r="J261" s="10"/>
      <c r="K261" s="10"/>
      <c r="L261" s="10"/>
      <c r="M261" s="10"/>
      <c r="N261" s="66" t="s">
        <v>18</v>
      </c>
      <c r="O261" s="10"/>
    </row>
    <row r="262">
      <c r="A262" s="6">
        <v>45705.0</v>
      </c>
      <c r="B262" s="10"/>
      <c r="C262" s="7">
        <v>5638.0</v>
      </c>
      <c r="D262" s="7" t="s">
        <v>93</v>
      </c>
      <c r="E262" s="6">
        <v>42566.0</v>
      </c>
      <c r="F262" s="79">
        <f t="shared" si="1"/>
        <v>103</v>
      </c>
      <c r="G262" s="6">
        <v>43542.0</v>
      </c>
      <c r="H262" s="79">
        <f t="shared" si="2"/>
        <v>71</v>
      </c>
      <c r="I262" s="7" t="s">
        <v>213</v>
      </c>
      <c r="J262" s="10"/>
      <c r="K262" s="10"/>
      <c r="L262" s="10"/>
      <c r="M262" s="10"/>
      <c r="N262" s="66" t="s">
        <v>18</v>
      </c>
      <c r="O262" s="10"/>
    </row>
    <row r="263">
      <c r="A263" s="6">
        <v>45705.0</v>
      </c>
      <c r="B263" s="10"/>
      <c r="C263" s="7">
        <v>3932.0</v>
      </c>
      <c r="D263" s="7" t="s">
        <v>93</v>
      </c>
      <c r="E263" s="6">
        <v>43252.0</v>
      </c>
      <c r="F263" s="79">
        <f t="shared" si="1"/>
        <v>80</v>
      </c>
      <c r="G263" s="6">
        <v>43252.0</v>
      </c>
      <c r="H263" s="79">
        <f t="shared" si="2"/>
        <v>80</v>
      </c>
      <c r="I263" s="7" t="s">
        <v>433</v>
      </c>
      <c r="J263" s="10"/>
      <c r="K263" s="10"/>
      <c r="L263" s="10"/>
      <c r="M263" s="10"/>
      <c r="N263" s="66" t="s">
        <v>18</v>
      </c>
      <c r="O263" s="10"/>
    </row>
    <row r="264">
      <c r="A264" s="6">
        <v>45705.0</v>
      </c>
      <c r="B264" s="10"/>
      <c r="C264" s="7">
        <v>7341.0</v>
      </c>
      <c r="D264" s="7" t="s">
        <v>434</v>
      </c>
      <c r="E264" s="9">
        <v>43383.0</v>
      </c>
      <c r="F264" s="79">
        <f t="shared" si="1"/>
        <v>76</v>
      </c>
      <c r="G264" s="9">
        <v>43414.0</v>
      </c>
      <c r="H264" s="79">
        <f t="shared" si="2"/>
        <v>75</v>
      </c>
      <c r="I264" s="7" t="s">
        <v>113</v>
      </c>
      <c r="J264" s="10"/>
      <c r="K264" s="10"/>
      <c r="L264" s="10"/>
      <c r="M264" s="10"/>
      <c r="N264" s="66" t="s">
        <v>18</v>
      </c>
      <c r="O264" s="10"/>
    </row>
    <row r="265">
      <c r="A265" s="6">
        <v>45705.0</v>
      </c>
      <c r="B265" s="10"/>
      <c r="C265" s="7">
        <v>6775.0</v>
      </c>
      <c r="D265" s="7" t="s">
        <v>87</v>
      </c>
      <c r="E265" s="6">
        <v>43342.0</v>
      </c>
      <c r="F265" s="79">
        <f t="shared" si="1"/>
        <v>77</v>
      </c>
      <c r="G265" s="6">
        <v>43593.0</v>
      </c>
      <c r="H265" s="79">
        <f t="shared" si="2"/>
        <v>69</v>
      </c>
      <c r="I265" s="7" t="s">
        <v>60</v>
      </c>
      <c r="J265" s="10"/>
      <c r="K265" s="10"/>
      <c r="L265" s="10"/>
      <c r="M265" s="10"/>
      <c r="N265" s="66" t="s">
        <v>18</v>
      </c>
      <c r="O265" s="10"/>
    </row>
    <row r="266">
      <c r="A266" s="6">
        <v>45705.0</v>
      </c>
      <c r="B266" s="10"/>
      <c r="C266" s="7">
        <v>9518.0</v>
      </c>
      <c r="D266" s="7" t="s">
        <v>152</v>
      </c>
      <c r="E266" s="6">
        <v>43200.0</v>
      </c>
      <c r="F266" s="79">
        <f t="shared" si="1"/>
        <v>82</v>
      </c>
      <c r="G266" s="6">
        <v>43507.0</v>
      </c>
      <c r="H266" s="79">
        <f t="shared" si="2"/>
        <v>72</v>
      </c>
      <c r="I266" s="7" t="s">
        <v>48</v>
      </c>
      <c r="J266" s="10"/>
      <c r="K266" s="10"/>
      <c r="L266" s="10"/>
      <c r="M266" s="10"/>
      <c r="N266" s="66" t="s">
        <v>18</v>
      </c>
      <c r="O266" s="10"/>
    </row>
    <row r="267">
      <c r="A267" s="6">
        <v>45705.0</v>
      </c>
      <c r="B267" s="10"/>
      <c r="C267" s="7">
        <v>4475.0</v>
      </c>
      <c r="D267" s="7"/>
      <c r="E267" s="10"/>
      <c r="F267" s="79">
        <f t="shared" si="1"/>
        <v>1501</v>
      </c>
      <c r="G267" s="10"/>
      <c r="H267" s="82">
        <f t="shared" si="2"/>
        <v>1501</v>
      </c>
      <c r="I267" s="7" t="s">
        <v>43</v>
      </c>
      <c r="J267" s="10"/>
      <c r="K267" s="10"/>
      <c r="L267" s="10"/>
      <c r="M267" s="10"/>
      <c r="N267" s="66" t="s">
        <v>18</v>
      </c>
      <c r="O267" s="10"/>
    </row>
    <row r="268">
      <c r="A268" s="6">
        <v>45705.0</v>
      </c>
      <c r="B268" s="10"/>
      <c r="C268" s="7">
        <v>175570.0</v>
      </c>
      <c r="D268" s="7" t="s">
        <v>75</v>
      </c>
      <c r="E268" s="6">
        <v>44986.0</v>
      </c>
      <c r="F268" s="79">
        <f t="shared" si="1"/>
        <v>23</v>
      </c>
      <c r="G268" s="6">
        <v>45098.0</v>
      </c>
      <c r="H268" s="79">
        <f t="shared" si="2"/>
        <v>19</v>
      </c>
      <c r="I268" s="7" t="s">
        <v>52</v>
      </c>
      <c r="J268" s="10"/>
      <c r="K268" s="10"/>
      <c r="L268" s="10"/>
      <c r="M268" s="10"/>
      <c r="N268" s="66" t="s">
        <v>18</v>
      </c>
      <c r="O268" s="10"/>
    </row>
    <row r="269">
      <c r="A269" s="6">
        <v>45705.0</v>
      </c>
      <c r="B269" s="10"/>
      <c r="C269" s="7">
        <v>231256.0</v>
      </c>
      <c r="D269" s="7" t="s">
        <v>75</v>
      </c>
      <c r="E269" s="6">
        <v>45505.0</v>
      </c>
      <c r="F269" s="79">
        <f t="shared" si="1"/>
        <v>6</v>
      </c>
      <c r="G269" s="9">
        <v>45581.0</v>
      </c>
      <c r="H269" s="79">
        <f t="shared" si="2"/>
        <v>4</v>
      </c>
      <c r="I269" s="7" t="s">
        <v>48</v>
      </c>
      <c r="J269" s="10"/>
      <c r="K269" s="10"/>
      <c r="L269" s="10"/>
      <c r="M269" s="10"/>
      <c r="N269" s="66" t="s">
        <v>18</v>
      </c>
      <c r="O269" s="10"/>
    </row>
    <row r="270">
      <c r="A270" s="6">
        <v>45705.0</v>
      </c>
      <c r="B270" s="10"/>
      <c r="C270" s="7">
        <v>177270.0</v>
      </c>
      <c r="D270" s="7" t="s">
        <v>42</v>
      </c>
      <c r="E270" s="6">
        <v>45108.0</v>
      </c>
      <c r="F270" s="79">
        <f t="shared" si="1"/>
        <v>19</v>
      </c>
      <c r="G270" s="6">
        <v>45111.0</v>
      </c>
      <c r="H270" s="79">
        <f t="shared" si="2"/>
        <v>19</v>
      </c>
      <c r="I270" s="7" t="s">
        <v>52</v>
      </c>
      <c r="J270" s="10"/>
      <c r="K270" s="10"/>
      <c r="L270" s="10"/>
      <c r="M270" s="10"/>
      <c r="N270" s="66" t="s">
        <v>18</v>
      </c>
      <c r="O270" s="10"/>
    </row>
    <row r="271">
      <c r="A271" s="6">
        <v>45705.0</v>
      </c>
      <c r="B271" s="10"/>
      <c r="C271" s="7">
        <v>227257.0</v>
      </c>
      <c r="D271" s="7" t="s">
        <v>42</v>
      </c>
      <c r="E271" s="6">
        <v>45474.0</v>
      </c>
      <c r="F271" s="79">
        <f t="shared" si="1"/>
        <v>7</v>
      </c>
      <c r="G271" s="6">
        <v>45541.0</v>
      </c>
      <c r="H271" s="79">
        <f t="shared" si="2"/>
        <v>5</v>
      </c>
      <c r="I271" s="7" t="s">
        <v>52</v>
      </c>
      <c r="J271" s="10"/>
      <c r="K271" s="10"/>
      <c r="L271" s="10"/>
      <c r="M271" s="10"/>
      <c r="N271" s="66" t="s">
        <v>18</v>
      </c>
      <c r="O271" s="10"/>
    </row>
    <row r="272">
      <c r="A272" s="6">
        <v>45705.0</v>
      </c>
      <c r="B272" s="10"/>
      <c r="C272" s="7">
        <v>135239.0</v>
      </c>
      <c r="D272" s="7" t="s">
        <v>110</v>
      </c>
      <c r="E272" s="6">
        <v>44713.0</v>
      </c>
      <c r="F272" s="79">
        <f t="shared" si="1"/>
        <v>32</v>
      </c>
      <c r="G272" s="6">
        <v>44742.0</v>
      </c>
      <c r="H272" s="79">
        <f t="shared" si="2"/>
        <v>31</v>
      </c>
      <c r="I272" s="7" t="s">
        <v>52</v>
      </c>
      <c r="J272" s="10"/>
      <c r="K272" s="10"/>
      <c r="L272" s="10"/>
      <c r="M272" s="10"/>
      <c r="N272" s="66" t="s">
        <v>18</v>
      </c>
      <c r="O272" s="10"/>
    </row>
    <row r="273">
      <c r="A273" s="6">
        <v>45705.0</v>
      </c>
      <c r="B273" s="10"/>
      <c r="C273" s="7">
        <v>180162.0</v>
      </c>
      <c r="D273" s="7" t="s">
        <v>110</v>
      </c>
      <c r="E273" s="6">
        <v>44986.0</v>
      </c>
      <c r="F273" s="79">
        <f t="shared" si="1"/>
        <v>23</v>
      </c>
      <c r="G273" s="6">
        <v>45134.0</v>
      </c>
      <c r="H273" s="79">
        <f t="shared" si="2"/>
        <v>18</v>
      </c>
      <c r="I273" s="7" t="s">
        <v>48</v>
      </c>
      <c r="J273" s="10"/>
      <c r="K273" s="10"/>
      <c r="L273" s="10"/>
      <c r="M273" s="10"/>
      <c r="N273" s="66" t="s">
        <v>18</v>
      </c>
      <c r="O273" s="10"/>
    </row>
    <row r="274">
      <c r="A274" s="6">
        <v>45705.0</v>
      </c>
      <c r="B274" s="10"/>
      <c r="C274" s="7">
        <v>122947.0</v>
      </c>
      <c r="D274" s="7" t="s">
        <v>93</v>
      </c>
      <c r="E274" s="6">
        <v>44652.0</v>
      </c>
      <c r="F274" s="79">
        <f t="shared" si="1"/>
        <v>34</v>
      </c>
      <c r="G274" s="6">
        <v>44656.0</v>
      </c>
      <c r="H274" s="79">
        <f t="shared" si="2"/>
        <v>34</v>
      </c>
      <c r="I274" s="7" t="s">
        <v>52</v>
      </c>
      <c r="J274" s="10"/>
      <c r="K274" s="10"/>
      <c r="L274" s="10"/>
      <c r="M274" s="10"/>
      <c r="N274" s="66" t="s">
        <v>18</v>
      </c>
      <c r="O274" s="10"/>
    </row>
    <row r="275">
      <c r="A275" s="6">
        <v>45705.0</v>
      </c>
      <c r="B275" s="10"/>
      <c r="C275" s="7">
        <v>237182.0</v>
      </c>
      <c r="D275" s="7" t="s">
        <v>62</v>
      </c>
      <c r="E275" s="6">
        <v>45597.0</v>
      </c>
      <c r="F275" s="79">
        <f t="shared" si="1"/>
        <v>3</v>
      </c>
      <c r="G275" s="9">
        <v>45639.0</v>
      </c>
      <c r="H275" s="79">
        <f t="shared" si="2"/>
        <v>2</v>
      </c>
      <c r="I275" s="7" t="s">
        <v>43</v>
      </c>
      <c r="J275" s="10"/>
      <c r="K275" s="10"/>
      <c r="L275" s="10"/>
      <c r="M275" s="10"/>
      <c r="N275" s="66" t="s">
        <v>18</v>
      </c>
      <c r="O275" s="10"/>
    </row>
    <row r="276">
      <c r="A276" s="6">
        <v>45705.0</v>
      </c>
      <c r="B276" s="10"/>
      <c r="C276" s="7">
        <v>67080.0</v>
      </c>
      <c r="D276" s="7" t="s">
        <v>105</v>
      </c>
      <c r="E276" s="6">
        <v>44075.0</v>
      </c>
      <c r="F276" s="79">
        <f t="shared" si="1"/>
        <v>53</v>
      </c>
      <c r="G276" s="6">
        <v>44113.0</v>
      </c>
      <c r="H276" s="79">
        <f t="shared" si="2"/>
        <v>52</v>
      </c>
      <c r="I276" s="7" t="s">
        <v>43</v>
      </c>
      <c r="J276" s="10"/>
      <c r="K276" s="10"/>
      <c r="L276" s="10"/>
      <c r="M276" s="10"/>
      <c r="N276" s="66" t="s">
        <v>18</v>
      </c>
      <c r="O276" s="10"/>
    </row>
    <row r="277">
      <c r="A277" s="6">
        <v>45705.0</v>
      </c>
      <c r="B277" s="10"/>
      <c r="C277" s="7">
        <v>176588.0</v>
      </c>
      <c r="D277" s="7" t="s">
        <v>106</v>
      </c>
      <c r="E277" s="6">
        <v>45078.0</v>
      </c>
      <c r="F277" s="79">
        <f t="shared" si="1"/>
        <v>20</v>
      </c>
      <c r="G277" s="6">
        <v>45106.0</v>
      </c>
      <c r="H277" s="79">
        <f t="shared" si="2"/>
        <v>19</v>
      </c>
      <c r="I277" s="7" t="s">
        <v>52</v>
      </c>
      <c r="J277" s="10"/>
      <c r="K277" s="10"/>
      <c r="L277" s="10"/>
      <c r="M277" s="10"/>
      <c r="N277" s="66" t="s">
        <v>18</v>
      </c>
      <c r="O277" s="10"/>
    </row>
    <row r="278">
      <c r="A278" s="6">
        <v>45705.0</v>
      </c>
      <c r="B278" s="10"/>
      <c r="C278" s="7">
        <v>225808.0</v>
      </c>
      <c r="D278" s="7" t="s">
        <v>75</v>
      </c>
      <c r="E278" s="6">
        <v>45505.0</v>
      </c>
      <c r="F278" s="79">
        <f t="shared" si="1"/>
        <v>6</v>
      </c>
      <c r="G278" s="6">
        <v>45527.0</v>
      </c>
      <c r="H278" s="79">
        <f t="shared" si="2"/>
        <v>5</v>
      </c>
      <c r="I278" s="7" t="s">
        <v>43</v>
      </c>
      <c r="J278" s="10"/>
      <c r="K278" s="10"/>
      <c r="L278" s="10"/>
      <c r="M278" s="10"/>
      <c r="N278" s="66" t="s">
        <v>18</v>
      </c>
      <c r="O278" s="10"/>
    </row>
    <row r="279">
      <c r="A279" s="6">
        <v>45705.0</v>
      </c>
      <c r="B279" s="10"/>
      <c r="C279" s="7">
        <v>232860.0</v>
      </c>
      <c r="D279" s="7" t="s">
        <v>62</v>
      </c>
      <c r="E279" s="6">
        <v>45566.0</v>
      </c>
      <c r="F279" s="79">
        <f t="shared" si="1"/>
        <v>4</v>
      </c>
      <c r="G279" s="9">
        <v>45595.0</v>
      </c>
      <c r="H279" s="79">
        <f t="shared" si="2"/>
        <v>3</v>
      </c>
      <c r="I279" s="7" t="s">
        <v>48</v>
      </c>
      <c r="J279" s="10"/>
      <c r="K279" s="10"/>
      <c r="L279" s="10"/>
      <c r="M279" s="10"/>
      <c r="N279" s="66" t="s">
        <v>18</v>
      </c>
      <c r="O279" s="10"/>
    </row>
    <row r="280">
      <c r="A280" s="6">
        <v>45705.0</v>
      </c>
      <c r="B280" s="10"/>
      <c r="C280" s="7">
        <v>223593.0</v>
      </c>
      <c r="D280" s="7" t="s">
        <v>42</v>
      </c>
      <c r="E280" s="6">
        <v>45474.0</v>
      </c>
      <c r="F280" s="79">
        <f t="shared" si="1"/>
        <v>7</v>
      </c>
      <c r="G280" s="6">
        <v>45506.0</v>
      </c>
      <c r="H280" s="79">
        <f t="shared" si="2"/>
        <v>6</v>
      </c>
      <c r="I280" s="7" t="s">
        <v>43</v>
      </c>
      <c r="J280" s="10"/>
      <c r="K280" s="10"/>
      <c r="L280" s="10"/>
      <c r="M280" s="10"/>
      <c r="N280" s="66" t="s">
        <v>18</v>
      </c>
      <c r="O280" s="10"/>
    </row>
    <row r="281">
      <c r="A281" s="6">
        <v>45705.0</v>
      </c>
      <c r="B281" s="10"/>
      <c r="C281" s="7">
        <v>119644.0</v>
      </c>
      <c r="D281" s="7" t="s">
        <v>93</v>
      </c>
      <c r="E281" s="6">
        <v>44593.0</v>
      </c>
      <c r="F281" s="79">
        <f t="shared" si="1"/>
        <v>36</v>
      </c>
      <c r="G281" s="6">
        <v>44637.0</v>
      </c>
      <c r="H281" s="79">
        <f t="shared" si="2"/>
        <v>35</v>
      </c>
      <c r="I281" s="7" t="s">
        <v>48</v>
      </c>
      <c r="J281" s="10"/>
      <c r="K281" s="10"/>
      <c r="L281" s="10"/>
      <c r="M281" s="10"/>
      <c r="N281" s="66" t="s">
        <v>18</v>
      </c>
      <c r="O281" s="10"/>
    </row>
    <row r="282">
      <c r="A282" s="6">
        <v>45705.0</v>
      </c>
      <c r="B282" s="10"/>
      <c r="C282" s="7">
        <v>170943.0</v>
      </c>
      <c r="D282" s="7" t="s">
        <v>110</v>
      </c>
      <c r="E282" s="6">
        <v>45047.0</v>
      </c>
      <c r="F282" s="79">
        <f t="shared" si="1"/>
        <v>21</v>
      </c>
      <c r="G282" s="6">
        <v>45062.0</v>
      </c>
      <c r="H282" s="79">
        <f t="shared" si="2"/>
        <v>21</v>
      </c>
      <c r="I282" s="7" t="s">
        <v>48</v>
      </c>
      <c r="J282" s="10"/>
      <c r="K282" s="10"/>
      <c r="L282" s="10"/>
      <c r="M282" s="10"/>
      <c r="N282" s="66" t="s">
        <v>18</v>
      </c>
      <c r="O282" s="10"/>
    </row>
    <row r="283">
      <c r="A283" s="6">
        <v>45705.0</v>
      </c>
      <c r="B283" s="10"/>
      <c r="C283" s="7">
        <v>240418.0</v>
      </c>
      <c r="D283" s="7" t="s">
        <v>110</v>
      </c>
      <c r="E283" s="6">
        <v>45627.0</v>
      </c>
      <c r="F283" s="79">
        <f t="shared" si="1"/>
        <v>2</v>
      </c>
      <c r="G283" s="6">
        <v>45680.0</v>
      </c>
      <c r="H283" s="79">
        <f t="shared" si="2"/>
        <v>0</v>
      </c>
      <c r="I283" s="7" t="s">
        <v>43</v>
      </c>
      <c r="J283" s="10"/>
      <c r="K283" s="10"/>
      <c r="L283" s="10"/>
      <c r="M283" s="10"/>
      <c r="N283" s="66" t="s">
        <v>18</v>
      </c>
      <c r="O283" s="10"/>
    </row>
    <row r="284">
      <c r="A284" s="6">
        <v>45705.0</v>
      </c>
      <c r="B284" s="10"/>
      <c r="C284" s="7">
        <v>179431.0</v>
      </c>
      <c r="D284" s="7" t="s">
        <v>99</v>
      </c>
      <c r="E284" s="6">
        <v>45108.0</v>
      </c>
      <c r="F284" s="79">
        <f t="shared" si="1"/>
        <v>19</v>
      </c>
      <c r="G284" s="6">
        <v>45131.0</v>
      </c>
      <c r="H284" s="79">
        <f t="shared" si="2"/>
        <v>18</v>
      </c>
      <c r="I284" s="7" t="s">
        <v>43</v>
      </c>
      <c r="J284" s="10"/>
      <c r="K284" s="10"/>
      <c r="L284" s="10"/>
      <c r="M284" s="10"/>
      <c r="N284" s="66" t="s">
        <v>18</v>
      </c>
      <c r="O284" s="10"/>
    </row>
    <row r="285">
      <c r="A285" s="6">
        <v>45705.0</v>
      </c>
      <c r="B285" s="10"/>
      <c r="C285" s="7">
        <v>226087.0</v>
      </c>
      <c r="D285" s="7" t="s">
        <v>117</v>
      </c>
      <c r="E285" s="6">
        <v>45505.0</v>
      </c>
      <c r="F285" s="79">
        <f t="shared" si="1"/>
        <v>6</v>
      </c>
      <c r="G285" s="6">
        <v>45530.0</v>
      </c>
      <c r="H285" s="79">
        <f t="shared" si="2"/>
        <v>5</v>
      </c>
      <c r="I285" s="7" t="s">
        <v>43</v>
      </c>
      <c r="J285" s="10"/>
      <c r="K285" s="10"/>
      <c r="L285" s="10"/>
      <c r="M285" s="10"/>
      <c r="N285" s="66" t="s">
        <v>18</v>
      </c>
      <c r="O285" s="10"/>
    </row>
    <row r="286">
      <c r="A286" s="6">
        <v>45705.0</v>
      </c>
      <c r="B286" s="10"/>
      <c r="C286" s="7">
        <v>216299.0</v>
      </c>
      <c r="D286" s="7" t="s">
        <v>160</v>
      </c>
      <c r="E286" s="6">
        <v>45413.0</v>
      </c>
      <c r="F286" s="82">
        <f t="shared" si="1"/>
        <v>9</v>
      </c>
      <c r="G286" s="6">
        <v>45441.0</v>
      </c>
      <c r="H286" s="82">
        <f t="shared" si="2"/>
        <v>8</v>
      </c>
      <c r="I286" s="7" t="s">
        <v>48</v>
      </c>
      <c r="J286" s="10"/>
      <c r="K286" s="10"/>
      <c r="L286" s="10"/>
      <c r="M286" s="10"/>
      <c r="N286" s="66" t="s">
        <v>18</v>
      </c>
      <c r="O286" s="10"/>
    </row>
    <row r="287">
      <c r="A287" s="6">
        <v>45705.0</v>
      </c>
      <c r="B287" s="10"/>
      <c r="C287" s="7">
        <v>219150.0</v>
      </c>
      <c r="D287" s="7" t="s">
        <v>155</v>
      </c>
      <c r="E287" s="6">
        <v>45444.0</v>
      </c>
      <c r="F287" s="82">
        <f t="shared" si="1"/>
        <v>8</v>
      </c>
      <c r="G287" s="6">
        <v>45469.0</v>
      </c>
      <c r="H287" s="82">
        <f t="shared" si="2"/>
        <v>7</v>
      </c>
      <c r="I287" s="7" t="s">
        <v>85</v>
      </c>
      <c r="J287" s="10"/>
      <c r="K287" s="10"/>
      <c r="L287" s="10"/>
      <c r="M287" s="10"/>
      <c r="N287" s="66" t="s">
        <v>18</v>
      </c>
      <c r="O287" s="10"/>
    </row>
    <row r="288">
      <c r="A288" s="6">
        <v>45705.0</v>
      </c>
      <c r="B288" s="10"/>
      <c r="C288" s="7">
        <v>180171.0</v>
      </c>
      <c r="D288" s="7" t="s">
        <v>156</v>
      </c>
      <c r="E288" s="6">
        <v>45017.0</v>
      </c>
      <c r="F288" s="82">
        <f t="shared" si="1"/>
        <v>22</v>
      </c>
      <c r="G288" s="6">
        <v>45141.0</v>
      </c>
      <c r="H288" s="82">
        <f t="shared" si="2"/>
        <v>18</v>
      </c>
      <c r="I288" s="7" t="s">
        <v>60</v>
      </c>
      <c r="J288" s="10"/>
      <c r="K288" s="10"/>
      <c r="L288" s="10"/>
      <c r="M288" s="10"/>
      <c r="N288" s="66" t="s">
        <v>18</v>
      </c>
      <c r="O288" s="10"/>
    </row>
    <row r="289">
      <c r="A289" s="6">
        <v>45705.0</v>
      </c>
      <c r="B289" s="10"/>
      <c r="C289" s="7">
        <v>166903.0</v>
      </c>
      <c r="D289" s="7" t="s">
        <v>120</v>
      </c>
      <c r="E289" s="6">
        <v>44958.0</v>
      </c>
      <c r="F289" s="82">
        <f t="shared" si="1"/>
        <v>24</v>
      </c>
      <c r="G289" s="6">
        <v>45028.0</v>
      </c>
      <c r="H289" s="82">
        <f t="shared" si="2"/>
        <v>22</v>
      </c>
      <c r="I289" s="7" t="s">
        <v>120</v>
      </c>
      <c r="J289" s="10"/>
      <c r="K289" s="7" t="s">
        <v>89</v>
      </c>
      <c r="L289" s="10"/>
      <c r="M289" s="10"/>
      <c r="N289" s="57" t="s">
        <v>20</v>
      </c>
      <c r="O289" s="10"/>
    </row>
    <row r="290">
      <c r="A290" s="6">
        <v>45705.0</v>
      </c>
      <c r="B290" s="10"/>
      <c r="C290" s="7">
        <v>210961.0</v>
      </c>
      <c r="D290" s="7" t="s">
        <v>154</v>
      </c>
      <c r="E290" s="6">
        <v>45383.0</v>
      </c>
      <c r="F290" s="82">
        <f t="shared" si="1"/>
        <v>10</v>
      </c>
      <c r="G290" s="6">
        <v>45399.0</v>
      </c>
      <c r="H290" s="82">
        <f t="shared" si="2"/>
        <v>10</v>
      </c>
      <c r="I290" s="7" t="s">
        <v>136</v>
      </c>
      <c r="J290" s="10"/>
      <c r="K290" s="10"/>
      <c r="L290" s="10"/>
      <c r="M290" s="10"/>
      <c r="N290" s="66" t="s">
        <v>18</v>
      </c>
      <c r="O290" s="10"/>
    </row>
    <row r="291">
      <c r="A291" s="6">
        <v>45705.0</v>
      </c>
      <c r="B291" s="10"/>
      <c r="C291" s="7">
        <v>150604.0</v>
      </c>
      <c r="D291" s="7" t="s">
        <v>154</v>
      </c>
      <c r="E291" s="6">
        <v>45323.0</v>
      </c>
      <c r="F291" s="82">
        <f t="shared" si="1"/>
        <v>12</v>
      </c>
      <c r="G291" s="6">
        <v>45351.0</v>
      </c>
      <c r="H291" s="82">
        <f t="shared" si="2"/>
        <v>11</v>
      </c>
      <c r="I291" s="7" t="s">
        <v>136</v>
      </c>
      <c r="J291" s="10"/>
      <c r="K291" s="10"/>
      <c r="L291" s="10"/>
      <c r="M291" s="10"/>
      <c r="N291" s="66" t="s">
        <v>18</v>
      </c>
      <c r="O291" s="10"/>
    </row>
    <row r="292">
      <c r="A292" s="6">
        <v>45705.0</v>
      </c>
      <c r="B292" s="10"/>
      <c r="C292" s="7">
        <v>224575.0</v>
      </c>
      <c r="D292" s="7" t="s">
        <v>154</v>
      </c>
      <c r="E292" s="6">
        <v>45505.0</v>
      </c>
      <c r="F292" s="82">
        <f t="shared" si="1"/>
        <v>6</v>
      </c>
      <c r="G292" s="6">
        <v>45520.0</v>
      </c>
      <c r="H292" s="82">
        <f t="shared" si="2"/>
        <v>6</v>
      </c>
      <c r="I292" s="7" t="s">
        <v>60</v>
      </c>
      <c r="J292" s="10"/>
      <c r="K292" s="10"/>
      <c r="L292" s="10"/>
      <c r="M292" s="10"/>
      <c r="N292" s="66" t="s">
        <v>18</v>
      </c>
      <c r="O292" s="10"/>
    </row>
    <row r="293">
      <c r="A293" s="6">
        <v>45705.0</v>
      </c>
      <c r="B293" s="10"/>
      <c r="C293" s="7">
        <v>231760.0</v>
      </c>
      <c r="D293" s="7" t="s">
        <v>154</v>
      </c>
      <c r="E293" s="6">
        <v>45444.0</v>
      </c>
      <c r="F293" s="82">
        <f t="shared" si="1"/>
        <v>8</v>
      </c>
      <c r="G293" s="9">
        <v>45587.0</v>
      </c>
      <c r="H293" s="82">
        <f t="shared" si="2"/>
        <v>3</v>
      </c>
      <c r="I293" s="7" t="s">
        <v>54</v>
      </c>
      <c r="J293" s="10"/>
      <c r="K293" s="10"/>
      <c r="L293" s="10"/>
      <c r="M293" s="10"/>
      <c r="N293" s="66" t="s">
        <v>18</v>
      </c>
      <c r="O293" s="10"/>
    </row>
    <row r="294">
      <c r="A294" s="6">
        <v>45705.0</v>
      </c>
      <c r="B294" s="10"/>
      <c r="C294" s="7">
        <v>237516.0</v>
      </c>
      <c r="D294" s="7" t="s">
        <v>154</v>
      </c>
      <c r="E294" s="6">
        <v>45536.0</v>
      </c>
      <c r="F294" s="82">
        <f t="shared" si="1"/>
        <v>5</v>
      </c>
      <c r="G294" s="9">
        <v>45644.0</v>
      </c>
      <c r="H294" s="82">
        <f t="shared" si="2"/>
        <v>2</v>
      </c>
      <c r="I294" s="7" t="s">
        <v>54</v>
      </c>
      <c r="J294" s="10"/>
      <c r="K294" s="10"/>
      <c r="L294" s="10"/>
      <c r="M294" s="10"/>
      <c r="N294" s="66" t="s">
        <v>18</v>
      </c>
      <c r="O294" s="10"/>
    </row>
    <row r="295">
      <c r="A295" s="6">
        <v>45705.0</v>
      </c>
      <c r="B295" s="10"/>
      <c r="C295" s="7">
        <v>239372.0</v>
      </c>
      <c r="D295" s="7" t="s">
        <v>154</v>
      </c>
      <c r="E295" s="6">
        <v>45658.0</v>
      </c>
      <c r="F295" s="82">
        <f t="shared" si="1"/>
        <v>1</v>
      </c>
      <c r="G295" s="6">
        <v>45671.0</v>
      </c>
      <c r="H295" s="82">
        <f t="shared" si="2"/>
        <v>1</v>
      </c>
      <c r="I295" s="7" t="s">
        <v>43</v>
      </c>
      <c r="J295" s="10"/>
      <c r="K295" s="10"/>
      <c r="L295" s="10"/>
      <c r="M295" s="10"/>
      <c r="N295" s="66" t="s">
        <v>18</v>
      </c>
      <c r="O295" s="10"/>
    </row>
    <row r="296">
      <c r="A296" s="6">
        <v>45705.0</v>
      </c>
      <c r="B296" s="10"/>
      <c r="C296" s="7">
        <v>220187.0</v>
      </c>
      <c r="D296" s="7" t="s">
        <v>157</v>
      </c>
      <c r="E296" s="6">
        <v>45413.0</v>
      </c>
      <c r="F296" s="82">
        <f t="shared" si="1"/>
        <v>9</v>
      </c>
      <c r="G296" s="6">
        <v>45477.0</v>
      </c>
      <c r="H296" s="82">
        <f t="shared" si="2"/>
        <v>7</v>
      </c>
      <c r="I296" s="7" t="s">
        <v>60</v>
      </c>
      <c r="J296" s="10"/>
      <c r="K296" s="10"/>
      <c r="L296" s="10"/>
      <c r="M296" s="10"/>
      <c r="N296" s="66" t="s">
        <v>18</v>
      </c>
      <c r="O296" s="10"/>
    </row>
    <row r="297">
      <c r="A297" s="6">
        <v>45705.0</v>
      </c>
      <c r="B297" s="10"/>
      <c r="C297" s="7">
        <v>138514.0</v>
      </c>
      <c r="D297" s="7" t="s">
        <v>157</v>
      </c>
      <c r="E297" s="6">
        <v>44743.0</v>
      </c>
      <c r="F297" s="82">
        <f t="shared" si="1"/>
        <v>31</v>
      </c>
      <c r="G297" s="6">
        <v>44768.0</v>
      </c>
      <c r="H297" s="82">
        <f t="shared" si="2"/>
        <v>30</v>
      </c>
      <c r="I297" s="7" t="s">
        <v>43</v>
      </c>
      <c r="J297" s="10"/>
      <c r="K297" s="10"/>
      <c r="L297" s="10"/>
      <c r="M297" s="10"/>
      <c r="N297" s="66" t="s">
        <v>18</v>
      </c>
      <c r="O297" s="10"/>
    </row>
    <row r="298">
      <c r="A298" s="6">
        <v>45705.0</v>
      </c>
      <c r="B298" s="10"/>
      <c r="C298" s="7">
        <v>227439.0</v>
      </c>
      <c r="D298" s="7" t="s">
        <v>157</v>
      </c>
      <c r="E298" s="6">
        <v>45505.0</v>
      </c>
      <c r="F298" s="82">
        <f t="shared" si="1"/>
        <v>6</v>
      </c>
      <c r="G298" s="6">
        <v>45545.0</v>
      </c>
      <c r="H298" s="82">
        <f t="shared" si="2"/>
        <v>5</v>
      </c>
      <c r="I298" s="7" t="s">
        <v>48</v>
      </c>
      <c r="J298" s="10"/>
      <c r="K298" s="10"/>
      <c r="L298" s="10"/>
      <c r="M298" s="10"/>
      <c r="N298" s="66" t="s">
        <v>18</v>
      </c>
      <c r="O298" s="10"/>
    </row>
    <row r="299">
      <c r="A299" s="6">
        <v>45705.0</v>
      </c>
      <c r="B299" s="10"/>
      <c r="C299" s="7">
        <v>188801.0</v>
      </c>
      <c r="D299" s="7" t="s">
        <v>157</v>
      </c>
      <c r="E299" s="6">
        <v>45170.0</v>
      </c>
      <c r="F299" s="82">
        <f t="shared" si="1"/>
        <v>17</v>
      </c>
      <c r="G299" s="6">
        <v>45208.0</v>
      </c>
      <c r="H299" s="82">
        <f t="shared" si="2"/>
        <v>16</v>
      </c>
      <c r="I299" s="7" t="s">
        <v>136</v>
      </c>
      <c r="J299" s="10"/>
      <c r="K299" s="10"/>
      <c r="L299" s="10"/>
      <c r="M299" s="10"/>
      <c r="N299" s="66" t="s">
        <v>18</v>
      </c>
      <c r="O299" s="10"/>
    </row>
    <row r="300">
      <c r="A300" s="6">
        <v>45705.0</v>
      </c>
      <c r="B300" s="10"/>
      <c r="C300" s="7">
        <v>199549.0</v>
      </c>
      <c r="D300" s="7" t="s">
        <v>157</v>
      </c>
      <c r="E300" s="6">
        <v>45261.0</v>
      </c>
      <c r="F300" s="82">
        <f t="shared" si="1"/>
        <v>14</v>
      </c>
      <c r="G300" s="6">
        <v>45313.0</v>
      </c>
      <c r="H300" s="82">
        <f t="shared" si="2"/>
        <v>12</v>
      </c>
      <c r="I300" s="7" t="s">
        <v>54</v>
      </c>
      <c r="J300" s="10"/>
      <c r="K300" s="10"/>
      <c r="L300" s="10"/>
      <c r="M300" s="10"/>
      <c r="N300" s="66" t="s">
        <v>18</v>
      </c>
      <c r="O300" s="10"/>
    </row>
    <row r="301">
      <c r="A301" s="6">
        <v>45705.0</v>
      </c>
      <c r="B301" s="10"/>
      <c r="C301" s="7">
        <v>209514.0</v>
      </c>
      <c r="D301" s="7" t="s">
        <v>157</v>
      </c>
      <c r="E301" s="6">
        <v>45352.0</v>
      </c>
      <c r="F301" s="82">
        <f t="shared" si="1"/>
        <v>11</v>
      </c>
      <c r="G301" s="6">
        <v>45390.0</v>
      </c>
      <c r="H301" s="82">
        <f t="shared" si="2"/>
        <v>10</v>
      </c>
      <c r="I301" s="7" t="s">
        <v>48</v>
      </c>
      <c r="J301" s="10"/>
      <c r="K301" s="10"/>
      <c r="L301" s="10"/>
      <c r="M301" s="10"/>
      <c r="N301" s="66" t="s">
        <v>18</v>
      </c>
      <c r="O301" s="10"/>
    </row>
    <row r="302">
      <c r="A302" s="6">
        <v>45705.0</v>
      </c>
      <c r="B302" s="10"/>
      <c r="C302" s="7">
        <v>217467.0</v>
      </c>
      <c r="D302" s="7" t="s">
        <v>157</v>
      </c>
      <c r="E302" s="6">
        <v>45444.0</v>
      </c>
      <c r="F302" s="82">
        <f t="shared" si="1"/>
        <v>8</v>
      </c>
      <c r="G302" s="6">
        <v>45454.0</v>
      </c>
      <c r="H302" s="82">
        <f t="shared" si="2"/>
        <v>8</v>
      </c>
      <c r="I302" s="7" t="s">
        <v>54</v>
      </c>
      <c r="J302" s="10"/>
      <c r="K302" s="10"/>
      <c r="L302" s="10"/>
      <c r="M302" s="10"/>
      <c r="N302" s="66" t="s">
        <v>18</v>
      </c>
      <c r="O302" s="10"/>
    </row>
    <row r="303">
      <c r="A303" s="6">
        <v>45705.0</v>
      </c>
      <c r="B303" s="10"/>
      <c r="C303" s="7">
        <v>227004.0</v>
      </c>
      <c r="D303" s="7" t="s">
        <v>157</v>
      </c>
      <c r="E303" s="6">
        <v>45444.0</v>
      </c>
      <c r="F303" s="82">
        <f t="shared" si="1"/>
        <v>8</v>
      </c>
      <c r="G303" s="6">
        <v>45539.0</v>
      </c>
      <c r="H303" s="82">
        <f t="shared" si="2"/>
        <v>5</v>
      </c>
      <c r="I303" s="7" t="s">
        <v>60</v>
      </c>
      <c r="J303" s="10"/>
      <c r="K303" s="10"/>
      <c r="L303" s="10"/>
      <c r="M303" s="10"/>
      <c r="N303" s="66" t="s">
        <v>18</v>
      </c>
      <c r="O303" s="10"/>
    </row>
    <row r="304">
      <c r="A304" s="6">
        <v>45705.0</v>
      </c>
      <c r="B304" s="10"/>
      <c r="C304" s="7">
        <v>225078.0</v>
      </c>
      <c r="D304" s="7" t="s">
        <v>157</v>
      </c>
      <c r="E304" s="6">
        <v>45536.0</v>
      </c>
      <c r="F304" s="82">
        <f t="shared" si="1"/>
        <v>5</v>
      </c>
      <c r="G304" s="6">
        <v>45565.0</v>
      </c>
      <c r="H304" s="82">
        <f t="shared" si="2"/>
        <v>4</v>
      </c>
      <c r="I304" s="7" t="s">
        <v>43</v>
      </c>
      <c r="J304" s="10"/>
      <c r="K304" s="10"/>
      <c r="L304" s="10"/>
      <c r="M304" s="10"/>
      <c r="N304" s="66" t="s">
        <v>18</v>
      </c>
      <c r="O304" s="10"/>
    </row>
    <row r="305">
      <c r="A305" s="6">
        <v>45705.0</v>
      </c>
      <c r="B305" s="10"/>
      <c r="C305" s="7">
        <v>234860.0</v>
      </c>
      <c r="D305" s="7" t="s">
        <v>157</v>
      </c>
      <c r="E305" s="6">
        <v>45536.0</v>
      </c>
      <c r="F305" s="82">
        <f t="shared" si="1"/>
        <v>5</v>
      </c>
      <c r="G305" s="9">
        <v>45618.0</v>
      </c>
      <c r="H305" s="82">
        <f t="shared" si="2"/>
        <v>2</v>
      </c>
      <c r="I305" s="7" t="s">
        <v>54</v>
      </c>
      <c r="J305" s="10"/>
      <c r="K305" s="10"/>
      <c r="L305" s="10"/>
      <c r="M305" s="10"/>
      <c r="N305" s="66" t="s">
        <v>18</v>
      </c>
      <c r="O305" s="10"/>
    </row>
    <row r="306">
      <c r="A306" s="6">
        <v>45705.0</v>
      </c>
      <c r="B306" s="10"/>
      <c r="C306" s="7">
        <v>238683.0</v>
      </c>
      <c r="D306" s="7" t="s">
        <v>157</v>
      </c>
      <c r="E306" s="6">
        <v>45627.0</v>
      </c>
      <c r="F306" s="82">
        <f t="shared" si="1"/>
        <v>2</v>
      </c>
      <c r="G306" s="6">
        <v>45665.0</v>
      </c>
      <c r="H306" s="82">
        <f t="shared" si="2"/>
        <v>1</v>
      </c>
      <c r="I306" s="7" t="s">
        <v>43</v>
      </c>
      <c r="J306" s="10"/>
      <c r="K306" s="10"/>
      <c r="L306" s="10"/>
      <c r="M306" s="10"/>
      <c r="N306" s="66" t="s">
        <v>18</v>
      </c>
      <c r="O306" s="10"/>
    </row>
    <row r="307">
      <c r="A307" s="6">
        <v>45705.0</v>
      </c>
      <c r="B307" s="10"/>
      <c r="C307" s="7">
        <v>241075.0</v>
      </c>
      <c r="D307" s="7" t="s">
        <v>157</v>
      </c>
      <c r="E307" s="6">
        <v>45536.0</v>
      </c>
      <c r="F307" s="82">
        <f t="shared" si="1"/>
        <v>5</v>
      </c>
      <c r="G307" s="6">
        <v>45695.0</v>
      </c>
      <c r="H307" s="82">
        <f t="shared" si="2"/>
        <v>0</v>
      </c>
      <c r="I307" s="7" t="s">
        <v>54</v>
      </c>
      <c r="J307" s="10"/>
      <c r="K307" s="10"/>
      <c r="L307" s="10"/>
      <c r="M307" s="10"/>
      <c r="N307" s="66" t="s">
        <v>18</v>
      </c>
      <c r="O307" s="10"/>
    </row>
    <row r="308">
      <c r="A308" s="6">
        <v>45705.0</v>
      </c>
      <c r="B308" s="10"/>
      <c r="C308" s="7">
        <v>165830.0</v>
      </c>
      <c r="D308" s="7" t="s">
        <v>160</v>
      </c>
      <c r="E308" s="6">
        <v>44866.0</v>
      </c>
      <c r="F308" s="82">
        <f t="shared" si="1"/>
        <v>27</v>
      </c>
      <c r="G308" s="6">
        <v>45027.0</v>
      </c>
      <c r="H308" s="82">
        <f t="shared" si="2"/>
        <v>22</v>
      </c>
      <c r="I308" s="7" t="s">
        <v>48</v>
      </c>
      <c r="J308" s="10"/>
      <c r="K308" s="10"/>
      <c r="L308" s="10"/>
      <c r="M308" s="10"/>
      <c r="N308" s="66" t="s">
        <v>18</v>
      </c>
      <c r="O308" s="10"/>
    </row>
    <row r="309">
      <c r="A309" s="6">
        <v>45705.0</v>
      </c>
      <c r="B309" s="10"/>
      <c r="C309" s="7">
        <v>205422.0</v>
      </c>
      <c r="D309" s="7" t="s">
        <v>160</v>
      </c>
      <c r="E309" s="6">
        <v>45352.0</v>
      </c>
      <c r="F309" s="82">
        <f t="shared" si="1"/>
        <v>11</v>
      </c>
      <c r="G309" s="6">
        <v>45415.0</v>
      </c>
      <c r="H309" s="82">
        <f t="shared" si="2"/>
        <v>9</v>
      </c>
      <c r="I309" s="7" t="s">
        <v>60</v>
      </c>
      <c r="J309" s="10"/>
      <c r="K309" s="10"/>
      <c r="L309" s="10"/>
      <c r="M309" s="10"/>
      <c r="N309" s="66" t="s">
        <v>18</v>
      </c>
      <c r="O309" s="10"/>
    </row>
    <row r="310">
      <c r="A310" s="6">
        <v>45705.0</v>
      </c>
      <c r="B310" s="10"/>
      <c r="C310" s="7">
        <v>227582.0</v>
      </c>
      <c r="D310" s="7" t="s">
        <v>160</v>
      </c>
      <c r="E310" s="6">
        <v>45444.0</v>
      </c>
      <c r="F310" s="82">
        <f t="shared" si="1"/>
        <v>8</v>
      </c>
      <c r="G310" s="6">
        <v>45545.0</v>
      </c>
      <c r="H310" s="82">
        <f t="shared" si="2"/>
        <v>5</v>
      </c>
      <c r="I310" s="7" t="s">
        <v>43</v>
      </c>
      <c r="J310" s="10"/>
      <c r="K310" s="10"/>
      <c r="L310" s="10"/>
      <c r="M310" s="10"/>
      <c r="N310" s="66" t="s">
        <v>18</v>
      </c>
      <c r="O310" s="10"/>
    </row>
    <row r="311">
      <c r="A311" s="6">
        <v>45705.0</v>
      </c>
      <c r="B311" s="10"/>
      <c r="C311" s="7">
        <v>235681.0</v>
      </c>
      <c r="D311" s="7" t="s">
        <v>160</v>
      </c>
      <c r="E311" s="6">
        <v>45413.0</v>
      </c>
      <c r="F311" s="82">
        <f t="shared" si="1"/>
        <v>9</v>
      </c>
      <c r="G311" s="9">
        <v>45625.0</v>
      </c>
      <c r="H311" s="82">
        <f t="shared" si="2"/>
        <v>2</v>
      </c>
      <c r="I311" s="7" t="s">
        <v>60</v>
      </c>
      <c r="J311" s="10"/>
      <c r="K311" s="10"/>
      <c r="L311" s="10"/>
      <c r="M311" s="10"/>
      <c r="N311" s="66" t="s">
        <v>18</v>
      </c>
      <c r="O311" s="10"/>
    </row>
    <row r="312">
      <c r="A312" s="6">
        <v>45705.0</v>
      </c>
      <c r="B312" s="10"/>
      <c r="C312" s="7">
        <v>237304.0</v>
      </c>
      <c r="D312" s="7" t="s">
        <v>160</v>
      </c>
      <c r="E312" s="6">
        <v>45536.0</v>
      </c>
      <c r="F312" s="82">
        <f t="shared" si="1"/>
        <v>5</v>
      </c>
      <c r="G312" s="9">
        <v>45644.0</v>
      </c>
      <c r="H312" s="82">
        <f t="shared" si="2"/>
        <v>2</v>
      </c>
      <c r="I312" s="7" t="s">
        <v>60</v>
      </c>
      <c r="J312" s="10"/>
      <c r="K312" s="10"/>
      <c r="L312" s="10"/>
      <c r="M312" s="10"/>
      <c r="N312" s="66" t="s">
        <v>18</v>
      </c>
      <c r="O312" s="10"/>
    </row>
    <row r="313">
      <c r="A313" s="6">
        <v>45705.0</v>
      </c>
      <c r="B313" s="10"/>
      <c r="C313" s="7">
        <v>231503.0</v>
      </c>
      <c r="D313" s="7" t="s">
        <v>160</v>
      </c>
      <c r="E313" s="6">
        <v>45566.0</v>
      </c>
      <c r="F313" s="82">
        <f t="shared" si="1"/>
        <v>4</v>
      </c>
      <c r="G313" s="9">
        <v>45586.0</v>
      </c>
      <c r="H313" s="82">
        <f t="shared" si="2"/>
        <v>3</v>
      </c>
      <c r="I313" s="7" t="s">
        <v>60</v>
      </c>
      <c r="J313" s="10"/>
      <c r="K313" s="10"/>
      <c r="L313" s="10"/>
      <c r="M313" s="10"/>
      <c r="N313" s="66" t="s">
        <v>18</v>
      </c>
      <c r="O313" s="10"/>
    </row>
    <row r="314">
      <c r="A314" s="6">
        <v>45705.0</v>
      </c>
      <c r="B314" s="10"/>
      <c r="C314" s="7">
        <v>197285.0</v>
      </c>
      <c r="D314" s="7" t="s">
        <v>160</v>
      </c>
      <c r="E314" s="6">
        <v>45139.0</v>
      </c>
      <c r="F314" s="82">
        <f t="shared" si="1"/>
        <v>18</v>
      </c>
      <c r="G314" s="6">
        <v>45372.0</v>
      </c>
      <c r="H314" s="82">
        <f t="shared" si="2"/>
        <v>10</v>
      </c>
      <c r="I314" s="7" t="s">
        <v>136</v>
      </c>
      <c r="J314" s="10"/>
      <c r="K314" s="10"/>
      <c r="L314" s="10"/>
      <c r="M314" s="10"/>
      <c r="N314" s="66" t="s">
        <v>18</v>
      </c>
      <c r="O314" s="10"/>
    </row>
    <row r="315">
      <c r="A315" s="6">
        <v>45705.0</v>
      </c>
      <c r="B315" s="10"/>
      <c r="C315" s="7">
        <v>212214.0</v>
      </c>
      <c r="D315" s="7" t="s">
        <v>160</v>
      </c>
      <c r="E315" s="6">
        <v>45352.0</v>
      </c>
      <c r="F315" s="82">
        <f t="shared" si="1"/>
        <v>11</v>
      </c>
      <c r="G315" s="6">
        <v>45408.0</v>
      </c>
      <c r="H315" s="82">
        <f t="shared" si="2"/>
        <v>9</v>
      </c>
      <c r="I315" s="7" t="s">
        <v>54</v>
      </c>
      <c r="J315" s="10"/>
      <c r="K315" s="10"/>
      <c r="L315" s="10"/>
      <c r="M315" s="10"/>
      <c r="N315" s="66" t="s">
        <v>18</v>
      </c>
      <c r="O315" s="10"/>
    </row>
    <row r="316">
      <c r="A316" s="6">
        <v>45705.0</v>
      </c>
      <c r="B316" s="10"/>
      <c r="C316" s="7">
        <v>184105.0</v>
      </c>
      <c r="D316" s="7" t="s">
        <v>160</v>
      </c>
      <c r="E316" s="6">
        <v>44927.0</v>
      </c>
      <c r="F316" s="82">
        <f t="shared" si="1"/>
        <v>25</v>
      </c>
      <c r="G316" s="6">
        <v>45167.0</v>
      </c>
      <c r="H316" s="82">
        <f t="shared" si="2"/>
        <v>17</v>
      </c>
      <c r="I316" s="7" t="s">
        <v>54</v>
      </c>
      <c r="J316" s="10"/>
      <c r="K316" s="10"/>
      <c r="L316" s="10"/>
      <c r="M316" s="10"/>
      <c r="N316" s="66" t="s">
        <v>18</v>
      </c>
      <c r="O316" s="10"/>
    </row>
    <row r="317">
      <c r="A317" s="6">
        <v>45705.0</v>
      </c>
      <c r="B317" s="10"/>
      <c r="C317" s="7">
        <v>199141.0</v>
      </c>
      <c r="D317" s="7" t="s">
        <v>160</v>
      </c>
      <c r="E317" s="6">
        <v>44348.0</v>
      </c>
      <c r="F317" s="82">
        <f t="shared" si="1"/>
        <v>44</v>
      </c>
      <c r="G317" s="6">
        <v>45311.0</v>
      </c>
      <c r="H317" s="82">
        <f t="shared" si="2"/>
        <v>12</v>
      </c>
      <c r="I317" s="7" t="s">
        <v>54</v>
      </c>
      <c r="J317" s="10"/>
      <c r="K317" s="10"/>
      <c r="L317" s="10"/>
      <c r="M317" s="10"/>
      <c r="N317" s="66" t="s">
        <v>18</v>
      </c>
      <c r="O317" s="10"/>
    </row>
    <row r="318">
      <c r="A318" s="6">
        <v>45705.0</v>
      </c>
      <c r="B318" s="10"/>
      <c r="C318" s="7">
        <v>216200.0</v>
      </c>
      <c r="D318" s="7" t="s">
        <v>160</v>
      </c>
      <c r="E318" s="6">
        <v>45200.0</v>
      </c>
      <c r="F318" s="82">
        <f t="shared" si="1"/>
        <v>16</v>
      </c>
      <c r="G318" s="6">
        <v>45440.0</v>
      </c>
      <c r="H318" s="82">
        <f t="shared" si="2"/>
        <v>8</v>
      </c>
      <c r="I318" s="7" t="s">
        <v>54</v>
      </c>
      <c r="J318" s="10"/>
      <c r="K318" s="10"/>
      <c r="L318" s="10"/>
      <c r="M318" s="10"/>
      <c r="N318" s="66" t="s">
        <v>18</v>
      </c>
      <c r="O318" s="10"/>
    </row>
    <row r="319">
      <c r="A319" s="6">
        <v>45705.0</v>
      </c>
      <c r="B319" s="10"/>
      <c r="C319" s="7">
        <v>229561.0</v>
      </c>
      <c r="D319" s="7" t="s">
        <v>160</v>
      </c>
      <c r="E319" s="6">
        <v>45536.0</v>
      </c>
      <c r="F319" s="82">
        <f t="shared" si="1"/>
        <v>5</v>
      </c>
      <c r="G319" s="6">
        <v>45566.0</v>
      </c>
      <c r="H319" s="82">
        <f t="shared" si="2"/>
        <v>4</v>
      </c>
      <c r="I319" s="7" t="s">
        <v>54</v>
      </c>
      <c r="J319" s="10"/>
      <c r="K319" s="10"/>
      <c r="L319" s="10"/>
      <c r="M319" s="10"/>
      <c r="N319" s="66" t="s">
        <v>18</v>
      </c>
      <c r="O319" s="10"/>
    </row>
    <row r="320">
      <c r="A320" s="6">
        <v>45705.0</v>
      </c>
      <c r="B320" s="10"/>
      <c r="C320" s="7">
        <v>235135.0</v>
      </c>
      <c r="D320" s="7" t="s">
        <v>160</v>
      </c>
      <c r="E320" s="6">
        <v>45444.0</v>
      </c>
      <c r="F320" s="82">
        <f t="shared" si="1"/>
        <v>8</v>
      </c>
      <c r="G320" s="9">
        <v>45621.0</v>
      </c>
      <c r="H320" s="82">
        <f t="shared" si="2"/>
        <v>2</v>
      </c>
      <c r="I320" s="7" t="s">
        <v>54</v>
      </c>
      <c r="J320" s="10"/>
      <c r="K320" s="10"/>
      <c r="L320" s="10"/>
      <c r="M320" s="10"/>
      <c r="N320" s="66" t="s">
        <v>18</v>
      </c>
      <c r="O320" s="10"/>
    </row>
    <row r="321">
      <c r="A321" s="6">
        <v>45705.0</v>
      </c>
      <c r="B321" s="10"/>
      <c r="C321" s="7">
        <v>236878.0</v>
      </c>
      <c r="D321" s="7" t="s">
        <v>160</v>
      </c>
      <c r="E321" s="6">
        <v>45627.0</v>
      </c>
      <c r="F321" s="82">
        <f t="shared" si="1"/>
        <v>2</v>
      </c>
      <c r="G321" s="6">
        <v>45667.0</v>
      </c>
      <c r="H321" s="82">
        <f t="shared" si="2"/>
        <v>1</v>
      </c>
      <c r="I321" s="7" t="s">
        <v>52</v>
      </c>
      <c r="J321" s="10"/>
      <c r="K321" s="10"/>
      <c r="L321" s="10"/>
      <c r="M321" s="10"/>
      <c r="N321" s="66" t="s">
        <v>18</v>
      </c>
      <c r="O321" s="10"/>
    </row>
    <row r="322">
      <c r="A322" s="6">
        <v>45705.0</v>
      </c>
      <c r="B322" s="10"/>
      <c r="C322" s="7">
        <v>193721.0</v>
      </c>
      <c r="D322" s="7" t="s">
        <v>160</v>
      </c>
      <c r="E322" s="6">
        <v>45658.0</v>
      </c>
      <c r="F322" s="82">
        <f t="shared" si="1"/>
        <v>1</v>
      </c>
      <c r="G322" s="6">
        <v>45692.0</v>
      </c>
      <c r="H322" s="82">
        <f t="shared" si="2"/>
        <v>0</v>
      </c>
      <c r="I322" s="7" t="s">
        <v>43</v>
      </c>
      <c r="J322" s="10"/>
      <c r="K322" s="10"/>
      <c r="L322" s="10"/>
      <c r="M322" s="10"/>
      <c r="N322" s="66" t="s">
        <v>18</v>
      </c>
      <c r="O322" s="10"/>
    </row>
    <row r="323">
      <c r="A323" s="6">
        <v>45705.0</v>
      </c>
      <c r="B323" s="10"/>
      <c r="C323" s="7">
        <v>41513.0</v>
      </c>
      <c r="D323" s="7" t="s">
        <v>70</v>
      </c>
      <c r="E323" s="6">
        <v>43800.0</v>
      </c>
      <c r="F323" s="82">
        <f t="shared" si="1"/>
        <v>62</v>
      </c>
      <c r="G323" s="6">
        <v>43892.0</v>
      </c>
      <c r="H323" s="82">
        <f t="shared" si="2"/>
        <v>59</v>
      </c>
      <c r="I323" s="7" t="s">
        <v>43</v>
      </c>
      <c r="J323" s="10"/>
      <c r="K323" s="10"/>
      <c r="L323" s="10"/>
      <c r="M323" s="10"/>
      <c r="N323" s="66" t="s">
        <v>18</v>
      </c>
      <c r="O323" s="10"/>
    </row>
    <row r="324">
      <c r="A324" s="6">
        <v>45705.0</v>
      </c>
      <c r="B324" s="10"/>
      <c r="C324" s="7">
        <v>197876.0</v>
      </c>
      <c r="D324" s="7" t="s">
        <v>70</v>
      </c>
      <c r="E324" s="6">
        <v>45078.0</v>
      </c>
      <c r="F324" s="82">
        <f t="shared" si="1"/>
        <v>20</v>
      </c>
      <c r="G324" s="6">
        <v>45307.0</v>
      </c>
      <c r="H324" s="82">
        <f t="shared" si="2"/>
        <v>13</v>
      </c>
      <c r="I324" s="7" t="s">
        <v>85</v>
      </c>
      <c r="J324" s="10"/>
      <c r="K324" s="10"/>
      <c r="L324" s="10"/>
      <c r="M324" s="10"/>
      <c r="N324" s="66" t="s">
        <v>18</v>
      </c>
      <c r="O324" s="10"/>
    </row>
    <row r="325">
      <c r="A325" s="65">
        <v>45698.0</v>
      </c>
      <c r="B325" s="6">
        <v>45705.0</v>
      </c>
      <c r="C325" s="7">
        <v>210706.0</v>
      </c>
      <c r="D325" s="7" t="s">
        <v>70</v>
      </c>
      <c r="E325" s="6">
        <v>45383.0</v>
      </c>
      <c r="F325" s="82">
        <f t="shared" si="1"/>
        <v>10</v>
      </c>
      <c r="G325" s="6">
        <v>45373.0</v>
      </c>
      <c r="H325" s="82">
        <f t="shared" si="2"/>
        <v>10</v>
      </c>
      <c r="I325" s="7" t="s">
        <v>52</v>
      </c>
      <c r="J325" s="10"/>
      <c r="K325" s="72" t="s">
        <v>435</v>
      </c>
      <c r="L325" s="10"/>
      <c r="M325" s="10"/>
      <c r="N325" s="57" t="s">
        <v>21</v>
      </c>
      <c r="O325" s="10"/>
    </row>
    <row r="326">
      <c r="A326" s="6">
        <v>45705.0</v>
      </c>
      <c r="B326" s="10"/>
      <c r="C326" s="7">
        <v>222017.0</v>
      </c>
      <c r="D326" s="7" t="s">
        <v>70</v>
      </c>
      <c r="E326" s="6">
        <v>45474.0</v>
      </c>
      <c r="F326" s="82">
        <f t="shared" si="1"/>
        <v>7</v>
      </c>
      <c r="G326" s="6">
        <v>45504.0</v>
      </c>
      <c r="H326" s="82">
        <f t="shared" si="2"/>
        <v>6</v>
      </c>
      <c r="I326" s="7" t="s">
        <v>60</v>
      </c>
      <c r="J326" s="10"/>
      <c r="K326" s="10"/>
      <c r="L326" s="10"/>
      <c r="M326" s="10"/>
      <c r="N326" s="66" t="s">
        <v>18</v>
      </c>
      <c r="O326" s="10"/>
    </row>
    <row r="327">
      <c r="A327" s="6">
        <v>45705.0</v>
      </c>
      <c r="B327" s="10"/>
      <c r="C327" s="7">
        <v>232767.0</v>
      </c>
      <c r="D327" s="7" t="s">
        <v>70</v>
      </c>
      <c r="E327" s="6">
        <v>45566.0</v>
      </c>
      <c r="F327" s="82">
        <f t="shared" si="1"/>
        <v>4</v>
      </c>
      <c r="G327" s="9">
        <v>45617.0</v>
      </c>
      <c r="H327" s="82">
        <f t="shared" si="2"/>
        <v>2</v>
      </c>
      <c r="I327" s="7" t="s">
        <v>85</v>
      </c>
      <c r="J327" s="10"/>
      <c r="K327" s="10"/>
      <c r="L327" s="10"/>
      <c r="M327" s="10"/>
      <c r="N327" s="66" t="s">
        <v>18</v>
      </c>
      <c r="O327" s="10"/>
    </row>
    <row r="328">
      <c r="A328" s="6">
        <v>45705.0</v>
      </c>
      <c r="B328" s="10"/>
      <c r="C328" s="7">
        <v>105782.0</v>
      </c>
      <c r="D328" s="7" t="s">
        <v>70</v>
      </c>
      <c r="E328" s="6">
        <v>44470.0</v>
      </c>
      <c r="F328" s="82">
        <f t="shared" si="1"/>
        <v>40</v>
      </c>
      <c r="G328" s="6">
        <v>44506.0</v>
      </c>
      <c r="H328" s="82">
        <f t="shared" si="2"/>
        <v>39</v>
      </c>
      <c r="I328" s="7" t="s">
        <v>136</v>
      </c>
      <c r="J328" s="10"/>
      <c r="K328" s="10"/>
      <c r="L328" s="10"/>
      <c r="M328" s="10"/>
      <c r="N328" s="66" t="s">
        <v>18</v>
      </c>
      <c r="O328" s="10"/>
    </row>
    <row r="329">
      <c r="A329" s="6">
        <v>45705.0</v>
      </c>
      <c r="B329" s="10"/>
      <c r="C329" s="7">
        <v>190129.0</v>
      </c>
      <c r="D329" s="7" t="s">
        <v>70</v>
      </c>
      <c r="E329" s="6">
        <v>45200.0</v>
      </c>
      <c r="F329" s="82">
        <f t="shared" si="1"/>
        <v>16</v>
      </c>
      <c r="G329" s="9">
        <v>45223.0</v>
      </c>
      <c r="H329" s="82">
        <f t="shared" si="2"/>
        <v>15</v>
      </c>
      <c r="I329" s="7" t="s">
        <v>54</v>
      </c>
      <c r="J329" s="10"/>
      <c r="K329" s="10"/>
      <c r="L329" s="10"/>
      <c r="M329" s="10"/>
      <c r="N329" s="66" t="s">
        <v>18</v>
      </c>
      <c r="O329" s="10"/>
    </row>
    <row r="330">
      <c r="A330" s="65">
        <v>45700.0</v>
      </c>
      <c r="B330" s="6">
        <v>45705.0</v>
      </c>
      <c r="C330" s="7">
        <v>202797.0</v>
      </c>
      <c r="D330" s="7" t="s">
        <v>70</v>
      </c>
      <c r="E330" s="6">
        <v>45261.0</v>
      </c>
      <c r="F330" s="82">
        <f t="shared" si="1"/>
        <v>14</v>
      </c>
      <c r="G330" s="6">
        <v>45348.0</v>
      </c>
      <c r="H330" s="82">
        <f t="shared" si="2"/>
        <v>11</v>
      </c>
      <c r="I330" s="7" t="s">
        <v>54</v>
      </c>
      <c r="J330" s="10"/>
      <c r="K330" s="72">
        <v>6500.0</v>
      </c>
      <c r="L330" s="7" t="s">
        <v>68</v>
      </c>
      <c r="M330" s="10"/>
      <c r="N330" s="57" t="s">
        <v>21</v>
      </c>
      <c r="O330" s="10"/>
    </row>
    <row r="331">
      <c r="A331" s="6">
        <v>45705.0</v>
      </c>
      <c r="B331" s="10"/>
      <c r="C331" s="7">
        <v>211929.0</v>
      </c>
      <c r="D331" s="7" t="s">
        <v>70</v>
      </c>
      <c r="E331" s="6">
        <v>45292.0</v>
      </c>
      <c r="F331" s="82">
        <f t="shared" si="1"/>
        <v>13</v>
      </c>
      <c r="G331" s="6">
        <v>45407.0</v>
      </c>
      <c r="H331" s="82">
        <f t="shared" si="2"/>
        <v>9</v>
      </c>
      <c r="I331" s="7" t="s">
        <v>54</v>
      </c>
      <c r="J331" s="10"/>
      <c r="K331" s="10"/>
      <c r="L331" s="10"/>
      <c r="M331" s="10"/>
      <c r="N331" s="66" t="s">
        <v>18</v>
      </c>
      <c r="O331" s="10"/>
    </row>
    <row r="332">
      <c r="A332" s="6">
        <v>45705.0</v>
      </c>
      <c r="B332" s="10"/>
      <c r="C332" s="7">
        <v>220575.0</v>
      </c>
      <c r="D332" s="7" t="s">
        <v>70</v>
      </c>
      <c r="E332" s="6">
        <v>45474.0</v>
      </c>
      <c r="F332" s="82">
        <f t="shared" si="1"/>
        <v>7</v>
      </c>
      <c r="G332" s="6">
        <v>45478.0</v>
      </c>
      <c r="H332" s="82">
        <f t="shared" si="2"/>
        <v>7</v>
      </c>
      <c r="I332" s="7" t="s">
        <v>54</v>
      </c>
      <c r="J332" s="10"/>
      <c r="K332" s="10"/>
      <c r="L332" s="10"/>
      <c r="M332" s="10"/>
      <c r="N332" s="66" t="s">
        <v>18</v>
      </c>
      <c r="O332" s="10"/>
    </row>
    <row r="333">
      <c r="A333" s="6">
        <v>45705.0</v>
      </c>
      <c r="B333" s="10"/>
      <c r="C333" s="7">
        <v>234268.0</v>
      </c>
      <c r="D333" s="7" t="s">
        <v>70</v>
      </c>
      <c r="E333" s="6">
        <v>45536.0</v>
      </c>
      <c r="F333" s="82">
        <f t="shared" si="1"/>
        <v>5</v>
      </c>
      <c r="G333" s="9">
        <v>45615.0</v>
      </c>
      <c r="H333" s="82">
        <f t="shared" si="2"/>
        <v>2</v>
      </c>
      <c r="I333" s="7" t="s">
        <v>54</v>
      </c>
      <c r="J333" s="10"/>
      <c r="K333" s="10"/>
      <c r="L333" s="10"/>
      <c r="M333" s="10"/>
      <c r="N333" s="66" t="s">
        <v>18</v>
      </c>
      <c r="O333" s="10"/>
    </row>
    <row r="334">
      <c r="A334" s="6">
        <v>45705.0</v>
      </c>
      <c r="B334" s="10"/>
      <c r="C334" s="7">
        <v>186501.0</v>
      </c>
      <c r="D334" s="7" t="s">
        <v>70</v>
      </c>
      <c r="E334" s="6">
        <v>45627.0</v>
      </c>
      <c r="F334" s="82">
        <f t="shared" si="1"/>
        <v>2</v>
      </c>
      <c r="G334" s="6">
        <v>45670.0</v>
      </c>
      <c r="H334" s="82">
        <f t="shared" si="2"/>
        <v>1</v>
      </c>
      <c r="I334" s="7" t="s">
        <v>52</v>
      </c>
      <c r="J334" s="10"/>
      <c r="K334" s="10"/>
      <c r="L334" s="10"/>
      <c r="M334" s="10"/>
      <c r="N334" s="66" t="s">
        <v>18</v>
      </c>
      <c r="O334" s="10"/>
    </row>
    <row r="335">
      <c r="A335" s="6">
        <v>45705.0</v>
      </c>
      <c r="B335" s="10"/>
      <c r="C335" s="7">
        <v>242664.0</v>
      </c>
      <c r="D335" s="7" t="s">
        <v>70</v>
      </c>
      <c r="E335" s="6">
        <v>45597.0</v>
      </c>
      <c r="F335" s="82">
        <f t="shared" si="1"/>
        <v>3</v>
      </c>
      <c r="G335" s="6">
        <v>45698.0</v>
      </c>
      <c r="H335" s="82">
        <f t="shared" si="2"/>
        <v>0</v>
      </c>
      <c r="I335" s="7" t="s">
        <v>60</v>
      </c>
      <c r="J335" s="10"/>
      <c r="K335" s="10"/>
      <c r="L335" s="10"/>
      <c r="M335" s="10"/>
      <c r="N335" s="66" t="s">
        <v>18</v>
      </c>
      <c r="O335" s="10"/>
    </row>
    <row r="336">
      <c r="A336" s="6">
        <v>45705.0</v>
      </c>
      <c r="B336" s="10"/>
      <c r="C336" s="7">
        <v>227952.0</v>
      </c>
      <c r="D336" s="7" t="s">
        <v>161</v>
      </c>
      <c r="E336" s="6">
        <v>45413.0</v>
      </c>
      <c r="F336" s="82">
        <f t="shared" si="1"/>
        <v>9</v>
      </c>
      <c r="G336" s="6">
        <v>45553.0</v>
      </c>
      <c r="H336" s="82">
        <f t="shared" si="2"/>
        <v>5</v>
      </c>
      <c r="I336" s="7" t="s">
        <v>43</v>
      </c>
      <c r="J336" s="10"/>
      <c r="K336" s="10"/>
      <c r="L336" s="10"/>
      <c r="M336" s="10"/>
      <c r="N336" s="66" t="s">
        <v>18</v>
      </c>
      <c r="O336" s="10"/>
    </row>
    <row r="337">
      <c r="A337" s="6">
        <v>45705.0</v>
      </c>
      <c r="B337" s="10"/>
      <c r="C337" s="7">
        <v>235282.0</v>
      </c>
      <c r="D337" s="7" t="s">
        <v>161</v>
      </c>
      <c r="E337" s="6">
        <v>45597.0</v>
      </c>
      <c r="F337" s="82">
        <f t="shared" si="1"/>
        <v>3</v>
      </c>
      <c r="G337" s="9">
        <v>45621.0</v>
      </c>
      <c r="H337" s="82">
        <f t="shared" si="2"/>
        <v>2</v>
      </c>
      <c r="I337" s="7" t="s">
        <v>52</v>
      </c>
      <c r="J337" s="10"/>
      <c r="K337" s="10"/>
      <c r="L337" s="10"/>
      <c r="M337" s="10"/>
      <c r="N337" s="66" t="s">
        <v>18</v>
      </c>
      <c r="O337" s="10"/>
    </row>
    <row r="338">
      <c r="A338" s="6">
        <v>45705.0</v>
      </c>
      <c r="B338" s="10"/>
      <c r="C338" s="7">
        <v>207995.0</v>
      </c>
      <c r="D338" s="7" t="s">
        <v>161</v>
      </c>
      <c r="E338" s="6">
        <v>45323.0</v>
      </c>
      <c r="F338" s="82">
        <f t="shared" si="1"/>
        <v>12</v>
      </c>
      <c r="G338" s="6">
        <v>45377.0</v>
      </c>
      <c r="H338" s="82">
        <f t="shared" si="2"/>
        <v>10</v>
      </c>
      <c r="I338" s="7" t="s">
        <v>54</v>
      </c>
      <c r="J338" s="10"/>
      <c r="K338" s="10"/>
      <c r="L338" s="10"/>
      <c r="M338" s="10"/>
      <c r="N338" s="66" t="s">
        <v>18</v>
      </c>
      <c r="O338" s="10"/>
    </row>
    <row r="339">
      <c r="A339" s="6">
        <v>45705.0</v>
      </c>
      <c r="B339" s="10"/>
      <c r="C339" s="7">
        <v>224015.0</v>
      </c>
      <c r="D339" s="7" t="s">
        <v>161</v>
      </c>
      <c r="E339" s="6">
        <v>45383.0</v>
      </c>
      <c r="F339" s="82">
        <f t="shared" si="1"/>
        <v>10</v>
      </c>
      <c r="G339" s="6">
        <v>45510.0</v>
      </c>
      <c r="H339" s="82">
        <f t="shared" si="2"/>
        <v>6</v>
      </c>
      <c r="I339" s="7" t="s">
        <v>54</v>
      </c>
      <c r="J339" s="10"/>
      <c r="K339" s="10"/>
      <c r="L339" s="10"/>
      <c r="M339" s="10"/>
      <c r="N339" s="66" t="s">
        <v>18</v>
      </c>
      <c r="O339" s="10"/>
    </row>
    <row r="340">
      <c r="A340" s="6">
        <v>45705.0</v>
      </c>
      <c r="B340" s="10"/>
      <c r="C340" s="7">
        <v>236496.0</v>
      </c>
      <c r="D340" s="7" t="s">
        <v>161</v>
      </c>
      <c r="E340" s="6">
        <v>45597.0</v>
      </c>
      <c r="F340" s="82">
        <f t="shared" si="1"/>
        <v>3</v>
      </c>
      <c r="G340" s="6">
        <v>45632.0</v>
      </c>
      <c r="H340" s="82">
        <f t="shared" si="2"/>
        <v>2</v>
      </c>
      <c r="I340" s="7" t="s">
        <v>60</v>
      </c>
      <c r="J340" s="10"/>
      <c r="K340" s="10"/>
      <c r="L340" s="10"/>
      <c r="M340" s="10"/>
      <c r="N340" s="66" t="s">
        <v>18</v>
      </c>
      <c r="O340" s="10"/>
    </row>
    <row r="341">
      <c r="A341" s="6">
        <v>45705.0</v>
      </c>
      <c r="B341" s="10"/>
      <c r="C341" s="7">
        <v>242014.0</v>
      </c>
      <c r="D341" s="7" t="s">
        <v>161</v>
      </c>
      <c r="E341" s="6">
        <v>45689.0</v>
      </c>
      <c r="F341" s="82">
        <f t="shared" si="1"/>
        <v>0</v>
      </c>
      <c r="G341" s="6">
        <v>45693.0</v>
      </c>
      <c r="H341" s="82">
        <f t="shared" si="2"/>
        <v>0</v>
      </c>
      <c r="I341" s="7" t="s">
        <v>52</v>
      </c>
      <c r="J341" s="10"/>
      <c r="K341" s="10"/>
      <c r="L341" s="10"/>
      <c r="M341" s="10"/>
      <c r="N341" s="66" t="s">
        <v>18</v>
      </c>
      <c r="O341" s="10"/>
    </row>
    <row r="342">
      <c r="A342" s="6">
        <v>45705.0</v>
      </c>
      <c r="B342" s="10"/>
      <c r="C342" s="7">
        <v>198255.0</v>
      </c>
      <c r="D342" s="7" t="s">
        <v>163</v>
      </c>
      <c r="E342" s="6">
        <v>45261.0</v>
      </c>
      <c r="F342" s="82">
        <f t="shared" si="1"/>
        <v>14</v>
      </c>
      <c r="G342" s="6">
        <v>45311.0</v>
      </c>
      <c r="H342" s="82">
        <f t="shared" si="2"/>
        <v>12</v>
      </c>
      <c r="I342" s="7" t="s">
        <v>82</v>
      </c>
      <c r="J342" s="10"/>
      <c r="K342" s="10"/>
      <c r="L342" s="10"/>
      <c r="M342" s="10"/>
      <c r="N342" s="66" t="s">
        <v>18</v>
      </c>
      <c r="O342" s="10"/>
    </row>
    <row r="343">
      <c r="A343" s="6">
        <v>45705.0</v>
      </c>
      <c r="B343" s="10"/>
      <c r="C343" s="7">
        <v>236470.0</v>
      </c>
      <c r="D343" s="7" t="s">
        <v>163</v>
      </c>
      <c r="E343" s="6">
        <v>45566.0</v>
      </c>
      <c r="F343" s="82">
        <f t="shared" si="1"/>
        <v>4</v>
      </c>
      <c r="G343" s="9">
        <v>45636.0</v>
      </c>
      <c r="H343" s="82">
        <f t="shared" si="2"/>
        <v>2</v>
      </c>
      <c r="I343" s="7" t="s">
        <v>60</v>
      </c>
      <c r="J343" s="10"/>
      <c r="K343" s="10"/>
      <c r="L343" s="10"/>
      <c r="M343" s="10"/>
      <c r="N343" s="66" t="s">
        <v>18</v>
      </c>
      <c r="O343" s="10"/>
    </row>
    <row r="344">
      <c r="A344" s="6">
        <v>45705.0</v>
      </c>
      <c r="B344" s="10"/>
      <c r="C344" s="7">
        <v>199574.0</v>
      </c>
      <c r="D344" s="7" t="s">
        <v>163</v>
      </c>
      <c r="E344" s="6">
        <v>45231.0</v>
      </c>
      <c r="F344" s="82">
        <f t="shared" si="1"/>
        <v>15</v>
      </c>
      <c r="G344" s="6">
        <v>45328.0</v>
      </c>
      <c r="H344" s="82">
        <f t="shared" si="2"/>
        <v>12</v>
      </c>
      <c r="I344" s="7" t="s">
        <v>85</v>
      </c>
      <c r="J344" s="10"/>
      <c r="K344" s="10"/>
      <c r="L344" s="10"/>
      <c r="M344" s="10"/>
      <c r="N344" s="66" t="s">
        <v>18</v>
      </c>
      <c r="O344" s="10"/>
    </row>
    <row r="345">
      <c r="A345" s="6">
        <v>45705.0</v>
      </c>
      <c r="B345" s="10"/>
      <c r="C345" s="7">
        <v>163749.0</v>
      </c>
      <c r="D345" s="7" t="s">
        <v>163</v>
      </c>
      <c r="E345" s="6">
        <v>44927.0</v>
      </c>
      <c r="F345" s="82">
        <f t="shared" si="1"/>
        <v>25</v>
      </c>
      <c r="G345" s="6">
        <v>44999.0</v>
      </c>
      <c r="H345" s="82">
        <f t="shared" si="2"/>
        <v>23</v>
      </c>
      <c r="I345" s="7" t="s">
        <v>85</v>
      </c>
      <c r="J345" s="10"/>
      <c r="K345" s="10"/>
      <c r="L345" s="10"/>
      <c r="M345" s="10"/>
      <c r="N345" s="66" t="s">
        <v>18</v>
      </c>
      <c r="O345" s="10"/>
    </row>
    <row r="346">
      <c r="A346" s="6">
        <v>45705.0</v>
      </c>
      <c r="B346" s="10"/>
      <c r="C346" s="7">
        <v>231048.0</v>
      </c>
      <c r="D346" s="7" t="s">
        <v>163</v>
      </c>
      <c r="E346" s="6">
        <v>45444.0</v>
      </c>
      <c r="F346" s="82">
        <f t="shared" si="1"/>
        <v>8</v>
      </c>
      <c r="G346" s="9">
        <v>45588.0</v>
      </c>
      <c r="H346" s="82">
        <f t="shared" si="2"/>
        <v>3</v>
      </c>
      <c r="I346" s="7" t="s">
        <v>60</v>
      </c>
      <c r="J346" s="10"/>
      <c r="K346" s="10"/>
      <c r="L346" s="10"/>
      <c r="M346" s="10"/>
      <c r="N346" s="66" t="s">
        <v>18</v>
      </c>
      <c r="O346" s="10"/>
    </row>
    <row r="347">
      <c r="A347" s="6">
        <v>45705.0</v>
      </c>
      <c r="B347" s="10"/>
      <c r="C347" s="7">
        <v>234733.0</v>
      </c>
      <c r="D347" s="7" t="s">
        <v>163</v>
      </c>
      <c r="E347" s="6">
        <v>45566.0</v>
      </c>
      <c r="F347" s="82">
        <f t="shared" si="1"/>
        <v>4</v>
      </c>
      <c r="G347" s="9">
        <v>45624.0</v>
      </c>
      <c r="H347" s="82">
        <f t="shared" si="2"/>
        <v>2</v>
      </c>
      <c r="I347" s="7" t="s">
        <v>52</v>
      </c>
      <c r="J347" s="10"/>
      <c r="K347" s="10"/>
      <c r="L347" s="10"/>
      <c r="M347" s="10"/>
      <c r="N347" s="66" t="s">
        <v>18</v>
      </c>
      <c r="O347" s="10"/>
    </row>
    <row r="348">
      <c r="A348" s="6">
        <v>45705.0</v>
      </c>
      <c r="B348" s="10"/>
      <c r="C348" s="7">
        <v>219587.0</v>
      </c>
      <c r="D348" s="7" t="s">
        <v>163</v>
      </c>
      <c r="E348" s="6">
        <v>45444.0</v>
      </c>
      <c r="F348" s="82">
        <f t="shared" si="1"/>
        <v>8</v>
      </c>
      <c r="G348" s="6">
        <v>45476.0</v>
      </c>
      <c r="H348" s="82">
        <f t="shared" si="2"/>
        <v>7</v>
      </c>
      <c r="I348" s="7" t="s">
        <v>54</v>
      </c>
      <c r="J348" s="10"/>
      <c r="K348" s="10"/>
      <c r="L348" s="10"/>
      <c r="M348" s="10"/>
      <c r="N348" s="66" t="s">
        <v>18</v>
      </c>
      <c r="O348" s="10"/>
    </row>
    <row r="349">
      <c r="A349" s="6">
        <v>45705.0</v>
      </c>
      <c r="B349" s="10"/>
      <c r="C349" s="7">
        <v>119556.0</v>
      </c>
      <c r="D349" s="7" t="s">
        <v>163</v>
      </c>
      <c r="E349" s="6">
        <v>44501.0</v>
      </c>
      <c r="F349" s="82">
        <f t="shared" si="1"/>
        <v>39</v>
      </c>
      <c r="G349" s="6">
        <v>44631.0</v>
      </c>
      <c r="H349" s="82">
        <f t="shared" si="2"/>
        <v>35</v>
      </c>
      <c r="I349" s="7" t="s">
        <v>136</v>
      </c>
      <c r="J349" s="10"/>
      <c r="K349" s="10"/>
      <c r="L349" s="10"/>
      <c r="M349" s="10"/>
      <c r="N349" s="66" t="s">
        <v>18</v>
      </c>
      <c r="O349" s="10"/>
    </row>
    <row r="350">
      <c r="A350" s="6">
        <v>45705.0</v>
      </c>
      <c r="B350" s="10"/>
      <c r="C350" s="7">
        <v>233396.0</v>
      </c>
      <c r="D350" s="7" t="s">
        <v>163</v>
      </c>
      <c r="E350" s="6">
        <v>45536.0</v>
      </c>
      <c r="F350" s="82">
        <f t="shared" si="1"/>
        <v>5</v>
      </c>
      <c r="G350" s="6">
        <v>45601.0</v>
      </c>
      <c r="H350" s="82">
        <f t="shared" si="2"/>
        <v>3</v>
      </c>
      <c r="I350" s="7" t="s">
        <v>54</v>
      </c>
      <c r="J350" s="10"/>
      <c r="K350" s="10"/>
      <c r="L350" s="10"/>
      <c r="M350" s="10"/>
      <c r="N350" s="66" t="s">
        <v>18</v>
      </c>
      <c r="O350" s="10"/>
    </row>
    <row r="351">
      <c r="A351" s="6">
        <v>45705.0</v>
      </c>
      <c r="B351" s="10"/>
      <c r="C351" s="7">
        <v>193013.0</v>
      </c>
      <c r="D351" s="7" t="s">
        <v>163</v>
      </c>
      <c r="E351" s="6">
        <v>45108.0</v>
      </c>
      <c r="F351" s="82">
        <f t="shared" si="1"/>
        <v>19</v>
      </c>
      <c r="G351" s="9">
        <v>45250.0</v>
      </c>
      <c r="H351" s="82">
        <f t="shared" si="2"/>
        <v>14</v>
      </c>
      <c r="I351" s="7" t="s">
        <v>54</v>
      </c>
      <c r="J351" s="10"/>
      <c r="K351" s="10"/>
      <c r="L351" s="10"/>
      <c r="M351" s="10"/>
      <c r="N351" s="66" t="s">
        <v>18</v>
      </c>
      <c r="O351" s="10"/>
    </row>
    <row r="352">
      <c r="A352" s="6">
        <v>45705.0</v>
      </c>
      <c r="B352" s="10"/>
      <c r="C352" s="7">
        <v>209629.0</v>
      </c>
      <c r="D352" s="7" t="s">
        <v>163</v>
      </c>
      <c r="E352" s="6">
        <v>45352.0</v>
      </c>
      <c r="F352" s="82">
        <f t="shared" si="1"/>
        <v>11</v>
      </c>
      <c r="G352" s="6">
        <v>45394.0</v>
      </c>
      <c r="H352" s="82">
        <f t="shared" si="2"/>
        <v>10</v>
      </c>
      <c r="I352" s="7" t="s">
        <v>54</v>
      </c>
      <c r="J352" s="10"/>
      <c r="K352" s="10"/>
      <c r="L352" s="10"/>
      <c r="M352" s="10"/>
      <c r="N352" s="66" t="s">
        <v>18</v>
      </c>
      <c r="O352" s="10"/>
    </row>
    <row r="353">
      <c r="A353" s="6">
        <v>45705.0</v>
      </c>
      <c r="B353" s="10"/>
      <c r="C353" s="7">
        <v>231446.0</v>
      </c>
      <c r="D353" s="7" t="s">
        <v>163</v>
      </c>
      <c r="E353" s="6">
        <v>45413.0</v>
      </c>
      <c r="F353" s="82">
        <f t="shared" si="1"/>
        <v>9</v>
      </c>
      <c r="G353" s="9">
        <v>45582.0</v>
      </c>
      <c r="H353" s="82">
        <f t="shared" si="2"/>
        <v>4</v>
      </c>
      <c r="I353" s="7" t="s">
        <v>54</v>
      </c>
      <c r="J353" s="10"/>
      <c r="K353" s="10"/>
      <c r="L353" s="10"/>
      <c r="M353" s="10"/>
      <c r="N353" s="66" t="s">
        <v>18</v>
      </c>
      <c r="O353" s="10"/>
    </row>
    <row r="354">
      <c r="A354" s="6">
        <v>45705.0</v>
      </c>
      <c r="B354" s="10"/>
      <c r="C354" s="7">
        <v>239348.0</v>
      </c>
      <c r="D354" s="7" t="s">
        <v>163</v>
      </c>
      <c r="E354" s="6">
        <v>45474.0</v>
      </c>
      <c r="F354" s="82">
        <f t="shared" si="1"/>
        <v>7</v>
      </c>
      <c r="G354" s="6">
        <v>45674.0</v>
      </c>
      <c r="H354" s="82">
        <f t="shared" si="2"/>
        <v>1</v>
      </c>
      <c r="I354" s="7" t="s">
        <v>54</v>
      </c>
      <c r="J354" s="10"/>
      <c r="K354" s="10"/>
      <c r="L354" s="10"/>
      <c r="M354" s="10"/>
      <c r="N354" s="66" t="s">
        <v>18</v>
      </c>
      <c r="O354" s="10"/>
    </row>
    <row r="355">
      <c r="A355" s="6">
        <v>45705.0</v>
      </c>
      <c r="B355" s="10"/>
      <c r="C355" s="7">
        <v>183603.0</v>
      </c>
      <c r="D355" s="7" t="s">
        <v>165</v>
      </c>
      <c r="E355" s="6">
        <v>45139.0</v>
      </c>
      <c r="F355" s="82">
        <f t="shared" si="1"/>
        <v>18</v>
      </c>
      <c r="G355" s="6">
        <v>45162.0</v>
      </c>
      <c r="H355" s="82">
        <f t="shared" si="2"/>
        <v>17</v>
      </c>
      <c r="I355" s="7" t="s">
        <v>60</v>
      </c>
      <c r="J355" s="10"/>
      <c r="K355" s="10"/>
      <c r="L355" s="10"/>
      <c r="M355" s="10"/>
      <c r="N355" s="66" t="s">
        <v>18</v>
      </c>
      <c r="O355" s="10"/>
    </row>
    <row r="356">
      <c r="A356" s="6">
        <v>45705.0</v>
      </c>
      <c r="B356" s="10"/>
      <c r="C356" s="7">
        <v>212191.0</v>
      </c>
      <c r="D356" s="7" t="s">
        <v>165</v>
      </c>
      <c r="E356" s="6">
        <v>45383.0</v>
      </c>
      <c r="F356" s="82">
        <f t="shared" si="1"/>
        <v>10</v>
      </c>
      <c r="G356" s="6">
        <v>45408.0</v>
      </c>
      <c r="H356" s="82">
        <f t="shared" si="2"/>
        <v>9</v>
      </c>
      <c r="I356" s="7" t="s">
        <v>85</v>
      </c>
      <c r="J356" s="10"/>
      <c r="K356" s="10"/>
      <c r="L356" s="10"/>
      <c r="M356" s="10"/>
      <c r="N356" s="66" t="s">
        <v>18</v>
      </c>
      <c r="O356" s="10"/>
    </row>
    <row r="357">
      <c r="A357" s="6">
        <v>45705.0</v>
      </c>
      <c r="B357" s="10"/>
      <c r="C357" s="7">
        <v>124802.0</v>
      </c>
      <c r="D357" s="7" t="s">
        <v>166</v>
      </c>
      <c r="E357" s="6">
        <v>44501.0</v>
      </c>
      <c r="F357" s="82">
        <f t="shared" si="1"/>
        <v>39</v>
      </c>
      <c r="G357" s="6">
        <v>44681.0</v>
      </c>
      <c r="H357" s="82">
        <f t="shared" si="2"/>
        <v>33</v>
      </c>
      <c r="I357" s="7" t="s">
        <v>60</v>
      </c>
      <c r="J357" s="10"/>
      <c r="K357" s="10"/>
      <c r="L357" s="10"/>
      <c r="M357" s="10"/>
      <c r="N357" s="66" t="s">
        <v>18</v>
      </c>
      <c r="O357" s="10"/>
    </row>
    <row r="358">
      <c r="A358" s="6">
        <v>45705.0</v>
      </c>
      <c r="B358" s="10"/>
      <c r="C358" s="7">
        <v>189412.0</v>
      </c>
      <c r="D358" s="7" t="s">
        <v>166</v>
      </c>
      <c r="E358" s="6">
        <v>45170.0</v>
      </c>
      <c r="F358" s="82">
        <f t="shared" si="1"/>
        <v>17</v>
      </c>
      <c r="G358" s="9">
        <v>45215.0</v>
      </c>
      <c r="H358" s="82">
        <f t="shared" si="2"/>
        <v>16</v>
      </c>
      <c r="I358" s="7" t="s">
        <v>54</v>
      </c>
      <c r="J358" s="10"/>
      <c r="K358" s="10"/>
      <c r="L358" s="10"/>
      <c r="M358" s="10"/>
      <c r="N358" s="66" t="s">
        <v>18</v>
      </c>
      <c r="O358" s="10"/>
    </row>
    <row r="359">
      <c r="A359" s="6">
        <v>45705.0</v>
      </c>
      <c r="B359" s="10"/>
      <c r="C359" s="7">
        <v>218879.0</v>
      </c>
      <c r="D359" s="7" t="s">
        <v>167</v>
      </c>
      <c r="E359" s="6">
        <v>45413.0</v>
      </c>
      <c r="F359" s="82">
        <f t="shared" si="1"/>
        <v>9</v>
      </c>
      <c r="G359" s="6">
        <v>45464.0</v>
      </c>
      <c r="H359" s="82">
        <f t="shared" si="2"/>
        <v>7</v>
      </c>
      <c r="I359" s="7" t="s">
        <v>54</v>
      </c>
      <c r="J359" s="10"/>
      <c r="K359" s="10"/>
      <c r="L359" s="10"/>
      <c r="M359" s="10"/>
      <c r="N359" s="66" t="s">
        <v>18</v>
      </c>
      <c r="O359" s="10"/>
    </row>
    <row r="360">
      <c r="A360" s="6">
        <v>45705.0</v>
      </c>
      <c r="B360" s="10"/>
      <c r="C360" s="7">
        <v>96388.0</v>
      </c>
      <c r="D360" s="7" t="s">
        <v>167</v>
      </c>
      <c r="E360" s="6">
        <v>44256.0</v>
      </c>
      <c r="F360" s="82">
        <f t="shared" si="1"/>
        <v>47</v>
      </c>
      <c r="G360" s="6">
        <v>44413.0</v>
      </c>
      <c r="H360" s="82">
        <f t="shared" si="2"/>
        <v>42</v>
      </c>
      <c r="I360" s="7" t="s">
        <v>60</v>
      </c>
      <c r="J360" s="10"/>
      <c r="K360" s="10"/>
      <c r="L360" s="10"/>
      <c r="M360" s="10"/>
      <c r="N360" s="66" t="s">
        <v>18</v>
      </c>
      <c r="O360" s="10"/>
    </row>
    <row r="361">
      <c r="A361" s="6">
        <v>45705.0</v>
      </c>
      <c r="B361" s="10"/>
      <c r="C361" s="7">
        <v>215206.0</v>
      </c>
      <c r="D361" s="7" t="s">
        <v>167</v>
      </c>
      <c r="E361" s="6">
        <v>45352.0</v>
      </c>
      <c r="F361" s="82">
        <f t="shared" si="1"/>
        <v>11</v>
      </c>
      <c r="G361" s="6">
        <v>45434.0</v>
      </c>
      <c r="H361" s="82">
        <f t="shared" si="2"/>
        <v>8</v>
      </c>
      <c r="I361" s="7" t="s">
        <v>54</v>
      </c>
      <c r="J361" s="10"/>
      <c r="K361" s="10"/>
      <c r="L361" s="10"/>
      <c r="M361" s="10"/>
      <c r="N361" s="66" t="s">
        <v>18</v>
      </c>
      <c r="O361" s="10"/>
    </row>
    <row r="362">
      <c r="A362" s="6">
        <v>45705.0</v>
      </c>
      <c r="B362" s="10"/>
      <c r="C362" s="7">
        <v>176199.0</v>
      </c>
      <c r="D362" s="7" t="s">
        <v>167</v>
      </c>
      <c r="E362" s="6">
        <v>44927.0</v>
      </c>
      <c r="F362" s="82">
        <f t="shared" si="1"/>
        <v>25</v>
      </c>
      <c r="G362" s="6">
        <v>45103.0</v>
      </c>
      <c r="H362" s="82">
        <f t="shared" si="2"/>
        <v>19</v>
      </c>
      <c r="I362" s="7" t="s">
        <v>54</v>
      </c>
      <c r="J362" s="10"/>
      <c r="K362" s="10"/>
      <c r="L362" s="10"/>
      <c r="M362" s="10"/>
      <c r="N362" s="66" t="s">
        <v>18</v>
      </c>
      <c r="O362" s="10"/>
    </row>
    <row r="363">
      <c r="A363" s="6">
        <v>45705.0</v>
      </c>
      <c r="B363" s="10"/>
      <c r="C363" s="7">
        <v>188719.0</v>
      </c>
      <c r="D363" s="7" t="s">
        <v>167</v>
      </c>
      <c r="E363" s="6">
        <v>45170.0</v>
      </c>
      <c r="F363" s="82">
        <f t="shared" si="1"/>
        <v>17</v>
      </c>
      <c r="G363" s="6">
        <v>45113.0</v>
      </c>
      <c r="H363" s="82">
        <f t="shared" si="2"/>
        <v>19</v>
      </c>
      <c r="I363" s="7" t="s">
        <v>54</v>
      </c>
      <c r="J363" s="10"/>
      <c r="K363" s="10"/>
      <c r="L363" s="10"/>
      <c r="M363" s="10"/>
      <c r="N363" s="66" t="s">
        <v>18</v>
      </c>
      <c r="O363" s="10"/>
    </row>
    <row r="364">
      <c r="A364" s="6">
        <v>45705.0</v>
      </c>
      <c r="B364" s="10"/>
      <c r="C364" s="7">
        <v>202818.0</v>
      </c>
      <c r="D364" s="7" t="s">
        <v>167</v>
      </c>
      <c r="E364" s="6">
        <v>45231.0</v>
      </c>
      <c r="F364" s="82">
        <f t="shared" si="1"/>
        <v>15</v>
      </c>
      <c r="G364" s="6">
        <v>45341.0</v>
      </c>
      <c r="H364" s="82">
        <f t="shared" si="2"/>
        <v>11</v>
      </c>
      <c r="I364" s="7" t="s">
        <v>54</v>
      </c>
      <c r="J364" s="10"/>
      <c r="K364" s="10"/>
      <c r="L364" s="10"/>
      <c r="M364" s="10"/>
      <c r="N364" s="66" t="s">
        <v>18</v>
      </c>
      <c r="O364" s="10"/>
    </row>
    <row r="365">
      <c r="A365" s="6">
        <v>45705.0</v>
      </c>
      <c r="B365" s="10"/>
      <c r="C365" s="7">
        <v>219757.0</v>
      </c>
      <c r="D365" s="7" t="s">
        <v>167</v>
      </c>
      <c r="E365" s="6">
        <v>45413.0</v>
      </c>
      <c r="F365" s="82">
        <f t="shared" si="1"/>
        <v>9</v>
      </c>
      <c r="G365" s="6">
        <v>45471.0</v>
      </c>
      <c r="H365" s="82">
        <f t="shared" si="2"/>
        <v>7</v>
      </c>
      <c r="I365" s="7" t="s">
        <v>54</v>
      </c>
      <c r="J365" s="10"/>
      <c r="K365" s="10"/>
      <c r="L365" s="10"/>
      <c r="M365" s="10"/>
      <c r="N365" s="66" t="s">
        <v>18</v>
      </c>
      <c r="O365" s="10"/>
    </row>
    <row r="366">
      <c r="A366" s="6">
        <v>45705.0</v>
      </c>
      <c r="B366" s="10"/>
      <c r="C366" s="7">
        <v>224082.0</v>
      </c>
      <c r="D366" s="7" t="s">
        <v>167</v>
      </c>
      <c r="E366" s="6">
        <v>45474.0</v>
      </c>
      <c r="F366" s="82">
        <f t="shared" si="1"/>
        <v>7</v>
      </c>
      <c r="G366" s="6">
        <v>45511.0</v>
      </c>
      <c r="H366" s="82">
        <f t="shared" si="2"/>
        <v>6</v>
      </c>
      <c r="I366" s="7" t="s">
        <v>54</v>
      </c>
      <c r="J366" s="10"/>
      <c r="K366" s="10"/>
      <c r="L366" s="10"/>
      <c r="M366" s="10"/>
      <c r="N366" s="66" t="s">
        <v>18</v>
      </c>
      <c r="O366" s="10"/>
    </row>
    <row r="367">
      <c r="A367" s="6">
        <v>45705.0</v>
      </c>
      <c r="B367" s="10"/>
      <c r="C367" s="7">
        <v>225769.0</v>
      </c>
      <c r="D367" s="7" t="s">
        <v>167</v>
      </c>
      <c r="E367" s="6">
        <v>44256.0</v>
      </c>
      <c r="F367" s="82">
        <f t="shared" si="1"/>
        <v>47</v>
      </c>
      <c r="G367" s="6">
        <v>45527.0</v>
      </c>
      <c r="H367" s="82">
        <f t="shared" si="2"/>
        <v>5</v>
      </c>
      <c r="I367" s="7" t="s">
        <v>60</v>
      </c>
      <c r="J367" s="10"/>
      <c r="K367" s="10"/>
      <c r="L367" s="10"/>
      <c r="M367" s="10"/>
      <c r="N367" s="66" t="s">
        <v>18</v>
      </c>
      <c r="O367" s="10"/>
    </row>
    <row r="368">
      <c r="A368" s="6">
        <v>45705.0</v>
      </c>
      <c r="B368" s="10"/>
      <c r="C368" s="7">
        <v>233282.0</v>
      </c>
      <c r="D368" s="7" t="s">
        <v>167</v>
      </c>
      <c r="E368" s="6">
        <v>45505.0</v>
      </c>
      <c r="F368" s="82">
        <f t="shared" si="1"/>
        <v>6</v>
      </c>
      <c r="G368" s="6">
        <v>45601.0</v>
      </c>
      <c r="H368" s="82">
        <f t="shared" si="2"/>
        <v>3</v>
      </c>
      <c r="I368" s="7" t="s">
        <v>54</v>
      </c>
      <c r="J368" s="10"/>
      <c r="K368" s="10"/>
      <c r="L368" s="10"/>
      <c r="M368" s="10"/>
      <c r="N368" s="66" t="s">
        <v>18</v>
      </c>
      <c r="O368" s="10"/>
    </row>
    <row r="369">
      <c r="A369" s="6">
        <v>45706.0</v>
      </c>
      <c r="B369" s="10"/>
      <c r="C369" s="7">
        <v>237060.0</v>
      </c>
      <c r="D369" s="7" t="s">
        <v>167</v>
      </c>
      <c r="E369" s="6">
        <v>45413.0</v>
      </c>
      <c r="F369" s="82">
        <f t="shared" si="1"/>
        <v>9</v>
      </c>
      <c r="G369" s="9">
        <v>45639.0</v>
      </c>
      <c r="H369" s="82">
        <f t="shared" si="2"/>
        <v>2</v>
      </c>
      <c r="I369" s="7" t="s">
        <v>54</v>
      </c>
      <c r="J369" s="10"/>
      <c r="K369" s="10"/>
      <c r="L369" s="10"/>
      <c r="M369" s="10"/>
      <c r="N369" s="57" t="s">
        <v>19</v>
      </c>
      <c r="O369" s="10"/>
    </row>
    <row r="370">
      <c r="A370" s="6">
        <v>45705.0</v>
      </c>
      <c r="B370" s="10"/>
      <c r="C370" s="7">
        <v>239632.0</v>
      </c>
      <c r="D370" s="7" t="s">
        <v>167</v>
      </c>
      <c r="E370" s="6">
        <v>45627.0</v>
      </c>
      <c r="F370" s="82">
        <f t="shared" si="1"/>
        <v>2</v>
      </c>
      <c r="G370" s="6">
        <v>45673.0</v>
      </c>
      <c r="H370" s="82">
        <f t="shared" si="2"/>
        <v>1</v>
      </c>
      <c r="I370" s="7" t="s">
        <v>48</v>
      </c>
      <c r="J370" s="10"/>
      <c r="K370" s="10"/>
      <c r="L370" s="10"/>
      <c r="M370" s="10"/>
      <c r="N370" s="66" t="s">
        <v>18</v>
      </c>
      <c r="O370" s="10"/>
    </row>
    <row r="371">
      <c r="A371" s="6">
        <v>45705.0</v>
      </c>
      <c r="B371" s="10"/>
      <c r="C371" s="7">
        <v>241259.0</v>
      </c>
      <c r="D371" s="7" t="s">
        <v>167</v>
      </c>
      <c r="E371" s="6">
        <v>45658.0</v>
      </c>
      <c r="F371" s="82">
        <f t="shared" si="1"/>
        <v>1</v>
      </c>
      <c r="G371" s="6">
        <v>45687.0</v>
      </c>
      <c r="H371" s="82">
        <f t="shared" si="2"/>
        <v>0</v>
      </c>
      <c r="I371" s="7" t="s">
        <v>54</v>
      </c>
      <c r="J371" s="10"/>
      <c r="K371" s="10"/>
      <c r="L371" s="10"/>
      <c r="M371" s="10"/>
      <c r="N371" s="66" t="s">
        <v>18</v>
      </c>
      <c r="O371" s="10"/>
    </row>
    <row r="372">
      <c r="A372" s="6">
        <v>45705.0</v>
      </c>
      <c r="B372" s="10"/>
      <c r="C372" s="7">
        <v>217838.0</v>
      </c>
      <c r="D372" s="7" t="s">
        <v>168</v>
      </c>
      <c r="E372" s="6">
        <v>45231.0</v>
      </c>
      <c r="F372" s="82">
        <f t="shared" si="1"/>
        <v>15</v>
      </c>
      <c r="G372" s="6">
        <v>45455.0</v>
      </c>
      <c r="H372" s="82">
        <f t="shared" si="2"/>
        <v>8</v>
      </c>
      <c r="I372" s="7" t="s">
        <v>43</v>
      </c>
      <c r="J372" s="10"/>
      <c r="K372" s="10"/>
      <c r="L372" s="10"/>
      <c r="M372" s="10"/>
      <c r="N372" s="66" t="s">
        <v>18</v>
      </c>
      <c r="O372" s="10"/>
    </row>
    <row r="373">
      <c r="A373" s="6">
        <v>45705.0</v>
      </c>
      <c r="B373" s="10"/>
      <c r="C373" s="7">
        <v>191999.0</v>
      </c>
      <c r="D373" s="7" t="s">
        <v>168</v>
      </c>
      <c r="E373" s="6">
        <v>45108.0</v>
      </c>
      <c r="F373" s="82">
        <f t="shared" si="1"/>
        <v>19</v>
      </c>
      <c r="G373" s="6">
        <v>45237.0</v>
      </c>
      <c r="H373" s="82">
        <f t="shared" si="2"/>
        <v>15</v>
      </c>
      <c r="I373" s="7" t="s">
        <v>52</v>
      </c>
      <c r="J373" s="10"/>
      <c r="K373" s="10"/>
      <c r="L373" s="10"/>
      <c r="M373" s="10"/>
      <c r="N373" s="66" t="s">
        <v>18</v>
      </c>
      <c r="O373" s="10"/>
    </row>
    <row r="374">
      <c r="A374" s="6">
        <v>45705.0</v>
      </c>
      <c r="B374" s="10"/>
      <c r="C374" s="7">
        <v>178567.0</v>
      </c>
      <c r="D374" s="7" t="s">
        <v>168</v>
      </c>
      <c r="E374" s="6">
        <v>45108.0</v>
      </c>
      <c r="F374" s="82">
        <f t="shared" si="1"/>
        <v>19</v>
      </c>
      <c r="G374" s="6">
        <v>45121.0</v>
      </c>
      <c r="H374" s="82">
        <f t="shared" si="2"/>
        <v>19</v>
      </c>
      <c r="I374" s="7" t="s">
        <v>60</v>
      </c>
      <c r="J374" s="10"/>
      <c r="K374" s="10"/>
      <c r="L374" s="10"/>
      <c r="M374" s="10"/>
      <c r="N374" s="66" t="s">
        <v>18</v>
      </c>
      <c r="O374" s="10"/>
    </row>
    <row r="375">
      <c r="A375" s="6">
        <v>45705.0</v>
      </c>
      <c r="B375" s="10"/>
      <c r="C375" s="7">
        <v>194571.0</v>
      </c>
      <c r="D375" s="7" t="s">
        <v>168</v>
      </c>
      <c r="E375" s="6">
        <v>45231.0</v>
      </c>
      <c r="F375" s="82">
        <f t="shared" si="1"/>
        <v>15</v>
      </c>
      <c r="G375" s="9">
        <v>45259.0</v>
      </c>
      <c r="H375" s="82">
        <f t="shared" si="2"/>
        <v>14</v>
      </c>
      <c r="I375" s="7" t="s">
        <v>60</v>
      </c>
      <c r="J375" s="10"/>
      <c r="K375" s="10"/>
      <c r="L375" s="10"/>
      <c r="M375" s="10"/>
      <c r="N375" s="66" t="s">
        <v>18</v>
      </c>
      <c r="O375" s="10"/>
    </row>
    <row r="376">
      <c r="A376" s="6">
        <v>45705.0</v>
      </c>
      <c r="B376" s="10"/>
      <c r="C376" s="7">
        <v>200041.0</v>
      </c>
      <c r="D376" s="7" t="s">
        <v>168</v>
      </c>
      <c r="E376" s="6">
        <v>45292.0</v>
      </c>
      <c r="F376" s="82">
        <f t="shared" si="1"/>
        <v>13</v>
      </c>
      <c r="G376" s="6">
        <v>45316.0</v>
      </c>
      <c r="H376" s="82">
        <f t="shared" si="2"/>
        <v>12</v>
      </c>
      <c r="I376" s="7" t="s">
        <v>60</v>
      </c>
      <c r="J376" s="10"/>
      <c r="K376" s="10"/>
      <c r="L376" s="10"/>
      <c r="M376" s="10"/>
      <c r="N376" s="66" t="s">
        <v>18</v>
      </c>
      <c r="O376" s="10"/>
    </row>
    <row r="377">
      <c r="A377" s="6">
        <v>45705.0</v>
      </c>
      <c r="B377" s="10"/>
      <c r="C377" s="7">
        <v>215850.0</v>
      </c>
      <c r="D377" s="7" t="s">
        <v>168</v>
      </c>
      <c r="E377" s="6">
        <v>45383.0</v>
      </c>
      <c r="F377" s="82">
        <f t="shared" si="1"/>
        <v>10</v>
      </c>
      <c r="G377" s="6">
        <v>45436.0</v>
      </c>
      <c r="H377" s="82">
        <f t="shared" si="2"/>
        <v>8</v>
      </c>
      <c r="I377" s="7" t="s">
        <v>60</v>
      </c>
      <c r="J377" s="10"/>
      <c r="K377" s="10"/>
      <c r="L377" s="10"/>
      <c r="M377" s="10"/>
      <c r="N377" s="66" t="s">
        <v>18</v>
      </c>
      <c r="O377" s="10"/>
    </row>
    <row r="378">
      <c r="A378" s="6">
        <v>45705.0</v>
      </c>
      <c r="B378" s="10"/>
      <c r="C378" s="7">
        <v>230535.0</v>
      </c>
      <c r="D378" s="7" t="s">
        <v>168</v>
      </c>
      <c r="E378" s="6">
        <v>45200.0</v>
      </c>
      <c r="F378" s="82">
        <f t="shared" si="1"/>
        <v>16</v>
      </c>
      <c r="G378" s="9">
        <v>45575.0</v>
      </c>
      <c r="H378" s="82">
        <f t="shared" si="2"/>
        <v>4</v>
      </c>
      <c r="I378" s="7" t="s">
        <v>82</v>
      </c>
      <c r="J378" s="10"/>
      <c r="K378" s="10"/>
      <c r="L378" s="10"/>
      <c r="M378" s="10"/>
      <c r="N378" s="66" t="s">
        <v>18</v>
      </c>
      <c r="O378" s="10"/>
    </row>
    <row r="379">
      <c r="A379" s="6">
        <v>45705.0</v>
      </c>
      <c r="B379" s="10"/>
      <c r="C379" s="7">
        <v>232058.0</v>
      </c>
      <c r="D379" s="7" t="s">
        <v>168</v>
      </c>
      <c r="E379" s="6">
        <v>45444.0</v>
      </c>
      <c r="F379" s="82">
        <f t="shared" si="1"/>
        <v>8</v>
      </c>
      <c r="G379" s="9">
        <v>45588.0</v>
      </c>
      <c r="H379" s="82">
        <f t="shared" si="2"/>
        <v>3</v>
      </c>
      <c r="I379" s="7" t="s">
        <v>52</v>
      </c>
      <c r="J379" s="10"/>
      <c r="K379" s="10"/>
      <c r="L379" s="10"/>
      <c r="M379" s="10"/>
      <c r="N379" s="66" t="s">
        <v>18</v>
      </c>
      <c r="O379" s="10"/>
    </row>
    <row r="380">
      <c r="A380" s="6">
        <v>45705.0</v>
      </c>
      <c r="B380" s="10"/>
      <c r="C380" s="7">
        <v>231012.0</v>
      </c>
      <c r="D380" s="7" t="s">
        <v>168</v>
      </c>
      <c r="E380" s="6">
        <v>45536.0</v>
      </c>
      <c r="F380" s="82">
        <f t="shared" si="1"/>
        <v>5</v>
      </c>
      <c r="G380" s="9">
        <v>45579.0</v>
      </c>
      <c r="H380" s="82">
        <f t="shared" si="2"/>
        <v>4</v>
      </c>
      <c r="I380" s="7" t="s">
        <v>60</v>
      </c>
      <c r="J380" s="10"/>
      <c r="K380" s="10"/>
      <c r="L380" s="10"/>
      <c r="M380" s="10"/>
      <c r="N380" s="66" t="s">
        <v>18</v>
      </c>
      <c r="O380" s="10"/>
    </row>
    <row r="381">
      <c r="A381" s="6">
        <v>45705.0</v>
      </c>
      <c r="B381" s="10"/>
      <c r="C381" s="7">
        <v>234021.0</v>
      </c>
      <c r="D381" s="7" t="s">
        <v>168</v>
      </c>
      <c r="E381" s="6">
        <v>45566.0</v>
      </c>
      <c r="F381" s="82">
        <f t="shared" si="1"/>
        <v>4</v>
      </c>
      <c r="G381" s="9">
        <v>45608.0</v>
      </c>
      <c r="H381" s="82">
        <f t="shared" si="2"/>
        <v>3</v>
      </c>
      <c r="I381" s="7" t="s">
        <v>60</v>
      </c>
      <c r="J381" s="10"/>
      <c r="K381" s="10"/>
      <c r="L381" s="10"/>
      <c r="M381" s="10"/>
      <c r="N381" s="66" t="s">
        <v>18</v>
      </c>
      <c r="O381" s="10"/>
    </row>
    <row r="382">
      <c r="A382" s="6">
        <v>45705.0</v>
      </c>
      <c r="B382" s="10"/>
      <c r="C382" s="7">
        <v>233633.0</v>
      </c>
      <c r="D382" s="7" t="s">
        <v>168</v>
      </c>
      <c r="E382" s="6">
        <v>45597.0</v>
      </c>
      <c r="F382" s="82">
        <f t="shared" si="1"/>
        <v>3</v>
      </c>
      <c r="G382" s="6">
        <v>45603.0</v>
      </c>
      <c r="H382" s="82">
        <f t="shared" si="2"/>
        <v>3</v>
      </c>
      <c r="I382" s="7" t="s">
        <v>48</v>
      </c>
      <c r="J382" s="10"/>
      <c r="K382" s="10"/>
      <c r="L382" s="10"/>
      <c r="M382" s="10"/>
      <c r="N382" s="66" t="s">
        <v>18</v>
      </c>
      <c r="O382" s="10"/>
    </row>
    <row r="383">
      <c r="A383" s="6">
        <v>45705.0</v>
      </c>
      <c r="B383" s="10"/>
      <c r="C383" s="7">
        <v>240732.0</v>
      </c>
      <c r="D383" s="7" t="s">
        <v>168</v>
      </c>
      <c r="E383" s="6">
        <v>45566.0</v>
      </c>
      <c r="F383" s="82">
        <f t="shared" si="1"/>
        <v>4</v>
      </c>
      <c r="G383" s="6">
        <v>45684.0</v>
      </c>
      <c r="H383" s="82">
        <f t="shared" si="2"/>
        <v>0</v>
      </c>
      <c r="I383" s="7" t="s">
        <v>48</v>
      </c>
      <c r="J383" s="10"/>
      <c r="K383" s="10"/>
      <c r="L383" s="10"/>
      <c r="M383" s="10"/>
      <c r="N383" s="66" t="s">
        <v>18</v>
      </c>
      <c r="O383" s="10"/>
    </row>
    <row r="384">
      <c r="A384" s="6">
        <v>45705.0</v>
      </c>
      <c r="B384" s="10"/>
      <c r="C384" s="7">
        <v>166866.0</v>
      </c>
      <c r="D384" s="7" t="s">
        <v>155</v>
      </c>
      <c r="E384" s="6">
        <v>44986.0</v>
      </c>
      <c r="F384" s="82">
        <f t="shared" si="1"/>
        <v>23</v>
      </c>
      <c r="G384" s="6">
        <v>45023.0</v>
      </c>
      <c r="H384" s="82">
        <f t="shared" si="2"/>
        <v>22</v>
      </c>
      <c r="I384" s="7" t="s">
        <v>54</v>
      </c>
      <c r="J384" s="10"/>
      <c r="K384" s="10"/>
      <c r="L384" s="10"/>
      <c r="M384" s="10"/>
      <c r="N384" s="66" t="s">
        <v>18</v>
      </c>
      <c r="O384" s="10"/>
    </row>
    <row r="385">
      <c r="A385" s="6">
        <v>45705.0</v>
      </c>
      <c r="B385" s="10"/>
      <c r="C385" s="7">
        <v>193472.0</v>
      </c>
      <c r="D385" s="7" t="s">
        <v>155</v>
      </c>
      <c r="E385" s="6">
        <v>45261.0</v>
      </c>
      <c r="F385" s="82">
        <f t="shared" si="1"/>
        <v>14</v>
      </c>
      <c r="G385" s="6">
        <v>45344.0</v>
      </c>
      <c r="H385" s="82">
        <f t="shared" si="2"/>
        <v>11</v>
      </c>
      <c r="I385" s="7" t="s">
        <v>54</v>
      </c>
      <c r="J385" s="10"/>
      <c r="K385" s="10"/>
      <c r="L385" s="10"/>
      <c r="M385" s="10"/>
      <c r="N385" s="66" t="s">
        <v>18</v>
      </c>
      <c r="O385" s="10"/>
    </row>
    <row r="386">
      <c r="A386" s="6">
        <v>45705.0</v>
      </c>
      <c r="B386" s="10"/>
      <c r="C386" s="7">
        <v>167722.0</v>
      </c>
      <c r="D386" s="7" t="s">
        <v>155</v>
      </c>
      <c r="E386" s="6">
        <v>45017.0</v>
      </c>
      <c r="F386" s="82">
        <f t="shared" si="1"/>
        <v>22</v>
      </c>
      <c r="G386" s="6">
        <v>45037.0</v>
      </c>
      <c r="H386" s="82">
        <f t="shared" si="2"/>
        <v>21</v>
      </c>
      <c r="I386" s="7" t="s">
        <v>136</v>
      </c>
      <c r="J386" s="10"/>
      <c r="K386" s="10"/>
      <c r="L386" s="10"/>
      <c r="M386" s="10"/>
      <c r="N386" s="66" t="s">
        <v>18</v>
      </c>
      <c r="O386" s="10"/>
    </row>
    <row r="387">
      <c r="A387" s="6">
        <v>45705.0</v>
      </c>
      <c r="B387" s="10"/>
      <c r="C387" s="7">
        <v>200036.0</v>
      </c>
      <c r="D387" s="7" t="s">
        <v>155</v>
      </c>
      <c r="E387" s="6">
        <v>45352.0</v>
      </c>
      <c r="F387" s="82">
        <f t="shared" si="1"/>
        <v>11</v>
      </c>
      <c r="G387" s="6">
        <v>45414.0</v>
      </c>
      <c r="H387" s="82">
        <f t="shared" si="2"/>
        <v>9</v>
      </c>
      <c r="I387" s="7" t="s">
        <v>54</v>
      </c>
      <c r="J387" s="10"/>
      <c r="K387" s="10"/>
      <c r="L387" s="10"/>
      <c r="M387" s="10"/>
      <c r="N387" s="66" t="s">
        <v>18</v>
      </c>
      <c r="O387" s="10"/>
    </row>
    <row r="388">
      <c r="A388" s="65">
        <v>45694.0</v>
      </c>
      <c r="B388" s="10"/>
      <c r="C388" s="7">
        <v>179678.0</v>
      </c>
      <c r="D388" s="7" t="s">
        <v>155</v>
      </c>
      <c r="E388" s="6">
        <v>45078.0</v>
      </c>
      <c r="F388" s="82">
        <f t="shared" si="1"/>
        <v>20</v>
      </c>
      <c r="G388" s="6">
        <v>45173.0</v>
      </c>
      <c r="H388" s="82">
        <f t="shared" si="2"/>
        <v>17</v>
      </c>
      <c r="I388" s="7" t="s">
        <v>136</v>
      </c>
      <c r="J388" s="10"/>
      <c r="K388" s="95">
        <v>2000.0</v>
      </c>
      <c r="L388" s="10"/>
      <c r="M388" s="10"/>
      <c r="N388" s="57" t="s">
        <v>19</v>
      </c>
      <c r="O388" s="10"/>
    </row>
    <row r="389">
      <c r="A389" s="6">
        <v>45705.0</v>
      </c>
      <c r="B389" s="10"/>
      <c r="C389" s="7">
        <v>188465.0</v>
      </c>
      <c r="D389" s="7" t="s">
        <v>155</v>
      </c>
      <c r="E389" s="6">
        <v>45078.0</v>
      </c>
      <c r="F389" s="82">
        <f t="shared" si="1"/>
        <v>20</v>
      </c>
      <c r="G389" s="9">
        <v>45209.0</v>
      </c>
      <c r="H389" s="82">
        <f t="shared" si="2"/>
        <v>16</v>
      </c>
      <c r="I389" s="7" t="s">
        <v>136</v>
      </c>
      <c r="J389" s="10"/>
      <c r="K389" s="10"/>
      <c r="L389" s="10"/>
      <c r="M389" s="10"/>
      <c r="N389" s="66" t="s">
        <v>18</v>
      </c>
      <c r="O389" s="10"/>
    </row>
    <row r="390">
      <c r="A390" s="6">
        <v>45705.0</v>
      </c>
      <c r="B390" s="10"/>
      <c r="C390" s="7">
        <v>211255.0</v>
      </c>
      <c r="D390" s="7" t="s">
        <v>155</v>
      </c>
      <c r="E390" s="6">
        <v>45383.0</v>
      </c>
      <c r="F390" s="82">
        <f t="shared" si="1"/>
        <v>10</v>
      </c>
      <c r="G390" s="6">
        <v>45401.0</v>
      </c>
      <c r="H390" s="82">
        <f t="shared" si="2"/>
        <v>9</v>
      </c>
      <c r="I390" s="7" t="s">
        <v>60</v>
      </c>
      <c r="J390" s="10"/>
      <c r="K390" s="10"/>
      <c r="L390" s="10"/>
      <c r="M390" s="10"/>
      <c r="N390" s="66" t="s">
        <v>18</v>
      </c>
      <c r="O390" s="10"/>
    </row>
    <row r="391">
      <c r="A391" s="6">
        <v>45705.0</v>
      </c>
      <c r="B391" s="10"/>
      <c r="C391" s="7">
        <v>213939.0</v>
      </c>
      <c r="D391" s="7" t="s">
        <v>155</v>
      </c>
      <c r="E391" s="6">
        <v>45383.0</v>
      </c>
      <c r="F391" s="82">
        <f t="shared" si="1"/>
        <v>10</v>
      </c>
      <c r="G391" s="6">
        <v>45425.0</v>
      </c>
      <c r="H391" s="82">
        <f t="shared" si="2"/>
        <v>9</v>
      </c>
      <c r="I391" s="7" t="s">
        <v>54</v>
      </c>
      <c r="J391" s="10"/>
      <c r="K391" s="10"/>
      <c r="L391" s="10"/>
      <c r="M391" s="10"/>
      <c r="N391" s="66" t="s">
        <v>18</v>
      </c>
      <c r="O391" s="10"/>
    </row>
    <row r="392">
      <c r="A392" s="6">
        <v>45705.0</v>
      </c>
      <c r="B392" s="10"/>
      <c r="C392" s="7">
        <v>190916.0</v>
      </c>
      <c r="D392" s="7" t="s">
        <v>155</v>
      </c>
      <c r="E392" s="6">
        <v>45170.0</v>
      </c>
      <c r="F392" s="82">
        <f t="shared" si="1"/>
        <v>17</v>
      </c>
      <c r="G392" s="6">
        <v>45236.0</v>
      </c>
      <c r="H392" s="82">
        <f t="shared" si="2"/>
        <v>15</v>
      </c>
      <c r="I392" s="7" t="s">
        <v>436</v>
      </c>
      <c r="J392" s="10"/>
      <c r="K392" s="10"/>
      <c r="L392" s="10"/>
      <c r="M392" s="10"/>
      <c r="N392" s="66" t="s">
        <v>18</v>
      </c>
      <c r="O392" s="10"/>
    </row>
    <row r="393">
      <c r="A393" s="6">
        <v>45705.0</v>
      </c>
      <c r="B393" s="10"/>
      <c r="C393" s="7">
        <v>186913.0</v>
      </c>
      <c r="D393" s="7" t="s">
        <v>155</v>
      </c>
      <c r="E393" s="6">
        <v>45170.0</v>
      </c>
      <c r="F393" s="82">
        <f t="shared" si="1"/>
        <v>17</v>
      </c>
      <c r="G393" s="9">
        <v>45259.0</v>
      </c>
      <c r="H393" s="82">
        <f t="shared" si="2"/>
        <v>14</v>
      </c>
      <c r="I393" s="7" t="s">
        <v>54</v>
      </c>
      <c r="J393" s="10"/>
      <c r="K393" s="10"/>
      <c r="L393" s="10"/>
      <c r="M393" s="10"/>
      <c r="N393" s="66" t="s">
        <v>18</v>
      </c>
      <c r="O393" s="10"/>
    </row>
    <row r="394">
      <c r="A394" s="6">
        <v>45705.0</v>
      </c>
      <c r="B394" s="10"/>
      <c r="C394" s="7">
        <v>200240.0</v>
      </c>
      <c r="D394" s="7" t="s">
        <v>155</v>
      </c>
      <c r="E394" s="6">
        <v>45261.0</v>
      </c>
      <c r="F394" s="82">
        <f t="shared" si="1"/>
        <v>14</v>
      </c>
      <c r="G394" s="6">
        <v>45317.0</v>
      </c>
      <c r="H394" s="82">
        <f t="shared" si="2"/>
        <v>12</v>
      </c>
      <c r="I394" s="7" t="s">
        <v>136</v>
      </c>
      <c r="J394" s="10"/>
      <c r="K394" s="10"/>
      <c r="L394" s="10"/>
      <c r="M394" s="10"/>
      <c r="N394" s="66" t="s">
        <v>18</v>
      </c>
      <c r="O394" s="10"/>
    </row>
    <row r="395">
      <c r="A395" s="6">
        <v>45705.0</v>
      </c>
      <c r="B395" s="10"/>
      <c r="C395" s="7">
        <v>202804.0</v>
      </c>
      <c r="D395" s="7" t="s">
        <v>155</v>
      </c>
      <c r="E395" s="6">
        <v>45231.0</v>
      </c>
      <c r="F395" s="82">
        <f t="shared" si="1"/>
        <v>15</v>
      </c>
      <c r="G395" s="6">
        <v>45338.0</v>
      </c>
      <c r="H395" s="82">
        <f t="shared" si="2"/>
        <v>12</v>
      </c>
      <c r="I395" s="7" t="s">
        <v>54</v>
      </c>
      <c r="J395" s="10"/>
      <c r="K395" s="10"/>
      <c r="L395" s="10"/>
      <c r="M395" s="10"/>
      <c r="N395" s="66" t="s">
        <v>18</v>
      </c>
      <c r="O395" s="10"/>
    </row>
    <row r="396">
      <c r="A396" s="6">
        <v>45705.0</v>
      </c>
      <c r="B396" s="10"/>
      <c r="C396" s="7">
        <v>202911.0</v>
      </c>
      <c r="D396" s="7" t="s">
        <v>155</v>
      </c>
      <c r="E396" s="6">
        <v>45292.0</v>
      </c>
      <c r="F396" s="82">
        <f t="shared" si="1"/>
        <v>13</v>
      </c>
      <c r="G396" s="6">
        <v>45344.0</v>
      </c>
      <c r="H396" s="82">
        <f t="shared" si="2"/>
        <v>11</v>
      </c>
      <c r="I396" s="7" t="s">
        <v>54</v>
      </c>
      <c r="J396" s="10"/>
      <c r="K396" s="10"/>
      <c r="L396" s="10"/>
      <c r="M396" s="10"/>
      <c r="N396" s="66" t="s">
        <v>18</v>
      </c>
      <c r="O396" s="10"/>
    </row>
    <row r="397">
      <c r="A397" s="6">
        <v>45705.0</v>
      </c>
      <c r="B397" s="10"/>
      <c r="C397" s="7">
        <v>205136.0</v>
      </c>
      <c r="D397" s="7" t="s">
        <v>155</v>
      </c>
      <c r="E397" s="6">
        <v>45261.0</v>
      </c>
      <c r="F397" s="82">
        <f t="shared" si="1"/>
        <v>14</v>
      </c>
      <c r="G397" s="6">
        <v>45357.0</v>
      </c>
      <c r="H397" s="82">
        <f t="shared" si="2"/>
        <v>11</v>
      </c>
      <c r="I397" s="7" t="s">
        <v>60</v>
      </c>
      <c r="J397" s="10"/>
      <c r="K397" s="10"/>
      <c r="L397" s="10"/>
      <c r="M397" s="10"/>
      <c r="N397" s="66" t="s">
        <v>18</v>
      </c>
      <c r="O397" s="10"/>
    </row>
    <row r="398">
      <c r="A398" s="6">
        <v>45705.0</v>
      </c>
      <c r="B398" s="10"/>
      <c r="C398" s="7">
        <v>221586.0</v>
      </c>
      <c r="D398" s="7" t="s">
        <v>169</v>
      </c>
      <c r="E398" s="6">
        <v>45505.0</v>
      </c>
      <c r="F398" s="82">
        <f t="shared" si="1"/>
        <v>6</v>
      </c>
      <c r="G398" s="6">
        <v>45544.0</v>
      </c>
      <c r="H398" s="82">
        <f t="shared" si="2"/>
        <v>5</v>
      </c>
      <c r="I398" s="7" t="s">
        <v>54</v>
      </c>
      <c r="J398" s="10"/>
      <c r="K398" s="10"/>
      <c r="L398" s="10"/>
      <c r="M398" s="10"/>
      <c r="N398" s="66" t="s">
        <v>18</v>
      </c>
      <c r="O398" s="10"/>
    </row>
    <row r="399">
      <c r="A399" s="6">
        <v>45705.0</v>
      </c>
      <c r="B399" s="10"/>
      <c r="C399" s="7">
        <v>174326.0</v>
      </c>
      <c r="D399" s="7" t="s">
        <v>169</v>
      </c>
      <c r="E399" s="6">
        <v>45261.0</v>
      </c>
      <c r="F399" s="82">
        <f t="shared" si="1"/>
        <v>14</v>
      </c>
      <c r="G399" s="6">
        <v>45369.0</v>
      </c>
      <c r="H399" s="82">
        <f t="shared" si="2"/>
        <v>11</v>
      </c>
      <c r="I399" s="7" t="s">
        <v>60</v>
      </c>
      <c r="J399" s="10"/>
      <c r="K399" s="10"/>
      <c r="L399" s="10"/>
      <c r="M399" s="10"/>
      <c r="N399" s="66" t="s">
        <v>18</v>
      </c>
      <c r="O399" s="10"/>
    </row>
    <row r="400">
      <c r="A400" s="6">
        <v>45705.0</v>
      </c>
      <c r="B400" s="10"/>
      <c r="C400" s="7">
        <v>209315.0</v>
      </c>
      <c r="D400" s="7" t="s">
        <v>169</v>
      </c>
      <c r="E400" s="6">
        <v>45323.0</v>
      </c>
      <c r="F400" s="82">
        <f t="shared" si="1"/>
        <v>12</v>
      </c>
      <c r="G400" s="6">
        <v>45387.0</v>
      </c>
      <c r="H400" s="82">
        <f t="shared" si="2"/>
        <v>10</v>
      </c>
      <c r="I400" s="7" t="s">
        <v>48</v>
      </c>
      <c r="J400" s="10"/>
      <c r="K400" s="10"/>
      <c r="L400" s="10"/>
      <c r="M400" s="10"/>
      <c r="N400" s="57" t="s">
        <v>17</v>
      </c>
      <c r="O400" s="10"/>
    </row>
    <row r="401">
      <c r="A401" s="6">
        <v>45705.0</v>
      </c>
      <c r="B401" s="10"/>
      <c r="C401" s="7">
        <v>216007.0</v>
      </c>
      <c r="D401" s="7" t="s">
        <v>169</v>
      </c>
      <c r="E401" s="6">
        <v>45413.0</v>
      </c>
      <c r="F401" s="82">
        <f t="shared" si="1"/>
        <v>9</v>
      </c>
      <c r="G401" s="6">
        <v>45441.0</v>
      </c>
      <c r="H401" s="82">
        <f t="shared" si="2"/>
        <v>8</v>
      </c>
      <c r="I401" s="7" t="s">
        <v>60</v>
      </c>
      <c r="J401" s="10"/>
      <c r="K401" s="10"/>
      <c r="L401" s="10"/>
      <c r="M401" s="10"/>
      <c r="N401" s="66" t="s">
        <v>18</v>
      </c>
      <c r="O401" s="10"/>
    </row>
    <row r="402">
      <c r="A402" s="6">
        <v>45705.0</v>
      </c>
      <c r="B402" s="10"/>
      <c r="C402" s="7">
        <v>218175.0</v>
      </c>
      <c r="D402" s="7" t="s">
        <v>169</v>
      </c>
      <c r="E402" s="6">
        <v>45444.0</v>
      </c>
      <c r="F402" s="82">
        <f t="shared" si="1"/>
        <v>8</v>
      </c>
      <c r="G402" s="6">
        <v>45467.0</v>
      </c>
      <c r="H402" s="82">
        <f t="shared" si="2"/>
        <v>7</v>
      </c>
      <c r="I402" s="7" t="s">
        <v>48</v>
      </c>
      <c r="J402" s="10"/>
      <c r="K402" s="10"/>
      <c r="L402" s="10"/>
      <c r="M402" s="10"/>
      <c r="N402" s="66" t="s">
        <v>18</v>
      </c>
      <c r="O402" s="10"/>
    </row>
    <row r="403">
      <c r="A403" s="6">
        <v>45705.0</v>
      </c>
      <c r="B403" s="10"/>
      <c r="C403" s="7">
        <v>219129.0</v>
      </c>
      <c r="D403" s="7" t="s">
        <v>169</v>
      </c>
      <c r="E403" s="6">
        <v>45444.0</v>
      </c>
      <c r="F403" s="82">
        <f t="shared" si="1"/>
        <v>8</v>
      </c>
      <c r="G403" s="6">
        <v>45478.0</v>
      </c>
      <c r="H403" s="82">
        <f t="shared" si="2"/>
        <v>7</v>
      </c>
      <c r="I403" s="7" t="s">
        <v>54</v>
      </c>
      <c r="J403" s="10"/>
      <c r="K403" s="10"/>
      <c r="L403" s="10"/>
      <c r="M403" s="10"/>
      <c r="N403" s="66" t="s">
        <v>18</v>
      </c>
      <c r="O403" s="10"/>
    </row>
    <row r="404">
      <c r="A404" s="6">
        <v>45705.0</v>
      </c>
      <c r="B404" s="10"/>
      <c r="C404" s="7">
        <v>222114.0</v>
      </c>
      <c r="D404" s="7" t="s">
        <v>169</v>
      </c>
      <c r="E404" s="6">
        <v>45444.0</v>
      </c>
      <c r="F404" s="82">
        <f t="shared" si="1"/>
        <v>8</v>
      </c>
      <c r="G404" s="6">
        <v>45496.0</v>
      </c>
      <c r="H404" s="82">
        <f t="shared" si="2"/>
        <v>6</v>
      </c>
      <c r="I404" s="7" t="s">
        <v>48</v>
      </c>
      <c r="J404" s="10"/>
      <c r="K404" s="10"/>
      <c r="L404" s="10"/>
      <c r="M404" s="10"/>
      <c r="N404" s="66" t="s">
        <v>18</v>
      </c>
      <c r="O404" s="10"/>
    </row>
    <row r="405">
      <c r="A405" s="6">
        <v>45705.0</v>
      </c>
      <c r="B405" s="10"/>
      <c r="C405" s="7">
        <v>225027.0</v>
      </c>
      <c r="D405" s="7" t="s">
        <v>169</v>
      </c>
      <c r="E405" s="6">
        <v>45474.0</v>
      </c>
      <c r="F405" s="82">
        <f t="shared" si="1"/>
        <v>7</v>
      </c>
      <c r="G405" s="6">
        <v>45520.0</v>
      </c>
      <c r="H405" s="82">
        <f t="shared" si="2"/>
        <v>6</v>
      </c>
      <c r="I405" s="7" t="s">
        <v>52</v>
      </c>
      <c r="J405" s="10"/>
      <c r="K405" s="10"/>
      <c r="L405" s="10"/>
      <c r="M405" s="10"/>
      <c r="N405" s="66" t="s">
        <v>18</v>
      </c>
      <c r="O405" s="10"/>
    </row>
    <row r="406">
      <c r="A406" s="6">
        <v>45705.0</v>
      </c>
      <c r="B406" s="10"/>
      <c r="C406" s="7">
        <v>225092.0</v>
      </c>
      <c r="D406" s="7" t="s">
        <v>169</v>
      </c>
      <c r="E406" s="6">
        <v>45505.0</v>
      </c>
      <c r="F406" s="82">
        <f t="shared" si="1"/>
        <v>6</v>
      </c>
      <c r="G406" s="6">
        <v>45531.0</v>
      </c>
      <c r="H406" s="82">
        <f t="shared" si="2"/>
        <v>5</v>
      </c>
      <c r="I406" s="7" t="s">
        <v>60</v>
      </c>
      <c r="J406" s="10"/>
      <c r="K406" s="10"/>
      <c r="L406" s="10"/>
      <c r="M406" s="10"/>
      <c r="N406" s="66" t="s">
        <v>18</v>
      </c>
      <c r="O406" s="10"/>
    </row>
    <row r="407">
      <c r="A407" s="6">
        <v>45705.0</v>
      </c>
      <c r="B407" s="10"/>
      <c r="C407" s="7">
        <v>225795.0</v>
      </c>
      <c r="D407" s="7" t="s">
        <v>169</v>
      </c>
      <c r="E407" s="6">
        <v>45474.0</v>
      </c>
      <c r="F407" s="82">
        <f t="shared" si="1"/>
        <v>7</v>
      </c>
      <c r="G407" s="6">
        <v>45540.0</v>
      </c>
      <c r="H407" s="82">
        <f t="shared" si="2"/>
        <v>5</v>
      </c>
      <c r="I407" s="7" t="s">
        <v>82</v>
      </c>
      <c r="J407" s="10"/>
      <c r="K407" s="10"/>
      <c r="L407" s="10"/>
      <c r="M407" s="10"/>
      <c r="N407" s="66" t="s">
        <v>18</v>
      </c>
      <c r="O407" s="10"/>
    </row>
    <row r="408">
      <c r="A408" s="6">
        <v>45705.0</v>
      </c>
      <c r="B408" s="10"/>
      <c r="C408" s="7">
        <v>227292.0</v>
      </c>
      <c r="D408" s="7" t="s">
        <v>169</v>
      </c>
      <c r="E408" s="6">
        <v>45536.0</v>
      </c>
      <c r="F408" s="82">
        <f t="shared" si="1"/>
        <v>5</v>
      </c>
      <c r="G408" s="6">
        <v>45547.0</v>
      </c>
      <c r="H408" s="82">
        <f t="shared" si="2"/>
        <v>5</v>
      </c>
      <c r="I408" s="7" t="s">
        <v>54</v>
      </c>
      <c r="J408" s="10"/>
      <c r="K408" s="10"/>
      <c r="L408" s="10"/>
      <c r="M408" s="10"/>
      <c r="N408" s="66" t="s">
        <v>18</v>
      </c>
      <c r="O408" s="10"/>
    </row>
    <row r="409">
      <c r="A409" s="6">
        <v>45705.0</v>
      </c>
      <c r="B409" s="10"/>
      <c r="C409" s="7">
        <v>221572.0</v>
      </c>
      <c r="D409" s="7" t="s">
        <v>169</v>
      </c>
      <c r="E409" s="6">
        <v>45444.0</v>
      </c>
      <c r="F409" s="82">
        <f t="shared" si="1"/>
        <v>8</v>
      </c>
      <c r="G409" s="6">
        <v>45489.0</v>
      </c>
      <c r="H409" s="82">
        <f t="shared" si="2"/>
        <v>7</v>
      </c>
      <c r="I409" s="7" t="s">
        <v>54</v>
      </c>
      <c r="J409" s="10"/>
      <c r="K409" s="10"/>
      <c r="L409" s="10"/>
      <c r="M409" s="10"/>
      <c r="N409" s="66" t="s">
        <v>18</v>
      </c>
      <c r="O409" s="10"/>
    </row>
    <row r="410">
      <c r="A410" s="65">
        <v>45694.0</v>
      </c>
      <c r="B410" s="10"/>
      <c r="C410" s="7">
        <v>228730.0</v>
      </c>
      <c r="D410" s="7" t="s">
        <v>169</v>
      </c>
      <c r="E410" s="6">
        <v>45536.0</v>
      </c>
      <c r="F410" s="82">
        <f t="shared" si="1"/>
        <v>5</v>
      </c>
      <c r="G410" s="6">
        <v>45562.0</v>
      </c>
      <c r="H410" s="82">
        <f t="shared" si="2"/>
        <v>4</v>
      </c>
      <c r="I410" s="7" t="s">
        <v>54</v>
      </c>
      <c r="J410" s="10"/>
      <c r="K410" s="10"/>
      <c r="L410" s="10"/>
      <c r="M410" s="10"/>
      <c r="N410" s="57" t="s">
        <v>19</v>
      </c>
      <c r="O410" s="10"/>
    </row>
    <row r="411">
      <c r="A411" s="6">
        <v>45705.0</v>
      </c>
      <c r="B411" s="10"/>
      <c r="C411" s="7">
        <v>224628.0</v>
      </c>
      <c r="D411" s="7" t="s">
        <v>170</v>
      </c>
      <c r="E411" s="6">
        <v>45444.0</v>
      </c>
      <c r="F411" s="82">
        <f t="shared" si="1"/>
        <v>8</v>
      </c>
      <c r="G411" s="6">
        <v>45525.0</v>
      </c>
      <c r="H411" s="82">
        <f t="shared" si="2"/>
        <v>5</v>
      </c>
      <c r="I411" s="7" t="s">
        <v>54</v>
      </c>
      <c r="J411" s="10"/>
      <c r="K411" s="10"/>
      <c r="L411" s="10"/>
      <c r="M411" s="10"/>
      <c r="N411" s="66" t="s">
        <v>18</v>
      </c>
      <c r="O411" s="10"/>
    </row>
    <row r="412">
      <c r="A412" s="6">
        <v>45705.0</v>
      </c>
      <c r="B412" s="10"/>
      <c r="C412" s="7">
        <v>235024.0</v>
      </c>
      <c r="D412" s="7" t="s">
        <v>170</v>
      </c>
      <c r="E412" s="6">
        <v>45597.0</v>
      </c>
      <c r="F412" s="82">
        <f t="shared" si="1"/>
        <v>3</v>
      </c>
      <c r="G412" s="6">
        <v>45630.0</v>
      </c>
      <c r="H412" s="82">
        <f t="shared" si="2"/>
        <v>2</v>
      </c>
      <c r="I412" s="7" t="s">
        <v>48</v>
      </c>
      <c r="J412" s="10"/>
      <c r="K412" s="10"/>
      <c r="L412" s="10"/>
      <c r="M412" s="10"/>
      <c r="N412" s="66" t="s">
        <v>18</v>
      </c>
      <c r="O412" s="10"/>
    </row>
    <row r="413">
      <c r="A413" s="6">
        <v>45705.0</v>
      </c>
      <c r="B413" s="10"/>
      <c r="C413" s="7">
        <v>232770.0</v>
      </c>
      <c r="D413" s="7" t="s">
        <v>170</v>
      </c>
      <c r="E413" s="6">
        <v>45505.0</v>
      </c>
      <c r="F413" s="82">
        <f t="shared" si="1"/>
        <v>6</v>
      </c>
      <c r="G413" s="6">
        <v>45684.0</v>
      </c>
      <c r="H413" s="82">
        <f t="shared" si="2"/>
        <v>0</v>
      </c>
      <c r="I413" s="7" t="s">
        <v>54</v>
      </c>
      <c r="J413" s="10"/>
      <c r="K413" s="10"/>
      <c r="L413" s="10"/>
      <c r="M413" s="10"/>
      <c r="N413" s="66" t="s">
        <v>18</v>
      </c>
      <c r="O413" s="10"/>
    </row>
    <row r="414">
      <c r="A414" s="6">
        <v>45705.0</v>
      </c>
      <c r="B414" s="10"/>
      <c r="C414" s="7">
        <v>223590.0</v>
      </c>
      <c r="D414" s="7" t="s">
        <v>170</v>
      </c>
      <c r="E414" s="6">
        <v>45444.0</v>
      </c>
      <c r="F414" s="82">
        <f t="shared" si="1"/>
        <v>8</v>
      </c>
      <c r="G414" s="6">
        <v>45509.0</v>
      </c>
      <c r="H414" s="82">
        <f t="shared" si="2"/>
        <v>6</v>
      </c>
      <c r="I414" s="7" t="s">
        <v>54</v>
      </c>
      <c r="J414" s="10"/>
      <c r="K414" s="10"/>
      <c r="L414" s="10"/>
      <c r="M414" s="10"/>
      <c r="N414" s="66" t="s">
        <v>18</v>
      </c>
      <c r="O414" s="10"/>
    </row>
    <row r="415">
      <c r="A415" s="6">
        <v>45705.0</v>
      </c>
      <c r="B415" s="10"/>
      <c r="C415" s="7">
        <v>231309.0</v>
      </c>
      <c r="D415" s="7" t="s">
        <v>170</v>
      </c>
      <c r="E415" s="6">
        <v>45566.0</v>
      </c>
      <c r="F415" s="82">
        <f t="shared" si="1"/>
        <v>4</v>
      </c>
      <c r="G415" s="9">
        <v>45583.0</v>
      </c>
      <c r="H415" s="82">
        <f t="shared" si="2"/>
        <v>4</v>
      </c>
      <c r="I415" s="7" t="s">
        <v>43</v>
      </c>
      <c r="J415" s="10"/>
      <c r="K415" s="10"/>
      <c r="L415" s="10"/>
      <c r="M415" s="10"/>
      <c r="N415" s="66" t="s">
        <v>18</v>
      </c>
      <c r="O415" s="10"/>
    </row>
    <row r="416">
      <c r="A416" s="6">
        <v>45705.0</v>
      </c>
      <c r="B416" s="10"/>
      <c r="C416" s="7">
        <v>231574.0</v>
      </c>
      <c r="D416" s="7" t="s">
        <v>170</v>
      </c>
      <c r="E416" s="6">
        <v>45566.0</v>
      </c>
      <c r="F416" s="82">
        <f t="shared" si="1"/>
        <v>4</v>
      </c>
      <c r="G416" s="9">
        <v>45590.0</v>
      </c>
      <c r="H416" s="82">
        <f t="shared" si="2"/>
        <v>3</v>
      </c>
      <c r="I416" s="7" t="s">
        <v>43</v>
      </c>
      <c r="J416" s="10"/>
      <c r="K416" s="10"/>
      <c r="L416" s="10"/>
      <c r="M416" s="10"/>
      <c r="N416" s="66" t="s">
        <v>18</v>
      </c>
      <c r="O416" s="10"/>
    </row>
    <row r="417">
      <c r="A417" s="6">
        <v>45705.0</v>
      </c>
      <c r="B417" s="10"/>
      <c r="C417" s="7">
        <v>232404.0</v>
      </c>
      <c r="D417" s="7" t="s">
        <v>170</v>
      </c>
      <c r="E417" s="6">
        <v>45566.0</v>
      </c>
      <c r="F417" s="82">
        <f t="shared" si="1"/>
        <v>4</v>
      </c>
      <c r="G417" s="6">
        <v>45601.0</v>
      </c>
      <c r="H417" s="82">
        <f t="shared" si="2"/>
        <v>3</v>
      </c>
      <c r="I417" s="7" t="s">
        <v>52</v>
      </c>
      <c r="J417" s="10"/>
      <c r="K417" s="10"/>
      <c r="L417" s="10"/>
      <c r="M417" s="10"/>
      <c r="N417" s="66" t="s">
        <v>18</v>
      </c>
      <c r="O417" s="10"/>
    </row>
    <row r="418">
      <c r="A418" s="6">
        <v>45705.0</v>
      </c>
      <c r="B418" s="10"/>
      <c r="C418" s="7">
        <v>224678.0</v>
      </c>
      <c r="D418" s="7" t="s">
        <v>170</v>
      </c>
      <c r="E418" s="6">
        <v>45566.0</v>
      </c>
      <c r="F418" s="82">
        <f t="shared" si="1"/>
        <v>4</v>
      </c>
      <c r="G418" s="9">
        <v>45607.0</v>
      </c>
      <c r="H418" s="82">
        <f t="shared" si="2"/>
        <v>3</v>
      </c>
      <c r="I418" s="7" t="s">
        <v>60</v>
      </c>
      <c r="J418" s="10"/>
      <c r="K418" s="10"/>
      <c r="L418" s="10"/>
      <c r="M418" s="10"/>
      <c r="N418" s="66" t="s">
        <v>18</v>
      </c>
      <c r="O418" s="10"/>
    </row>
    <row r="419">
      <c r="A419" s="6">
        <v>45705.0</v>
      </c>
      <c r="B419" s="10"/>
      <c r="C419" s="7">
        <v>234834.0</v>
      </c>
      <c r="D419" s="7" t="s">
        <v>170</v>
      </c>
      <c r="E419" s="6">
        <v>45505.0</v>
      </c>
      <c r="F419" s="82">
        <f t="shared" si="1"/>
        <v>6</v>
      </c>
      <c r="G419" s="9">
        <v>45617.0</v>
      </c>
      <c r="H419" s="82">
        <f t="shared" si="2"/>
        <v>2</v>
      </c>
      <c r="I419" s="7" t="s">
        <v>48</v>
      </c>
      <c r="J419" s="10"/>
      <c r="K419" s="10"/>
      <c r="L419" s="10"/>
      <c r="M419" s="10"/>
      <c r="N419" s="66" t="s">
        <v>18</v>
      </c>
      <c r="O419" s="10"/>
    </row>
    <row r="420">
      <c r="A420" s="6">
        <v>45705.0</v>
      </c>
      <c r="B420" s="10"/>
      <c r="C420" s="7">
        <v>233624.0</v>
      </c>
      <c r="D420" s="7" t="s">
        <v>170</v>
      </c>
      <c r="E420" s="6">
        <v>45597.0</v>
      </c>
      <c r="F420" s="82">
        <f t="shared" si="1"/>
        <v>3</v>
      </c>
      <c r="G420" s="9">
        <v>45618.0</v>
      </c>
      <c r="H420" s="82">
        <f t="shared" si="2"/>
        <v>2</v>
      </c>
      <c r="I420" s="7" t="s">
        <v>52</v>
      </c>
      <c r="J420" s="10"/>
      <c r="K420" s="10"/>
      <c r="L420" s="10"/>
      <c r="M420" s="10"/>
      <c r="N420" s="66" t="s">
        <v>18</v>
      </c>
      <c r="O420" s="10"/>
    </row>
    <row r="421">
      <c r="A421" s="6">
        <v>45705.0</v>
      </c>
      <c r="B421" s="10"/>
      <c r="C421" s="7">
        <v>229933.0</v>
      </c>
      <c r="D421" s="7" t="s">
        <v>170</v>
      </c>
      <c r="E421" s="6">
        <v>45444.0</v>
      </c>
      <c r="F421" s="82">
        <f t="shared" si="1"/>
        <v>8</v>
      </c>
      <c r="G421" s="6">
        <v>45572.0</v>
      </c>
      <c r="H421" s="82">
        <f t="shared" si="2"/>
        <v>4</v>
      </c>
      <c r="I421" s="7" t="s">
        <v>60</v>
      </c>
      <c r="J421" s="10"/>
      <c r="K421" s="10"/>
      <c r="L421" s="10"/>
      <c r="M421" s="10"/>
      <c r="N421" s="66" t="s">
        <v>18</v>
      </c>
      <c r="O421" s="10"/>
    </row>
    <row r="422">
      <c r="A422" s="6">
        <v>45705.0</v>
      </c>
      <c r="B422" s="10"/>
      <c r="C422" s="7">
        <v>230787.0</v>
      </c>
      <c r="D422" s="7" t="s">
        <v>170</v>
      </c>
      <c r="E422" s="6">
        <v>45352.0</v>
      </c>
      <c r="F422" s="82">
        <f t="shared" si="1"/>
        <v>11</v>
      </c>
      <c r="G422" s="9">
        <v>45579.0</v>
      </c>
      <c r="H422" s="82">
        <f t="shared" si="2"/>
        <v>4</v>
      </c>
      <c r="I422" s="7" t="s">
        <v>54</v>
      </c>
      <c r="J422" s="10"/>
      <c r="K422" s="10"/>
      <c r="L422" s="10"/>
      <c r="M422" s="10"/>
      <c r="N422" s="66" t="s">
        <v>18</v>
      </c>
      <c r="O422" s="10"/>
    </row>
    <row r="423">
      <c r="A423" s="6">
        <v>45705.0</v>
      </c>
      <c r="B423" s="10"/>
      <c r="C423" s="7">
        <v>234039.0</v>
      </c>
      <c r="D423" s="7" t="s">
        <v>170</v>
      </c>
      <c r="E423" s="6">
        <v>45597.0</v>
      </c>
      <c r="F423" s="82">
        <f t="shared" si="1"/>
        <v>3</v>
      </c>
      <c r="G423" s="6">
        <v>45632.0</v>
      </c>
      <c r="H423" s="82">
        <f t="shared" si="2"/>
        <v>2</v>
      </c>
      <c r="I423" s="7" t="s">
        <v>54</v>
      </c>
      <c r="J423" s="10"/>
      <c r="K423" s="10"/>
      <c r="L423" s="10"/>
      <c r="M423" s="10"/>
      <c r="N423" s="66" t="s">
        <v>18</v>
      </c>
      <c r="O423" s="10"/>
    </row>
    <row r="424">
      <c r="A424" s="6">
        <v>45705.0</v>
      </c>
      <c r="B424" s="10"/>
      <c r="C424" s="7">
        <v>237061.0</v>
      </c>
      <c r="D424" s="7" t="s">
        <v>170</v>
      </c>
      <c r="E424" s="6">
        <v>45536.0</v>
      </c>
      <c r="F424" s="82">
        <f t="shared" si="1"/>
        <v>5</v>
      </c>
      <c r="G424" s="9">
        <v>45639.0</v>
      </c>
      <c r="H424" s="82">
        <f t="shared" si="2"/>
        <v>2</v>
      </c>
      <c r="I424" s="7" t="s">
        <v>82</v>
      </c>
      <c r="J424" s="10"/>
      <c r="K424" s="10"/>
      <c r="L424" s="10"/>
      <c r="M424" s="10"/>
      <c r="N424" s="66" t="s">
        <v>18</v>
      </c>
      <c r="O424" s="10"/>
    </row>
    <row r="425">
      <c r="A425" s="6">
        <v>45705.0</v>
      </c>
      <c r="B425" s="10"/>
      <c r="C425" s="7">
        <v>237696.0</v>
      </c>
      <c r="D425" s="7" t="s">
        <v>170</v>
      </c>
      <c r="E425" s="6">
        <v>45505.0</v>
      </c>
      <c r="F425" s="82">
        <f t="shared" si="1"/>
        <v>6</v>
      </c>
      <c r="G425" s="9">
        <v>45651.0</v>
      </c>
      <c r="H425" s="82">
        <f t="shared" si="2"/>
        <v>1</v>
      </c>
      <c r="I425" s="7" t="s">
        <v>60</v>
      </c>
      <c r="J425" s="10"/>
      <c r="K425" s="10"/>
      <c r="L425" s="10"/>
      <c r="M425" s="10"/>
      <c r="N425" s="66" t="s">
        <v>18</v>
      </c>
      <c r="O425" s="10"/>
    </row>
    <row r="426">
      <c r="A426" s="6">
        <v>45705.0</v>
      </c>
      <c r="B426" s="10"/>
      <c r="C426" s="7">
        <v>236797.0</v>
      </c>
      <c r="D426" s="7" t="s">
        <v>170</v>
      </c>
      <c r="E426" s="6">
        <v>45566.0</v>
      </c>
      <c r="F426" s="82">
        <f t="shared" si="1"/>
        <v>4</v>
      </c>
      <c r="G426" s="6">
        <v>45659.0</v>
      </c>
      <c r="H426" s="82">
        <f t="shared" si="2"/>
        <v>1</v>
      </c>
      <c r="I426" s="7" t="s">
        <v>54</v>
      </c>
      <c r="J426" s="10"/>
      <c r="K426" s="10"/>
      <c r="L426" s="10"/>
      <c r="M426" s="10"/>
      <c r="N426" s="66" t="s">
        <v>18</v>
      </c>
      <c r="O426" s="10"/>
    </row>
    <row r="427">
      <c r="A427" s="6">
        <v>45705.0</v>
      </c>
      <c r="B427" s="10"/>
      <c r="C427" s="7">
        <v>238104.0</v>
      </c>
      <c r="D427" s="7" t="s">
        <v>170</v>
      </c>
      <c r="E427" s="6">
        <v>45627.0</v>
      </c>
      <c r="F427" s="82">
        <f t="shared" si="1"/>
        <v>2</v>
      </c>
      <c r="G427" s="6">
        <v>45665.0</v>
      </c>
      <c r="H427" s="82">
        <f t="shared" si="2"/>
        <v>1</v>
      </c>
      <c r="I427" s="7" t="s">
        <v>43</v>
      </c>
      <c r="J427" s="10"/>
      <c r="K427" s="10"/>
      <c r="L427" s="10"/>
      <c r="M427" s="10"/>
      <c r="N427" s="66" t="s">
        <v>18</v>
      </c>
      <c r="O427" s="10"/>
    </row>
    <row r="428">
      <c r="A428" s="6">
        <v>45705.0</v>
      </c>
      <c r="B428" s="10"/>
      <c r="C428" s="7">
        <v>239161.0</v>
      </c>
      <c r="D428" s="7" t="s">
        <v>170</v>
      </c>
      <c r="E428" s="6">
        <v>45597.0</v>
      </c>
      <c r="F428" s="82">
        <f t="shared" si="1"/>
        <v>3</v>
      </c>
      <c r="G428" s="6">
        <v>45670.0</v>
      </c>
      <c r="H428" s="82">
        <f t="shared" si="2"/>
        <v>1</v>
      </c>
      <c r="I428" s="7" t="s">
        <v>60</v>
      </c>
      <c r="J428" s="10"/>
      <c r="K428" s="10"/>
      <c r="L428" s="10"/>
      <c r="M428" s="10"/>
      <c r="N428" s="66" t="s">
        <v>18</v>
      </c>
      <c r="O428" s="10"/>
    </row>
    <row r="429">
      <c r="A429" s="6">
        <v>45705.0</v>
      </c>
      <c r="B429" s="10"/>
      <c r="C429" s="7">
        <v>235221.0</v>
      </c>
      <c r="D429" s="7" t="s">
        <v>170</v>
      </c>
      <c r="E429" s="6">
        <v>45658.0</v>
      </c>
      <c r="F429" s="82">
        <f t="shared" si="1"/>
        <v>1</v>
      </c>
      <c r="G429" s="6">
        <v>45673.0</v>
      </c>
      <c r="H429" s="82">
        <f t="shared" si="2"/>
        <v>1</v>
      </c>
      <c r="I429" s="7" t="s">
        <v>48</v>
      </c>
      <c r="J429" s="10"/>
      <c r="K429" s="10"/>
      <c r="L429" s="10"/>
      <c r="M429" s="10"/>
      <c r="N429" s="66" t="s">
        <v>18</v>
      </c>
      <c r="O429" s="10"/>
    </row>
    <row r="430">
      <c r="A430" s="6">
        <v>45705.0</v>
      </c>
      <c r="B430" s="10"/>
      <c r="C430" s="7">
        <v>238877.0</v>
      </c>
      <c r="D430" s="7" t="s">
        <v>170</v>
      </c>
      <c r="E430" s="6">
        <v>45627.0</v>
      </c>
      <c r="F430" s="82">
        <f t="shared" si="1"/>
        <v>2</v>
      </c>
      <c r="G430" s="6">
        <v>45679.0</v>
      </c>
      <c r="H430" s="82">
        <f t="shared" si="2"/>
        <v>0</v>
      </c>
      <c r="I430" s="7" t="s">
        <v>54</v>
      </c>
      <c r="J430" s="10"/>
      <c r="K430" s="10"/>
      <c r="L430" s="10"/>
      <c r="M430" s="10"/>
      <c r="N430" s="66" t="s">
        <v>18</v>
      </c>
      <c r="O430" s="10"/>
    </row>
    <row r="431">
      <c r="A431" s="6">
        <v>45705.0</v>
      </c>
      <c r="B431" s="10"/>
      <c r="C431" s="7">
        <v>136308.0</v>
      </c>
      <c r="D431" s="7" t="s">
        <v>170</v>
      </c>
      <c r="E431" s="6">
        <v>45627.0</v>
      </c>
      <c r="F431" s="82">
        <f t="shared" si="1"/>
        <v>2</v>
      </c>
      <c r="G431" s="6">
        <v>45681.0</v>
      </c>
      <c r="H431" s="82">
        <f t="shared" si="2"/>
        <v>0</v>
      </c>
      <c r="I431" s="7" t="s">
        <v>43</v>
      </c>
      <c r="J431" s="10"/>
      <c r="K431" s="10"/>
      <c r="L431" s="10"/>
      <c r="M431" s="10"/>
      <c r="N431" s="66" t="s">
        <v>18</v>
      </c>
      <c r="O431" s="10"/>
    </row>
    <row r="432">
      <c r="A432" s="6">
        <v>45705.0</v>
      </c>
      <c r="B432" s="10"/>
      <c r="C432" s="7">
        <v>241181.0</v>
      </c>
      <c r="D432" s="7" t="s">
        <v>170</v>
      </c>
      <c r="E432" s="6">
        <v>45627.0</v>
      </c>
      <c r="F432" s="82">
        <f t="shared" si="1"/>
        <v>2</v>
      </c>
      <c r="G432" s="6">
        <v>45691.0</v>
      </c>
      <c r="H432" s="82">
        <f t="shared" si="2"/>
        <v>0</v>
      </c>
      <c r="I432" s="7" t="s">
        <v>48</v>
      </c>
      <c r="J432" s="10"/>
      <c r="K432" s="10"/>
      <c r="L432" s="10"/>
      <c r="M432" s="10"/>
      <c r="N432" s="66" t="s">
        <v>18</v>
      </c>
      <c r="O432" s="10"/>
    </row>
    <row r="433">
      <c r="A433" s="6">
        <v>45705.0</v>
      </c>
      <c r="B433" s="10"/>
      <c r="C433" s="7">
        <v>241576.0</v>
      </c>
      <c r="D433" s="7" t="s">
        <v>170</v>
      </c>
      <c r="E433" s="6">
        <v>45627.0</v>
      </c>
      <c r="F433" s="82">
        <f t="shared" si="1"/>
        <v>2</v>
      </c>
      <c r="G433" s="6">
        <v>45694.0</v>
      </c>
      <c r="H433" s="82">
        <f t="shared" si="2"/>
        <v>0</v>
      </c>
      <c r="I433" s="7" t="s">
        <v>48</v>
      </c>
      <c r="J433" s="10"/>
      <c r="K433" s="10"/>
      <c r="L433" s="10"/>
      <c r="M433" s="10"/>
      <c r="N433" s="66" t="s">
        <v>18</v>
      </c>
      <c r="O433" s="10"/>
    </row>
    <row r="434">
      <c r="A434" s="6">
        <v>45705.0</v>
      </c>
      <c r="B434" s="10"/>
      <c r="C434" s="7">
        <v>242123.0</v>
      </c>
      <c r="D434" s="7" t="s">
        <v>170</v>
      </c>
      <c r="E434" s="6">
        <v>45597.0</v>
      </c>
      <c r="F434" s="82">
        <f t="shared" si="1"/>
        <v>3</v>
      </c>
      <c r="G434" s="6">
        <v>45698.0</v>
      </c>
      <c r="H434" s="82">
        <f t="shared" si="2"/>
        <v>0</v>
      </c>
      <c r="I434" s="7" t="s">
        <v>85</v>
      </c>
      <c r="J434" s="10"/>
      <c r="K434" s="10"/>
      <c r="L434" s="10"/>
      <c r="M434" s="10"/>
      <c r="N434" s="66" t="s">
        <v>18</v>
      </c>
      <c r="O434" s="10"/>
    </row>
    <row r="435">
      <c r="A435" s="6">
        <v>45705.0</v>
      </c>
      <c r="B435" s="10"/>
      <c r="C435" s="7">
        <v>239098.0</v>
      </c>
      <c r="D435" s="7" t="s">
        <v>170</v>
      </c>
      <c r="E435" s="6">
        <v>45658.0</v>
      </c>
      <c r="F435" s="82">
        <f t="shared" si="1"/>
        <v>1</v>
      </c>
      <c r="G435" s="6">
        <v>45700.0</v>
      </c>
      <c r="H435" s="82">
        <f t="shared" si="2"/>
        <v>0</v>
      </c>
      <c r="I435" s="7" t="s">
        <v>48</v>
      </c>
      <c r="J435" s="10"/>
      <c r="K435" s="10"/>
      <c r="L435" s="10"/>
      <c r="M435" s="10"/>
      <c r="N435" s="66" t="s">
        <v>18</v>
      </c>
      <c r="O435" s="10"/>
    </row>
    <row r="436">
      <c r="A436" s="6">
        <v>45705.0</v>
      </c>
      <c r="B436" s="10"/>
      <c r="C436" s="7">
        <v>197820.0</v>
      </c>
      <c r="D436" s="7" t="s">
        <v>171</v>
      </c>
      <c r="E436" s="6">
        <v>45292.0</v>
      </c>
      <c r="F436" s="82">
        <f t="shared" si="1"/>
        <v>13</v>
      </c>
      <c r="G436" s="6">
        <v>45327.0</v>
      </c>
      <c r="H436" s="82">
        <f t="shared" si="2"/>
        <v>12</v>
      </c>
      <c r="I436" s="7" t="s">
        <v>85</v>
      </c>
      <c r="J436" s="10"/>
      <c r="K436" s="10"/>
      <c r="L436" s="10"/>
      <c r="M436" s="10"/>
      <c r="N436" s="66" t="s">
        <v>18</v>
      </c>
      <c r="O436" s="10"/>
    </row>
    <row r="437">
      <c r="A437" s="6">
        <v>45705.0</v>
      </c>
      <c r="B437" s="10"/>
      <c r="C437" s="7">
        <v>175944.0</v>
      </c>
      <c r="D437" s="7" t="s">
        <v>171</v>
      </c>
      <c r="E437" s="6">
        <v>45047.0</v>
      </c>
      <c r="F437" s="82">
        <f t="shared" si="1"/>
        <v>21</v>
      </c>
      <c r="G437" s="6">
        <v>45103.0</v>
      </c>
      <c r="H437" s="82">
        <f t="shared" si="2"/>
        <v>19</v>
      </c>
      <c r="I437" s="7" t="s">
        <v>54</v>
      </c>
      <c r="J437" s="10"/>
      <c r="K437" s="10"/>
      <c r="L437" s="10"/>
      <c r="M437" s="10"/>
      <c r="N437" s="66" t="s">
        <v>18</v>
      </c>
      <c r="O437" s="10"/>
    </row>
    <row r="438">
      <c r="A438" s="6">
        <v>45705.0</v>
      </c>
      <c r="B438" s="10"/>
      <c r="C438" s="7">
        <v>215758.0</v>
      </c>
      <c r="D438" s="7" t="s">
        <v>133</v>
      </c>
      <c r="E438" s="6">
        <v>45352.0</v>
      </c>
      <c r="F438" s="82">
        <f t="shared" si="1"/>
        <v>11</v>
      </c>
      <c r="G438" s="6">
        <v>45436.0</v>
      </c>
      <c r="H438" s="82">
        <f t="shared" si="2"/>
        <v>8</v>
      </c>
      <c r="I438" s="7" t="s">
        <v>60</v>
      </c>
      <c r="J438" s="10"/>
      <c r="K438" s="10"/>
      <c r="L438" s="10"/>
      <c r="M438" s="10"/>
      <c r="N438" s="66" t="s">
        <v>18</v>
      </c>
      <c r="O438" s="10"/>
    </row>
    <row r="439">
      <c r="A439" s="6">
        <v>45705.0</v>
      </c>
      <c r="B439" s="10"/>
      <c r="C439" s="7">
        <v>140705.0</v>
      </c>
      <c r="D439" s="7" t="s">
        <v>133</v>
      </c>
      <c r="E439" s="6">
        <v>44713.0</v>
      </c>
      <c r="F439" s="82">
        <f t="shared" si="1"/>
        <v>32</v>
      </c>
      <c r="G439" s="6">
        <v>44789.0</v>
      </c>
      <c r="H439" s="82">
        <f t="shared" si="2"/>
        <v>30</v>
      </c>
      <c r="I439" s="7" t="s">
        <v>48</v>
      </c>
      <c r="J439" s="10"/>
      <c r="K439" s="10"/>
      <c r="L439" s="10"/>
      <c r="M439" s="10"/>
      <c r="N439" s="66" t="s">
        <v>18</v>
      </c>
      <c r="O439" s="10"/>
    </row>
    <row r="440">
      <c r="A440" s="6">
        <v>45705.0</v>
      </c>
      <c r="B440" s="10"/>
      <c r="C440" s="7">
        <v>200104.0</v>
      </c>
      <c r="D440" s="7" t="s">
        <v>133</v>
      </c>
      <c r="E440" s="6">
        <v>45078.0</v>
      </c>
      <c r="F440" s="82">
        <f t="shared" si="1"/>
        <v>20</v>
      </c>
      <c r="G440" s="6">
        <v>45316.0</v>
      </c>
      <c r="H440" s="82">
        <f t="shared" si="2"/>
        <v>12</v>
      </c>
      <c r="I440" s="7" t="s">
        <v>82</v>
      </c>
      <c r="J440" s="10"/>
      <c r="K440" s="10"/>
      <c r="L440" s="10"/>
      <c r="M440" s="10"/>
      <c r="N440" s="66" t="s">
        <v>18</v>
      </c>
      <c r="O440" s="10"/>
    </row>
    <row r="441">
      <c r="A441" s="6">
        <v>45705.0</v>
      </c>
      <c r="B441" s="10"/>
      <c r="C441" s="7">
        <v>180994.0</v>
      </c>
      <c r="D441" s="7" t="s">
        <v>133</v>
      </c>
      <c r="E441" s="6">
        <v>45017.0</v>
      </c>
      <c r="F441" s="82">
        <f t="shared" si="1"/>
        <v>22</v>
      </c>
      <c r="G441" s="6">
        <v>45141.0</v>
      </c>
      <c r="H441" s="82">
        <f t="shared" si="2"/>
        <v>18</v>
      </c>
      <c r="I441" s="7" t="s">
        <v>60</v>
      </c>
      <c r="J441" s="10"/>
      <c r="K441" s="10"/>
      <c r="L441" s="10"/>
      <c r="M441" s="10"/>
      <c r="N441" s="66" t="s">
        <v>18</v>
      </c>
      <c r="O441" s="10"/>
    </row>
    <row r="442">
      <c r="A442" s="6">
        <v>45705.0</v>
      </c>
      <c r="B442" s="10"/>
      <c r="C442" s="7">
        <v>196156.0</v>
      </c>
      <c r="D442" s="7" t="s">
        <v>133</v>
      </c>
      <c r="E442" s="6">
        <v>44958.0</v>
      </c>
      <c r="F442" s="82">
        <f t="shared" si="1"/>
        <v>24</v>
      </c>
      <c r="G442" s="9">
        <v>45275.0</v>
      </c>
      <c r="H442" s="82">
        <f t="shared" si="2"/>
        <v>14</v>
      </c>
      <c r="I442" s="7" t="s">
        <v>48</v>
      </c>
      <c r="J442" s="10"/>
      <c r="K442" s="10"/>
      <c r="L442" s="10"/>
      <c r="M442" s="10"/>
      <c r="N442" s="66" t="s">
        <v>18</v>
      </c>
      <c r="O442" s="10"/>
    </row>
    <row r="443">
      <c r="A443" s="6">
        <v>45705.0</v>
      </c>
      <c r="B443" s="10"/>
      <c r="C443" s="7">
        <v>202131.0</v>
      </c>
      <c r="D443" s="7" t="s">
        <v>133</v>
      </c>
      <c r="E443" s="6">
        <v>45261.0</v>
      </c>
      <c r="F443" s="82">
        <f t="shared" si="1"/>
        <v>14</v>
      </c>
      <c r="G443" s="6">
        <v>45334.0</v>
      </c>
      <c r="H443" s="82">
        <f t="shared" si="2"/>
        <v>12</v>
      </c>
      <c r="I443" s="7" t="s">
        <v>60</v>
      </c>
      <c r="J443" s="10"/>
      <c r="K443" s="10"/>
      <c r="L443" s="10"/>
      <c r="M443" s="10"/>
      <c r="N443" s="66" t="s">
        <v>18</v>
      </c>
      <c r="O443" s="10"/>
    </row>
    <row r="444">
      <c r="A444" s="6">
        <v>45705.0</v>
      </c>
      <c r="B444" s="10"/>
      <c r="C444" s="7">
        <v>208666.0</v>
      </c>
      <c r="D444" s="7" t="s">
        <v>133</v>
      </c>
      <c r="E444" s="6">
        <v>45352.0</v>
      </c>
      <c r="F444" s="82">
        <f t="shared" si="1"/>
        <v>11</v>
      </c>
      <c r="G444" s="6">
        <v>45386.0</v>
      </c>
      <c r="H444" s="82">
        <f t="shared" si="2"/>
        <v>10</v>
      </c>
      <c r="I444" s="7" t="s">
        <v>82</v>
      </c>
      <c r="J444" s="10"/>
      <c r="K444" s="10"/>
      <c r="L444" s="10"/>
      <c r="M444" s="10"/>
      <c r="N444" s="66" t="s">
        <v>18</v>
      </c>
      <c r="O444" s="10"/>
    </row>
    <row r="445">
      <c r="A445" s="6">
        <v>45705.0</v>
      </c>
      <c r="B445" s="10"/>
      <c r="C445" s="7">
        <v>213016.0</v>
      </c>
      <c r="D445" s="7" t="s">
        <v>133</v>
      </c>
      <c r="E445" s="6">
        <v>45292.0</v>
      </c>
      <c r="F445" s="82">
        <f t="shared" si="1"/>
        <v>13</v>
      </c>
      <c r="G445" s="6">
        <v>45415.0</v>
      </c>
      <c r="H445" s="82">
        <f t="shared" si="2"/>
        <v>9</v>
      </c>
      <c r="I445" s="7" t="s">
        <v>54</v>
      </c>
      <c r="J445" s="10"/>
      <c r="K445" s="10"/>
      <c r="L445" s="10"/>
      <c r="M445" s="10"/>
      <c r="N445" s="66" t="s">
        <v>18</v>
      </c>
      <c r="O445" s="10"/>
    </row>
    <row r="446">
      <c r="A446" s="6">
        <v>45705.0</v>
      </c>
      <c r="B446" s="10"/>
      <c r="C446" s="7">
        <v>223243.0</v>
      </c>
      <c r="D446" s="7" t="s">
        <v>133</v>
      </c>
      <c r="E446" s="6">
        <v>45474.0</v>
      </c>
      <c r="F446" s="82">
        <f t="shared" si="1"/>
        <v>7</v>
      </c>
      <c r="G446" s="6">
        <v>45503.0</v>
      </c>
      <c r="H446" s="82">
        <f t="shared" si="2"/>
        <v>6</v>
      </c>
      <c r="I446" s="7" t="s">
        <v>60</v>
      </c>
      <c r="J446" s="10"/>
      <c r="K446" s="10"/>
      <c r="L446" s="10"/>
      <c r="M446" s="10"/>
      <c r="N446" s="66" t="s">
        <v>18</v>
      </c>
      <c r="O446" s="10"/>
    </row>
    <row r="447">
      <c r="A447" s="6">
        <v>45705.0</v>
      </c>
      <c r="B447" s="10"/>
      <c r="C447" s="7">
        <v>209920.0</v>
      </c>
      <c r="D447" s="7" t="s">
        <v>133</v>
      </c>
      <c r="E447" s="6">
        <v>45292.0</v>
      </c>
      <c r="F447" s="82">
        <f t="shared" si="1"/>
        <v>13</v>
      </c>
      <c r="G447" s="6">
        <v>45393.0</v>
      </c>
      <c r="H447" s="82">
        <f t="shared" si="2"/>
        <v>10</v>
      </c>
      <c r="I447" s="7" t="s">
        <v>60</v>
      </c>
      <c r="J447" s="10"/>
      <c r="K447" s="10"/>
      <c r="L447" s="10"/>
      <c r="M447" s="10"/>
      <c r="N447" s="66" t="s">
        <v>18</v>
      </c>
      <c r="O447" s="10"/>
    </row>
    <row r="448">
      <c r="A448" s="6">
        <v>45705.0</v>
      </c>
      <c r="B448" s="10"/>
      <c r="C448" s="7">
        <v>212603.0</v>
      </c>
      <c r="D448" s="7" t="s">
        <v>133</v>
      </c>
      <c r="E448" s="6">
        <v>45352.0</v>
      </c>
      <c r="F448" s="82">
        <f t="shared" si="1"/>
        <v>11</v>
      </c>
      <c r="G448" s="6">
        <v>45412.0</v>
      </c>
      <c r="H448" s="82">
        <f t="shared" si="2"/>
        <v>9</v>
      </c>
      <c r="I448" s="7" t="s">
        <v>54</v>
      </c>
      <c r="J448" s="10"/>
      <c r="K448" s="10"/>
      <c r="L448" s="10"/>
      <c r="M448" s="10"/>
      <c r="N448" s="66" t="s">
        <v>18</v>
      </c>
      <c r="O448" s="10"/>
    </row>
    <row r="449">
      <c r="A449" s="6">
        <v>45705.0</v>
      </c>
      <c r="B449" s="10"/>
      <c r="C449" s="7">
        <v>235606.0</v>
      </c>
      <c r="D449" s="7" t="s">
        <v>133</v>
      </c>
      <c r="E449" s="6">
        <v>44927.0</v>
      </c>
      <c r="F449" s="82">
        <f t="shared" si="1"/>
        <v>25</v>
      </c>
      <c r="G449" s="9">
        <v>45623.0</v>
      </c>
      <c r="H449" s="82">
        <f t="shared" si="2"/>
        <v>2</v>
      </c>
      <c r="I449" s="7" t="s">
        <v>136</v>
      </c>
      <c r="J449" s="10"/>
      <c r="K449" s="10"/>
      <c r="L449" s="10"/>
      <c r="M449" s="10"/>
      <c r="N449" s="66" t="s">
        <v>18</v>
      </c>
      <c r="O449" s="10"/>
    </row>
    <row r="450">
      <c r="A450" s="6">
        <v>45705.0</v>
      </c>
      <c r="B450" s="10"/>
      <c r="C450" s="7">
        <v>238794.0</v>
      </c>
      <c r="D450" s="7" t="s">
        <v>133</v>
      </c>
      <c r="E450" s="6">
        <v>45627.0</v>
      </c>
      <c r="F450" s="82">
        <f t="shared" si="1"/>
        <v>2</v>
      </c>
      <c r="G450" s="6">
        <v>45666.0</v>
      </c>
      <c r="H450" s="82">
        <f t="shared" si="2"/>
        <v>1</v>
      </c>
      <c r="I450" s="7" t="s">
        <v>60</v>
      </c>
      <c r="J450" s="10"/>
      <c r="K450" s="10"/>
      <c r="L450" s="10"/>
      <c r="M450" s="10"/>
      <c r="N450" s="66" t="s">
        <v>18</v>
      </c>
      <c r="O450" s="10"/>
    </row>
    <row r="451">
      <c r="A451" s="6">
        <v>45705.0</v>
      </c>
      <c r="B451" s="10"/>
      <c r="C451" s="7">
        <v>241420.0</v>
      </c>
      <c r="D451" s="7" t="s">
        <v>133</v>
      </c>
      <c r="E451" s="6">
        <v>45689.0</v>
      </c>
      <c r="F451" s="82">
        <f t="shared" si="1"/>
        <v>0</v>
      </c>
      <c r="G451" s="6">
        <v>45688.0</v>
      </c>
      <c r="H451" s="82">
        <f t="shared" si="2"/>
        <v>0</v>
      </c>
      <c r="I451" s="7" t="s">
        <v>86</v>
      </c>
      <c r="J451" s="10"/>
      <c r="K451" s="10"/>
      <c r="L451" s="10"/>
      <c r="M451" s="10"/>
      <c r="N451" s="66" t="s">
        <v>18</v>
      </c>
      <c r="O451" s="10"/>
    </row>
    <row r="452">
      <c r="A452" s="6">
        <v>45705.0</v>
      </c>
      <c r="B452" s="10"/>
      <c r="C452" s="7">
        <v>98081.0</v>
      </c>
      <c r="D452" s="7" t="s">
        <v>156</v>
      </c>
      <c r="E452" s="6">
        <v>44378.0</v>
      </c>
      <c r="F452" s="82">
        <f t="shared" si="1"/>
        <v>43</v>
      </c>
      <c r="G452" s="6">
        <v>44432.0</v>
      </c>
      <c r="H452" s="82">
        <f t="shared" si="2"/>
        <v>41</v>
      </c>
      <c r="I452" s="7" t="s">
        <v>136</v>
      </c>
      <c r="J452" s="10"/>
      <c r="K452" s="10"/>
      <c r="L452" s="10"/>
      <c r="M452" s="10"/>
      <c r="N452" s="66" t="s">
        <v>18</v>
      </c>
      <c r="O452" s="10"/>
    </row>
    <row r="453">
      <c r="A453" s="6">
        <v>45705.0</v>
      </c>
      <c r="B453" s="10"/>
      <c r="C453" s="7">
        <v>119097.0</v>
      </c>
      <c r="D453" s="7" t="s">
        <v>156</v>
      </c>
      <c r="E453" s="6">
        <v>44562.0</v>
      </c>
      <c r="F453" s="82">
        <f t="shared" si="1"/>
        <v>37</v>
      </c>
      <c r="G453" s="6">
        <v>44629.0</v>
      </c>
      <c r="H453" s="82">
        <f t="shared" si="2"/>
        <v>35</v>
      </c>
      <c r="I453" s="7" t="s">
        <v>136</v>
      </c>
      <c r="J453" s="10"/>
      <c r="K453" s="10"/>
      <c r="L453" s="10"/>
      <c r="M453" s="10"/>
      <c r="N453" s="66" t="s">
        <v>18</v>
      </c>
      <c r="O453" s="10"/>
    </row>
    <row r="454">
      <c r="A454" s="6">
        <v>45705.0</v>
      </c>
      <c r="B454" s="10"/>
      <c r="C454" s="7">
        <v>216090.0</v>
      </c>
      <c r="D454" s="7" t="s">
        <v>156</v>
      </c>
      <c r="E454" s="6">
        <v>45323.0</v>
      </c>
      <c r="F454" s="82">
        <f t="shared" si="1"/>
        <v>12</v>
      </c>
      <c r="G454" s="6">
        <v>45440.0</v>
      </c>
      <c r="H454" s="82">
        <f t="shared" si="2"/>
        <v>8</v>
      </c>
      <c r="I454" s="7" t="s">
        <v>54</v>
      </c>
      <c r="J454" s="10"/>
      <c r="K454" s="10"/>
      <c r="L454" s="10"/>
      <c r="M454" s="10"/>
      <c r="N454" s="66" t="s">
        <v>18</v>
      </c>
      <c r="O454" s="10"/>
    </row>
    <row r="455">
      <c r="A455" s="6">
        <v>45705.0</v>
      </c>
      <c r="B455" s="10"/>
      <c r="C455" s="7">
        <v>178786.0</v>
      </c>
      <c r="D455" s="7" t="s">
        <v>156</v>
      </c>
      <c r="E455" s="6">
        <v>45078.0</v>
      </c>
      <c r="F455" s="82">
        <f t="shared" si="1"/>
        <v>20</v>
      </c>
      <c r="G455" s="6">
        <v>45124.0</v>
      </c>
      <c r="H455" s="82">
        <f t="shared" si="2"/>
        <v>19</v>
      </c>
      <c r="I455" s="7" t="s">
        <v>54</v>
      </c>
      <c r="J455" s="10"/>
      <c r="K455" s="10"/>
      <c r="L455" s="10"/>
      <c r="M455" s="10"/>
      <c r="N455" s="66" t="s">
        <v>18</v>
      </c>
      <c r="O455" s="10"/>
    </row>
    <row r="456">
      <c r="A456" s="6">
        <v>45705.0</v>
      </c>
      <c r="B456" s="10"/>
      <c r="C456" s="7">
        <v>203793.0</v>
      </c>
      <c r="D456" s="7" t="s">
        <v>156</v>
      </c>
      <c r="E456" s="6">
        <v>45261.0</v>
      </c>
      <c r="F456" s="82">
        <f t="shared" si="1"/>
        <v>14</v>
      </c>
      <c r="G456" s="6">
        <v>45345.0</v>
      </c>
      <c r="H456" s="82">
        <f t="shared" si="2"/>
        <v>11</v>
      </c>
      <c r="I456" s="7" t="s">
        <v>136</v>
      </c>
      <c r="J456" s="10"/>
      <c r="K456" s="10"/>
      <c r="L456" s="10"/>
      <c r="M456" s="10"/>
      <c r="N456" s="66" t="s">
        <v>18</v>
      </c>
      <c r="O456" s="10"/>
    </row>
    <row r="457">
      <c r="A457" s="6">
        <v>45705.0</v>
      </c>
      <c r="B457" s="10"/>
      <c r="C457" s="7">
        <v>209270.0</v>
      </c>
      <c r="D457" s="7" t="s">
        <v>156</v>
      </c>
      <c r="E457" s="6">
        <v>45292.0</v>
      </c>
      <c r="F457" s="82">
        <f t="shared" si="1"/>
        <v>13</v>
      </c>
      <c r="G457" s="6">
        <v>45387.0</v>
      </c>
      <c r="H457" s="82">
        <f t="shared" si="2"/>
        <v>10</v>
      </c>
      <c r="I457" s="7" t="s">
        <v>136</v>
      </c>
      <c r="J457" s="10"/>
      <c r="K457" s="10"/>
      <c r="L457" s="10"/>
      <c r="M457" s="10"/>
      <c r="N457" s="66" t="s">
        <v>18</v>
      </c>
      <c r="O457" s="10"/>
    </row>
    <row r="458">
      <c r="A458" s="6">
        <v>45705.0</v>
      </c>
      <c r="B458" s="10"/>
      <c r="C458" s="7">
        <v>212333.0</v>
      </c>
      <c r="D458" s="7" t="s">
        <v>156</v>
      </c>
      <c r="E458" s="6">
        <v>44501.0</v>
      </c>
      <c r="F458" s="82">
        <f t="shared" si="1"/>
        <v>39</v>
      </c>
      <c r="G458" s="6">
        <v>45411.0</v>
      </c>
      <c r="H458" s="82">
        <f t="shared" si="2"/>
        <v>9</v>
      </c>
      <c r="I458" s="7" t="s">
        <v>136</v>
      </c>
      <c r="J458" s="10"/>
      <c r="K458" s="10"/>
      <c r="L458" s="10"/>
      <c r="M458" s="10"/>
      <c r="N458" s="66" t="s">
        <v>18</v>
      </c>
      <c r="O458" s="10"/>
    </row>
    <row r="459">
      <c r="A459" s="68">
        <v>45705.0</v>
      </c>
      <c r="B459" s="88"/>
      <c r="C459" s="67">
        <v>174156.0</v>
      </c>
      <c r="D459" s="67" t="s">
        <v>155</v>
      </c>
      <c r="E459" s="68">
        <v>45017.0</v>
      </c>
      <c r="F459" s="100">
        <f t="shared" si="1"/>
        <v>22</v>
      </c>
      <c r="G459" s="68">
        <v>45126.0</v>
      </c>
      <c r="H459" s="100">
        <f t="shared" si="2"/>
        <v>18</v>
      </c>
      <c r="I459" s="67" t="s">
        <v>136</v>
      </c>
      <c r="J459" s="88"/>
      <c r="K459" s="88"/>
      <c r="L459" s="88"/>
      <c r="M459" s="88"/>
      <c r="N459" s="66" t="s">
        <v>18</v>
      </c>
      <c r="O459" s="10"/>
    </row>
    <row r="460">
      <c r="A460" s="6">
        <v>45705.0</v>
      </c>
      <c r="B460" s="10"/>
      <c r="C460" s="7">
        <v>165578.0</v>
      </c>
      <c r="D460" s="7" t="s">
        <v>156</v>
      </c>
      <c r="E460" s="6">
        <v>44958.0</v>
      </c>
      <c r="F460" s="82">
        <f t="shared" si="1"/>
        <v>24</v>
      </c>
      <c r="G460" s="6">
        <v>45013.0</v>
      </c>
      <c r="H460" s="82">
        <f t="shared" si="2"/>
        <v>22</v>
      </c>
      <c r="I460" s="7" t="s">
        <v>136</v>
      </c>
      <c r="J460" s="10"/>
      <c r="K460" s="10"/>
      <c r="L460" s="10"/>
      <c r="M460" s="10"/>
      <c r="N460" s="66" t="s">
        <v>18</v>
      </c>
      <c r="O460" s="10"/>
    </row>
    <row r="461">
      <c r="A461" s="6">
        <v>45705.0</v>
      </c>
      <c r="B461" s="10"/>
      <c r="C461" s="7">
        <v>200636.0</v>
      </c>
      <c r="D461" s="7" t="s">
        <v>156</v>
      </c>
      <c r="E461" s="6">
        <v>44593.0</v>
      </c>
      <c r="F461" s="82">
        <f t="shared" si="1"/>
        <v>36</v>
      </c>
      <c r="G461" s="6">
        <v>45321.0</v>
      </c>
      <c r="H461" s="82">
        <f t="shared" si="2"/>
        <v>12</v>
      </c>
      <c r="I461" s="7" t="s">
        <v>54</v>
      </c>
      <c r="J461" s="10"/>
      <c r="K461" s="10"/>
      <c r="L461" s="10"/>
      <c r="M461" s="10"/>
      <c r="N461" s="66" t="s">
        <v>18</v>
      </c>
      <c r="O461" s="10"/>
    </row>
    <row r="462">
      <c r="A462" s="6">
        <v>45705.0</v>
      </c>
      <c r="B462" s="10"/>
      <c r="C462" s="7">
        <v>221142.0</v>
      </c>
      <c r="D462" s="7" t="s">
        <v>174</v>
      </c>
      <c r="E462" s="6">
        <v>45323.0</v>
      </c>
      <c r="F462" s="82">
        <f t="shared" si="1"/>
        <v>12</v>
      </c>
      <c r="G462" s="6">
        <v>45484.0</v>
      </c>
      <c r="H462" s="82">
        <f t="shared" si="2"/>
        <v>7</v>
      </c>
      <c r="I462" s="7" t="s">
        <v>85</v>
      </c>
      <c r="J462" s="10"/>
      <c r="K462" s="10"/>
      <c r="L462" s="10"/>
      <c r="M462" s="10"/>
      <c r="N462" s="66" t="s">
        <v>18</v>
      </c>
      <c r="O462" s="10"/>
    </row>
    <row r="463">
      <c r="A463" s="6">
        <v>45705.0</v>
      </c>
      <c r="B463" s="10"/>
      <c r="C463" s="7">
        <v>235405.0</v>
      </c>
      <c r="D463" s="7" t="s">
        <v>174</v>
      </c>
      <c r="E463" s="6">
        <v>45536.0</v>
      </c>
      <c r="F463" s="82">
        <f t="shared" si="1"/>
        <v>5</v>
      </c>
      <c r="G463" s="9">
        <v>45623.0</v>
      </c>
      <c r="H463" s="82">
        <f t="shared" si="2"/>
        <v>2</v>
      </c>
      <c r="I463" s="7" t="s">
        <v>54</v>
      </c>
      <c r="J463" s="10"/>
      <c r="K463" s="10"/>
      <c r="L463" s="10"/>
      <c r="M463" s="10"/>
      <c r="N463" s="66" t="s">
        <v>18</v>
      </c>
      <c r="O463" s="10"/>
    </row>
    <row r="464">
      <c r="A464" s="6">
        <v>45705.0</v>
      </c>
      <c r="B464" s="10"/>
      <c r="C464" s="7">
        <v>221679.0</v>
      </c>
      <c r="D464" s="7" t="s">
        <v>174</v>
      </c>
      <c r="E464" s="6">
        <v>45261.0</v>
      </c>
      <c r="F464" s="82">
        <f t="shared" si="1"/>
        <v>14</v>
      </c>
      <c r="G464" s="6">
        <v>45489.0</v>
      </c>
      <c r="H464" s="82">
        <f t="shared" si="2"/>
        <v>7</v>
      </c>
      <c r="I464" s="7" t="s">
        <v>48</v>
      </c>
      <c r="J464" s="10"/>
      <c r="K464" s="10"/>
      <c r="L464" s="10"/>
      <c r="M464" s="10"/>
      <c r="N464" s="66" t="s">
        <v>18</v>
      </c>
      <c r="O464" s="10"/>
    </row>
    <row r="465">
      <c r="A465" s="6">
        <v>45705.0</v>
      </c>
      <c r="B465" s="10"/>
      <c r="C465" s="7">
        <v>224430.0</v>
      </c>
      <c r="D465" s="7" t="s">
        <v>174</v>
      </c>
      <c r="E465" s="6">
        <v>45474.0</v>
      </c>
      <c r="F465" s="82">
        <f t="shared" si="1"/>
        <v>7</v>
      </c>
      <c r="G465" s="6">
        <v>45517.0</v>
      </c>
      <c r="H465" s="82">
        <f t="shared" si="2"/>
        <v>6</v>
      </c>
      <c r="I465" s="7" t="s">
        <v>52</v>
      </c>
      <c r="J465" s="10"/>
      <c r="K465" s="10"/>
      <c r="L465" s="10"/>
      <c r="M465" s="10"/>
      <c r="N465" s="66" t="s">
        <v>18</v>
      </c>
      <c r="O465" s="10"/>
    </row>
    <row r="466">
      <c r="A466" s="6">
        <v>45705.0</v>
      </c>
      <c r="B466" s="10"/>
      <c r="C466" s="7">
        <v>228815.0</v>
      </c>
      <c r="D466" s="7" t="s">
        <v>174</v>
      </c>
      <c r="E466" s="6">
        <v>45474.0</v>
      </c>
      <c r="F466" s="82">
        <f t="shared" si="1"/>
        <v>7</v>
      </c>
      <c r="G466" s="6">
        <v>45559.0</v>
      </c>
      <c r="H466" s="82">
        <f t="shared" si="2"/>
        <v>4</v>
      </c>
      <c r="I466" s="7" t="s">
        <v>54</v>
      </c>
      <c r="J466" s="10"/>
      <c r="K466" s="10"/>
      <c r="L466" s="10"/>
      <c r="M466" s="10"/>
      <c r="N466" s="57" t="s">
        <v>19</v>
      </c>
      <c r="O466" s="10"/>
    </row>
    <row r="467">
      <c r="A467" s="6">
        <v>45705.0</v>
      </c>
      <c r="B467" s="10"/>
      <c r="C467" s="7">
        <v>231370.0</v>
      </c>
      <c r="D467" s="7" t="s">
        <v>174</v>
      </c>
      <c r="E467" s="6">
        <v>45566.0</v>
      </c>
      <c r="F467" s="82">
        <f t="shared" si="1"/>
        <v>4</v>
      </c>
      <c r="G467" s="9">
        <v>45582.0</v>
      </c>
      <c r="H467" s="82">
        <f t="shared" si="2"/>
        <v>4</v>
      </c>
      <c r="I467" s="7" t="s">
        <v>54</v>
      </c>
      <c r="J467" s="10"/>
      <c r="K467" s="10"/>
      <c r="L467" s="10"/>
      <c r="M467" s="10"/>
      <c r="N467" s="66" t="s">
        <v>18</v>
      </c>
      <c r="O467" s="10"/>
    </row>
    <row r="468">
      <c r="A468" s="6">
        <v>45705.0</v>
      </c>
      <c r="B468" s="10"/>
      <c r="C468" s="7">
        <v>233840.0</v>
      </c>
      <c r="D468" s="7" t="s">
        <v>174</v>
      </c>
      <c r="E468" s="6">
        <v>45566.0</v>
      </c>
      <c r="F468" s="82">
        <f t="shared" si="1"/>
        <v>4</v>
      </c>
      <c r="G468" s="9">
        <v>45608.0</v>
      </c>
      <c r="H468" s="82">
        <f t="shared" si="2"/>
        <v>3</v>
      </c>
      <c r="I468" s="7" t="s">
        <v>54</v>
      </c>
      <c r="J468" s="10"/>
      <c r="K468" s="10"/>
      <c r="L468" s="10"/>
      <c r="M468" s="10"/>
      <c r="N468" s="66" t="s">
        <v>18</v>
      </c>
      <c r="O468" s="10"/>
    </row>
    <row r="469">
      <c r="A469" s="6">
        <v>45705.0</v>
      </c>
      <c r="B469" s="10"/>
      <c r="C469" s="7">
        <v>236484.0</v>
      </c>
      <c r="D469" s="7" t="s">
        <v>174</v>
      </c>
      <c r="E469" s="6">
        <v>44835.0</v>
      </c>
      <c r="F469" s="82">
        <f t="shared" si="1"/>
        <v>28</v>
      </c>
      <c r="G469" s="9">
        <v>45637.0</v>
      </c>
      <c r="H469" s="82">
        <f t="shared" si="2"/>
        <v>2</v>
      </c>
      <c r="I469" s="7" t="s">
        <v>136</v>
      </c>
      <c r="J469" s="10"/>
      <c r="K469" s="10"/>
      <c r="L469" s="10"/>
      <c r="M469" s="10"/>
      <c r="N469" s="66" t="s">
        <v>18</v>
      </c>
      <c r="O469" s="10"/>
    </row>
    <row r="470">
      <c r="A470" s="6">
        <v>45705.0</v>
      </c>
      <c r="B470" s="10"/>
      <c r="C470" s="7">
        <v>237787.0</v>
      </c>
      <c r="D470" s="7" t="s">
        <v>174</v>
      </c>
      <c r="E470" s="6">
        <v>45566.0</v>
      </c>
      <c r="F470" s="82">
        <f t="shared" si="1"/>
        <v>4</v>
      </c>
      <c r="G470" s="6">
        <v>45661.0</v>
      </c>
      <c r="H470" s="82">
        <f t="shared" si="2"/>
        <v>1</v>
      </c>
      <c r="I470" s="7" t="s">
        <v>60</v>
      </c>
      <c r="J470" s="10"/>
      <c r="K470" s="10"/>
      <c r="L470" s="10"/>
      <c r="M470" s="10"/>
      <c r="N470" s="66" t="s">
        <v>18</v>
      </c>
      <c r="O470" s="10"/>
    </row>
    <row r="471">
      <c r="A471" s="6">
        <v>45705.0</v>
      </c>
      <c r="B471" s="10"/>
      <c r="C471" s="7">
        <v>240013.0</v>
      </c>
      <c r="D471" s="7" t="s">
        <v>174</v>
      </c>
      <c r="E471" s="6">
        <v>45627.0</v>
      </c>
      <c r="F471" s="82">
        <f t="shared" si="1"/>
        <v>2</v>
      </c>
      <c r="G471" s="6">
        <v>45677.0</v>
      </c>
      <c r="H471" s="82">
        <f t="shared" si="2"/>
        <v>0</v>
      </c>
      <c r="I471" s="7" t="s">
        <v>48</v>
      </c>
      <c r="J471" s="10"/>
      <c r="K471" s="10"/>
      <c r="L471" s="10"/>
      <c r="M471" s="10"/>
      <c r="N471" s="66" t="s">
        <v>18</v>
      </c>
      <c r="O471" s="10"/>
    </row>
    <row r="472">
      <c r="A472" s="6">
        <v>45705.0</v>
      </c>
      <c r="B472" s="10"/>
      <c r="C472" s="7">
        <v>95698.0</v>
      </c>
      <c r="D472" s="7" t="s">
        <v>176</v>
      </c>
      <c r="E472" s="6">
        <v>44378.0</v>
      </c>
      <c r="F472" s="82">
        <f t="shared" si="1"/>
        <v>43</v>
      </c>
      <c r="G472" s="6">
        <v>44405.0</v>
      </c>
      <c r="H472" s="82">
        <f t="shared" si="2"/>
        <v>42</v>
      </c>
      <c r="I472" s="7" t="s">
        <v>52</v>
      </c>
      <c r="J472" s="10"/>
      <c r="K472" s="10"/>
      <c r="L472" s="10"/>
      <c r="M472" s="10"/>
      <c r="N472" s="66" t="s">
        <v>18</v>
      </c>
      <c r="O472" s="10"/>
    </row>
    <row r="473">
      <c r="A473" s="6">
        <v>45705.0</v>
      </c>
      <c r="B473" s="10"/>
      <c r="C473" s="7">
        <v>35611.0</v>
      </c>
      <c r="D473" s="7" t="s">
        <v>177</v>
      </c>
      <c r="E473" s="6">
        <v>43800.0</v>
      </c>
      <c r="F473" s="82">
        <f t="shared" si="1"/>
        <v>62</v>
      </c>
      <c r="G473" s="9">
        <v>43818.0</v>
      </c>
      <c r="H473" s="82">
        <f t="shared" si="2"/>
        <v>61</v>
      </c>
      <c r="I473" s="7" t="s">
        <v>136</v>
      </c>
      <c r="J473" s="10"/>
      <c r="K473" s="10"/>
      <c r="L473" s="10"/>
      <c r="M473" s="10"/>
      <c r="N473" s="66" t="s">
        <v>18</v>
      </c>
      <c r="O473" s="10"/>
    </row>
    <row r="474">
      <c r="A474" s="6">
        <v>45705.0</v>
      </c>
      <c r="B474" s="10"/>
      <c r="C474" s="7">
        <v>229371.0</v>
      </c>
      <c r="D474" s="7" t="s">
        <v>178</v>
      </c>
      <c r="E474" s="6">
        <v>45474.0</v>
      </c>
      <c r="F474" s="82">
        <f t="shared" si="1"/>
        <v>7</v>
      </c>
      <c r="G474" s="6">
        <v>45562.0</v>
      </c>
      <c r="H474" s="82">
        <f t="shared" si="2"/>
        <v>4</v>
      </c>
      <c r="I474" s="7" t="s">
        <v>52</v>
      </c>
      <c r="J474" s="10"/>
      <c r="K474" s="10"/>
      <c r="L474" s="10"/>
      <c r="M474" s="10"/>
      <c r="N474" s="66" t="s">
        <v>18</v>
      </c>
      <c r="O474" s="10"/>
    </row>
    <row r="475">
      <c r="A475" s="6">
        <v>45705.0</v>
      </c>
      <c r="B475" s="10"/>
      <c r="C475" s="7">
        <v>192059.0</v>
      </c>
      <c r="D475" s="7" t="s">
        <v>178</v>
      </c>
      <c r="E475" s="6">
        <v>45170.0</v>
      </c>
      <c r="F475" s="82">
        <f t="shared" si="1"/>
        <v>17</v>
      </c>
      <c r="G475" s="6">
        <v>45238.0</v>
      </c>
      <c r="H475" s="82">
        <f t="shared" si="2"/>
        <v>15</v>
      </c>
      <c r="I475" s="7" t="s">
        <v>60</v>
      </c>
      <c r="J475" s="10"/>
      <c r="K475" s="10"/>
      <c r="L475" s="10"/>
      <c r="M475" s="10"/>
      <c r="N475" s="66" t="s">
        <v>18</v>
      </c>
      <c r="O475" s="10"/>
    </row>
    <row r="476">
      <c r="A476" s="6">
        <v>45705.0</v>
      </c>
      <c r="B476" s="10"/>
      <c r="C476" s="7">
        <v>225689.0</v>
      </c>
      <c r="D476" s="7" t="s">
        <v>178</v>
      </c>
      <c r="E476" s="6">
        <v>45505.0</v>
      </c>
      <c r="F476" s="82">
        <f t="shared" si="1"/>
        <v>6</v>
      </c>
      <c r="G476" s="6">
        <v>45526.0</v>
      </c>
      <c r="H476" s="82">
        <f t="shared" si="2"/>
        <v>5</v>
      </c>
      <c r="I476" s="7" t="s">
        <v>43</v>
      </c>
      <c r="J476" s="10"/>
      <c r="K476" s="10"/>
      <c r="L476" s="10"/>
      <c r="M476" s="10"/>
      <c r="N476" s="66" t="s">
        <v>18</v>
      </c>
      <c r="O476" s="10"/>
    </row>
    <row r="477">
      <c r="A477" s="6">
        <v>45705.0</v>
      </c>
      <c r="B477" s="10"/>
      <c r="C477" s="7">
        <v>182183.0</v>
      </c>
      <c r="D477" s="7" t="s">
        <v>178</v>
      </c>
      <c r="E477" s="6">
        <v>45139.0</v>
      </c>
      <c r="F477" s="82">
        <f t="shared" si="1"/>
        <v>18</v>
      </c>
      <c r="G477" s="6">
        <v>45152.0</v>
      </c>
      <c r="H477" s="82">
        <f t="shared" si="2"/>
        <v>18</v>
      </c>
      <c r="I477" s="7" t="s">
        <v>48</v>
      </c>
      <c r="J477" s="10"/>
      <c r="K477" s="10"/>
      <c r="L477" s="10"/>
      <c r="M477" s="10"/>
      <c r="N477" s="66" t="s">
        <v>18</v>
      </c>
      <c r="O477" s="10"/>
    </row>
    <row r="478">
      <c r="A478" s="6">
        <v>45705.0</v>
      </c>
      <c r="B478" s="10"/>
      <c r="C478" s="7">
        <v>196871.0</v>
      </c>
      <c r="D478" s="7" t="s">
        <v>178</v>
      </c>
      <c r="E478" s="6">
        <v>45200.0</v>
      </c>
      <c r="F478" s="82">
        <f t="shared" si="1"/>
        <v>16</v>
      </c>
      <c r="G478" s="6">
        <v>45293.0</v>
      </c>
      <c r="H478" s="82">
        <f t="shared" si="2"/>
        <v>13</v>
      </c>
      <c r="I478" s="7" t="s">
        <v>54</v>
      </c>
      <c r="J478" s="10"/>
      <c r="K478" s="10"/>
      <c r="L478" s="10"/>
      <c r="M478" s="10"/>
      <c r="N478" s="66" t="s">
        <v>18</v>
      </c>
      <c r="O478" s="10"/>
    </row>
    <row r="479">
      <c r="A479" s="6">
        <v>45705.0</v>
      </c>
      <c r="B479" s="10"/>
      <c r="C479" s="7">
        <v>216993.0</v>
      </c>
      <c r="D479" s="7" t="s">
        <v>178</v>
      </c>
      <c r="E479" s="6">
        <v>45413.0</v>
      </c>
      <c r="F479" s="82">
        <f t="shared" si="1"/>
        <v>9</v>
      </c>
      <c r="G479" s="6">
        <v>45448.0</v>
      </c>
      <c r="H479" s="82">
        <f t="shared" si="2"/>
        <v>8</v>
      </c>
      <c r="I479" s="7" t="s">
        <v>54</v>
      </c>
      <c r="J479" s="10"/>
      <c r="K479" s="10"/>
      <c r="L479" s="10"/>
      <c r="M479" s="10"/>
      <c r="N479" s="66" t="s">
        <v>18</v>
      </c>
      <c r="O479" s="10"/>
    </row>
    <row r="480">
      <c r="A480" s="6">
        <v>45705.0</v>
      </c>
      <c r="B480" s="10"/>
      <c r="C480" s="7">
        <v>227841.0</v>
      </c>
      <c r="D480" s="7" t="s">
        <v>178</v>
      </c>
      <c r="E480" s="6">
        <v>45323.0</v>
      </c>
      <c r="F480" s="82">
        <f t="shared" si="1"/>
        <v>12</v>
      </c>
      <c r="G480" s="6">
        <v>45547.0</v>
      </c>
      <c r="H480" s="82">
        <f t="shared" si="2"/>
        <v>5</v>
      </c>
      <c r="I480" s="7" t="s">
        <v>54</v>
      </c>
      <c r="J480" s="10"/>
      <c r="K480" s="10"/>
      <c r="L480" s="10"/>
      <c r="M480" s="10"/>
      <c r="N480" s="66" t="s">
        <v>18</v>
      </c>
      <c r="O480" s="10"/>
    </row>
    <row r="481">
      <c r="A481" s="6">
        <v>45705.0</v>
      </c>
      <c r="B481" s="10"/>
      <c r="C481" s="7">
        <v>241382.0</v>
      </c>
      <c r="D481" s="7" t="s">
        <v>178</v>
      </c>
      <c r="E481" s="6">
        <v>45658.0</v>
      </c>
      <c r="F481" s="82">
        <f t="shared" si="1"/>
        <v>1</v>
      </c>
      <c r="G481" s="6">
        <v>45688.0</v>
      </c>
      <c r="H481" s="82">
        <f t="shared" si="2"/>
        <v>0</v>
      </c>
      <c r="I481" s="7" t="s">
        <v>43</v>
      </c>
      <c r="J481" s="10"/>
      <c r="K481" s="10"/>
      <c r="L481" s="10"/>
      <c r="M481" s="10"/>
      <c r="N481" s="66" t="s">
        <v>18</v>
      </c>
      <c r="O481" s="10"/>
    </row>
    <row r="482">
      <c r="A482" s="6">
        <v>45705.0</v>
      </c>
      <c r="B482" s="10"/>
      <c r="C482" s="7">
        <v>148072.0</v>
      </c>
      <c r="D482" s="7" t="s">
        <v>180</v>
      </c>
      <c r="E482" s="6">
        <v>44743.0</v>
      </c>
      <c r="F482" s="82">
        <f t="shared" si="1"/>
        <v>31</v>
      </c>
      <c r="G482" s="9">
        <v>44865.0</v>
      </c>
      <c r="H482" s="82">
        <f t="shared" si="2"/>
        <v>27</v>
      </c>
      <c r="I482" s="7" t="s">
        <v>60</v>
      </c>
      <c r="J482" s="10"/>
      <c r="K482" s="10"/>
      <c r="L482" s="10"/>
      <c r="M482" s="10"/>
      <c r="N482" s="66" t="s">
        <v>18</v>
      </c>
      <c r="O482" s="10"/>
    </row>
    <row r="483">
      <c r="A483" s="6">
        <v>45705.0</v>
      </c>
      <c r="B483" s="10"/>
      <c r="C483" s="7">
        <v>234042.0</v>
      </c>
      <c r="D483" s="7" t="s">
        <v>180</v>
      </c>
      <c r="E483" s="6">
        <v>45505.0</v>
      </c>
      <c r="F483" s="82">
        <f t="shared" si="1"/>
        <v>6</v>
      </c>
      <c r="G483" s="9">
        <v>45608.0</v>
      </c>
      <c r="H483" s="82">
        <f t="shared" si="2"/>
        <v>3</v>
      </c>
      <c r="I483" s="7" t="s">
        <v>54</v>
      </c>
      <c r="J483" s="10"/>
      <c r="K483" s="10"/>
      <c r="L483" s="10"/>
      <c r="M483" s="10"/>
      <c r="N483" s="66" t="s">
        <v>18</v>
      </c>
      <c r="O483" s="10"/>
    </row>
    <row r="484">
      <c r="A484" s="6">
        <v>45705.0</v>
      </c>
      <c r="B484" s="10"/>
      <c r="C484" s="7">
        <v>234204.0</v>
      </c>
      <c r="D484" s="7" t="s">
        <v>181</v>
      </c>
      <c r="E484" s="6">
        <v>44075.0</v>
      </c>
      <c r="F484" s="82">
        <f t="shared" si="1"/>
        <v>53</v>
      </c>
      <c r="G484" s="9">
        <v>45609.0</v>
      </c>
      <c r="H484" s="82">
        <f t="shared" si="2"/>
        <v>3</v>
      </c>
      <c r="I484" s="7" t="s">
        <v>60</v>
      </c>
      <c r="J484" s="10"/>
      <c r="K484" s="10"/>
      <c r="L484" s="10"/>
      <c r="M484" s="10"/>
      <c r="N484" s="66" t="s">
        <v>18</v>
      </c>
      <c r="O484" s="10"/>
    </row>
    <row r="485">
      <c r="A485" s="6">
        <v>45705.0</v>
      </c>
      <c r="B485" s="10"/>
      <c r="C485" s="7">
        <v>221812.0</v>
      </c>
      <c r="D485" s="7" t="s">
        <v>184</v>
      </c>
      <c r="E485" s="6">
        <v>45444.0</v>
      </c>
      <c r="F485" s="82">
        <f t="shared" si="1"/>
        <v>8</v>
      </c>
      <c r="G485" s="6">
        <v>45400.0</v>
      </c>
      <c r="H485" s="82">
        <f t="shared" si="2"/>
        <v>10</v>
      </c>
      <c r="I485" s="7" t="s">
        <v>48</v>
      </c>
      <c r="J485" s="10"/>
      <c r="K485" s="10"/>
      <c r="L485" s="10"/>
      <c r="M485" s="10"/>
      <c r="N485" s="66" t="s">
        <v>18</v>
      </c>
      <c r="O485" s="10"/>
    </row>
    <row r="486">
      <c r="A486" s="6">
        <v>45705.0</v>
      </c>
      <c r="B486" s="10"/>
      <c r="C486" s="7">
        <v>227124.0</v>
      </c>
      <c r="D486" s="7" t="s">
        <v>184</v>
      </c>
      <c r="E486" s="6">
        <v>45505.0</v>
      </c>
      <c r="F486" s="82">
        <f t="shared" si="1"/>
        <v>6</v>
      </c>
      <c r="G486" s="6">
        <v>45554.0</v>
      </c>
      <c r="H486" s="82">
        <f t="shared" si="2"/>
        <v>4</v>
      </c>
      <c r="I486" s="7" t="s">
        <v>54</v>
      </c>
      <c r="J486" s="10"/>
      <c r="K486" s="10"/>
      <c r="L486" s="10"/>
      <c r="M486" s="10"/>
      <c r="N486" s="66" t="s">
        <v>18</v>
      </c>
      <c r="O486" s="10"/>
    </row>
    <row r="487">
      <c r="A487" s="6">
        <v>45705.0</v>
      </c>
      <c r="B487" s="10"/>
      <c r="C487" s="7">
        <v>235466.0</v>
      </c>
      <c r="D487" s="7" t="s">
        <v>184</v>
      </c>
      <c r="E487" s="6">
        <v>45444.0</v>
      </c>
      <c r="F487" s="82">
        <f t="shared" si="1"/>
        <v>8</v>
      </c>
      <c r="G487" s="6">
        <v>45684.0</v>
      </c>
      <c r="H487" s="82">
        <f t="shared" si="2"/>
        <v>0</v>
      </c>
      <c r="I487" s="7" t="s">
        <v>60</v>
      </c>
      <c r="J487" s="10"/>
      <c r="K487" s="10"/>
      <c r="L487" s="10"/>
      <c r="M487" s="10"/>
      <c r="N487" s="66" t="s">
        <v>18</v>
      </c>
      <c r="O487" s="10"/>
    </row>
    <row r="488">
      <c r="A488" s="6">
        <v>45705.0</v>
      </c>
      <c r="B488" s="10"/>
      <c r="C488" s="7">
        <v>197747.0</v>
      </c>
      <c r="D488" s="7" t="s">
        <v>184</v>
      </c>
      <c r="E488" s="6">
        <v>45323.0</v>
      </c>
      <c r="F488" s="82">
        <f t="shared" si="1"/>
        <v>12</v>
      </c>
      <c r="G488" s="6">
        <v>45349.0</v>
      </c>
      <c r="H488" s="82">
        <f t="shared" si="2"/>
        <v>11</v>
      </c>
      <c r="I488" s="7" t="s">
        <v>60</v>
      </c>
      <c r="J488" s="10"/>
      <c r="K488" s="10"/>
      <c r="L488" s="10"/>
      <c r="M488" s="10"/>
      <c r="N488" s="66" t="s">
        <v>18</v>
      </c>
      <c r="O488" s="10"/>
    </row>
    <row r="489">
      <c r="A489" s="6">
        <v>45705.0</v>
      </c>
      <c r="B489" s="10"/>
      <c r="C489" s="7">
        <v>211565.0</v>
      </c>
      <c r="D489" s="7" t="s">
        <v>184</v>
      </c>
      <c r="E489" s="6">
        <v>45383.0</v>
      </c>
      <c r="F489" s="82">
        <f t="shared" si="1"/>
        <v>10</v>
      </c>
      <c r="G489" s="6">
        <v>45407.0</v>
      </c>
      <c r="H489" s="82">
        <f t="shared" si="2"/>
        <v>9</v>
      </c>
      <c r="I489" s="7" t="s">
        <v>60</v>
      </c>
      <c r="J489" s="10"/>
      <c r="K489" s="10"/>
      <c r="L489" s="10"/>
      <c r="M489" s="10"/>
      <c r="N489" s="66" t="s">
        <v>18</v>
      </c>
      <c r="O489" s="10"/>
    </row>
    <row r="490">
      <c r="A490" s="6">
        <v>45705.0</v>
      </c>
      <c r="B490" s="10"/>
      <c r="C490" s="7">
        <v>222241.0</v>
      </c>
      <c r="D490" s="7" t="s">
        <v>184</v>
      </c>
      <c r="E490" s="6">
        <v>45413.0</v>
      </c>
      <c r="F490" s="82">
        <f t="shared" si="1"/>
        <v>9</v>
      </c>
      <c r="G490" s="6">
        <v>45497.0</v>
      </c>
      <c r="H490" s="82">
        <f t="shared" si="2"/>
        <v>6</v>
      </c>
      <c r="I490" s="7" t="s">
        <v>54</v>
      </c>
      <c r="J490" s="10"/>
      <c r="K490" s="10"/>
      <c r="L490" s="10"/>
      <c r="M490" s="10"/>
      <c r="N490" s="66" t="s">
        <v>18</v>
      </c>
      <c r="O490" s="10"/>
    </row>
    <row r="491">
      <c r="A491" s="6">
        <v>45705.0</v>
      </c>
      <c r="B491" s="10"/>
      <c r="C491" s="7">
        <v>229663.0</v>
      </c>
      <c r="D491" s="7" t="s">
        <v>184</v>
      </c>
      <c r="E491" s="6">
        <v>45536.0</v>
      </c>
      <c r="F491" s="82">
        <f t="shared" si="1"/>
        <v>5</v>
      </c>
      <c r="G491" s="6">
        <v>45568.0</v>
      </c>
      <c r="H491" s="82">
        <f t="shared" si="2"/>
        <v>4</v>
      </c>
      <c r="I491" s="7" t="s">
        <v>60</v>
      </c>
      <c r="J491" s="10"/>
      <c r="K491" s="10"/>
      <c r="L491" s="10"/>
      <c r="M491" s="10"/>
      <c r="N491" s="66" t="s">
        <v>18</v>
      </c>
      <c r="O491" s="10"/>
    </row>
    <row r="492">
      <c r="A492" s="6">
        <v>45705.0</v>
      </c>
      <c r="B492" s="10"/>
      <c r="C492" s="7">
        <v>232761.0</v>
      </c>
      <c r="D492" s="7" t="s">
        <v>184</v>
      </c>
      <c r="E492" s="6">
        <v>45566.0</v>
      </c>
      <c r="F492" s="82">
        <f t="shared" si="1"/>
        <v>4</v>
      </c>
      <c r="G492" s="6">
        <v>45602.0</v>
      </c>
      <c r="H492" s="82">
        <f t="shared" si="2"/>
        <v>3</v>
      </c>
      <c r="I492" s="7" t="s">
        <v>54</v>
      </c>
      <c r="J492" s="10"/>
      <c r="K492" s="10"/>
      <c r="L492" s="10"/>
      <c r="M492" s="10"/>
      <c r="N492" s="66" t="s">
        <v>18</v>
      </c>
      <c r="O492" s="10"/>
    </row>
    <row r="493">
      <c r="A493" s="6">
        <v>45705.0</v>
      </c>
      <c r="B493" s="10"/>
      <c r="C493" s="7">
        <v>236563.0</v>
      </c>
      <c r="D493" s="7" t="s">
        <v>184</v>
      </c>
      <c r="E493" s="6">
        <v>45627.0</v>
      </c>
      <c r="F493" s="82">
        <f t="shared" si="1"/>
        <v>2</v>
      </c>
      <c r="G493" s="9">
        <v>45639.0</v>
      </c>
      <c r="H493" s="82">
        <f t="shared" si="2"/>
        <v>2</v>
      </c>
      <c r="I493" s="7" t="s">
        <v>85</v>
      </c>
      <c r="J493" s="10"/>
      <c r="K493" s="10"/>
      <c r="L493" s="10"/>
      <c r="M493" s="10"/>
      <c r="N493" s="66" t="s">
        <v>18</v>
      </c>
      <c r="O493" s="10"/>
    </row>
    <row r="494">
      <c r="A494" s="6">
        <v>45705.0</v>
      </c>
      <c r="B494" s="10"/>
      <c r="C494" s="7">
        <v>237976.0</v>
      </c>
      <c r="D494" s="7" t="s">
        <v>184</v>
      </c>
      <c r="E494" s="6">
        <v>45627.0</v>
      </c>
      <c r="F494" s="82">
        <f t="shared" si="1"/>
        <v>2</v>
      </c>
      <c r="G494" s="6">
        <v>45661.0</v>
      </c>
      <c r="H494" s="82">
        <f t="shared" si="2"/>
        <v>1</v>
      </c>
      <c r="I494" s="7" t="s">
        <v>43</v>
      </c>
      <c r="J494" s="10"/>
      <c r="K494" s="10"/>
      <c r="L494" s="10"/>
      <c r="M494" s="10"/>
      <c r="N494" s="66" t="s">
        <v>18</v>
      </c>
      <c r="O494" s="10"/>
    </row>
    <row r="495">
      <c r="A495" s="6">
        <v>45705.0</v>
      </c>
      <c r="B495" s="10"/>
      <c r="C495" s="7">
        <v>201294.0</v>
      </c>
      <c r="D495" s="7" t="s">
        <v>184</v>
      </c>
      <c r="E495" s="6">
        <v>45597.0</v>
      </c>
      <c r="F495" s="82">
        <f t="shared" si="1"/>
        <v>3</v>
      </c>
      <c r="G495" s="6">
        <v>45674.0</v>
      </c>
      <c r="H495" s="82">
        <f t="shared" si="2"/>
        <v>1</v>
      </c>
      <c r="I495" s="7" t="s">
        <v>60</v>
      </c>
      <c r="J495" s="10"/>
      <c r="K495" s="10"/>
      <c r="L495" s="10"/>
      <c r="M495" s="10"/>
      <c r="N495" s="66" t="s">
        <v>18</v>
      </c>
      <c r="O495" s="10"/>
    </row>
    <row r="496">
      <c r="A496" s="6">
        <v>45705.0</v>
      </c>
      <c r="B496" s="10"/>
      <c r="C496" s="7">
        <v>240904.0</v>
      </c>
      <c r="D496" s="7" t="s">
        <v>184</v>
      </c>
      <c r="E496" s="6">
        <v>45658.0</v>
      </c>
      <c r="F496" s="82">
        <f t="shared" si="1"/>
        <v>1</v>
      </c>
      <c r="G496" s="6">
        <v>45691.0</v>
      </c>
      <c r="H496" s="82">
        <f t="shared" si="2"/>
        <v>0</v>
      </c>
      <c r="I496" s="7" t="s">
        <v>60</v>
      </c>
      <c r="J496" s="10"/>
      <c r="K496" s="10"/>
      <c r="L496" s="10"/>
      <c r="M496" s="10"/>
      <c r="N496" s="66" t="s">
        <v>18</v>
      </c>
      <c r="O496" s="10"/>
    </row>
    <row r="497">
      <c r="A497" s="6">
        <v>45705.0</v>
      </c>
      <c r="B497" s="10"/>
      <c r="C497" s="7">
        <v>10368.0</v>
      </c>
      <c r="D497" s="7">
        <v>70.0</v>
      </c>
      <c r="E497" s="7" t="s">
        <v>125</v>
      </c>
      <c r="F497" s="82" t="str">
        <f t="shared" si="1"/>
        <v>#VALUE!</v>
      </c>
      <c r="G497" s="7">
        <v>86.0</v>
      </c>
      <c r="H497" s="82">
        <f t="shared" si="2"/>
        <v>1498</v>
      </c>
      <c r="I497" s="7" t="s">
        <v>296</v>
      </c>
      <c r="J497" s="10"/>
      <c r="K497" s="10"/>
      <c r="L497" s="10"/>
      <c r="M497" s="10"/>
      <c r="N497" s="66" t="s">
        <v>18</v>
      </c>
      <c r="O497" s="10"/>
    </row>
    <row r="498">
      <c r="A498" s="6">
        <v>45705.0</v>
      </c>
      <c r="B498" s="10"/>
      <c r="C498" s="7">
        <v>216072.0</v>
      </c>
      <c r="D498" s="7">
        <v>8.0</v>
      </c>
      <c r="E498" s="7" t="s">
        <v>187</v>
      </c>
      <c r="F498" s="82" t="str">
        <f t="shared" si="1"/>
        <v>#VALUE!</v>
      </c>
      <c r="G498" s="7">
        <v>9.0</v>
      </c>
      <c r="H498" s="82">
        <f t="shared" si="2"/>
        <v>1501</v>
      </c>
      <c r="I498" s="7" t="s">
        <v>52</v>
      </c>
      <c r="J498" s="10"/>
      <c r="K498" s="10"/>
      <c r="L498" s="10"/>
      <c r="M498" s="10"/>
      <c r="N498" s="66" t="s">
        <v>18</v>
      </c>
      <c r="O498" s="10"/>
    </row>
    <row r="499">
      <c r="A499" s="6">
        <v>45705.0</v>
      </c>
      <c r="B499" s="10"/>
      <c r="C499" s="7">
        <v>241538.0</v>
      </c>
      <c r="D499" s="7">
        <v>0.0</v>
      </c>
      <c r="E499" s="7" t="s">
        <v>186</v>
      </c>
      <c r="F499" s="82" t="str">
        <f t="shared" si="1"/>
        <v>#VALUE!</v>
      </c>
      <c r="G499" s="7">
        <v>1.0</v>
      </c>
      <c r="H499" s="82">
        <f t="shared" si="2"/>
        <v>1501</v>
      </c>
      <c r="I499" s="7" t="s">
        <v>43</v>
      </c>
      <c r="J499" s="10"/>
      <c r="K499" s="10"/>
      <c r="L499" s="10"/>
      <c r="M499" s="10"/>
      <c r="N499" s="66" t="s">
        <v>18</v>
      </c>
      <c r="O499" s="10"/>
    </row>
    <row r="500">
      <c r="A500" s="6">
        <v>45705.0</v>
      </c>
      <c r="B500" s="10"/>
      <c r="C500" s="7">
        <v>191741.0</v>
      </c>
      <c r="D500" s="7">
        <v>15.0</v>
      </c>
      <c r="E500" s="7" t="s">
        <v>187</v>
      </c>
      <c r="F500" s="82" t="str">
        <f t="shared" si="1"/>
        <v>#VALUE!</v>
      </c>
      <c r="G500" s="7">
        <v>16.0</v>
      </c>
      <c r="H500" s="82">
        <f t="shared" si="2"/>
        <v>1501</v>
      </c>
      <c r="I500" s="7" t="s">
        <v>48</v>
      </c>
      <c r="J500" s="10"/>
      <c r="K500" s="10"/>
      <c r="L500" s="10"/>
      <c r="M500" s="10"/>
      <c r="N500" s="66" t="s">
        <v>18</v>
      </c>
      <c r="O500" s="10"/>
    </row>
    <row r="501">
      <c r="A501" s="6">
        <v>45705.0</v>
      </c>
      <c r="B501" s="10"/>
      <c r="C501" s="7">
        <v>221897.0</v>
      </c>
      <c r="D501" s="7">
        <v>6.0</v>
      </c>
      <c r="E501" s="7" t="s">
        <v>187</v>
      </c>
      <c r="F501" s="82" t="str">
        <f t="shared" si="1"/>
        <v>#VALUE!</v>
      </c>
      <c r="G501" s="7">
        <v>8.0</v>
      </c>
      <c r="H501" s="82">
        <f t="shared" si="2"/>
        <v>1501</v>
      </c>
      <c r="I501" s="7" t="s">
        <v>48</v>
      </c>
      <c r="J501" s="10"/>
      <c r="K501" s="10"/>
      <c r="L501" s="10"/>
      <c r="M501" s="10"/>
      <c r="N501" s="66" t="s">
        <v>18</v>
      </c>
      <c r="O501" s="10"/>
    </row>
    <row r="502">
      <c r="A502" s="6">
        <v>45705.0</v>
      </c>
      <c r="B502" s="10"/>
      <c r="C502" s="7">
        <v>238975.0</v>
      </c>
      <c r="D502" s="7">
        <v>1.0</v>
      </c>
      <c r="E502" s="7" t="s">
        <v>187</v>
      </c>
      <c r="F502" s="82" t="str">
        <f t="shared" si="1"/>
        <v>#VALUE!</v>
      </c>
      <c r="G502" s="7">
        <v>2.0</v>
      </c>
      <c r="H502" s="82">
        <f t="shared" si="2"/>
        <v>1501</v>
      </c>
      <c r="I502" s="7" t="s">
        <v>52</v>
      </c>
      <c r="J502" s="10"/>
      <c r="K502" s="10"/>
      <c r="L502" s="10"/>
      <c r="M502" s="10"/>
      <c r="N502" s="66" t="s">
        <v>18</v>
      </c>
      <c r="O502" s="10"/>
    </row>
    <row r="503">
      <c r="A503" s="6">
        <v>45705.0</v>
      </c>
      <c r="B503" s="10"/>
      <c r="C503" s="7">
        <v>234049.0</v>
      </c>
      <c r="D503" s="7">
        <v>3.0</v>
      </c>
      <c r="E503" s="7" t="s">
        <v>187</v>
      </c>
      <c r="F503" s="82" t="str">
        <f t="shared" si="1"/>
        <v>#VALUE!</v>
      </c>
      <c r="G503" s="7">
        <v>4.0</v>
      </c>
      <c r="H503" s="82">
        <f t="shared" si="2"/>
        <v>1501</v>
      </c>
      <c r="I503" s="7" t="s">
        <v>43</v>
      </c>
      <c r="J503" s="10"/>
      <c r="K503" s="10"/>
      <c r="L503" s="10"/>
      <c r="M503" s="10"/>
      <c r="N503" s="66" t="s">
        <v>18</v>
      </c>
      <c r="O503" s="10"/>
    </row>
    <row r="504">
      <c r="A504" s="6">
        <v>45705.0</v>
      </c>
      <c r="B504" s="10"/>
      <c r="C504" s="7">
        <v>235338.0</v>
      </c>
      <c r="D504" s="7">
        <v>2.0</v>
      </c>
      <c r="E504" s="7" t="s">
        <v>125</v>
      </c>
      <c r="F504" s="82" t="str">
        <f t="shared" si="1"/>
        <v>#VALUE!</v>
      </c>
      <c r="G504" s="7">
        <v>4.0</v>
      </c>
      <c r="H504" s="82">
        <f t="shared" si="2"/>
        <v>1501</v>
      </c>
      <c r="I504" s="7" t="s">
        <v>43</v>
      </c>
      <c r="J504" s="10"/>
      <c r="K504" s="10"/>
      <c r="L504" s="10"/>
      <c r="M504" s="10"/>
      <c r="N504" s="66" t="s">
        <v>18</v>
      </c>
      <c r="O504" s="10"/>
    </row>
    <row r="505">
      <c r="A505" s="6">
        <v>45705.0</v>
      </c>
      <c r="B505" s="10"/>
      <c r="C505" s="7">
        <v>196647.0</v>
      </c>
      <c r="D505" s="7">
        <v>13.0</v>
      </c>
      <c r="E505" s="7" t="s">
        <v>125</v>
      </c>
      <c r="F505" s="82" t="str">
        <f t="shared" si="1"/>
        <v>#VALUE!</v>
      </c>
      <c r="G505" s="7">
        <v>16.0</v>
      </c>
      <c r="H505" s="82">
        <f t="shared" si="2"/>
        <v>1501</v>
      </c>
      <c r="I505" s="7" t="s">
        <v>52</v>
      </c>
      <c r="J505" s="10"/>
      <c r="K505" s="10"/>
      <c r="L505" s="10"/>
      <c r="M505" s="10"/>
      <c r="N505" s="66" t="s">
        <v>18</v>
      </c>
      <c r="O505" s="10"/>
    </row>
    <row r="506">
      <c r="A506" s="6">
        <v>45705.0</v>
      </c>
      <c r="B506" s="10"/>
      <c r="C506" s="7">
        <v>223015.0</v>
      </c>
      <c r="D506" s="7">
        <v>6.0</v>
      </c>
      <c r="E506" s="7" t="s">
        <v>125</v>
      </c>
      <c r="F506" s="82" t="str">
        <f t="shared" si="1"/>
        <v>#VALUE!</v>
      </c>
      <c r="G506" s="7">
        <v>7.0</v>
      </c>
      <c r="H506" s="82">
        <f t="shared" si="2"/>
        <v>1501</v>
      </c>
      <c r="I506" s="7" t="s">
        <v>52</v>
      </c>
      <c r="J506" s="10"/>
      <c r="K506" s="10"/>
      <c r="L506" s="10"/>
      <c r="M506" s="10"/>
      <c r="N506" s="66" t="s">
        <v>18</v>
      </c>
      <c r="O506" s="10"/>
    </row>
    <row r="507">
      <c r="A507" s="6">
        <v>45705.0</v>
      </c>
      <c r="B507" s="10"/>
      <c r="C507" s="7">
        <v>199876.0</v>
      </c>
      <c r="D507" s="7">
        <v>12.0</v>
      </c>
      <c r="E507" s="7" t="s">
        <v>125</v>
      </c>
      <c r="F507" s="82" t="str">
        <f t="shared" si="1"/>
        <v>#VALUE!</v>
      </c>
      <c r="G507" s="7">
        <v>9.0</v>
      </c>
      <c r="H507" s="82">
        <f t="shared" si="2"/>
        <v>1501</v>
      </c>
      <c r="I507" s="7" t="s">
        <v>52</v>
      </c>
      <c r="J507" s="10"/>
      <c r="K507" s="10"/>
      <c r="L507" s="10"/>
      <c r="M507" s="10"/>
      <c r="N507" s="66" t="s">
        <v>18</v>
      </c>
      <c r="O507" s="10"/>
    </row>
    <row r="508">
      <c r="A508" s="6">
        <v>45705.0</v>
      </c>
      <c r="B508" s="10"/>
      <c r="C508" s="7">
        <v>72833.0</v>
      </c>
      <c r="D508" s="7">
        <v>49.0</v>
      </c>
      <c r="E508" s="7" t="s">
        <v>125</v>
      </c>
      <c r="F508" s="82" t="str">
        <f t="shared" si="1"/>
        <v>#VALUE!</v>
      </c>
      <c r="G508" s="7">
        <v>50.0</v>
      </c>
      <c r="H508" s="82">
        <f t="shared" si="2"/>
        <v>1500</v>
      </c>
      <c r="I508" s="7" t="s">
        <v>48</v>
      </c>
      <c r="J508" s="10"/>
      <c r="K508" s="10"/>
      <c r="L508" s="10"/>
      <c r="M508" s="10"/>
      <c r="N508" s="66" t="s">
        <v>18</v>
      </c>
      <c r="O508" s="10"/>
    </row>
    <row r="509">
      <c r="A509" s="6">
        <v>45705.0</v>
      </c>
      <c r="B509" s="10"/>
      <c r="C509" s="7">
        <v>213943.0</v>
      </c>
      <c r="D509" s="7">
        <v>9.0</v>
      </c>
      <c r="E509" s="7" t="s">
        <v>125</v>
      </c>
      <c r="F509" s="82" t="str">
        <f t="shared" si="1"/>
        <v>#VALUE!</v>
      </c>
      <c r="G509" s="7">
        <v>13.0</v>
      </c>
      <c r="H509" s="82">
        <f t="shared" si="2"/>
        <v>1501</v>
      </c>
      <c r="I509" s="7" t="s">
        <v>48</v>
      </c>
      <c r="J509" s="10"/>
      <c r="K509" s="10"/>
      <c r="L509" s="10"/>
      <c r="M509" s="10"/>
      <c r="N509" s="66" t="s">
        <v>18</v>
      </c>
      <c r="O509" s="10"/>
    </row>
    <row r="510">
      <c r="A510" s="6">
        <v>45705.0</v>
      </c>
      <c r="B510" s="10"/>
      <c r="C510" s="7">
        <v>72755.0</v>
      </c>
      <c r="D510" s="7" t="s">
        <v>120</v>
      </c>
      <c r="E510" s="6">
        <v>44166.0</v>
      </c>
      <c r="F510" s="82">
        <f t="shared" si="1"/>
        <v>50</v>
      </c>
      <c r="G510" s="6">
        <v>44166.0</v>
      </c>
      <c r="H510" s="82">
        <f t="shared" si="2"/>
        <v>50</v>
      </c>
      <c r="I510" s="7" t="s">
        <v>120</v>
      </c>
      <c r="J510" s="10"/>
      <c r="K510" s="10"/>
      <c r="L510" s="10"/>
      <c r="M510" s="10"/>
      <c r="N510" s="66" t="s">
        <v>18</v>
      </c>
      <c r="O510" s="10"/>
    </row>
    <row r="511">
      <c r="A511" s="6">
        <v>45705.0</v>
      </c>
      <c r="B511" s="10"/>
      <c r="C511" s="7">
        <v>4533.0</v>
      </c>
      <c r="D511" s="7" t="s">
        <v>152</v>
      </c>
      <c r="E511" s="6">
        <v>43283.0</v>
      </c>
      <c r="F511" s="82">
        <f t="shared" si="1"/>
        <v>79</v>
      </c>
      <c r="G511" s="6">
        <v>43297.0</v>
      </c>
      <c r="H511" s="82">
        <f t="shared" si="2"/>
        <v>79</v>
      </c>
      <c r="I511" s="7" t="s">
        <v>189</v>
      </c>
      <c r="J511" s="10"/>
      <c r="K511" s="10"/>
      <c r="L511" s="10"/>
      <c r="M511" s="10"/>
      <c r="N511" s="66" t="s">
        <v>18</v>
      </c>
      <c r="O511" s="10"/>
    </row>
    <row r="512">
      <c r="A512" s="6">
        <v>45705.0</v>
      </c>
      <c r="B512" s="10"/>
      <c r="C512" s="7">
        <v>9366.0</v>
      </c>
      <c r="D512" s="7" t="s">
        <v>152</v>
      </c>
      <c r="E512" s="6">
        <v>43466.0</v>
      </c>
      <c r="F512" s="82">
        <f t="shared" si="1"/>
        <v>73</v>
      </c>
      <c r="G512" s="6">
        <v>43516.0</v>
      </c>
      <c r="H512" s="82">
        <f t="shared" si="2"/>
        <v>71</v>
      </c>
      <c r="I512" s="7" t="s">
        <v>54</v>
      </c>
      <c r="J512" s="10"/>
      <c r="K512" s="10"/>
      <c r="L512" s="10"/>
      <c r="M512" s="10"/>
      <c r="N512" s="66" t="s">
        <v>18</v>
      </c>
      <c r="O512" s="10"/>
    </row>
    <row r="513">
      <c r="A513" s="6">
        <v>45705.0</v>
      </c>
      <c r="B513" s="10"/>
      <c r="C513" s="7">
        <v>14327.0</v>
      </c>
      <c r="D513" s="7" t="s">
        <v>152</v>
      </c>
      <c r="E513" s="6">
        <v>43554.0</v>
      </c>
      <c r="F513" s="82">
        <f t="shared" si="1"/>
        <v>70</v>
      </c>
      <c r="G513" s="6">
        <v>43656.0</v>
      </c>
      <c r="H513" s="82">
        <f t="shared" si="2"/>
        <v>67</v>
      </c>
      <c r="I513" s="7" t="s">
        <v>43</v>
      </c>
      <c r="J513" s="10"/>
      <c r="K513" s="10"/>
      <c r="L513" s="10"/>
      <c r="M513" s="10"/>
      <c r="N513" s="66" t="s">
        <v>18</v>
      </c>
      <c r="O513" s="10"/>
    </row>
    <row r="514">
      <c r="A514" s="6">
        <v>45705.0</v>
      </c>
      <c r="B514" s="10"/>
      <c r="C514" s="7">
        <v>6252.0</v>
      </c>
      <c r="D514" s="7" t="s">
        <v>152</v>
      </c>
      <c r="E514" s="6">
        <v>43168.0</v>
      </c>
      <c r="F514" s="82">
        <f t="shared" si="1"/>
        <v>83</v>
      </c>
      <c r="G514" s="6">
        <v>43475.0</v>
      </c>
      <c r="H514" s="82">
        <f t="shared" si="2"/>
        <v>73</v>
      </c>
      <c r="I514" s="7" t="s">
        <v>43</v>
      </c>
      <c r="J514" s="10"/>
      <c r="K514" s="10"/>
      <c r="L514" s="10"/>
      <c r="M514" s="10"/>
      <c r="N514" s="66" t="s">
        <v>18</v>
      </c>
      <c r="O514" s="10"/>
    </row>
    <row r="515">
      <c r="A515" s="6">
        <v>45705.0</v>
      </c>
      <c r="B515" s="10"/>
      <c r="C515" s="7">
        <v>12582.0</v>
      </c>
      <c r="D515" s="7" t="s">
        <v>152</v>
      </c>
      <c r="E515" s="9">
        <v>43060.0</v>
      </c>
      <c r="F515" s="82">
        <f t="shared" si="1"/>
        <v>86</v>
      </c>
      <c r="G515" s="6">
        <v>43602.0</v>
      </c>
      <c r="H515" s="82">
        <f t="shared" si="2"/>
        <v>69</v>
      </c>
      <c r="I515" s="7" t="s">
        <v>43</v>
      </c>
      <c r="J515" s="10"/>
      <c r="K515" s="10"/>
      <c r="L515" s="10"/>
      <c r="M515" s="10"/>
      <c r="N515" s="66" t="s">
        <v>18</v>
      </c>
      <c r="O515" s="10"/>
    </row>
    <row r="516">
      <c r="A516" s="6">
        <v>45705.0</v>
      </c>
      <c r="B516" s="10"/>
      <c r="C516" s="7">
        <v>5816.0</v>
      </c>
      <c r="D516" s="7" t="s">
        <v>152</v>
      </c>
      <c r="E516" s="6">
        <v>43257.0</v>
      </c>
      <c r="F516" s="82">
        <f t="shared" si="1"/>
        <v>80</v>
      </c>
      <c r="G516" s="6">
        <v>43348.0</v>
      </c>
      <c r="H516" s="82">
        <f t="shared" si="2"/>
        <v>77</v>
      </c>
      <c r="I516" s="7" t="s">
        <v>334</v>
      </c>
      <c r="J516" s="10"/>
      <c r="K516" s="10"/>
      <c r="L516" s="10"/>
      <c r="M516" s="10"/>
      <c r="N516" s="66" t="s">
        <v>18</v>
      </c>
      <c r="O516" s="10"/>
    </row>
    <row r="517">
      <c r="A517" s="6">
        <v>45705.0</v>
      </c>
      <c r="B517" s="10"/>
      <c r="C517" s="7">
        <v>224644.0</v>
      </c>
      <c r="D517" s="7" t="s">
        <v>154</v>
      </c>
      <c r="E517" s="6">
        <v>45444.0</v>
      </c>
      <c r="F517" s="82">
        <f t="shared" si="1"/>
        <v>8</v>
      </c>
      <c r="G517" s="6">
        <v>45523.0</v>
      </c>
      <c r="H517" s="82">
        <f t="shared" si="2"/>
        <v>5</v>
      </c>
      <c r="I517" s="7" t="s">
        <v>85</v>
      </c>
      <c r="J517" s="10"/>
      <c r="K517" s="10"/>
      <c r="L517" s="10"/>
      <c r="M517" s="10"/>
      <c r="N517" s="66" t="s">
        <v>18</v>
      </c>
      <c r="O517" s="10"/>
    </row>
    <row r="518">
      <c r="A518" s="6">
        <v>45705.0</v>
      </c>
      <c r="B518" s="10"/>
      <c r="C518" s="7">
        <v>228165.0</v>
      </c>
      <c r="D518" s="7" t="s">
        <v>154</v>
      </c>
      <c r="E518" s="6">
        <v>45383.0</v>
      </c>
      <c r="F518" s="82">
        <f t="shared" si="1"/>
        <v>10</v>
      </c>
      <c r="G518" s="6">
        <v>45552.0</v>
      </c>
      <c r="H518" s="82">
        <f t="shared" si="2"/>
        <v>5</v>
      </c>
      <c r="I518" s="7" t="s">
        <v>80</v>
      </c>
      <c r="J518" s="10"/>
      <c r="K518" s="10"/>
      <c r="L518" s="10"/>
      <c r="M518" s="10"/>
      <c r="N518" s="66" t="s">
        <v>18</v>
      </c>
      <c r="O518" s="10"/>
    </row>
    <row r="519">
      <c r="A519" s="6">
        <v>45705.0</v>
      </c>
      <c r="B519" s="10"/>
      <c r="C519" s="7">
        <v>200152.0</v>
      </c>
      <c r="D519" s="7" t="s">
        <v>157</v>
      </c>
      <c r="E519" s="6">
        <v>45292.0</v>
      </c>
      <c r="F519" s="82">
        <f t="shared" si="1"/>
        <v>13</v>
      </c>
      <c r="G519" s="6">
        <v>45317.0</v>
      </c>
      <c r="H519" s="82">
        <f t="shared" si="2"/>
        <v>12</v>
      </c>
      <c r="I519" s="7" t="s">
        <v>54</v>
      </c>
      <c r="J519" s="10"/>
      <c r="K519" s="10"/>
      <c r="L519" s="10"/>
      <c r="M519" s="10"/>
      <c r="N519" s="66" t="s">
        <v>18</v>
      </c>
      <c r="O519" s="10"/>
    </row>
    <row r="520">
      <c r="A520" s="6">
        <v>45705.0</v>
      </c>
      <c r="B520" s="10"/>
      <c r="C520" s="7">
        <v>182340.0</v>
      </c>
      <c r="D520" s="7" t="s">
        <v>157</v>
      </c>
      <c r="E520" s="6">
        <v>45108.0</v>
      </c>
      <c r="F520" s="82">
        <f t="shared" si="1"/>
        <v>19</v>
      </c>
      <c r="G520" s="6">
        <v>45156.0</v>
      </c>
      <c r="H520" s="82">
        <f t="shared" si="2"/>
        <v>18</v>
      </c>
      <c r="I520" s="7" t="s">
        <v>82</v>
      </c>
      <c r="J520" s="10"/>
      <c r="K520" s="10"/>
      <c r="L520" s="10"/>
      <c r="M520" s="10"/>
      <c r="N520" s="66" t="s">
        <v>18</v>
      </c>
      <c r="O520" s="10"/>
    </row>
    <row r="521">
      <c r="A521" s="6">
        <v>45705.0</v>
      </c>
      <c r="B521" s="10"/>
      <c r="C521" s="7">
        <v>190857.0</v>
      </c>
      <c r="D521" s="7" t="s">
        <v>157</v>
      </c>
      <c r="E521" s="6">
        <v>45200.0</v>
      </c>
      <c r="F521" s="82">
        <f t="shared" si="1"/>
        <v>16</v>
      </c>
      <c r="G521" s="9">
        <v>45226.0</v>
      </c>
      <c r="H521" s="82">
        <f t="shared" si="2"/>
        <v>15</v>
      </c>
      <c r="I521" s="7" t="s">
        <v>54</v>
      </c>
      <c r="J521" s="10"/>
      <c r="K521" s="10"/>
      <c r="L521" s="10"/>
      <c r="M521" s="10"/>
      <c r="N521" s="66" t="s">
        <v>18</v>
      </c>
      <c r="O521" s="10"/>
    </row>
    <row r="522">
      <c r="A522" s="6">
        <v>45705.0</v>
      </c>
      <c r="B522" s="10"/>
      <c r="C522" s="7">
        <v>230720.0</v>
      </c>
      <c r="D522" s="7" t="s">
        <v>157</v>
      </c>
      <c r="E522" s="6">
        <v>45536.0</v>
      </c>
      <c r="F522" s="82">
        <f t="shared" si="1"/>
        <v>5</v>
      </c>
      <c r="G522" s="9">
        <v>45580.0</v>
      </c>
      <c r="H522" s="82">
        <f t="shared" si="2"/>
        <v>4</v>
      </c>
      <c r="I522" s="7" t="s">
        <v>43</v>
      </c>
      <c r="J522" s="10"/>
      <c r="K522" s="10"/>
      <c r="L522" s="10"/>
      <c r="M522" s="10"/>
      <c r="N522" s="66" t="s">
        <v>18</v>
      </c>
      <c r="O522" s="10"/>
    </row>
    <row r="523">
      <c r="A523" s="6">
        <v>45705.0</v>
      </c>
      <c r="B523" s="10"/>
      <c r="C523" s="7">
        <v>237333.0</v>
      </c>
      <c r="D523" s="7" t="s">
        <v>157</v>
      </c>
      <c r="E523" s="6">
        <v>45536.0</v>
      </c>
      <c r="F523" s="82">
        <f t="shared" si="1"/>
        <v>5</v>
      </c>
      <c r="G523" s="9">
        <v>45643.0</v>
      </c>
      <c r="H523" s="82">
        <f t="shared" si="2"/>
        <v>2</v>
      </c>
      <c r="I523" s="7" t="s">
        <v>52</v>
      </c>
      <c r="J523" s="10"/>
      <c r="K523" s="10"/>
      <c r="L523" s="10"/>
      <c r="M523" s="10"/>
      <c r="N523" s="66" t="s">
        <v>18</v>
      </c>
      <c r="O523" s="10"/>
    </row>
    <row r="524">
      <c r="A524" s="6">
        <v>45705.0</v>
      </c>
      <c r="B524" s="10"/>
      <c r="C524" s="7">
        <v>178074.0</v>
      </c>
      <c r="D524" s="7" t="s">
        <v>160</v>
      </c>
      <c r="E524" s="6">
        <v>45108.0</v>
      </c>
      <c r="F524" s="82">
        <f t="shared" si="1"/>
        <v>19</v>
      </c>
      <c r="G524" s="6">
        <v>45121.0</v>
      </c>
      <c r="H524" s="82">
        <f t="shared" si="2"/>
        <v>19</v>
      </c>
      <c r="I524" s="7" t="s">
        <v>136</v>
      </c>
      <c r="J524" s="10"/>
      <c r="K524" s="10"/>
      <c r="L524" s="10"/>
      <c r="M524" s="10"/>
      <c r="N524" s="66" t="s">
        <v>18</v>
      </c>
      <c r="O524" s="10"/>
    </row>
    <row r="525">
      <c r="A525" s="6">
        <v>45705.0</v>
      </c>
      <c r="B525" s="10"/>
      <c r="C525" s="7">
        <v>140298.0</v>
      </c>
      <c r="D525" s="7" t="s">
        <v>160</v>
      </c>
      <c r="E525" s="6">
        <v>44743.0</v>
      </c>
      <c r="F525" s="82">
        <f t="shared" si="1"/>
        <v>31</v>
      </c>
      <c r="G525" s="6">
        <v>44786.0</v>
      </c>
      <c r="H525" s="82">
        <f t="shared" si="2"/>
        <v>30</v>
      </c>
      <c r="I525" s="7" t="s">
        <v>48</v>
      </c>
      <c r="J525" s="10"/>
      <c r="K525" s="10"/>
      <c r="L525" s="10"/>
      <c r="M525" s="10"/>
      <c r="N525" s="66" t="s">
        <v>18</v>
      </c>
      <c r="O525" s="10"/>
    </row>
    <row r="526">
      <c r="A526" s="6">
        <v>45705.0</v>
      </c>
      <c r="B526" s="10"/>
      <c r="C526" s="7">
        <v>220555.0</v>
      </c>
      <c r="D526" s="7" t="s">
        <v>160</v>
      </c>
      <c r="E526" s="6">
        <v>45352.0</v>
      </c>
      <c r="F526" s="82">
        <f t="shared" si="1"/>
        <v>11</v>
      </c>
      <c r="G526" s="6">
        <v>45482.0</v>
      </c>
      <c r="H526" s="82">
        <f t="shared" si="2"/>
        <v>7</v>
      </c>
      <c r="I526" s="7" t="s">
        <v>48</v>
      </c>
      <c r="J526" s="10"/>
      <c r="K526" s="10"/>
      <c r="L526" s="10"/>
      <c r="M526" s="10"/>
      <c r="N526" s="66" t="s">
        <v>18</v>
      </c>
      <c r="O526" s="10"/>
    </row>
    <row r="527">
      <c r="A527" s="6">
        <v>45705.0</v>
      </c>
      <c r="B527" s="10"/>
      <c r="C527" s="7">
        <v>230294.0</v>
      </c>
      <c r="D527" s="7" t="s">
        <v>160</v>
      </c>
      <c r="E527" s="6">
        <v>45444.0</v>
      </c>
      <c r="F527" s="82">
        <f t="shared" si="1"/>
        <v>8</v>
      </c>
      <c r="G527" s="6">
        <v>45573.0</v>
      </c>
      <c r="H527" s="82">
        <f t="shared" si="2"/>
        <v>4</v>
      </c>
      <c r="I527" s="7" t="s">
        <v>43</v>
      </c>
      <c r="J527" s="10"/>
      <c r="K527" s="10"/>
      <c r="L527" s="10"/>
      <c r="M527" s="10"/>
      <c r="N527" s="66" t="s">
        <v>18</v>
      </c>
      <c r="O527" s="10"/>
    </row>
    <row r="528">
      <c r="A528" s="6">
        <v>45705.0</v>
      </c>
      <c r="B528" s="10"/>
      <c r="C528" s="7">
        <v>170389.0</v>
      </c>
      <c r="D528" s="7" t="s">
        <v>160</v>
      </c>
      <c r="E528" s="6">
        <v>45017.0</v>
      </c>
      <c r="F528" s="82">
        <f t="shared" si="1"/>
        <v>22</v>
      </c>
      <c r="G528" s="6">
        <v>45080.0</v>
      </c>
      <c r="H528" s="82">
        <f t="shared" si="2"/>
        <v>20</v>
      </c>
      <c r="I528" s="7" t="s">
        <v>48</v>
      </c>
      <c r="J528" s="10"/>
      <c r="K528" s="10"/>
      <c r="L528" s="10"/>
      <c r="M528" s="10"/>
      <c r="N528" s="66" t="s">
        <v>18</v>
      </c>
      <c r="O528" s="10"/>
    </row>
    <row r="529">
      <c r="A529" s="6">
        <v>45705.0</v>
      </c>
      <c r="B529" s="10"/>
      <c r="C529" s="7">
        <v>202262.0</v>
      </c>
      <c r="D529" s="7" t="s">
        <v>160</v>
      </c>
      <c r="E529" s="6">
        <v>45261.0</v>
      </c>
      <c r="F529" s="82">
        <f t="shared" si="1"/>
        <v>14</v>
      </c>
      <c r="G529" s="6">
        <v>45312.0</v>
      </c>
      <c r="H529" s="82">
        <f t="shared" si="2"/>
        <v>12</v>
      </c>
      <c r="I529" s="7" t="s">
        <v>54</v>
      </c>
      <c r="J529" s="10"/>
      <c r="K529" s="10"/>
      <c r="L529" s="10"/>
      <c r="M529" s="10"/>
      <c r="N529" s="66" t="s">
        <v>18</v>
      </c>
      <c r="O529" s="10"/>
    </row>
    <row r="530">
      <c r="A530" s="6">
        <v>45705.0</v>
      </c>
      <c r="B530" s="10"/>
      <c r="C530" s="7">
        <v>181343.0</v>
      </c>
      <c r="D530" s="7" t="s">
        <v>70</v>
      </c>
      <c r="E530" s="6">
        <v>44896.0</v>
      </c>
      <c r="F530" s="82">
        <f t="shared" si="1"/>
        <v>26</v>
      </c>
      <c r="G530" s="6">
        <v>45145.0</v>
      </c>
      <c r="H530" s="82">
        <f t="shared" si="2"/>
        <v>18</v>
      </c>
      <c r="I530" s="7" t="s">
        <v>54</v>
      </c>
      <c r="J530" s="10"/>
      <c r="K530" s="10"/>
      <c r="L530" s="10"/>
      <c r="M530" s="10"/>
      <c r="N530" s="66" t="s">
        <v>18</v>
      </c>
      <c r="O530" s="10"/>
    </row>
    <row r="531">
      <c r="A531" s="6">
        <v>45705.0</v>
      </c>
      <c r="B531" s="10"/>
      <c r="C531" s="7">
        <v>193406.0</v>
      </c>
      <c r="D531" s="7" t="s">
        <v>70</v>
      </c>
      <c r="E531" s="6">
        <v>45200.0</v>
      </c>
      <c r="F531" s="82">
        <f t="shared" si="1"/>
        <v>16</v>
      </c>
      <c r="G531" s="9">
        <v>45253.0</v>
      </c>
      <c r="H531" s="82">
        <f t="shared" si="2"/>
        <v>14</v>
      </c>
      <c r="I531" s="7" t="s">
        <v>52</v>
      </c>
      <c r="J531" s="10"/>
      <c r="K531" s="10"/>
      <c r="L531" s="10"/>
      <c r="M531" s="10"/>
      <c r="N531" s="66" t="s">
        <v>18</v>
      </c>
      <c r="O531" s="10"/>
    </row>
    <row r="532">
      <c r="A532" s="6">
        <v>45705.0</v>
      </c>
      <c r="B532" s="10"/>
      <c r="C532" s="7">
        <v>200476.0</v>
      </c>
      <c r="D532" s="7" t="s">
        <v>70</v>
      </c>
      <c r="E532" s="6">
        <v>45292.0</v>
      </c>
      <c r="F532" s="82">
        <f t="shared" si="1"/>
        <v>13</v>
      </c>
      <c r="G532" s="6">
        <v>45324.0</v>
      </c>
      <c r="H532" s="82">
        <f t="shared" si="2"/>
        <v>12</v>
      </c>
      <c r="I532" s="7" t="s">
        <v>48</v>
      </c>
      <c r="J532" s="10"/>
      <c r="K532" s="10"/>
      <c r="L532" s="10"/>
      <c r="M532" s="10"/>
      <c r="N532" s="66" t="s">
        <v>18</v>
      </c>
      <c r="O532" s="10"/>
    </row>
    <row r="533">
      <c r="A533" s="6">
        <v>45705.0</v>
      </c>
      <c r="B533" s="10"/>
      <c r="C533" s="7">
        <v>227510.0</v>
      </c>
      <c r="D533" s="7" t="s">
        <v>70</v>
      </c>
      <c r="E533" s="6">
        <v>45231.0</v>
      </c>
      <c r="F533" s="82">
        <f t="shared" si="1"/>
        <v>15</v>
      </c>
      <c r="G533" s="6">
        <v>45545.0</v>
      </c>
      <c r="H533" s="82">
        <f t="shared" si="2"/>
        <v>5</v>
      </c>
      <c r="I533" s="7" t="s">
        <v>85</v>
      </c>
      <c r="J533" s="10"/>
      <c r="K533" s="10"/>
      <c r="L533" s="10"/>
      <c r="M533" s="10"/>
      <c r="N533" s="66" t="s">
        <v>18</v>
      </c>
      <c r="O533" s="10"/>
    </row>
    <row r="534">
      <c r="A534" s="6">
        <v>45705.0</v>
      </c>
      <c r="B534" s="10"/>
      <c r="C534" s="7">
        <v>229628.0</v>
      </c>
      <c r="D534" s="7" t="s">
        <v>70</v>
      </c>
      <c r="E534" s="6">
        <v>45505.0</v>
      </c>
      <c r="F534" s="82">
        <f t="shared" si="1"/>
        <v>6</v>
      </c>
      <c r="G534" s="6">
        <v>45566.0</v>
      </c>
      <c r="H534" s="82">
        <f t="shared" si="2"/>
        <v>4</v>
      </c>
      <c r="I534" s="7" t="s">
        <v>85</v>
      </c>
      <c r="J534" s="10"/>
      <c r="K534" s="10"/>
      <c r="L534" s="10"/>
      <c r="M534" s="10"/>
      <c r="N534" s="66" t="s">
        <v>18</v>
      </c>
      <c r="O534" s="10"/>
    </row>
    <row r="535">
      <c r="A535" s="6">
        <v>45694.0</v>
      </c>
      <c r="B535" s="10"/>
      <c r="C535" s="7">
        <v>240643.0</v>
      </c>
      <c r="D535" s="7" t="s">
        <v>70</v>
      </c>
      <c r="E535" s="6">
        <v>45017.0</v>
      </c>
      <c r="F535" s="82">
        <f t="shared" si="1"/>
        <v>22</v>
      </c>
      <c r="G535" s="6">
        <v>45693.0</v>
      </c>
      <c r="H535" s="82">
        <f t="shared" si="2"/>
        <v>0</v>
      </c>
      <c r="I535" s="7" t="s">
        <v>48</v>
      </c>
      <c r="J535" s="10"/>
      <c r="K535" s="72" t="s">
        <v>437</v>
      </c>
      <c r="L535" s="10"/>
      <c r="M535" s="10"/>
      <c r="N535" s="66" t="s">
        <v>18</v>
      </c>
      <c r="O535" s="10"/>
    </row>
    <row r="536">
      <c r="A536" s="6">
        <v>45705.0</v>
      </c>
      <c r="B536" s="10"/>
      <c r="C536" s="7">
        <v>216969.0</v>
      </c>
      <c r="D536" s="7" t="s">
        <v>190</v>
      </c>
      <c r="E536" s="6">
        <v>45383.0</v>
      </c>
      <c r="F536" s="82">
        <f t="shared" si="1"/>
        <v>10</v>
      </c>
      <c r="G536" s="6">
        <v>45463.0</v>
      </c>
      <c r="H536" s="82">
        <f t="shared" si="2"/>
        <v>7</v>
      </c>
      <c r="I536" s="7" t="s">
        <v>85</v>
      </c>
      <c r="J536" s="10"/>
      <c r="K536" s="10"/>
      <c r="L536" s="10"/>
      <c r="M536" s="10"/>
      <c r="N536" s="66" t="s">
        <v>18</v>
      </c>
      <c r="O536" s="10"/>
    </row>
    <row r="537">
      <c r="A537" s="6">
        <v>45705.0</v>
      </c>
      <c r="B537" s="10"/>
      <c r="C537" s="7">
        <v>209812.0</v>
      </c>
      <c r="D537" s="7" t="s">
        <v>190</v>
      </c>
      <c r="E537" s="6">
        <v>45352.0</v>
      </c>
      <c r="F537" s="82">
        <f t="shared" si="1"/>
        <v>11</v>
      </c>
      <c r="G537" s="6">
        <v>45400.0</v>
      </c>
      <c r="H537" s="82">
        <f t="shared" si="2"/>
        <v>10</v>
      </c>
      <c r="I537" s="7" t="s">
        <v>43</v>
      </c>
      <c r="J537" s="10"/>
      <c r="K537" s="10"/>
      <c r="L537" s="10"/>
      <c r="M537" s="10"/>
      <c r="N537" s="66" t="s">
        <v>18</v>
      </c>
      <c r="O537" s="10"/>
    </row>
    <row r="538">
      <c r="A538" s="6">
        <v>45705.0</v>
      </c>
      <c r="B538" s="10"/>
      <c r="C538" s="7">
        <v>238450.0</v>
      </c>
      <c r="D538" s="7" t="s">
        <v>163</v>
      </c>
      <c r="E538" s="6">
        <v>45170.0</v>
      </c>
      <c r="F538" s="82">
        <f t="shared" si="1"/>
        <v>17</v>
      </c>
      <c r="G538" s="6">
        <v>45677.0</v>
      </c>
      <c r="H538" s="82">
        <f t="shared" si="2"/>
        <v>0</v>
      </c>
      <c r="I538" s="7" t="s">
        <v>85</v>
      </c>
      <c r="J538" s="10"/>
      <c r="K538" s="10"/>
      <c r="L538" s="10"/>
      <c r="M538" s="10"/>
      <c r="N538" s="66" t="s">
        <v>18</v>
      </c>
      <c r="O538" s="10"/>
    </row>
    <row r="539">
      <c r="A539" s="6">
        <v>45705.0</v>
      </c>
      <c r="B539" s="10"/>
      <c r="C539" s="7">
        <v>181686.0</v>
      </c>
      <c r="D539" s="7" t="s">
        <v>163</v>
      </c>
      <c r="E539" s="6">
        <v>45078.0</v>
      </c>
      <c r="F539" s="82">
        <f t="shared" si="1"/>
        <v>20</v>
      </c>
      <c r="G539" s="6">
        <v>45152.0</v>
      </c>
      <c r="H539" s="82">
        <f t="shared" si="2"/>
        <v>18</v>
      </c>
      <c r="I539" s="7" t="s">
        <v>48</v>
      </c>
      <c r="J539" s="10"/>
      <c r="K539" s="10"/>
      <c r="L539" s="10"/>
      <c r="M539" s="10"/>
      <c r="N539" s="66" t="s">
        <v>18</v>
      </c>
      <c r="O539" s="10"/>
    </row>
    <row r="540">
      <c r="A540" s="6">
        <v>45700.0</v>
      </c>
      <c r="B540" s="10"/>
      <c r="C540" s="7">
        <v>199258.0</v>
      </c>
      <c r="D540" s="7" t="s">
        <v>163</v>
      </c>
      <c r="E540" s="6">
        <v>45292.0</v>
      </c>
      <c r="F540" s="82">
        <f t="shared" si="1"/>
        <v>13</v>
      </c>
      <c r="G540" s="6">
        <v>45313.0</v>
      </c>
      <c r="H540" s="82">
        <f t="shared" si="2"/>
        <v>12</v>
      </c>
      <c r="I540" s="7" t="s">
        <v>85</v>
      </c>
      <c r="J540" s="10"/>
      <c r="K540" s="10"/>
      <c r="L540" s="10"/>
      <c r="M540" s="10"/>
      <c r="N540" s="57" t="s">
        <v>19</v>
      </c>
      <c r="O540" s="10"/>
    </row>
    <row r="541">
      <c r="A541" s="6">
        <v>45705.0</v>
      </c>
      <c r="B541" s="10"/>
      <c r="C541" s="7">
        <v>213708.0</v>
      </c>
      <c r="D541" s="7" t="s">
        <v>163</v>
      </c>
      <c r="E541" s="6">
        <v>45383.0</v>
      </c>
      <c r="F541" s="82">
        <f t="shared" si="1"/>
        <v>10</v>
      </c>
      <c r="G541" s="6">
        <v>45434.0</v>
      </c>
      <c r="H541" s="82">
        <f t="shared" si="2"/>
        <v>8</v>
      </c>
      <c r="I541" s="7" t="s">
        <v>85</v>
      </c>
      <c r="J541" s="10"/>
      <c r="K541" s="10"/>
      <c r="L541" s="10"/>
      <c r="M541" s="10"/>
      <c r="N541" s="66" t="s">
        <v>18</v>
      </c>
      <c r="O541" s="10"/>
    </row>
    <row r="542">
      <c r="A542" s="6">
        <v>45705.0</v>
      </c>
      <c r="B542" s="10"/>
      <c r="C542" s="7">
        <v>237459.0</v>
      </c>
      <c r="D542" s="7" t="s">
        <v>163</v>
      </c>
      <c r="E542" s="6">
        <v>45444.0</v>
      </c>
      <c r="F542" s="82">
        <f t="shared" si="1"/>
        <v>8</v>
      </c>
      <c r="G542" s="9">
        <v>45644.0</v>
      </c>
      <c r="H542" s="82">
        <f t="shared" si="2"/>
        <v>2</v>
      </c>
      <c r="I542" s="7" t="s">
        <v>85</v>
      </c>
      <c r="J542" s="10"/>
      <c r="K542" s="10"/>
      <c r="L542" s="10"/>
      <c r="M542" s="10"/>
      <c r="N542" s="66" t="s">
        <v>18</v>
      </c>
      <c r="O542" s="10"/>
    </row>
    <row r="543">
      <c r="A543" s="6">
        <v>45705.0</v>
      </c>
      <c r="B543" s="10"/>
      <c r="C543" s="7">
        <v>234809.0</v>
      </c>
      <c r="D543" s="7" t="s">
        <v>167</v>
      </c>
      <c r="E543" s="6">
        <v>45200.0</v>
      </c>
      <c r="F543" s="82">
        <f t="shared" si="1"/>
        <v>16</v>
      </c>
      <c r="G543" s="9">
        <v>45615.0</v>
      </c>
      <c r="H543" s="82">
        <f t="shared" si="2"/>
        <v>2</v>
      </c>
      <c r="I543" s="7" t="s">
        <v>43</v>
      </c>
      <c r="J543" s="10"/>
      <c r="K543" s="10"/>
      <c r="L543" s="10"/>
      <c r="M543" s="10"/>
      <c r="N543" s="66" t="s">
        <v>18</v>
      </c>
      <c r="O543" s="10"/>
    </row>
    <row r="544">
      <c r="A544" s="6">
        <v>45705.0</v>
      </c>
      <c r="B544" s="10"/>
      <c r="C544" s="7">
        <v>194937.0</v>
      </c>
      <c r="D544" s="7" t="s">
        <v>167</v>
      </c>
      <c r="E544" s="6">
        <v>45231.0</v>
      </c>
      <c r="F544" s="82">
        <f t="shared" si="1"/>
        <v>15</v>
      </c>
      <c r="G544" s="6">
        <v>45265.0</v>
      </c>
      <c r="H544" s="82">
        <f t="shared" si="2"/>
        <v>14</v>
      </c>
      <c r="I544" s="7" t="s">
        <v>52</v>
      </c>
      <c r="J544" s="10"/>
      <c r="K544" s="10"/>
      <c r="L544" s="10"/>
      <c r="M544" s="10"/>
      <c r="N544" s="66" t="s">
        <v>18</v>
      </c>
      <c r="O544" s="10"/>
    </row>
    <row r="545">
      <c r="A545" s="6">
        <v>45705.0</v>
      </c>
      <c r="B545" s="10"/>
      <c r="C545" s="7">
        <v>215871.0</v>
      </c>
      <c r="D545" s="7" t="s">
        <v>167</v>
      </c>
      <c r="E545" s="6">
        <v>45352.0</v>
      </c>
      <c r="F545" s="82">
        <f t="shared" si="1"/>
        <v>11</v>
      </c>
      <c r="G545" s="6">
        <v>45436.0</v>
      </c>
      <c r="H545" s="82">
        <f t="shared" si="2"/>
        <v>8</v>
      </c>
      <c r="I545" s="7" t="s">
        <v>43</v>
      </c>
      <c r="J545" s="10"/>
      <c r="K545" s="10"/>
      <c r="L545" s="10"/>
      <c r="M545" s="10"/>
      <c r="N545" s="66" t="s">
        <v>18</v>
      </c>
      <c r="O545" s="10"/>
    </row>
    <row r="546">
      <c r="A546" s="6">
        <v>45705.0</v>
      </c>
      <c r="B546" s="10"/>
      <c r="C546" s="7">
        <v>185404.0</v>
      </c>
      <c r="D546" s="7" t="s">
        <v>167</v>
      </c>
      <c r="E546" s="6">
        <v>45078.0</v>
      </c>
      <c r="F546" s="82">
        <f t="shared" si="1"/>
        <v>20</v>
      </c>
      <c r="G546" s="6">
        <v>45180.0</v>
      </c>
      <c r="H546" s="82">
        <f t="shared" si="2"/>
        <v>17</v>
      </c>
      <c r="I546" s="7" t="s">
        <v>52</v>
      </c>
      <c r="J546" s="10"/>
      <c r="K546" s="10"/>
      <c r="L546" s="10"/>
      <c r="M546" s="10"/>
      <c r="N546" s="66" t="s">
        <v>18</v>
      </c>
      <c r="O546" s="10"/>
    </row>
    <row r="547">
      <c r="A547" s="6">
        <v>45705.0</v>
      </c>
      <c r="B547" s="10"/>
      <c r="C547" s="7">
        <v>211180.0</v>
      </c>
      <c r="D547" s="7" t="s">
        <v>167</v>
      </c>
      <c r="E547" s="6">
        <v>45383.0</v>
      </c>
      <c r="F547" s="82">
        <f t="shared" si="1"/>
        <v>10</v>
      </c>
      <c r="G547" s="6">
        <v>45400.0</v>
      </c>
      <c r="H547" s="82">
        <f t="shared" si="2"/>
        <v>10</v>
      </c>
      <c r="I547" s="7" t="s">
        <v>60</v>
      </c>
      <c r="J547" s="10"/>
      <c r="K547" s="10"/>
      <c r="L547" s="10"/>
      <c r="M547" s="10"/>
      <c r="N547" s="66" t="s">
        <v>18</v>
      </c>
      <c r="O547" s="10"/>
    </row>
    <row r="548">
      <c r="A548" s="6">
        <v>45705.0</v>
      </c>
      <c r="B548" s="10"/>
      <c r="C548" s="7">
        <v>213606.0</v>
      </c>
      <c r="D548" s="7" t="s">
        <v>167</v>
      </c>
      <c r="E548" s="6">
        <v>45352.0</v>
      </c>
      <c r="F548" s="82">
        <f t="shared" si="1"/>
        <v>11</v>
      </c>
      <c r="G548" s="6">
        <v>45420.0</v>
      </c>
      <c r="H548" s="82">
        <f t="shared" si="2"/>
        <v>9</v>
      </c>
      <c r="I548" s="7" t="s">
        <v>43</v>
      </c>
      <c r="J548" s="10"/>
      <c r="K548" s="10"/>
      <c r="L548" s="10"/>
      <c r="M548" s="10"/>
      <c r="N548" s="66" t="s">
        <v>18</v>
      </c>
      <c r="O548" s="10"/>
    </row>
    <row r="549">
      <c r="A549" s="6">
        <v>45705.0</v>
      </c>
      <c r="B549" s="10"/>
      <c r="C549" s="7">
        <v>237400.0</v>
      </c>
      <c r="D549" s="7" t="s">
        <v>167</v>
      </c>
      <c r="E549" s="6">
        <v>45566.0</v>
      </c>
      <c r="F549" s="82">
        <f t="shared" si="1"/>
        <v>4</v>
      </c>
      <c r="G549" s="6">
        <v>45674.0</v>
      </c>
      <c r="H549" s="82">
        <f t="shared" si="2"/>
        <v>1</v>
      </c>
      <c r="I549" s="7" t="s">
        <v>43</v>
      </c>
      <c r="J549" s="10"/>
      <c r="K549" s="10"/>
      <c r="L549" s="10"/>
      <c r="M549" s="10"/>
      <c r="N549" s="66" t="s">
        <v>18</v>
      </c>
      <c r="O549" s="10"/>
    </row>
    <row r="550">
      <c r="A550" s="6">
        <v>45705.0</v>
      </c>
      <c r="B550" s="10"/>
      <c r="C550" s="7">
        <v>217574.0</v>
      </c>
      <c r="D550" s="7" t="s">
        <v>167</v>
      </c>
      <c r="E550" s="6">
        <v>45383.0</v>
      </c>
      <c r="F550" s="82">
        <f t="shared" si="1"/>
        <v>10</v>
      </c>
      <c r="G550" s="6">
        <v>45453.0</v>
      </c>
      <c r="H550" s="82">
        <f t="shared" si="2"/>
        <v>8</v>
      </c>
      <c r="I550" s="7" t="s">
        <v>54</v>
      </c>
      <c r="J550" s="10"/>
      <c r="K550" s="10"/>
      <c r="L550" s="10"/>
      <c r="M550" s="10"/>
      <c r="N550" s="66" t="s">
        <v>18</v>
      </c>
      <c r="O550" s="10"/>
    </row>
    <row r="551">
      <c r="A551" s="6">
        <v>45705.0</v>
      </c>
      <c r="B551" s="10"/>
      <c r="C551" s="7">
        <v>196315.0</v>
      </c>
      <c r="D551" s="7" t="s">
        <v>155</v>
      </c>
      <c r="E551" s="6">
        <v>45170.0</v>
      </c>
      <c r="F551" s="82">
        <f t="shared" si="1"/>
        <v>17</v>
      </c>
      <c r="G551" s="9">
        <v>45288.0</v>
      </c>
      <c r="H551" s="82">
        <f t="shared" si="2"/>
        <v>13</v>
      </c>
      <c r="I551" s="7" t="s">
        <v>48</v>
      </c>
      <c r="J551" s="10"/>
      <c r="K551" s="10"/>
      <c r="L551" s="10"/>
      <c r="M551" s="10"/>
      <c r="N551" s="66" t="s">
        <v>18</v>
      </c>
      <c r="O551" s="10"/>
    </row>
    <row r="552">
      <c r="A552" s="6">
        <v>45705.0</v>
      </c>
      <c r="B552" s="10"/>
      <c r="C552" s="7">
        <v>105381.0</v>
      </c>
      <c r="D552" s="7" t="s">
        <v>155</v>
      </c>
      <c r="E552" s="6">
        <v>44470.0</v>
      </c>
      <c r="F552" s="82">
        <f t="shared" si="1"/>
        <v>40</v>
      </c>
      <c r="G552" s="6">
        <v>44506.0</v>
      </c>
      <c r="H552" s="82">
        <f t="shared" si="2"/>
        <v>39</v>
      </c>
      <c r="I552" s="7" t="s">
        <v>82</v>
      </c>
      <c r="J552" s="10"/>
      <c r="K552" s="10"/>
      <c r="L552" s="10"/>
      <c r="M552" s="10"/>
      <c r="N552" s="66" t="s">
        <v>18</v>
      </c>
      <c r="O552" s="10"/>
    </row>
    <row r="553">
      <c r="A553" s="6">
        <v>45705.0</v>
      </c>
      <c r="B553" s="10"/>
      <c r="C553" s="7">
        <v>189986.0</v>
      </c>
      <c r="D553" s="7" t="s">
        <v>155</v>
      </c>
      <c r="E553" s="6">
        <v>45170.0</v>
      </c>
      <c r="F553" s="82">
        <f t="shared" si="1"/>
        <v>17</v>
      </c>
      <c r="G553" s="9">
        <v>45218.0</v>
      </c>
      <c r="H553" s="82">
        <f t="shared" si="2"/>
        <v>15</v>
      </c>
      <c r="I553" s="7" t="s">
        <v>54</v>
      </c>
      <c r="J553" s="10"/>
      <c r="K553" s="10"/>
      <c r="L553" s="10"/>
      <c r="M553" s="10"/>
      <c r="N553" s="66" t="s">
        <v>18</v>
      </c>
      <c r="O553" s="10"/>
    </row>
    <row r="554">
      <c r="A554" s="6">
        <v>45705.0</v>
      </c>
      <c r="B554" s="10"/>
      <c r="C554" s="7">
        <v>187298.0</v>
      </c>
      <c r="D554" s="7" t="s">
        <v>155</v>
      </c>
      <c r="E554" s="6">
        <v>45170.0</v>
      </c>
      <c r="F554" s="82">
        <f t="shared" si="1"/>
        <v>17</v>
      </c>
      <c r="G554" s="6">
        <v>45196.0</v>
      </c>
      <c r="H554" s="82">
        <f t="shared" si="2"/>
        <v>16</v>
      </c>
      <c r="I554" s="7" t="s">
        <v>48</v>
      </c>
      <c r="J554" s="10"/>
      <c r="K554" s="10"/>
      <c r="L554" s="10"/>
      <c r="M554" s="10"/>
      <c r="N554" s="66" t="s">
        <v>18</v>
      </c>
      <c r="O554" s="10"/>
    </row>
    <row r="555">
      <c r="A555" s="6">
        <v>45705.0</v>
      </c>
      <c r="B555" s="10"/>
      <c r="C555" s="7">
        <v>176402.0</v>
      </c>
      <c r="D555" s="7" t="s">
        <v>155</v>
      </c>
      <c r="E555" s="6">
        <v>45078.0</v>
      </c>
      <c r="F555" s="82">
        <f t="shared" si="1"/>
        <v>20</v>
      </c>
      <c r="G555" s="6">
        <v>45106.0</v>
      </c>
      <c r="H555" s="82">
        <f t="shared" si="2"/>
        <v>19</v>
      </c>
      <c r="I555" s="7" t="s">
        <v>82</v>
      </c>
      <c r="J555" s="10"/>
      <c r="K555" s="10"/>
      <c r="L555" s="10"/>
      <c r="M555" s="10"/>
      <c r="N555" s="66" t="s">
        <v>18</v>
      </c>
      <c r="O555" s="10"/>
    </row>
    <row r="556">
      <c r="A556" s="6">
        <v>45705.0</v>
      </c>
      <c r="B556" s="10"/>
      <c r="C556" s="7">
        <v>199057.0</v>
      </c>
      <c r="D556" s="7" t="s">
        <v>155</v>
      </c>
      <c r="E556" s="6">
        <v>45261.0</v>
      </c>
      <c r="F556" s="82">
        <f t="shared" si="1"/>
        <v>14</v>
      </c>
      <c r="G556" s="6">
        <v>45311.0</v>
      </c>
      <c r="H556" s="82">
        <f t="shared" si="2"/>
        <v>12</v>
      </c>
      <c r="I556" s="7" t="s">
        <v>43</v>
      </c>
      <c r="J556" s="10"/>
      <c r="K556" s="10"/>
      <c r="L556" s="10"/>
      <c r="M556" s="10"/>
      <c r="N556" s="66" t="s">
        <v>18</v>
      </c>
      <c r="O556" s="10"/>
    </row>
    <row r="557">
      <c r="A557" s="6">
        <v>45705.0</v>
      </c>
      <c r="B557" s="10"/>
      <c r="C557" s="7">
        <v>186320.0</v>
      </c>
      <c r="D557" s="7" t="s">
        <v>155</v>
      </c>
      <c r="E557" s="6">
        <v>45292.0</v>
      </c>
      <c r="F557" s="82">
        <f t="shared" si="1"/>
        <v>13</v>
      </c>
      <c r="G557" s="6">
        <v>45317.0</v>
      </c>
      <c r="H557" s="82">
        <f t="shared" si="2"/>
        <v>12</v>
      </c>
      <c r="I557" s="7" t="s">
        <v>48</v>
      </c>
      <c r="J557" s="10"/>
      <c r="K557" s="10"/>
      <c r="L557" s="10"/>
      <c r="M557" s="10"/>
      <c r="N557" s="66" t="s">
        <v>18</v>
      </c>
      <c r="O557" s="10"/>
    </row>
    <row r="558">
      <c r="A558" s="6">
        <v>45705.0</v>
      </c>
      <c r="B558" s="10"/>
      <c r="C558" s="7">
        <v>208738.0</v>
      </c>
      <c r="D558" s="7" t="s">
        <v>155</v>
      </c>
      <c r="E558" s="6">
        <v>45323.0</v>
      </c>
      <c r="F558" s="82">
        <f t="shared" si="1"/>
        <v>12</v>
      </c>
      <c r="G558" s="6">
        <v>45386.0</v>
      </c>
      <c r="H558" s="82">
        <f t="shared" si="2"/>
        <v>10</v>
      </c>
      <c r="I558" s="7" t="s">
        <v>80</v>
      </c>
      <c r="J558" s="10"/>
      <c r="K558" s="10"/>
      <c r="L558" s="10"/>
      <c r="M558" s="10"/>
      <c r="N558" s="66" t="s">
        <v>18</v>
      </c>
      <c r="O558" s="10"/>
    </row>
    <row r="559">
      <c r="A559" s="6">
        <v>45706.0</v>
      </c>
      <c r="B559" s="10"/>
      <c r="C559" s="7">
        <v>211529.0</v>
      </c>
      <c r="D559" s="7" t="s">
        <v>155</v>
      </c>
      <c r="E559" s="6">
        <v>45352.0</v>
      </c>
      <c r="F559" s="82">
        <f t="shared" si="1"/>
        <v>11</v>
      </c>
      <c r="G559" s="6">
        <v>45373.0</v>
      </c>
      <c r="H559" s="82">
        <f t="shared" si="2"/>
        <v>10</v>
      </c>
      <c r="I559" s="7" t="s">
        <v>48</v>
      </c>
      <c r="J559" s="10"/>
      <c r="K559" s="102">
        <v>10000.0</v>
      </c>
      <c r="L559" s="10"/>
      <c r="M559" s="10"/>
      <c r="N559" s="57" t="s">
        <v>19</v>
      </c>
      <c r="O559" s="10"/>
    </row>
    <row r="560">
      <c r="A560" s="6">
        <v>45705.0</v>
      </c>
      <c r="B560" s="10"/>
      <c r="C560" s="7">
        <v>201046.0</v>
      </c>
      <c r="D560" s="7" t="s">
        <v>155</v>
      </c>
      <c r="E560" s="6">
        <v>45292.0</v>
      </c>
      <c r="F560" s="82">
        <f t="shared" si="1"/>
        <v>13</v>
      </c>
      <c r="G560" s="6">
        <v>45332.0</v>
      </c>
      <c r="H560" s="82">
        <f t="shared" si="2"/>
        <v>12</v>
      </c>
      <c r="I560" s="7" t="s">
        <v>54</v>
      </c>
      <c r="J560" s="10"/>
      <c r="K560" s="10"/>
      <c r="L560" s="10"/>
      <c r="M560" s="10"/>
      <c r="N560" s="66" t="s">
        <v>18</v>
      </c>
      <c r="O560" s="10"/>
    </row>
    <row r="561">
      <c r="A561" s="6">
        <v>45705.0</v>
      </c>
      <c r="B561" s="10"/>
      <c r="C561" s="7">
        <v>210662.0</v>
      </c>
      <c r="D561" s="7" t="s">
        <v>155</v>
      </c>
      <c r="E561" s="6">
        <v>45383.0</v>
      </c>
      <c r="F561" s="82">
        <f t="shared" si="1"/>
        <v>10</v>
      </c>
      <c r="G561" s="6">
        <v>45399.0</v>
      </c>
      <c r="H561" s="82">
        <f t="shared" si="2"/>
        <v>10</v>
      </c>
      <c r="I561" s="7" t="s">
        <v>48</v>
      </c>
      <c r="J561" s="10"/>
      <c r="K561" s="10"/>
      <c r="L561" s="10"/>
      <c r="M561" s="10"/>
      <c r="N561" s="66" t="s">
        <v>18</v>
      </c>
      <c r="O561" s="10"/>
    </row>
    <row r="562">
      <c r="A562" s="6">
        <v>45705.0</v>
      </c>
      <c r="B562" s="10"/>
      <c r="C562" s="7">
        <v>166738.0</v>
      </c>
      <c r="D562" s="7" t="s">
        <v>155</v>
      </c>
      <c r="E562" s="6">
        <v>45352.0</v>
      </c>
      <c r="F562" s="82">
        <f t="shared" si="1"/>
        <v>11</v>
      </c>
      <c r="G562" s="6">
        <v>45385.0</v>
      </c>
      <c r="H562" s="82">
        <f t="shared" si="2"/>
        <v>10</v>
      </c>
      <c r="I562" s="7" t="s">
        <v>52</v>
      </c>
      <c r="J562" s="10"/>
      <c r="K562" s="10"/>
      <c r="L562" s="10"/>
      <c r="M562" s="10"/>
      <c r="N562" s="66" t="s">
        <v>18</v>
      </c>
      <c r="O562" s="10"/>
    </row>
    <row r="563">
      <c r="A563" s="6">
        <v>45705.0</v>
      </c>
      <c r="B563" s="10"/>
      <c r="C563" s="7">
        <v>194536.0</v>
      </c>
      <c r="D563" s="7" t="s">
        <v>155</v>
      </c>
      <c r="E563" s="6">
        <v>45444.0</v>
      </c>
      <c r="F563" s="82">
        <f t="shared" si="1"/>
        <v>8</v>
      </c>
      <c r="G563" s="6">
        <v>45527.0</v>
      </c>
      <c r="H563" s="82">
        <f t="shared" si="2"/>
        <v>5</v>
      </c>
      <c r="I563" s="7" t="s">
        <v>54</v>
      </c>
      <c r="J563" s="10"/>
      <c r="K563" s="10"/>
      <c r="L563" s="10"/>
      <c r="M563" s="10"/>
      <c r="N563" s="66" t="s">
        <v>18</v>
      </c>
      <c r="O563" s="10"/>
    </row>
    <row r="564">
      <c r="A564" s="6">
        <v>45705.0</v>
      </c>
      <c r="B564" s="10"/>
      <c r="C564" s="7">
        <v>197188.0</v>
      </c>
      <c r="D564" s="7" t="s">
        <v>155</v>
      </c>
      <c r="E564" s="6">
        <v>45170.0</v>
      </c>
      <c r="F564" s="82">
        <f t="shared" si="1"/>
        <v>17</v>
      </c>
      <c r="G564" s="6">
        <v>45547.0</v>
      </c>
      <c r="H564" s="82">
        <f t="shared" si="2"/>
        <v>5</v>
      </c>
      <c r="I564" s="7" t="s">
        <v>48</v>
      </c>
      <c r="J564" s="10"/>
      <c r="K564" s="10"/>
      <c r="L564" s="10"/>
      <c r="M564" s="10"/>
      <c r="N564" s="66" t="s">
        <v>18</v>
      </c>
      <c r="O564" s="10"/>
    </row>
    <row r="565">
      <c r="A565" s="6">
        <v>45705.0</v>
      </c>
      <c r="B565" s="10"/>
      <c r="C565" s="7">
        <v>235756.0</v>
      </c>
      <c r="D565" s="7" t="s">
        <v>155</v>
      </c>
      <c r="E565" s="6">
        <v>44593.0</v>
      </c>
      <c r="F565" s="82">
        <f t="shared" si="1"/>
        <v>36</v>
      </c>
      <c r="G565" s="9">
        <v>45625.0</v>
      </c>
      <c r="H565" s="82">
        <f t="shared" si="2"/>
        <v>2</v>
      </c>
      <c r="I565" s="7" t="s">
        <v>48</v>
      </c>
      <c r="J565" s="10"/>
      <c r="K565" s="10"/>
      <c r="L565" s="10"/>
      <c r="M565" s="10"/>
      <c r="N565" s="66" t="s">
        <v>18</v>
      </c>
      <c r="O565" s="10"/>
    </row>
    <row r="566">
      <c r="A566" s="6">
        <v>45705.0</v>
      </c>
      <c r="B566" s="10"/>
      <c r="C566" s="7">
        <v>222049.0</v>
      </c>
      <c r="D566" s="7" t="s">
        <v>155</v>
      </c>
      <c r="E566" s="6">
        <v>45474.0</v>
      </c>
      <c r="F566" s="82">
        <f t="shared" si="1"/>
        <v>7</v>
      </c>
      <c r="G566" s="6">
        <v>45496.0</v>
      </c>
      <c r="H566" s="82">
        <f t="shared" si="2"/>
        <v>6</v>
      </c>
      <c r="I566" s="7" t="s">
        <v>43</v>
      </c>
      <c r="J566" s="10"/>
      <c r="K566" s="10"/>
      <c r="L566" s="10"/>
      <c r="M566" s="10"/>
      <c r="N566" s="66" t="s">
        <v>18</v>
      </c>
      <c r="O566" s="10"/>
    </row>
    <row r="567">
      <c r="A567" s="6">
        <v>45705.0</v>
      </c>
      <c r="B567" s="10"/>
      <c r="C567" s="7">
        <v>224907.0</v>
      </c>
      <c r="D567" s="7" t="s">
        <v>155</v>
      </c>
      <c r="E567" s="6">
        <v>45566.0</v>
      </c>
      <c r="F567" s="82">
        <f t="shared" si="1"/>
        <v>4</v>
      </c>
      <c r="G567" s="9">
        <v>45618.0</v>
      </c>
      <c r="H567" s="82">
        <f t="shared" si="2"/>
        <v>2</v>
      </c>
      <c r="I567" s="7" t="s">
        <v>80</v>
      </c>
      <c r="J567" s="10"/>
      <c r="K567" s="10"/>
      <c r="L567" s="10"/>
      <c r="M567" s="10"/>
      <c r="N567" s="66" t="s">
        <v>18</v>
      </c>
      <c r="O567" s="10"/>
    </row>
    <row r="568">
      <c r="A568" s="6">
        <v>45705.0</v>
      </c>
      <c r="B568" s="10"/>
      <c r="C568" s="7">
        <v>235636.0</v>
      </c>
      <c r="D568" s="7" t="s">
        <v>155</v>
      </c>
      <c r="E568" s="6">
        <v>45566.0</v>
      </c>
      <c r="F568" s="82">
        <f t="shared" si="1"/>
        <v>4</v>
      </c>
      <c r="G568" s="9">
        <v>45625.0</v>
      </c>
      <c r="H568" s="82">
        <f t="shared" si="2"/>
        <v>2</v>
      </c>
      <c r="I568" s="7" t="s">
        <v>43</v>
      </c>
      <c r="J568" s="10"/>
      <c r="K568" s="10"/>
      <c r="L568" s="10"/>
      <c r="M568" s="10"/>
      <c r="N568" s="66" t="s">
        <v>18</v>
      </c>
      <c r="O568" s="10"/>
    </row>
    <row r="569">
      <c r="A569" s="6">
        <v>45700.0</v>
      </c>
      <c r="B569" s="10"/>
      <c r="C569" s="7">
        <v>212739.0</v>
      </c>
      <c r="D569" s="7" t="s">
        <v>155</v>
      </c>
      <c r="E569" s="6">
        <v>45383.0</v>
      </c>
      <c r="F569" s="82">
        <f t="shared" si="1"/>
        <v>10</v>
      </c>
      <c r="G569" s="6">
        <v>45414.0</v>
      </c>
      <c r="H569" s="82">
        <f t="shared" si="2"/>
        <v>9</v>
      </c>
      <c r="I569" s="7" t="s">
        <v>85</v>
      </c>
      <c r="J569" s="10"/>
      <c r="K569" s="72">
        <v>6000.0</v>
      </c>
      <c r="L569" s="7" t="s">
        <v>68</v>
      </c>
      <c r="M569" s="10"/>
      <c r="N569" s="57" t="s">
        <v>16</v>
      </c>
      <c r="O569" s="10"/>
    </row>
    <row r="570">
      <c r="A570" s="6">
        <v>45705.0</v>
      </c>
      <c r="B570" s="10"/>
      <c r="C570" s="7">
        <v>221631.0</v>
      </c>
      <c r="D570" s="7" t="s">
        <v>155</v>
      </c>
      <c r="E570" s="6">
        <v>45383.0</v>
      </c>
      <c r="F570" s="82">
        <f t="shared" si="1"/>
        <v>10</v>
      </c>
      <c r="G570" s="6">
        <v>45489.0</v>
      </c>
      <c r="H570" s="82">
        <f t="shared" si="2"/>
        <v>7</v>
      </c>
      <c r="I570" s="7" t="s">
        <v>43</v>
      </c>
      <c r="J570" s="10"/>
      <c r="K570" s="10"/>
      <c r="L570" s="10"/>
      <c r="M570" s="10"/>
      <c r="N570" s="66" t="s">
        <v>18</v>
      </c>
      <c r="O570" s="10"/>
    </row>
    <row r="571">
      <c r="A571" s="6">
        <v>45705.0</v>
      </c>
      <c r="B571" s="10"/>
      <c r="C571" s="7">
        <v>201269.0</v>
      </c>
      <c r="D571" s="7" t="s">
        <v>155</v>
      </c>
      <c r="E571" s="6">
        <v>45323.0</v>
      </c>
      <c r="F571" s="82">
        <f t="shared" si="1"/>
        <v>12</v>
      </c>
      <c r="G571" s="6">
        <v>45345.0</v>
      </c>
      <c r="H571" s="82">
        <f t="shared" si="2"/>
        <v>11</v>
      </c>
      <c r="I571" s="7" t="s">
        <v>60</v>
      </c>
      <c r="J571" s="10"/>
      <c r="K571" s="10"/>
      <c r="L571" s="10"/>
      <c r="M571" s="10"/>
      <c r="N571" s="66" t="s">
        <v>18</v>
      </c>
      <c r="O571" s="10"/>
    </row>
    <row r="572">
      <c r="A572" s="6">
        <v>45705.0</v>
      </c>
      <c r="B572" s="10"/>
      <c r="C572" s="7">
        <v>220658.0</v>
      </c>
      <c r="D572" s="7" t="s">
        <v>155</v>
      </c>
      <c r="E572" s="6">
        <v>45261.0</v>
      </c>
      <c r="F572" s="82">
        <f t="shared" si="1"/>
        <v>14</v>
      </c>
      <c r="G572" s="6">
        <v>45482.0</v>
      </c>
      <c r="H572" s="82">
        <f t="shared" si="2"/>
        <v>7</v>
      </c>
      <c r="I572" s="7" t="s">
        <v>52</v>
      </c>
      <c r="J572" s="10"/>
      <c r="K572" s="10"/>
      <c r="L572" s="10"/>
      <c r="M572" s="10"/>
      <c r="N572" s="66" t="s">
        <v>18</v>
      </c>
      <c r="O572" s="10"/>
    </row>
    <row r="573">
      <c r="A573" s="6">
        <v>45705.0</v>
      </c>
      <c r="B573" s="10"/>
      <c r="C573" s="7">
        <v>230891.0</v>
      </c>
      <c r="D573" s="7" t="s">
        <v>155</v>
      </c>
      <c r="E573" s="6">
        <v>45566.0</v>
      </c>
      <c r="F573" s="82">
        <f t="shared" si="1"/>
        <v>4</v>
      </c>
      <c r="G573" s="9">
        <v>45587.0</v>
      </c>
      <c r="H573" s="82">
        <f t="shared" si="2"/>
        <v>3</v>
      </c>
      <c r="I573" s="7" t="s">
        <v>43</v>
      </c>
      <c r="J573" s="10"/>
      <c r="K573" s="10"/>
      <c r="L573" s="10"/>
      <c r="M573" s="10"/>
      <c r="N573" s="66" t="s">
        <v>18</v>
      </c>
      <c r="O573" s="10"/>
    </row>
    <row r="574">
      <c r="A574" s="6">
        <v>45705.0</v>
      </c>
      <c r="B574" s="10"/>
      <c r="C574" s="7">
        <v>197993.0</v>
      </c>
      <c r="D574" s="7" t="s">
        <v>165</v>
      </c>
      <c r="E574" s="6">
        <v>45200.0</v>
      </c>
      <c r="F574" s="82">
        <f t="shared" si="1"/>
        <v>16</v>
      </c>
      <c r="G574" s="6">
        <v>45301.0</v>
      </c>
      <c r="H574" s="82">
        <f t="shared" si="2"/>
        <v>13</v>
      </c>
      <c r="I574" s="7" t="s">
        <v>82</v>
      </c>
      <c r="J574" s="10"/>
      <c r="K574" s="10"/>
      <c r="L574" s="10"/>
      <c r="M574" s="10"/>
      <c r="N574" s="66" t="s">
        <v>18</v>
      </c>
      <c r="O574" s="10"/>
    </row>
    <row r="575">
      <c r="A575" s="6">
        <v>45702.0</v>
      </c>
      <c r="B575" s="10"/>
      <c r="C575" s="7">
        <v>206293.0</v>
      </c>
      <c r="D575" s="7" t="s">
        <v>171</v>
      </c>
      <c r="E575" s="6">
        <v>45323.0</v>
      </c>
      <c r="F575" s="82">
        <f t="shared" si="1"/>
        <v>12</v>
      </c>
      <c r="G575" s="6">
        <v>45364.0</v>
      </c>
      <c r="H575" s="82">
        <f t="shared" si="2"/>
        <v>11</v>
      </c>
      <c r="I575" s="7" t="s">
        <v>66</v>
      </c>
      <c r="J575" s="10"/>
      <c r="K575" s="10"/>
      <c r="L575" s="10"/>
      <c r="M575" s="10"/>
      <c r="N575" s="57" t="s">
        <v>19</v>
      </c>
      <c r="O575" s="10"/>
    </row>
    <row r="576">
      <c r="A576" s="6">
        <v>45705.0</v>
      </c>
      <c r="B576" s="10"/>
      <c r="C576" s="7">
        <v>207746.0</v>
      </c>
      <c r="D576" s="7" t="s">
        <v>171</v>
      </c>
      <c r="E576" s="6">
        <v>45323.0</v>
      </c>
      <c r="F576" s="82">
        <f t="shared" si="1"/>
        <v>12</v>
      </c>
      <c r="G576" s="6">
        <v>45376.0</v>
      </c>
      <c r="H576" s="82">
        <f t="shared" si="2"/>
        <v>10</v>
      </c>
      <c r="I576" s="7" t="s">
        <v>80</v>
      </c>
      <c r="J576" s="10"/>
      <c r="K576" s="10"/>
      <c r="L576" s="10"/>
      <c r="M576" s="10"/>
      <c r="N576" s="66" t="s">
        <v>18</v>
      </c>
      <c r="O576" s="10"/>
    </row>
    <row r="577">
      <c r="A577" s="6">
        <v>45705.0</v>
      </c>
      <c r="B577" s="10"/>
      <c r="C577" s="7">
        <v>172000.0</v>
      </c>
      <c r="D577" s="7" t="s">
        <v>133</v>
      </c>
      <c r="E577" s="6">
        <v>44958.0</v>
      </c>
      <c r="F577" s="82">
        <f t="shared" si="1"/>
        <v>24</v>
      </c>
      <c r="G577" s="6">
        <v>45069.0</v>
      </c>
      <c r="H577" s="82">
        <f t="shared" si="2"/>
        <v>20</v>
      </c>
      <c r="I577" s="7" t="s">
        <v>82</v>
      </c>
      <c r="J577" s="10"/>
      <c r="K577" s="10"/>
      <c r="L577" s="10"/>
      <c r="M577" s="10"/>
      <c r="N577" s="66" t="s">
        <v>18</v>
      </c>
      <c r="O577" s="10"/>
    </row>
    <row r="578">
      <c r="A578" s="6">
        <v>45705.0</v>
      </c>
      <c r="B578" s="10"/>
      <c r="C578" s="7">
        <v>187361.0</v>
      </c>
      <c r="D578" s="7" t="s">
        <v>133</v>
      </c>
      <c r="E578" s="6">
        <v>45170.0</v>
      </c>
      <c r="F578" s="82">
        <f t="shared" si="1"/>
        <v>17</v>
      </c>
      <c r="G578" s="6">
        <v>45195.0</v>
      </c>
      <c r="H578" s="82">
        <f t="shared" si="2"/>
        <v>16</v>
      </c>
      <c r="I578" s="7" t="s">
        <v>82</v>
      </c>
      <c r="J578" s="10"/>
      <c r="K578" s="10"/>
      <c r="L578" s="10"/>
      <c r="M578" s="10"/>
      <c r="N578" s="66" t="s">
        <v>18</v>
      </c>
      <c r="O578" s="10"/>
    </row>
    <row r="579">
      <c r="A579" s="6">
        <v>45705.0</v>
      </c>
      <c r="B579" s="10"/>
      <c r="C579" s="7">
        <v>218184.0</v>
      </c>
      <c r="D579" s="7" t="s">
        <v>133</v>
      </c>
      <c r="E579" s="6">
        <v>45413.0</v>
      </c>
      <c r="F579" s="82">
        <f t="shared" si="1"/>
        <v>9</v>
      </c>
      <c r="G579" s="6">
        <v>45460.0</v>
      </c>
      <c r="H579" s="82">
        <f t="shared" si="2"/>
        <v>8</v>
      </c>
      <c r="I579" s="7" t="s">
        <v>82</v>
      </c>
      <c r="J579" s="10"/>
      <c r="K579" s="10"/>
      <c r="L579" s="10"/>
      <c r="M579" s="10"/>
      <c r="N579" s="66" t="s">
        <v>18</v>
      </c>
      <c r="O579" s="10"/>
    </row>
    <row r="580">
      <c r="A580" s="6">
        <v>45698.0</v>
      </c>
      <c r="B580" s="10"/>
      <c r="C580" s="7">
        <v>221030.0</v>
      </c>
      <c r="D580" s="7" t="s">
        <v>133</v>
      </c>
      <c r="E580" s="6">
        <v>45047.0</v>
      </c>
      <c r="F580" s="82">
        <f t="shared" si="1"/>
        <v>21</v>
      </c>
      <c r="G580" s="6">
        <v>45484.0</v>
      </c>
      <c r="H580" s="82">
        <f t="shared" si="2"/>
        <v>7</v>
      </c>
      <c r="I580" s="7" t="s">
        <v>60</v>
      </c>
      <c r="J580" s="10"/>
      <c r="K580" s="72" t="s">
        <v>438</v>
      </c>
      <c r="L580" s="7" t="s">
        <v>58</v>
      </c>
      <c r="M580" s="10"/>
      <c r="N580" s="57" t="s">
        <v>16</v>
      </c>
      <c r="O580" s="10"/>
    </row>
    <row r="581">
      <c r="A581" s="6">
        <v>45705.0</v>
      </c>
      <c r="B581" s="10"/>
      <c r="C581" s="7">
        <v>239014.0</v>
      </c>
      <c r="D581" s="7" t="s">
        <v>133</v>
      </c>
      <c r="E581" s="6">
        <v>45536.0</v>
      </c>
      <c r="F581" s="82">
        <f t="shared" si="1"/>
        <v>5</v>
      </c>
      <c r="G581" s="6">
        <v>45667.0</v>
      </c>
      <c r="H581" s="82">
        <f t="shared" si="2"/>
        <v>1</v>
      </c>
      <c r="I581" s="7" t="s">
        <v>85</v>
      </c>
      <c r="J581" s="10"/>
      <c r="K581" s="10"/>
      <c r="L581" s="10"/>
      <c r="M581" s="10"/>
      <c r="N581" s="66" t="s">
        <v>18</v>
      </c>
      <c r="O581" s="10"/>
    </row>
    <row r="582">
      <c r="A582" s="6">
        <v>45705.0</v>
      </c>
      <c r="B582" s="10"/>
      <c r="C582" s="7">
        <v>156150.0</v>
      </c>
      <c r="D582" s="7" t="s">
        <v>156</v>
      </c>
      <c r="E582" s="6">
        <v>44958.0</v>
      </c>
      <c r="F582" s="82">
        <f t="shared" si="1"/>
        <v>24</v>
      </c>
      <c r="G582" s="6">
        <v>45016.0</v>
      </c>
      <c r="H582" s="82">
        <f t="shared" si="2"/>
        <v>22</v>
      </c>
      <c r="I582" s="7" t="s">
        <v>66</v>
      </c>
      <c r="J582" s="10"/>
      <c r="K582" s="10"/>
      <c r="L582" s="10"/>
      <c r="M582" s="10"/>
      <c r="N582" s="66" t="s">
        <v>18</v>
      </c>
      <c r="O582" s="10"/>
    </row>
    <row r="583">
      <c r="A583" s="6">
        <v>45705.0</v>
      </c>
      <c r="B583" s="10"/>
      <c r="C583" s="7">
        <v>166940.0</v>
      </c>
      <c r="D583" s="7" t="s">
        <v>156</v>
      </c>
      <c r="E583" s="6">
        <v>44986.0</v>
      </c>
      <c r="F583" s="82">
        <f t="shared" si="1"/>
        <v>23</v>
      </c>
      <c r="G583" s="6">
        <v>45027.0</v>
      </c>
      <c r="H583" s="82">
        <f t="shared" si="2"/>
        <v>22</v>
      </c>
      <c r="I583" s="7" t="s">
        <v>60</v>
      </c>
      <c r="J583" s="10"/>
      <c r="K583" s="10"/>
      <c r="L583" s="10"/>
      <c r="M583" s="10"/>
      <c r="N583" s="66" t="s">
        <v>18</v>
      </c>
      <c r="O583" s="10"/>
    </row>
    <row r="584">
      <c r="A584" s="6">
        <v>45705.0</v>
      </c>
      <c r="B584" s="10"/>
      <c r="C584" s="7">
        <v>195238.0</v>
      </c>
      <c r="D584" s="7" t="s">
        <v>156</v>
      </c>
      <c r="E584" s="6">
        <v>45200.0</v>
      </c>
      <c r="F584" s="82">
        <f t="shared" si="1"/>
        <v>16</v>
      </c>
      <c r="G584" s="6">
        <v>45267.0</v>
      </c>
      <c r="H584" s="82">
        <f t="shared" si="2"/>
        <v>14</v>
      </c>
      <c r="I584" s="7" t="s">
        <v>48</v>
      </c>
      <c r="J584" s="10"/>
      <c r="K584" s="10"/>
      <c r="L584" s="10"/>
      <c r="M584" s="10"/>
      <c r="N584" s="66" t="s">
        <v>18</v>
      </c>
      <c r="O584" s="10"/>
    </row>
    <row r="585">
      <c r="A585" s="6">
        <v>45705.0</v>
      </c>
      <c r="B585" s="10"/>
      <c r="C585" s="7">
        <v>211629.0</v>
      </c>
      <c r="D585" s="7" t="s">
        <v>156</v>
      </c>
      <c r="E585" s="6">
        <v>45323.0</v>
      </c>
      <c r="F585" s="82">
        <f t="shared" si="1"/>
        <v>12</v>
      </c>
      <c r="G585" s="6">
        <v>45405.0</v>
      </c>
      <c r="H585" s="82">
        <f t="shared" si="2"/>
        <v>9</v>
      </c>
      <c r="I585" s="7" t="s">
        <v>52</v>
      </c>
      <c r="J585" s="10"/>
      <c r="K585" s="10"/>
      <c r="L585" s="10"/>
      <c r="M585" s="10"/>
      <c r="N585" s="66" t="s">
        <v>18</v>
      </c>
      <c r="O585" s="10"/>
    </row>
    <row r="586">
      <c r="A586" s="6">
        <v>45705.0</v>
      </c>
      <c r="B586" s="10"/>
      <c r="C586" s="7">
        <v>230626.0</v>
      </c>
      <c r="D586" s="7" t="s">
        <v>156</v>
      </c>
      <c r="E586" s="6">
        <v>45413.0</v>
      </c>
      <c r="F586" s="82">
        <f t="shared" si="1"/>
        <v>9</v>
      </c>
      <c r="G586" s="9">
        <v>45575.0</v>
      </c>
      <c r="H586" s="82">
        <f t="shared" si="2"/>
        <v>4</v>
      </c>
      <c r="I586" s="7" t="s">
        <v>52</v>
      </c>
      <c r="J586" s="10"/>
      <c r="K586" s="10"/>
      <c r="L586" s="10"/>
      <c r="M586" s="10"/>
      <c r="N586" s="66" t="s">
        <v>18</v>
      </c>
      <c r="O586" s="10"/>
    </row>
    <row r="587">
      <c r="A587" s="6">
        <v>45705.0</v>
      </c>
      <c r="B587" s="10"/>
      <c r="C587" s="7">
        <v>219321.0</v>
      </c>
      <c r="D587" s="7" t="s">
        <v>156</v>
      </c>
      <c r="E587" s="6">
        <v>45444.0</v>
      </c>
      <c r="F587" s="82">
        <f t="shared" si="1"/>
        <v>8</v>
      </c>
      <c r="G587" s="6">
        <v>45469.0</v>
      </c>
      <c r="H587" s="82">
        <f t="shared" si="2"/>
        <v>7</v>
      </c>
      <c r="I587" s="7" t="s">
        <v>113</v>
      </c>
      <c r="J587" s="10"/>
      <c r="K587" s="10"/>
      <c r="L587" s="10"/>
      <c r="M587" s="10"/>
      <c r="N587" s="66" t="s">
        <v>18</v>
      </c>
      <c r="O587" s="10"/>
    </row>
    <row r="588">
      <c r="A588" s="6">
        <v>45705.0</v>
      </c>
      <c r="B588" s="10"/>
      <c r="C588" s="7">
        <v>237190.0</v>
      </c>
      <c r="D588" s="7" t="s">
        <v>156</v>
      </c>
      <c r="E588" s="6">
        <v>45505.0</v>
      </c>
      <c r="F588" s="82">
        <f t="shared" si="1"/>
        <v>6</v>
      </c>
      <c r="G588" s="9">
        <v>45653.0</v>
      </c>
      <c r="H588" s="82">
        <f t="shared" si="2"/>
        <v>1</v>
      </c>
      <c r="I588" s="7" t="s">
        <v>85</v>
      </c>
      <c r="J588" s="10"/>
      <c r="K588" s="10"/>
      <c r="L588" s="10"/>
      <c r="M588" s="10"/>
      <c r="N588" s="66" t="s">
        <v>18</v>
      </c>
      <c r="O588" s="10"/>
    </row>
    <row r="589">
      <c r="A589" s="6">
        <v>45705.0</v>
      </c>
      <c r="B589" s="10"/>
      <c r="C589" s="7">
        <v>242495.0</v>
      </c>
      <c r="D589" s="7" t="s">
        <v>156</v>
      </c>
      <c r="E589" s="6">
        <v>45536.0</v>
      </c>
      <c r="F589" s="82">
        <f t="shared" si="1"/>
        <v>5</v>
      </c>
      <c r="G589" s="6">
        <v>45700.0</v>
      </c>
      <c r="H589" s="82">
        <f t="shared" si="2"/>
        <v>0</v>
      </c>
      <c r="I589" s="7" t="s">
        <v>54</v>
      </c>
      <c r="J589" s="10"/>
      <c r="K589" s="10"/>
      <c r="L589" s="10"/>
      <c r="M589" s="10"/>
      <c r="N589" s="66" t="s">
        <v>18</v>
      </c>
      <c r="O589" s="10"/>
    </row>
    <row r="590">
      <c r="A590" s="6">
        <v>45705.0</v>
      </c>
      <c r="B590" s="10"/>
      <c r="C590" s="7">
        <v>221966.0</v>
      </c>
      <c r="D590" s="7" t="s">
        <v>180</v>
      </c>
      <c r="E590" s="6">
        <v>45139.0</v>
      </c>
      <c r="F590" s="82">
        <f t="shared" si="1"/>
        <v>18</v>
      </c>
      <c r="G590" s="9">
        <v>45492.0</v>
      </c>
      <c r="H590" s="82">
        <f t="shared" si="2"/>
        <v>6</v>
      </c>
      <c r="I590" s="7" t="s">
        <v>48</v>
      </c>
      <c r="J590" s="10"/>
      <c r="K590" s="10"/>
      <c r="L590" s="10"/>
      <c r="M590" s="10"/>
      <c r="N590" s="66" t="s">
        <v>18</v>
      </c>
      <c r="O590" s="10"/>
    </row>
    <row r="591">
      <c r="A591" s="6">
        <v>45705.0</v>
      </c>
      <c r="B591" s="10"/>
      <c r="C591" s="7">
        <v>234982.0</v>
      </c>
      <c r="D591" s="7" t="s">
        <v>180</v>
      </c>
      <c r="E591" s="6">
        <v>45505.0</v>
      </c>
      <c r="F591" s="82">
        <f t="shared" si="1"/>
        <v>6</v>
      </c>
      <c r="G591" s="9">
        <v>45623.0</v>
      </c>
      <c r="H591" s="82">
        <f t="shared" si="2"/>
        <v>2</v>
      </c>
      <c r="I591" s="7" t="s">
        <v>85</v>
      </c>
      <c r="J591" s="10"/>
      <c r="K591" s="10"/>
      <c r="L591" s="10"/>
      <c r="M591" s="10"/>
      <c r="N591" s="66" t="s">
        <v>18</v>
      </c>
      <c r="O591" s="10"/>
    </row>
    <row r="592">
      <c r="A592" s="65">
        <v>45701.0</v>
      </c>
      <c r="B592" s="10"/>
      <c r="C592" s="7">
        <v>178975.0</v>
      </c>
      <c r="D592" s="7" t="s">
        <v>178</v>
      </c>
      <c r="E592" s="6">
        <v>45108.0</v>
      </c>
      <c r="F592" s="82">
        <f t="shared" si="1"/>
        <v>19</v>
      </c>
      <c r="G592" s="9">
        <v>45127.0</v>
      </c>
      <c r="H592" s="82">
        <f t="shared" si="2"/>
        <v>18</v>
      </c>
      <c r="I592" s="7" t="s">
        <v>66</v>
      </c>
      <c r="J592" s="10"/>
      <c r="K592" s="10"/>
      <c r="L592" s="10"/>
      <c r="M592" s="10"/>
      <c r="N592" s="57" t="s">
        <v>19</v>
      </c>
      <c r="O592" s="10"/>
    </row>
    <row r="593">
      <c r="A593" s="6">
        <v>45705.0</v>
      </c>
      <c r="B593" s="10"/>
      <c r="C593" s="7">
        <v>212235.0</v>
      </c>
      <c r="D593" s="7" t="s">
        <v>178</v>
      </c>
      <c r="E593" s="6">
        <v>45292.0</v>
      </c>
      <c r="F593" s="82">
        <f t="shared" si="1"/>
        <v>13</v>
      </c>
      <c r="G593" s="9">
        <v>45408.0</v>
      </c>
      <c r="H593" s="82">
        <f t="shared" si="2"/>
        <v>9</v>
      </c>
      <c r="I593" s="7" t="s">
        <v>43</v>
      </c>
      <c r="J593" s="10"/>
      <c r="K593" s="10"/>
      <c r="L593" s="10"/>
      <c r="M593" s="10"/>
      <c r="N593" s="66" t="s">
        <v>18</v>
      </c>
      <c r="O593" s="10"/>
    </row>
    <row r="594">
      <c r="A594" s="6">
        <v>45705.0</v>
      </c>
      <c r="B594" s="10"/>
      <c r="C594" s="7">
        <v>224521.0</v>
      </c>
      <c r="D594" s="7" t="s">
        <v>178</v>
      </c>
      <c r="E594" s="6">
        <v>45474.0</v>
      </c>
      <c r="F594" s="82">
        <f t="shared" si="1"/>
        <v>7</v>
      </c>
      <c r="G594" s="9">
        <v>45516.0</v>
      </c>
      <c r="H594" s="82">
        <f t="shared" si="2"/>
        <v>6</v>
      </c>
      <c r="I594" s="7" t="s">
        <v>43</v>
      </c>
      <c r="J594" s="10"/>
      <c r="K594" s="10"/>
      <c r="L594" s="10"/>
      <c r="M594" s="10"/>
      <c r="N594" s="66" t="s">
        <v>18</v>
      </c>
      <c r="O594" s="10"/>
    </row>
    <row r="595">
      <c r="A595" s="6">
        <v>45705.0</v>
      </c>
      <c r="B595" s="10"/>
      <c r="C595" s="7">
        <v>228930.0</v>
      </c>
      <c r="D595" s="7" t="s">
        <v>178</v>
      </c>
      <c r="E595" s="6">
        <v>45505.0</v>
      </c>
      <c r="F595" s="82">
        <f t="shared" si="1"/>
        <v>6</v>
      </c>
      <c r="G595" s="9">
        <v>45559.0</v>
      </c>
      <c r="H595" s="82">
        <f t="shared" si="2"/>
        <v>4</v>
      </c>
      <c r="I595" s="7" t="s">
        <v>43</v>
      </c>
      <c r="J595" s="10"/>
      <c r="K595" s="10"/>
      <c r="L595" s="10"/>
      <c r="M595" s="10"/>
      <c r="N595" s="66" t="s">
        <v>18</v>
      </c>
      <c r="O595" s="10"/>
    </row>
    <row r="596">
      <c r="A596" s="6">
        <v>45705.0</v>
      </c>
      <c r="B596" s="10"/>
      <c r="C596" s="7">
        <v>198663.0</v>
      </c>
      <c r="D596" s="7" t="s">
        <v>184</v>
      </c>
      <c r="E596" s="6">
        <v>45261.0</v>
      </c>
      <c r="F596" s="82">
        <f t="shared" si="1"/>
        <v>14</v>
      </c>
      <c r="G596" s="9">
        <v>45306.0</v>
      </c>
      <c r="H596" s="82">
        <f t="shared" si="2"/>
        <v>13</v>
      </c>
      <c r="I596" s="7" t="s">
        <v>43</v>
      </c>
      <c r="J596" s="10"/>
      <c r="K596" s="10"/>
      <c r="L596" s="10"/>
      <c r="M596" s="10"/>
      <c r="N596" s="66" t="s">
        <v>18</v>
      </c>
      <c r="O596" s="10"/>
    </row>
    <row r="597">
      <c r="A597" s="6">
        <v>45705.0</v>
      </c>
      <c r="B597" s="10"/>
      <c r="C597" s="7">
        <v>198226.0</v>
      </c>
      <c r="D597" s="7" t="s">
        <v>184</v>
      </c>
      <c r="E597" s="6">
        <v>45200.0</v>
      </c>
      <c r="F597" s="82">
        <f t="shared" si="1"/>
        <v>16</v>
      </c>
      <c r="G597" s="9">
        <v>45303.0</v>
      </c>
      <c r="H597" s="82">
        <f t="shared" si="2"/>
        <v>13</v>
      </c>
      <c r="I597" s="7" t="s">
        <v>60</v>
      </c>
      <c r="J597" s="10"/>
      <c r="K597" s="10"/>
      <c r="L597" s="10"/>
      <c r="M597" s="10"/>
      <c r="N597" s="66" t="s">
        <v>18</v>
      </c>
      <c r="O597" s="10"/>
    </row>
    <row r="598">
      <c r="A598" s="6">
        <v>45705.0</v>
      </c>
      <c r="B598" s="10"/>
      <c r="C598" s="7">
        <v>228578.0</v>
      </c>
      <c r="D598" s="7" t="s">
        <v>184</v>
      </c>
      <c r="E598" s="6">
        <v>45505.0</v>
      </c>
      <c r="F598" s="82">
        <f t="shared" si="1"/>
        <v>6</v>
      </c>
      <c r="G598" s="9">
        <v>45559.0</v>
      </c>
      <c r="H598" s="82">
        <f t="shared" si="2"/>
        <v>4</v>
      </c>
      <c r="I598" s="7" t="s">
        <v>43</v>
      </c>
      <c r="J598" s="10"/>
      <c r="K598" s="10"/>
      <c r="L598" s="10"/>
      <c r="M598" s="10"/>
      <c r="N598" s="66" t="s">
        <v>18</v>
      </c>
      <c r="O598" s="10"/>
    </row>
    <row r="599">
      <c r="A599" s="6">
        <v>45705.0</v>
      </c>
      <c r="B599" s="10"/>
      <c r="C599" s="7">
        <v>232143.0</v>
      </c>
      <c r="D599" s="7" t="s">
        <v>184</v>
      </c>
      <c r="E599" s="6">
        <v>45474.0</v>
      </c>
      <c r="F599" s="82">
        <f t="shared" si="1"/>
        <v>7</v>
      </c>
      <c r="G599" s="9">
        <v>45595.0</v>
      </c>
      <c r="H599" s="82">
        <f t="shared" si="2"/>
        <v>3</v>
      </c>
      <c r="I599" s="7" t="s">
        <v>80</v>
      </c>
      <c r="J599" s="10"/>
      <c r="K599" s="10"/>
      <c r="L599" s="10"/>
      <c r="M599" s="10"/>
      <c r="N599" s="66" t="s">
        <v>18</v>
      </c>
      <c r="O599" s="10"/>
    </row>
    <row r="600">
      <c r="A600" s="6">
        <v>45705.0</v>
      </c>
      <c r="B600" s="10"/>
      <c r="C600" s="7">
        <v>239634.0</v>
      </c>
      <c r="D600" s="7" t="s">
        <v>184</v>
      </c>
      <c r="E600" s="6">
        <v>45444.0</v>
      </c>
      <c r="F600" s="82">
        <f t="shared" si="1"/>
        <v>8</v>
      </c>
      <c r="G600" s="9">
        <v>45677.0</v>
      </c>
      <c r="H600" s="82">
        <f t="shared" si="2"/>
        <v>0</v>
      </c>
      <c r="I600" s="7" t="s">
        <v>60</v>
      </c>
      <c r="J600" s="10"/>
      <c r="K600" s="10"/>
      <c r="L600" s="10"/>
      <c r="M600" s="10"/>
      <c r="N600" s="66" t="s">
        <v>18</v>
      </c>
      <c r="O600" s="10"/>
    </row>
    <row r="601">
      <c r="A601" s="6">
        <v>45705.0</v>
      </c>
      <c r="B601" s="10"/>
      <c r="C601" s="7">
        <v>232151.0</v>
      </c>
      <c r="D601" s="7" t="s">
        <v>184</v>
      </c>
      <c r="E601" s="6">
        <v>45566.0</v>
      </c>
      <c r="F601" s="82">
        <f t="shared" si="1"/>
        <v>4</v>
      </c>
      <c r="G601" s="9">
        <v>45590.0</v>
      </c>
      <c r="H601" s="82">
        <f t="shared" si="2"/>
        <v>3</v>
      </c>
      <c r="I601" s="7" t="s">
        <v>43</v>
      </c>
      <c r="J601" s="10"/>
      <c r="K601" s="10"/>
      <c r="L601" s="10"/>
      <c r="M601" s="10"/>
      <c r="N601" s="66" t="s">
        <v>18</v>
      </c>
      <c r="O601" s="10"/>
    </row>
    <row r="602">
      <c r="A602" s="6">
        <v>45705.0</v>
      </c>
      <c r="B602" s="10"/>
      <c r="C602" s="7">
        <v>166042.0</v>
      </c>
      <c r="D602" s="7" t="s">
        <v>196</v>
      </c>
      <c r="E602" s="6">
        <v>44866.0</v>
      </c>
      <c r="F602" s="82">
        <f t="shared" si="1"/>
        <v>27</v>
      </c>
      <c r="G602" s="9">
        <v>44866.0</v>
      </c>
      <c r="H602" s="82">
        <f t="shared" si="2"/>
        <v>27</v>
      </c>
      <c r="I602" s="7" t="s">
        <v>120</v>
      </c>
      <c r="J602" s="10"/>
      <c r="K602" s="10"/>
      <c r="L602" s="10"/>
      <c r="M602" s="10"/>
      <c r="N602" s="66" t="s">
        <v>18</v>
      </c>
      <c r="O602" s="10"/>
    </row>
    <row r="603">
      <c r="A603" s="6">
        <v>45705.0</v>
      </c>
      <c r="B603" s="10"/>
      <c r="C603" s="7">
        <v>131625.0</v>
      </c>
      <c r="D603" s="7" t="s">
        <v>196</v>
      </c>
      <c r="E603" s="6">
        <v>44531.0</v>
      </c>
      <c r="F603" s="82">
        <f t="shared" si="1"/>
        <v>38</v>
      </c>
      <c r="G603" s="9">
        <v>44715.0</v>
      </c>
      <c r="H603" s="82">
        <f t="shared" si="2"/>
        <v>32</v>
      </c>
      <c r="I603" s="7" t="s">
        <v>120</v>
      </c>
      <c r="J603" s="10"/>
      <c r="K603" s="10"/>
      <c r="L603" s="10"/>
      <c r="M603" s="10"/>
      <c r="N603" s="66" t="s">
        <v>18</v>
      </c>
      <c r="O603" s="10"/>
    </row>
    <row r="604">
      <c r="A604" s="6">
        <v>45705.0</v>
      </c>
      <c r="B604" s="10"/>
      <c r="C604" s="7">
        <v>8135.0</v>
      </c>
      <c r="D604" s="7" t="s">
        <v>196</v>
      </c>
      <c r="E604" s="6">
        <v>43191.0</v>
      </c>
      <c r="F604" s="82">
        <f t="shared" si="1"/>
        <v>82</v>
      </c>
      <c r="G604" s="9">
        <v>43435.0</v>
      </c>
      <c r="H604" s="82">
        <f t="shared" si="2"/>
        <v>74</v>
      </c>
      <c r="I604" s="7" t="s">
        <v>52</v>
      </c>
      <c r="J604" s="10"/>
      <c r="K604" s="10"/>
      <c r="L604" s="10"/>
      <c r="M604" s="10"/>
      <c r="N604" s="66" t="s">
        <v>18</v>
      </c>
      <c r="O604" s="10"/>
    </row>
    <row r="605">
      <c r="A605" s="6">
        <v>45705.0</v>
      </c>
      <c r="B605" s="10"/>
      <c r="C605" s="7">
        <v>210539.0</v>
      </c>
      <c r="D605" s="7" t="s">
        <v>196</v>
      </c>
      <c r="E605" s="6">
        <v>43739.0</v>
      </c>
      <c r="F605" s="82">
        <f t="shared" si="1"/>
        <v>64</v>
      </c>
      <c r="G605" s="9">
        <v>45397.0</v>
      </c>
      <c r="H605" s="82">
        <f t="shared" si="2"/>
        <v>10</v>
      </c>
      <c r="I605" s="7" t="s">
        <v>48</v>
      </c>
      <c r="J605" s="10"/>
      <c r="K605" s="10"/>
      <c r="L605" s="10"/>
      <c r="M605" s="10"/>
      <c r="N605" s="66" t="s">
        <v>18</v>
      </c>
      <c r="O605" s="10"/>
    </row>
    <row r="606">
      <c r="A606" s="6">
        <v>45705.0</v>
      </c>
      <c r="B606" s="10"/>
      <c r="C606" s="7">
        <v>174496.0</v>
      </c>
      <c r="D606" s="7" t="s">
        <v>196</v>
      </c>
      <c r="E606" s="6">
        <v>45078.0</v>
      </c>
      <c r="F606" s="82">
        <f t="shared" si="1"/>
        <v>20</v>
      </c>
      <c r="G606" s="9">
        <v>45107.0</v>
      </c>
      <c r="H606" s="82">
        <f t="shared" si="2"/>
        <v>19</v>
      </c>
      <c r="I606" s="7" t="s">
        <v>48</v>
      </c>
      <c r="J606" s="10"/>
      <c r="K606" s="10"/>
      <c r="L606" s="10"/>
      <c r="M606" s="10"/>
      <c r="N606" s="66" t="s">
        <v>18</v>
      </c>
      <c r="O606" s="10"/>
    </row>
    <row r="607">
      <c r="A607" s="6">
        <v>45705.0</v>
      </c>
      <c r="B607" s="10"/>
      <c r="C607" s="7">
        <v>102555.0</v>
      </c>
      <c r="D607" s="7" t="s">
        <v>196</v>
      </c>
      <c r="E607" s="6">
        <v>44256.0</v>
      </c>
      <c r="F607" s="82">
        <f t="shared" si="1"/>
        <v>47</v>
      </c>
      <c r="G607" s="9">
        <v>44476.0</v>
      </c>
      <c r="H607" s="82">
        <f t="shared" si="2"/>
        <v>40</v>
      </c>
      <c r="I607" s="7" t="s">
        <v>136</v>
      </c>
      <c r="J607" s="10"/>
      <c r="K607" s="10"/>
      <c r="L607" s="10"/>
      <c r="M607" s="10"/>
      <c r="N607" s="66" t="s">
        <v>18</v>
      </c>
      <c r="O607" s="10"/>
    </row>
    <row r="608">
      <c r="A608" s="6">
        <v>45705.0</v>
      </c>
      <c r="B608" s="10"/>
      <c r="C608" s="7">
        <v>201859.0</v>
      </c>
      <c r="D608" s="7" t="s">
        <v>196</v>
      </c>
      <c r="E608" s="6">
        <v>45323.0</v>
      </c>
      <c r="F608" s="82">
        <f t="shared" si="1"/>
        <v>12</v>
      </c>
      <c r="G608" s="9">
        <v>45330.0</v>
      </c>
      <c r="H608" s="82">
        <f t="shared" si="2"/>
        <v>12</v>
      </c>
      <c r="I608" s="7" t="s">
        <v>43</v>
      </c>
      <c r="J608" s="10"/>
      <c r="K608" s="10"/>
      <c r="L608" s="10"/>
      <c r="M608" s="10"/>
      <c r="N608" s="66" t="s">
        <v>18</v>
      </c>
      <c r="O608" s="10"/>
    </row>
    <row r="609">
      <c r="A609" s="6">
        <v>45705.0</v>
      </c>
      <c r="B609" s="10"/>
      <c r="C609" s="7">
        <v>223798.0</v>
      </c>
      <c r="D609" s="7" t="s">
        <v>196</v>
      </c>
      <c r="E609" s="6">
        <v>45474.0</v>
      </c>
      <c r="F609" s="82">
        <f t="shared" si="1"/>
        <v>7</v>
      </c>
      <c r="G609" s="9">
        <v>45512.0</v>
      </c>
      <c r="H609" s="82">
        <f t="shared" si="2"/>
        <v>6</v>
      </c>
      <c r="I609" s="7" t="s">
        <v>43</v>
      </c>
      <c r="J609" s="10"/>
      <c r="K609" s="10"/>
      <c r="L609" s="10"/>
      <c r="M609" s="10"/>
      <c r="N609" s="66" t="s">
        <v>18</v>
      </c>
      <c r="O609" s="10"/>
    </row>
    <row r="610">
      <c r="A610" s="6">
        <v>45705.0</v>
      </c>
      <c r="B610" s="10"/>
      <c r="C610" s="7">
        <v>7726.0</v>
      </c>
      <c r="D610" s="7" t="s">
        <v>196</v>
      </c>
      <c r="E610" s="6">
        <v>43405.0</v>
      </c>
      <c r="F610" s="82">
        <f t="shared" si="1"/>
        <v>75</v>
      </c>
      <c r="G610" s="9">
        <v>43435.0</v>
      </c>
      <c r="H610" s="82">
        <f t="shared" si="2"/>
        <v>74</v>
      </c>
      <c r="I610" s="7" t="s">
        <v>439</v>
      </c>
      <c r="J610" s="10"/>
      <c r="K610" s="10"/>
      <c r="L610" s="10"/>
      <c r="M610" s="10"/>
      <c r="N610" s="66" t="s">
        <v>18</v>
      </c>
      <c r="O610" s="10"/>
    </row>
    <row r="611">
      <c r="A611" s="10"/>
      <c r="B611" s="10"/>
      <c r="C611" s="10"/>
      <c r="D611" s="7"/>
      <c r="E611" s="10"/>
      <c r="F611" s="82">
        <f t="shared" si="1"/>
        <v>1501</v>
      </c>
      <c r="G611" s="10"/>
      <c r="H611" s="82">
        <f t="shared" si="2"/>
        <v>1501</v>
      </c>
      <c r="I611" s="7"/>
      <c r="J611" s="10"/>
      <c r="K611" s="10"/>
      <c r="L611" s="10"/>
      <c r="M611" s="10"/>
      <c r="N611" s="10"/>
      <c r="O611" s="10"/>
    </row>
    <row r="612">
      <c r="A612" s="10"/>
      <c r="B612" s="10"/>
      <c r="C612" s="10"/>
      <c r="D612" s="7"/>
      <c r="E612" s="10"/>
      <c r="F612" s="82">
        <f t="shared" si="1"/>
        <v>1501</v>
      </c>
      <c r="G612" s="10"/>
      <c r="H612" s="82">
        <f t="shared" si="2"/>
        <v>1501</v>
      </c>
      <c r="I612" s="7"/>
      <c r="J612" s="10"/>
      <c r="K612" s="10"/>
      <c r="L612" s="10"/>
      <c r="M612" s="10"/>
      <c r="N612" s="10"/>
      <c r="O612" s="10"/>
    </row>
    <row r="613">
      <c r="A613" s="10"/>
      <c r="B613" s="10"/>
      <c r="C613" s="10"/>
      <c r="D613" s="7"/>
      <c r="E613" s="10"/>
      <c r="F613" s="82">
        <f t="shared" si="1"/>
        <v>1501</v>
      </c>
      <c r="G613" s="10"/>
      <c r="H613" s="82">
        <f t="shared" si="2"/>
        <v>1501</v>
      </c>
      <c r="I613" s="7"/>
      <c r="J613" s="10"/>
      <c r="K613" s="10"/>
      <c r="L613" s="10"/>
      <c r="M613" s="10"/>
      <c r="N613" s="10"/>
      <c r="O613" s="10"/>
    </row>
    <row r="614">
      <c r="A614" s="10"/>
      <c r="B614" s="10"/>
      <c r="C614" s="10"/>
      <c r="D614" s="7"/>
      <c r="E614" s="10"/>
      <c r="F614" s="82">
        <f t="shared" si="1"/>
        <v>1501</v>
      </c>
      <c r="G614" s="10"/>
      <c r="H614" s="82">
        <f t="shared" si="2"/>
        <v>1501</v>
      </c>
      <c r="I614" s="7"/>
      <c r="J614" s="10"/>
      <c r="K614" s="10"/>
      <c r="L614" s="10"/>
      <c r="M614" s="10"/>
      <c r="N614" s="10"/>
      <c r="O614" s="10"/>
    </row>
    <row r="615">
      <c r="A615" s="10"/>
      <c r="B615" s="10"/>
      <c r="C615" s="10"/>
      <c r="D615" s="7"/>
      <c r="E615" s="10"/>
      <c r="F615" s="82">
        <f t="shared" si="1"/>
        <v>1501</v>
      </c>
      <c r="G615" s="10"/>
      <c r="H615" s="82">
        <f t="shared" si="2"/>
        <v>1501</v>
      </c>
      <c r="I615" s="7"/>
      <c r="J615" s="10"/>
      <c r="K615" s="10"/>
      <c r="L615" s="10"/>
      <c r="M615" s="10"/>
      <c r="N615" s="10"/>
      <c r="O615" s="10"/>
    </row>
    <row r="616">
      <c r="A616" s="10"/>
      <c r="B616" s="10"/>
      <c r="C616" s="10"/>
      <c r="D616" s="7"/>
      <c r="E616" s="10"/>
      <c r="F616" s="82">
        <f t="shared" si="1"/>
        <v>1501</v>
      </c>
      <c r="G616" s="10"/>
      <c r="H616" s="82">
        <f t="shared" si="2"/>
        <v>1501</v>
      </c>
      <c r="I616" s="7"/>
      <c r="J616" s="10"/>
      <c r="K616" s="10"/>
      <c r="L616" s="10"/>
      <c r="M616" s="10"/>
      <c r="N616" s="10"/>
      <c r="O616" s="10"/>
    </row>
    <row r="617">
      <c r="A617" s="10"/>
      <c r="B617" s="10"/>
      <c r="C617" s="10"/>
      <c r="D617" s="7"/>
      <c r="E617" s="10"/>
      <c r="F617" s="82">
        <f t="shared" si="1"/>
        <v>1501</v>
      </c>
      <c r="G617" s="10"/>
      <c r="H617" s="82">
        <f t="shared" si="2"/>
        <v>1501</v>
      </c>
      <c r="I617" s="7"/>
      <c r="J617" s="10"/>
      <c r="K617" s="10"/>
      <c r="L617" s="10"/>
      <c r="M617" s="10"/>
      <c r="N617" s="10"/>
      <c r="O617" s="10"/>
    </row>
    <row r="618">
      <c r="A618" s="10"/>
      <c r="B618" s="10"/>
      <c r="C618" s="10"/>
      <c r="D618" s="7"/>
      <c r="E618" s="10"/>
      <c r="F618" s="82">
        <f t="shared" si="1"/>
        <v>1501</v>
      </c>
      <c r="G618" s="10"/>
      <c r="H618" s="82">
        <f t="shared" si="2"/>
        <v>1501</v>
      </c>
      <c r="I618" s="7"/>
      <c r="J618" s="10"/>
      <c r="K618" s="10"/>
      <c r="L618" s="10"/>
      <c r="M618" s="10"/>
      <c r="N618" s="10"/>
      <c r="O618" s="10"/>
    </row>
    <row r="619">
      <c r="A619" s="10"/>
      <c r="B619" s="10"/>
      <c r="C619" s="10"/>
      <c r="D619" s="7"/>
      <c r="E619" s="10"/>
      <c r="F619" s="82">
        <f t="shared" si="1"/>
        <v>1501</v>
      </c>
      <c r="G619" s="10"/>
      <c r="H619" s="82">
        <f t="shared" si="2"/>
        <v>1501</v>
      </c>
      <c r="I619" s="7"/>
      <c r="J619" s="10"/>
      <c r="K619" s="10"/>
      <c r="L619" s="10"/>
      <c r="M619" s="10"/>
      <c r="N619" s="10"/>
      <c r="O619" s="10"/>
    </row>
    <row r="620">
      <c r="A620" s="10"/>
      <c r="B620" s="10"/>
      <c r="C620" s="10"/>
      <c r="D620" s="7"/>
      <c r="E620" s="10"/>
      <c r="F620" s="82">
        <f t="shared" si="1"/>
        <v>1501</v>
      </c>
      <c r="G620" s="10"/>
      <c r="H620" s="82">
        <f t="shared" si="2"/>
        <v>1501</v>
      </c>
      <c r="I620" s="7"/>
      <c r="J620" s="10"/>
      <c r="K620" s="10"/>
      <c r="L620" s="10"/>
      <c r="M620" s="10"/>
      <c r="N620" s="10"/>
      <c r="O620" s="10"/>
    </row>
    <row r="621">
      <c r="A621" s="10"/>
      <c r="B621" s="10"/>
      <c r="C621" s="10"/>
      <c r="D621" s="7"/>
      <c r="E621" s="10"/>
      <c r="F621" s="82">
        <f t="shared" si="1"/>
        <v>1501</v>
      </c>
      <c r="G621" s="10"/>
      <c r="H621" s="82">
        <f t="shared" si="2"/>
        <v>1501</v>
      </c>
      <c r="I621" s="7"/>
      <c r="J621" s="10"/>
      <c r="K621" s="10"/>
      <c r="L621" s="10"/>
      <c r="M621" s="10"/>
      <c r="N621" s="10"/>
      <c r="O621" s="10"/>
    </row>
    <row r="622">
      <c r="A622" s="10"/>
      <c r="B622" s="10"/>
      <c r="C622" s="10"/>
      <c r="D622" s="7"/>
      <c r="E622" s="10"/>
      <c r="F622" s="82">
        <f t="shared" si="1"/>
        <v>1501</v>
      </c>
      <c r="G622" s="10"/>
      <c r="H622" s="82">
        <f t="shared" si="2"/>
        <v>1501</v>
      </c>
      <c r="I622" s="7"/>
      <c r="J622" s="10"/>
      <c r="K622" s="10"/>
      <c r="L622" s="10"/>
      <c r="M622" s="10"/>
      <c r="N622" s="10"/>
      <c r="O622" s="10"/>
    </row>
    <row r="623">
      <c r="A623" s="10"/>
      <c r="B623" s="10"/>
      <c r="C623" s="10"/>
      <c r="D623" s="7"/>
      <c r="E623" s="10"/>
      <c r="F623" s="82">
        <f t="shared" si="1"/>
        <v>1501</v>
      </c>
      <c r="G623" s="10"/>
      <c r="H623" s="82">
        <f t="shared" si="2"/>
        <v>1501</v>
      </c>
      <c r="I623" s="7"/>
      <c r="J623" s="10"/>
      <c r="K623" s="10"/>
      <c r="L623" s="10"/>
      <c r="M623" s="10"/>
      <c r="N623" s="10"/>
      <c r="O623" s="10"/>
    </row>
    <row r="624">
      <c r="A624" s="10"/>
      <c r="B624" s="10"/>
      <c r="C624" s="10"/>
      <c r="D624" s="7"/>
      <c r="E624" s="10"/>
      <c r="F624" s="82">
        <f t="shared" si="1"/>
        <v>1501</v>
      </c>
      <c r="G624" s="10"/>
      <c r="H624" s="82">
        <f t="shared" si="2"/>
        <v>1501</v>
      </c>
      <c r="I624" s="7"/>
      <c r="J624" s="10"/>
      <c r="K624" s="10"/>
      <c r="L624" s="10"/>
      <c r="M624" s="10"/>
      <c r="N624" s="10"/>
      <c r="O624" s="10"/>
    </row>
    <row r="625">
      <c r="A625" s="10"/>
      <c r="B625" s="10"/>
      <c r="C625" s="10"/>
      <c r="D625" s="7"/>
      <c r="E625" s="10"/>
      <c r="F625" s="82">
        <f t="shared" si="1"/>
        <v>1501</v>
      </c>
      <c r="G625" s="10"/>
      <c r="H625" s="82">
        <f t="shared" si="2"/>
        <v>1501</v>
      </c>
      <c r="I625" s="7"/>
      <c r="J625" s="10"/>
      <c r="K625" s="10"/>
      <c r="L625" s="10"/>
      <c r="M625" s="10"/>
      <c r="N625" s="10"/>
      <c r="O625" s="10"/>
    </row>
    <row r="626">
      <c r="A626" s="10"/>
      <c r="B626" s="10"/>
      <c r="C626" s="10"/>
      <c r="D626" s="7"/>
      <c r="E626" s="10"/>
      <c r="F626" s="82">
        <f t="shared" si="1"/>
        <v>1501</v>
      </c>
      <c r="G626" s="10"/>
      <c r="H626" s="82">
        <f t="shared" si="2"/>
        <v>1501</v>
      </c>
      <c r="I626" s="7"/>
      <c r="J626" s="10"/>
      <c r="K626" s="10"/>
      <c r="L626" s="10"/>
      <c r="M626" s="10"/>
      <c r="N626" s="10"/>
      <c r="O626" s="10"/>
    </row>
    <row r="627">
      <c r="A627" s="10"/>
      <c r="B627" s="10"/>
      <c r="C627" s="10"/>
      <c r="D627" s="7"/>
      <c r="E627" s="10"/>
      <c r="F627" s="82">
        <f t="shared" si="1"/>
        <v>1501</v>
      </c>
      <c r="G627" s="10"/>
      <c r="H627" s="82">
        <f t="shared" si="2"/>
        <v>1501</v>
      </c>
      <c r="I627" s="7"/>
      <c r="J627" s="10"/>
      <c r="K627" s="10"/>
      <c r="L627" s="10"/>
      <c r="M627" s="10"/>
      <c r="N627" s="10"/>
      <c r="O627" s="10"/>
    </row>
    <row r="628">
      <c r="A628" s="10"/>
      <c r="B628" s="10"/>
      <c r="C628" s="10"/>
      <c r="D628" s="7"/>
      <c r="E628" s="10"/>
      <c r="F628" s="82">
        <f t="shared" si="1"/>
        <v>1501</v>
      </c>
      <c r="G628" s="10"/>
      <c r="H628" s="82">
        <f t="shared" si="2"/>
        <v>1501</v>
      </c>
      <c r="I628" s="7"/>
      <c r="J628" s="10"/>
      <c r="K628" s="10"/>
      <c r="L628" s="10"/>
      <c r="M628" s="10"/>
      <c r="N628" s="10"/>
      <c r="O628" s="10"/>
    </row>
    <row r="629">
      <c r="A629" s="10"/>
      <c r="B629" s="10"/>
      <c r="C629" s="10"/>
      <c r="D629" s="7"/>
      <c r="E629" s="10"/>
      <c r="F629" s="82">
        <f t="shared" si="1"/>
        <v>1501</v>
      </c>
      <c r="G629" s="10"/>
      <c r="H629" s="82">
        <f t="shared" si="2"/>
        <v>1501</v>
      </c>
      <c r="I629" s="7"/>
      <c r="J629" s="10"/>
      <c r="K629" s="10"/>
      <c r="L629" s="10"/>
      <c r="M629" s="10"/>
      <c r="N629" s="10"/>
      <c r="O629" s="10"/>
    </row>
    <row r="630">
      <c r="A630" s="10"/>
      <c r="B630" s="10"/>
      <c r="C630" s="10"/>
      <c r="D630" s="7"/>
      <c r="E630" s="10"/>
      <c r="F630" s="82">
        <f t="shared" si="1"/>
        <v>1501</v>
      </c>
      <c r="G630" s="10"/>
      <c r="H630" s="82">
        <f t="shared" si="2"/>
        <v>1501</v>
      </c>
      <c r="I630" s="7"/>
      <c r="J630" s="10"/>
      <c r="K630" s="10"/>
      <c r="L630" s="10"/>
      <c r="M630" s="10"/>
      <c r="N630" s="10"/>
      <c r="O630" s="10"/>
    </row>
    <row r="631">
      <c r="A631" s="10"/>
      <c r="B631" s="10"/>
      <c r="C631" s="10"/>
      <c r="D631" s="7"/>
      <c r="E631" s="10"/>
      <c r="F631" s="82">
        <f t="shared" si="1"/>
        <v>1501</v>
      </c>
      <c r="G631" s="10"/>
      <c r="H631" s="82">
        <f t="shared" si="2"/>
        <v>1501</v>
      </c>
      <c r="I631" s="7"/>
      <c r="J631" s="10"/>
      <c r="K631" s="10"/>
      <c r="L631" s="10"/>
      <c r="M631" s="10"/>
      <c r="N631" s="10"/>
      <c r="O631" s="10"/>
    </row>
    <row r="632">
      <c r="A632" s="10"/>
      <c r="B632" s="10"/>
      <c r="C632" s="10"/>
      <c r="D632" s="7"/>
      <c r="E632" s="10"/>
      <c r="F632" s="82">
        <f t="shared" si="1"/>
        <v>1501</v>
      </c>
      <c r="G632" s="10"/>
      <c r="H632" s="82">
        <f t="shared" si="2"/>
        <v>1501</v>
      </c>
      <c r="I632" s="7"/>
      <c r="J632" s="10"/>
      <c r="K632" s="10"/>
      <c r="L632" s="10"/>
      <c r="M632" s="10"/>
      <c r="N632" s="10"/>
      <c r="O632" s="10"/>
    </row>
    <row r="633">
      <c r="A633" s="10"/>
      <c r="B633" s="10"/>
      <c r="C633" s="10"/>
      <c r="D633" s="7"/>
      <c r="E633" s="10"/>
      <c r="F633" s="82">
        <f t="shared" si="1"/>
        <v>1501</v>
      </c>
      <c r="G633" s="10"/>
      <c r="H633" s="82">
        <f t="shared" si="2"/>
        <v>1501</v>
      </c>
      <c r="I633" s="7"/>
      <c r="J633" s="10"/>
      <c r="K633" s="10"/>
      <c r="L633" s="10"/>
      <c r="M633" s="10"/>
      <c r="N633" s="10"/>
      <c r="O633" s="10"/>
    </row>
    <row r="634">
      <c r="A634" s="10"/>
      <c r="B634" s="10"/>
      <c r="C634" s="10"/>
      <c r="D634" s="7"/>
      <c r="E634" s="10"/>
      <c r="F634" s="82">
        <f t="shared" si="1"/>
        <v>1501</v>
      </c>
      <c r="G634" s="10"/>
      <c r="H634" s="82">
        <f t="shared" si="2"/>
        <v>1501</v>
      </c>
      <c r="I634" s="7"/>
      <c r="J634" s="10"/>
      <c r="K634" s="10"/>
      <c r="L634" s="10"/>
      <c r="M634" s="10"/>
      <c r="N634" s="10"/>
      <c r="O634" s="10"/>
    </row>
    <row r="635">
      <c r="A635" s="10"/>
      <c r="B635" s="10"/>
      <c r="C635" s="10"/>
      <c r="D635" s="7"/>
      <c r="E635" s="10"/>
      <c r="F635" s="82">
        <f t="shared" si="1"/>
        <v>1501</v>
      </c>
      <c r="G635" s="10"/>
      <c r="H635" s="82">
        <f t="shared" si="2"/>
        <v>1501</v>
      </c>
      <c r="I635" s="7"/>
      <c r="J635" s="10"/>
      <c r="K635" s="10"/>
      <c r="L635" s="10"/>
      <c r="M635" s="10"/>
      <c r="N635" s="10"/>
      <c r="O635" s="10"/>
    </row>
    <row r="636">
      <c r="A636" s="10"/>
      <c r="B636" s="10"/>
      <c r="C636" s="10"/>
      <c r="D636" s="7"/>
      <c r="E636" s="10"/>
      <c r="F636" s="82">
        <f t="shared" si="1"/>
        <v>1501</v>
      </c>
      <c r="G636" s="10"/>
      <c r="H636" s="82">
        <f t="shared" si="2"/>
        <v>1501</v>
      </c>
      <c r="I636" s="7"/>
      <c r="J636" s="10"/>
      <c r="K636" s="10"/>
      <c r="L636" s="10"/>
      <c r="M636" s="10"/>
      <c r="N636" s="10"/>
      <c r="O636" s="10"/>
    </row>
    <row r="637">
      <c r="A637" s="10"/>
      <c r="B637" s="10"/>
      <c r="C637" s="10"/>
      <c r="D637" s="7"/>
      <c r="E637" s="10"/>
      <c r="F637" s="82">
        <f t="shared" si="1"/>
        <v>1501</v>
      </c>
      <c r="G637" s="10"/>
      <c r="H637" s="82">
        <f t="shared" si="2"/>
        <v>1501</v>
      </c>
      <c r="I637" s="7"/>
      <c r="J637" s="10"/>
      <c r="K637" s="10"/>
      <c r="L637" s="10"/>
      <c r="M637" s="10"/>
      <c r="N637" s="10"/>
      <c r="O637" s="10"/>
    </row>
    <row r="638">
      <c r="A638" s="10"/>
      <c r="B638" s="10"/>
      <c r="C638" s="10"/>
      <c r="D638" s="7"/>
      <c r="E638" s="10"/>
      <c r="F638" s="82">
        <f t="shared" si="1"/>
        <v>1501</v>
      </c>
      <c r="G638" s="10"/>
      <c r="H638" s="82">
        <f t="shared" si="2"/>
        <v>1501</v>
      </c>
      <c r="I638" s="7"/>
      <c r="J638" s="10"/>
      <c r="K638" s="10"/>
      <c r="L638" s="10"/>
      <c r="M638" s="10"/>
      <c r="N638" s="10"/>
      <c r="O638" s="10"/>
    </row>
    <row r="639">
      <c r="A639" s="10"/>
      <c r="B639" s="10"/>
      <c r="C639" s="10"/>
      <c r="D639" s="7"/>
      <c r="E639" s="10"/>
      <c r="F639" s="82">
        <f t="shared" si="1"/>
        <v>1501</v>
      </c>
      <c r="G639" s="10"/>
      <c r="H639" s="82">
        <f t="shared" si="2"/>
        <v>1501</v>
      </c>
      <c r="I639" s="7"/>
      <c r="J639" s="10"/>
      <c r="K639" s="10"/>
      <c r="L639" s="10"/>
      <c r="M639" s="10"/>
      <c r="N639" s="10"/>
      <c r="O639" s="10"/>
    </row>
    <row r="640">
      <c r="A640" s="10"/>
      <c r="B640" s="10"/>
      <c r="C640" s="10"/>
      <c r="D640" s="7"/>
      <c r="E640" s="10"/>
      <c r="F640" s="82">
        <f t="shared" si="1"/>
        <v>1501</v>
      </c>
      <c r="G640" s="10"/>
      <c r="H640" s="82">
        <f t="shared" si="2"/>
        <v>1501</v>
      </c>
      <c r="I640" s="7"/>
      <c r="J640" s="10"/>
      <c r="K640" s="10"/>
      <c r="L640" s="10"/>
      <c r="M640" s="10"/>
      <c r="N640" s="10"/>
      <c r="O640" s="10"/>
    </row>
    <row r="641">
      <c r="A641" s="10"/>
      <c r="B641" s="10"/>
      <c r="C641" s="10"/>
      <c r="D641" s="7"/>
      <c r="E641" s="10"/>
      <c r="F641" s="82">
        <f t="shared" si="1"/>
        <v>1501</v>
      </c>
      <c r="G641" s="10"/>
      <c r="H641" s="82">
        <f t="shared" si="2"/>
        <v>1501</v>
      </c>
      <c r="I641" s="7"/>
      <c r="J641" s="10"/>
      <c r="K641" s="10"/>
      <c r="L641" s="10"/>
      <c r="M641" s="10"/>
      <c r="N641" s="10"/>
      <c r="O641" s="10"/>
    </row>
    <row r="642">
      <c r="A642" s="10"/>
      <c r="B642" s="10"/>
      <c r="C642" s="10"/>
      <c r="D642" s="7"/>
      <c r="E642" s="10"/>
      <c r="F642" s="82">
        <f t="shared" si="1"/>
        <v>1501</v>
      </c>
      <c r="G642" s="10"/>
      <c r="H642" s="82">
        <f t="shared" si="2"/>
        <v>1501</v>
      </c>
      <c r="I642" s="7"/>
      <c r="J642" s="10"/>
      <c r="K642" s="10"/>
      <c r="L642" s="10"/>
      <c r="M642" s="10"/>
      <c r="N642" s="10"/>
      <c r="O642" s="10"/>
    </row>
    <row r="643">
      <c r="A643" s="10"/>
      <c r="B643" s="10"/>
      <c r="C643" s="10"/>
      <c r="D643" s="7"/>
      <c r="E643" s="10"/>
      <c r="F643" s="82">
        <f t="shared" si="1"/>
        <v>1501</v>
      </c>
      <c r="G643" s="10"/>
      <c r="H643" s="82">
        <f t="shared" si="2"/>
        <v>1501</v>
      </c>
      <c r="I643" s="7"/>
      <c r="J643" s="10"/>
      <c r="K643" s="10"/>
      <c r="L643" s="10"/>
      <c r="M643" s="10"/>
      <c r="N643" s="10"/>
      <c r="O643" s="10"/>
    </row>
    <row r="644">
      <c r="A644" s="10"/>
      <c r="B644" s="10"/>
      <c r="C644" s="10"/>
      <c r="D644" s="7"/>
      <c r="E644" s="10"/>
      <c r="F644" s="82">
        <f t="shared" si="1"/>
        <v>1501</v>
      </c>
      <c r="G644" s="10"/>
      <c r="H644" s="82">
        <f t="shared" si="2"/>
        <v>1501</v>
      </c>
      <c r="I644" s="7"/>
      <c r="J644" s="10"/>
      <c r="K644" s="10"/>
      <c r="L644" s="10"/>
      <c r="M644" s="10"/>
      <c r="N644" s="10"/>
      <c r="O644" s="10"/>
    </row>
    <row r="645">
      <c r="A645" s="10"/>
      <c r="B645" s="10"/>
      <c r="C645" s="10"/>
      <c r="D645" s="7"/>
      <c r="E645" s="10"/>
      <c r="F645" s="82">
        <f t="shared" si="1"/>
        <v>1501</v>
      </c>
      <c r="G645" s="10"/>
      <c r="H645" s="82">
        <f t="shared" si="2"/>
        <v>1501</v>
      </c>
      <c r="I645" s="7"/>
      <c r="J645" s="10"/>
      <c r="K645" s="10"/>
      <c r="L645" s="10"/>
      <c r="M645" s="10"/>
      <c r="N645" s="10"/>
      <c r="O645" s="10"/>
    </row>
    <row r="646">
      <c r="A646" s="10"/>
      <c r="B646" s="10"/>
      <c r="C646" s="10"/>
      <c r="D646" s="7"/>
      <c r="E646" s="10"/>
      <c r="F646" s="82">
        <f t="shared" si="1"/>
        <v>1501</v>
      </c>
      <c r="G646" s="10"/>
      <c r="H646" s="82">
        <f t="shared" si="2"/>
        <v>1501</v>
      </c>
      <c r="I646" s="7"/>
      <c r="J646" s="10"/>
      <c r="K646" s="10"/>
      <c r="L646" s="10"/>
      <c r="M646" s="10"/>
      <c r="N646" s="10"/>
      <c r="O646" s="10"/>
    </row>
    <row r="647">
      <c r="A647" s="10"/>
      <c r="B647" s="10"/>
      <c r="C647" s="10"/>
      <c r="D647" s="7"/>
      <c r="E647" s="10"/>
      <c r="F647" s="82">
        <f t="shared" si="1"/>
        <v>1501</v>
      </c>
      <c r="G647" s="10"/>
      <c r="H647" s="82">
        <f t="shared" si="2"/>
        <v>1501</v>
      </c>
      <c r="I647" s="7"/>
      <c r="J647" s="10"/>
      <c r="K647" s="10"/>
      <c r="L647" s="10"/>
      <c r="M647" s="10"/>
      <c r="N647" s="10"/>
      <c r="O647" s="10"/>
    </row>
    <row r="648">
      <c r="A648" s="10"/>
      <c r="B648" s="10"/>
      <c r="C648" s="10"/>
      <c r="D648" s="7"/>
      <c r="E648" s="10"/>
      <c r="F648" s="82">
        <f t="shared" si="1"/>
        <v>1501</v>
      </c>
      <c r="G648" s="10"/>
      <c r="H648" s="82">
        <f t="shared" si="2"/>
        <v>1501</v>
      </c>
      <c r="I648" s="7"/>
      <c r="J648" s="10"/>
      <c r="K648" s="10"/>
      <c r="L648" s="10"/>
      <c r="M648" s="10"/>
      <c r="N648" s="10"/>
      <c r="O648" s="10"/>
    </row>
    <row r="649">
      <c r="A649" s="10"/>
      <c r="B649" s="10"/>
      <c r="C649" s="10"/>
      <c r="D649" s="7"/>
      <c r="E649" s="10"/>
      <c r="F649" s="82">
        <f t="shared" si="1"/>
        <v>1501</v>
      </c>
      <c r="G649" s="10"/>
      <c r="H649" s="82">
        <f t="shared" si="2"/>
        <v>1501</v>
      </c>
      <c r="I649" s="7"/>
      <c r="J649" s="10"/>
      <c r="K649" s="10"/>
      <c r="L649" s="10"/>
      <c r="M649" s="10"/>
      <c r="N649" s="10"/>
      <c r="O649" s="10"/>
    </row>
    <row r="650">
      <c r="A650" s="10"/>
      <c r="B650" s="10"/>
      <c r="C650" s="10"/>
      <c r="D650" s="7"/>
      <c r="E650" s="10"/>
      <c r="F650" s="82">
        <f t="shared" si="1"/>
        <v>1501</v>
      </c>
      <c r="G650" s="10"/>
      <c r="H650" s="82">
        <f t="shared" si="2"/>
        <v>1501</v>
      </c>
      <c r="I650" s="7"/>
      <c r="J650" s="10"/>
      <c r="K650" s="10"/>
      <c r="L650" s="10"/>
      <c r="M650" s="10"/>
      <c r="N650" s="10"/>
      <c r="O650" s="10"/>
    </row>
    <row r="651">
      <c r="A651" s="10"/>
      <c r="B651" s="10"/>
      <c r="C651" s="10"/>
      <c r="D651" s="7"/>
      <c r="E651" s="10"/>
      <c r="F651" s="82">
        <f t="shared" si="1"/>
        <v>1501</v>
      </c>
      <c r="G651" s="10"/>
      <c r="H651" s="82">
        <f t="shared" si="2"/>
        <v>1501</v>
      </c>
      <c r="I651" s="7"/>
      <c r="J651" s="10"/>
      <c r="K651" s="10"/>
      <c r="L651" s="10"/>
      <c r="M651" s="10"/>
      <c r="N651" s="10"/>
      <c r="O651" s="10"/>
    </row>
    <row r="652">
      <c r="A652" s="10"/>
      <c r="B652" s="10"/>
      <c r="C652" s="10"/>
      <c r="D652" s="7"/>
      <c r="E652" s="10"/>
      <c r="F652" s="82">
        <f t="shared" si="1"/>
        <v>1501</v>
      </c>
      <c r="G652" s="10"/>
      <c r="H652" s="82">
        <f t="shared" si="2"/>
        <v>1501</v>
      </c>
      <c r="I652" s="7"/>
      <c r="J652" s="10"/>
      <c r="K652" s="10"/>
      <c r="L652" s="10"/>
      <c r="M652" s="10"/>
      <c r="N652" s="10"/>
      <c r="O652" s="10"/>
    </row>
    <row r="653">
      <c r="A653" s="10"/>
      <c r="B653" s="10"/>
      <c r="C653" s="10"/>
      <c r="D653" s="7"/>
      <c r="E653" s="10"/>
      <c r="F653" s="82">
        <f t="shared" si="1"/>
        <v>1501</v>
      </c>
      <c r="G653" s="10"/>
      <c r="H653" s="82">
        <f t="shared" si="2"/>
        <v>1501</v>
      </c>
      <c r="I653" s="7"/>
      <c r="J653" s="10"/>
      <c r="K653" s="10"/>
      <c r="L653" s="10"/>
      <c r="M653" s="10"/>
      <c r="N653" s="10"/>
      <c r="O653" s="10"/>
    </row>
    <row r="654">
      <c r="A654" s="10"/>
      <c r="B654" s="10"/>
      <c r="C654" s="10"/>
      <c r="D654" s="7"/>
      <c r="E654" s="10"/>
      <c r="F654" s="82">
        <f t="shared" si="1"/>
        <v>1501</v>
      </c>
      <c r="G654" s="10"/>
      <c r="H654" s="82">
        <f t="shared" si="2"/>
        <v>1501</v>
      </c>
      <c r="I654" s="7"/>
      <c r="J654" s="10"/>
      <c r="K654" s="10"/>
      <c r="L654" s="10"/>
      <c r="M654" s="10"/>
      <c r="N654" s="10"/>
      <c r="O654" s="10"/>
    </row>
    <row r="655">
      <c r="A655" s="10"/>
      <c r="B655" s="10"/>
      <c r="C655" s="10"/>
      <c r="D655" s="7"/>
      <c r="E655" s="10"/>
      <c r="F655" s="82">
        <f t="shared" si="1"/>
        <v>1501</v>
      </c>
      <c r="G655" s="10"/>
      <c r="H655" s="82">
        <f t="shared" si="2"/>
        <v>1501</v>
      </c>
      <c r="I655" s="7"/>
      <c r="J655" s="10"/>
      <c r="K655" s="10"/>
      <c r="L655" s="10"/>
      <c r="M655" s="10"/>
      <c r="N655" s="10"/>
      <c r="O655" s="10"/>
    </row>
    <row r="656">
      <c r="A656" s="10"/>
      <c r="B656" s="10"/>
      <c r="C656" s="10"/>
      <c r="D656" s="7"/>
      <c r="E656" s="10"/>
      <c r="F656" s="82">
        <f t="shared" si="1"/>
        <v>1501</v>
      </c>
      <c r="G656" s="10"/>
      <c r="H656" s="82">
        <f t="shared" si="2"/>
        <v>1501</v>
      </c>
      <c r="I656" s="7"/>
      <c r="J656" s="10"/>
      <c r="K656" s="10"/>
      <c r="L656" s="10"/>
      <c r="M656" s="10"/>
      <c r="N656" s="10"/>
      <c r="O656" s="10"/>
    </row>
    <row r="657">
      <c r="A657" s="10"/>
      <c r="B657" s="10"/>
      <c r="C657" s="10"/>
      <c r="D657" s="7"/>
      <c r="E657" s="10"/>
      <c r="F657" s="82">
        <f t="shared" si="1"/>
        <v>1501</v>
      </c>
      <c r="G657" s="10"/>
      <c r="H657" s="82">
        <f t="shared" si="2"/>
        <v>1501</v>
      </c>
      <c r="I657" s="7"/>
      <c r="J657" s="10"/>
      <c r="K657" s="10"/>
      <c r="L657" s="10"/>
      <c r="M657" s="10"/>
      <c r="N657" s="10"/>
      <c r="O657" s="10"/>
    </row>
    <row r="658">
      <c r="A658" s="10"/>
      <c r="B658" s="10"/>
      <c r="C658" s="10"/>
      <c r="D658" s="7"/>
      <c r="E658" s="10"/>
      <c r="F658" s="82">
        <f t="shared" si="1"/>
        <v>1501</v>
      </c>
      <c r="G658" s="10"/>
      <c r="H658" s="82">
        <f t="shared" si="2"/>
        <v>1501</v>
      </c>
      <c r="I658" s="7"/>
      <c r="J658" s="10"/>
      <c r="K658" s="10"/>
      <c r="L658" s="10"/>
      <c r="M658" s="10"/>
      <c r="N658" s="10"/>
      <c r="O658" s="10"/>
    </row>
    <row r="659">
      <c r="A659" s="10"/>
      <c r="B659" s="10"/>
      <c r="C659" s="10"/>
      <c r="D659" s="7"/>
      <c r="E659" s="10"/>
      <c r="F659" s="82">
        <f t="shared" si="1"/>
        <v>1501</v>
      </c>
      <c r="G659" s="10"/>
      <c r="H659" s="82">
        <f t="shared" si="2"/>
        <v>1501</v>
      </c>
      <c r="I659" s="7"/>
      <c r="J659" s="10"/>
      <c r="K659" s="10"/>
      <c r="L659" s="10"/>
      <c r="M659" s="10"/>
      <c r="N659" s="10"/>
      <c r="O659" s="10"/>
    </row>
    <row r="660">
      <c r="A660" s="10"/>
      <c r="B660" s="10"/>
      <c r="C660" s="10"/>
      <c r="D660" s="7"/>
      <c r="E660" s="10"/>
      <c r="F660" s="82">
        <f t="shared" si="1"/>
        <v>1501</v>
      </c>
      <c r="G660" s="10"/>
      <c r="H660" s="82">
        <f t="shared" si="2"/>
        <v>1501</v>
      </c>
      <c r="I660" s="7"/>
      <c r="J660" s="10"/>
      <c r="K660" s="10"/>
      <c r="L660" s="10"/>
      <c r="M660" s="10"/>
      <c r="N660" s="10"/>
      <c r="O660" s="10"/>
    </row>
    <row r="661">
      <c r="A661" s="10"/>
      <c r="B661" s="10"/>
      <c r="C661" s="10"/>
      <c r="D661" s="7"/>
      <c r="E661" s="10"/>
      <c r="F661" s="82">
        <f t="shared" si="1"/>
        <v>1501</v>
      </c>
      <c r="G661" s="10"/>
      <c r="H661" s="82">
        <f t="shared" si="2"/>
        <v>1501</v>
      </c>
      <c r="I661" s="7"/>
      <c r="J661" s="10"/>
      <c r="K661" s="10"/>
      <c r="L661" s="10"/>
      <c r="M661" s="10"/>
      <c r="N661" s="10"/>
      <c r="O661" s="10"/>
    </row>
    <row r="662">
      <c r="A662" s="10"/>
      <c r="B662" s="10"/>
      <c r="C662" s="10"/>
      <c r="D662" s="7"/>
      <c r="E662" s="10"/>
      <c r="F662" s="82">
        <f t="shared" si="1"/>
        <v>1501</v>
      </c>
      <c r="G662" s="10"/>
      <c r="H662" s="82">
        <f t="shared" si="2"/>
        <v>1501</v>
      </c>
      <c r="I662" s="7"/>
      <c r="J662" s="10"/>
      <c r="K662" s="10"/>
      <c r="L662" s="10"/>
      <c r="M662" s="10"/>
      <c r="N662" s="10"/>
      <c r="O662" s="10"/>
    </row>
    <row r="663">
      <c r="A663" s="10"/>
      <c r="B663" s="10"/>
      <c r="C663" s="10"/>
      <c r="D663" s="7"/>
      <c r="E663" s="10"/>
      <c r="F663" s="82">
        <f t="shared" si="1"/>
        <v>1501</v>
      </c>
      <c r="G663" s="10"/>
      <c r="H663" s="82">
        <f t="shared" si="2"/>
        <v>1501</v>
      </c>
      <c r="I663" s="7"/>
      <c r="J663" s="10"/>
      <c r="K663" s="10"/>
      <c r="L663" s="10"/>
      <c r="M663" s="10"/>
      <c r="N663" s="10"/>
      <c r="O663" s="10"/>
    </row>
    <row r="664">
      <c r="A664" s="10"/>
      <c r="B664" s="10"/>
      <c r="C664" s="10"/>
      <c r="D664" s="7"/>
      <c r="E664" s="10"/>
      <c r="F664" s="82">
        <f t="shared" si="1"/>
        <v>1501</v>
      </c>
      <c r="G664" s="10"/>
      <c r="H664" s="82">
        <f t="shared" si="2"/>
        <v>1501</v>
      </c>
      <c r="I664" s="7"/>
      <c r="J664" s="10"/>
      <c r="K664" s="10"/>
      <c r="L664" s="10"/>
      <c r="M664" s="10"/>
      <c r="N664" s="10"/>
      <c r="O664" s="10"/>
    </row>
    <row r="665">
      <c r="A665" s="10"/>
      <c r="B665" s="10"/>
      <c r="C665" s="10"/>
      <c r="D665" s="7"/>
      <c r="E665" s="10"/>
      <c r="F665" s="82">
        <f t="shared" si="1"/>
        <v>1501</v>
      </c>
      <c r="G665" s="10"/>
      <c r="H665" s="82">
        <f t="shared" si="2"/>
        <v>1501</v>
      </c>
      <c r="I665" s="7"/>
      <c r="J665" s="10"/>
      <c r="K665" s="10"/>
      <c r="L665" s="10"/>
      <c r="M665" s="10"/>
      <c r="N665" s="10"/>
      <c r="O665" s="10"/>
    </row>
    <row r="666">
      <c r="A666" s="10"/>
      <c r="B666" s="10"/>
      <c r="C666" s="10"/>
      <c r="D666" s="7"/>
      <c r="E666" s="10"/>
      <c r="F666" s="82">
        <f t="shared" si="1"/>
        <v>1501</v>
      </c>
      <c r="G666" s="10"/>
      <c r="H666" s="82">
        <f t="shared" si="2"/>
        <v>1501</v>
      </c>
      <c r="I666" s="7"/>
      <c r="J666" s="10"/>
      <c r="K666" s="10"/>
      <c r="L666" s="10"/>
      <c r="M666" s="10"/>
      <c r="N666" s="10"/>
      <c r="O666" s="10"/>
    </row>
    <row r="667">
      <c r="A667" s="10"/>
      <c r="B667" s="10"/>
      <c r="C667" s="10"/>
      <c r="D667" s="7"/>
      <c r="E667" s="10"/>
      <c r="F667" s="82">
        <f t="shared" si="1"/>
        <v>1501</v>
      </c>
      <c r="G667" s="10"/>
      <c r="H667" s="82">
        <f t="shared" si="2"/>
        <v>1501</v>
      </c>
      <c r="I667" s="7"/>
      <c r="J667" s="10"/>
      <c r="K667" s="10"/>
      <c r="L667" s="10"/>
      <c r="M667" s="10"/>
      <c r="N667" s="10"/>
      <c r="O667" s="10"/>
    </row>
    <row r="668">
      <c r="A668" s="10"/>
      <c r="B668" s="10"/>
      <c r="C668" s="10"/>
      <c r="D668" s="7"/>
      <c r="E668" s="10"/>
      <c r="F668" s="82">
        <f t="shared" si="1"/>
        <v>1501</v>
      </c>
      <c r="G668" s="10"/>
      <c r="H668" s="82">
        <f t="shared" si="2"/>
        <v>1501</v>
      </c>
      <c r="I668" s="7"/>
      <c r="J668" s="10"/>
      <c r="K668" s="10"/>
      <c r="L668" s="10"/>
      <c r="M668" s="10"/>
      <c r="N668" s="10"/>
      <c r="O668" s="10"/>
    </row>
    <row r="669">
      <c r="A669" s="10"/>
      <c r="B669" s="10"/>
      <c r="C669" s="10"/>
      <c r="D669" s="7"/>
      <c r="E669" s="10"/>
      <c r="F669" s="82">
        <f t="shared" si="1"/>
        <v>1501</v>
      </c>
      <c r="G669" s="10"/>
      <c r="H669" s="82">
        <f t="shared" si="2"/>
        <v>1501</v>
      </c>
      <c r="I669" s="7"/>
      <c r="J669" s="10"/>
      <c r="K669" s="10"/>
      <c r="L669" s="10"/>
      <c r="M669" s="10"/>
      <c r="N669" s="10"/>
      <c r="O669" s="10"/>
    </row>
    <row r="670">
      <c r="A670" s="10"/>
      <c r="B670" s="10"/>
      <c r="C670" s="10"/>
      <c r="D670" s="7"/>
      <c r="E670" s="10"/>
      <c r="F670" s="82">
        <f t="shared" si="1"/>
        <v>1501</v>
      </c>
      <c r="G670" s="10"/>
      <c r="H670" s="82">
        <f t="shared" si="2"/>
        <v>1501</v>
      </c>
      <c r="I670" s="7"/>
      <c r="J670" s="10"/>
      <c r="K670" s="10"/>
      <c r="L670" s="10"/>
      <c r="M670" s="10"/>
      <c r="N670" s="10"/>
      <c r="O670" s="10"/>
    </row>
    <row r="671">
      <c r="A671" s="10"/>
      <c r="B671" s="10"/>
      <c r="C671" s="10"/>
      <c r="D671" s="7"/>
      <c r="E671" s="10"/>
      <c r="F671" s="82">
        <f t="shared" si="1"/>
        <v>1501</v>
      </c>
      <c r="G671" s="10"/>
      <c r="H671" s="82">
        <f t="shared" si="2"/>
        <v>1501</v>
      </c>
      <c r="I671" s="7"/>
      <c r="J671" s="10"/>
      <c r="K671" s="10"/>
      <c r="L671" s="10"/>
      <c r="M671" s="10"/>
      <c r="N671" s="10"/>
      <c r="O671" s="10"/>
    </row>
    <row r="672">
      <c r="A672" s="10"/>
      <c r="B672" s="10"/>
      <c r="C672" s="10"/>
      <c r="D672" s="7"/>
      <c r="E672" s="10"/>
      <c r="F672" s="82">
        <f t="shared" si="1"/>
        <v>1501</v>
      </c>
      <c r="G672" s="10"/>
      <c r="H672" s="82">
        <f t="shared" si="2"/>
        <v>1501</v>
      </c>
      <c r="I672" s="7"/>
      <c r="J672" s="10"/>
      <c r="K672" s="10"/>
      <c r="L672" s="10"/>
      <c r="M672" s="10"/>
      <c r="N672" s="10"/>
      <c r="O672" s="10"/>
    </row>
    <row r="673">
      <c r="A673" s="10"/>
      <c r="B673" s="10"/>
      <c r="C673" s="10"/>
      <c r="D673" s="7"/>
      <c r="E673" s="10"/>
      <c r="F673" s="82">
        <f t="shared" si="1"/>
        <v>1501</v>
      </c>
      <c r="G673" s="10"/>
      <c r="H673" s="82">
        <f t="shared" si="2"/>
        <v>1501</v>
      </c>
      <c r="I673" s="7"/>
      <c r="J673" s="10"/>
      <c r="K673" s="10"/>
      <c r="L673" s="10"/>
      <c r="M673" s="10"/>
      <c r="N673" s="10"/>
      <c r="O673" s="10"/>
    </row>
    <row r="674">
      <c r="A674" s="10"/>
      <c r="B674" s="10"/>
      <c r="C674" s="10"/>
      <c r="D674" s="7"/>
      <c r="E674" s="10"/>
      <c r="F674" s="82">
        <f t="shared" si="1"/>
        <v>1501</v>
      </c>
      <c r="G674" s="10"/>
      <c r="H674" s="82">
        <f t="shared" si="2"/>
        <v>1501</v>
      </c>
      <c r="I674" s="7"/>
      <c r="J674" s="10"/>
      <c r="K674" s="10"/>
      <c r="L674" s="10"/>
      <c r="M674" s="10"/>
      <c r="N674" s="10"/>
      <c r="O674" s="10"/>
    </row>
    <row r="675">
      <c r="A675" s="10"/>
      <c r="B675" s="10"/>
      <c r="C675" s="10"/>
      <c r="D675" s="7"/>
      <c r="E675" s="10"/>
      <c r="F675" s="82">
        <f t="shared" si="1"/>
        <v>1501</v>
      </c>
      <c r="G675" s="10"/>
      <c r="H675" s="82">
        <f t="shared" si="2"/>
        <v>1501</v>
      </c>
      <c r="I675" s="7"/>
      <c r="J675" s="10"/>
      <c r="K675" s="10"/>
      <c r="L675" s="10"/>
      <c r="M675" s="10"/>
      <c r="N675" s="10"/>
      <c r="O675" s="10"/>
    </row>
    <row r="676">
      <c r="A676" s="10"/>
      <c r="B676" s="10"/>
      <c r="C676" s="10"/>
      <c r="D676" s="7"/>
      <c r="E676" s="10"/>
      <c r="F676" s="82">
        <f t="shared" si="1"/>
        <v>1501</v>
      </c>
      <c r="G676" s="10"/>
      <c r="H676" s="82">
        <f t="shared" si="2"/>
        <v>1501</v>
      </c>
      <c r="I676" s="7"/>
      <c r="J676" s="10"/>
      <c r="K676" s="10"/>
      <c r="L676" s="10"/>
      <c r="M676" s="10"/>
      <c r="N676" s="10"/>
      <c r="O676" s="10"/>
    </row>
    <row r="677">
      <c r="A677" s="10"/>
      <c r="B677" s="10"/>
      <c r="C677" s="10"/>
      <c r="D677" s="7"/>
      <c r="E677" s="10"/>
      <c r="F677" s="82">
        <f t="shared" si="1"/>
        <v>1501</v>
      </c>
      <c r="G677" s="10"/>
      <c r="H677" s="82">
        <f t="shared" si="2"/>
        <v>1501</v>
      </c>
      <c r="I677" s="7"/>
      <c r="J677" s="10"/>
      <c r="K677" s="10"/>
      <c r="L677" s="10"/>
      <c r="M677" s="10"/>
      <c r="N677" s="10"/>
      <c r="O677" s="10"/>
    </row>
    <row r="678">
      <c r="A678" s="10"/>
      <c r="B678" s="10"/>
      <c r="C678" s="10"/>
      <c r="D678" s="7"/>
      <c r="E678" s="10"/>
      <c r="F678" s="82">
        <f t="shared" si="1"/>
        <v>1501</v>
      </c>
      <c r="G678" s="10"/>
      <c r="H678" s="82">
        <f t="shared" si="2"/>
        <v>1501</v>
      </c>
      <c r="I678" s="7"/>
      <c r="J678" s="10"/>
      <c r="K678" s="10"/>
      <c r="L678" s="10"/>
      <c r="M678" s="10"/>
      <c r="N678" s="10"/>
      <c r="O678" s="10"/>
    </row>
    <row r="679">
      <c r="A679" s="10"/>
      <c r="B679" s="10"/>
      <c r="C679" s="10"/>
      <c r="D679" s="7"/>
      <c r="E679" s="10"/>
      <c r="F679" s="82">
        <f t="shared" si="1"/>
        <v>1501</v>
      </c>
      <c r="G679" s="10"/>
      <c r="H679" s="82">
        <f t="shared" si="2"/>
        <v>1501</v>
      </c>
      <c r="I679" s="7"/>
      <c r="J679" s="10"/>
      <c r="K679" s="10"/>
      <c r="L679" s="10"/>
      <c r="M679" s="10"/>
      <c r="N679" s="10"/>
      <c r="O679" s="10"/>
    </row>
    <row r="680">
      <c r="A680" s="10"/>
      <c r="B680" s="10"/>
      <c r="C680" s="10"/>
      <c r="D680" s="7"/>
      <c r="E680" s="10"/>
      <c r="F680" s="82">
        <f t="shared" si="1"/>
        <v>1501</v>
      </c>
      <c r="G680" s="10"/>
      <c r="H680" s="82">
        <f t="shared" si="2"/>
        <v>1501</v>
      </c>
      <c r="I680" s="7"/>
      <c r="J680" s="10"/>
      <c r="K680" s="10"/>
      <c r="L680" s="10"/>
      <c r="M680" s="10"/>
      <c r="N680" s="10"/>
      <c r="O680" s="10"/>
    </row>
    <row r="681">
      <c r="A681" s="10"/>
      <c r="B681" s="10"/>
      <c r="C681" s="10"/>
      <c r="D681" s="7"/>
      <c r="E681" s="10"/>
      <c r="F681" s="82">
        <f t="shared" si="1"/>
        <v>1501</v>
      </c>
      <c r="G681" s="10"/>
      <c r="H681" s="82">
        <f t="shared" si="2"/>
        <v>1501</v>
      </c>
      <c r="I681" s="7"/>
      <c r="J681" s="10"/>
      <c r="K681" s="10"/>
      <c r="L681" s="10"/>
      <c r="M681" s="10"/>
      <c r="N681" s="10"/>
      <c r="O681" s="10"/>
    </row>
    <row r="682">
      <c r="A682" s="10"/>
      <c r="B682" s="10"/>
      <c r="C682" s="10"/>
      <c r="D682" s="7"/>
      <c r="E682" s="10"/>
      <c r="F682" s="82">
        <f t="shared" si="1"/>
        <v>1501</v>
      </c>
      <c r="G682" s="10"/>
      <c r="H682" s="82">
        <f t="shared" si="2"/>
        <v>1501</v>
      </c>
      <c r="I682" s="7"/>
      <c r="J682" s="10"/>
      <c r="K682" s="10"/>
      <c r="L682" s="10"/>
      <c r="M682" s="10"/>
      <c r="N682" s="10"/>
      <c r="O682" s="10"/>
    </row>
    <row r="683">
      <c r="A683" s="10"/>
      <c r="B683" s="10"/>
      <c r="C683" s="10"/>
      <c r="D683" s="7"/>
      <c r="E683" s="10"/>
      <c r="F683" s="82">
        <f t="shared" si="1"/>
        <v>1501</v>
      </c>
      <c r="G683" s="10"/>
      <c r="H683" s="82">
        <f t="shared" si="2"/>
        <v>1501</v>
      </c>
      <c r="I683" s="7"/>
      <c r="J683" s="10"/>
      <c r="K683" s="10"/>
      <c r="L683" s="10"/>
      <c r="M683" s="10"/>
      <c r="N683" s="10"/>
      <c r="O683" s="10"/>
    </row>
    <row r="684">
      <c r="A684" s="10"/>
      <c r="B684" s="10"/>
      <c r="C684" s="10"/>
      <c r="D684" s="7"/>
      <c r="E684" s="10"/>
      <c r="F684" s="82">
        <f t="shared" si="1"/>
        <v>1501</v>
      </c>
      <c r="G684" s="10"/>
      <c r="H684" s="82">
        <f t="shared" si="2"/>
        <v>1501</v>
      </c>
      <c r="I684" s="7"/>
      <c r="J684" s="10"/>
      <c r="K684" s="10"/>
      <c r="L684" s="10"/>
      <c r="M684" s="10"/>
      <c r="N684" s="10"/>
      <c r="O684" s="10"/>
    </row>
    <row r="685">
      <c r="A685" s="10"/>
      <c r="B685" s="10"/>
      <c r="C685" s="10"/>
      <c r="D685" s="7"/>
      <c r="E685" s="10"/>
      <c r="F685" s="82">
        <f t="shared" si="1"/>
        <v>1501</v>
      </c>
      <c r="G685" s="10"/>
      <c r="H685" s="82">
        <f t="shared" si="2"/>
        <v>1501</v>
      </c>
      <c r="I685" s="7"/>
      <c r="J685" s="10"/>
      <c r="K685" s="10"/>
      <c r="L685" s="10"/>
      <c r="M685" s="10"/>
      <c r="N685" s="10"/>
      <c r="O685" s="10"/>
    </row>
    <row r="686">
      <c r="A686" s="10"/>
      <c r="B686" s="10"/>
      <c r="C686" s="10"/>
      <c r="D686" s="7"/>
      <c r="E686" s="10"/>
      <c r="F686" s="82">
        <f t="shared" si="1"/>
        <v>1501</v>
      </c>
      <c r="G686" s="10"/>
      <c r="H686" s="82">
        <f t="shared" si="2"/>
        <v>1501</v>
      </c>
      <c r="I686" s="7"/>
      <c r="J686" s="10"/>
      <c r="K686" s="10"/>
      <c r="L686" s="10"/>
      <c r="M686" s="10"/>
      <c r="N686" s="10"/>
      <c r="O686" s="10"/>
    </row>
    <row r="687">
      <c r="A687" s="10"/>
      <c r="B687" s="10"/>
      <c r="C687" s="10"/>
      <c r="D687" s="7"/>
      <c r="E687" s="10"/>
      <c r="F687" s="82">
        <f t="shared" si="1"/>
        <v>1501</v>
      </c>
      <c r="G687" s="10"/>
      <c r="H687" s="82">
        <f t="shared" si="2"/>
        <v>1501</v>
      </c>
      <c r="I687" s="7"/>
      <c r="J687" s="10"/>
      <c r="K687" s="10"/>
      <c r="L687" s="10"/>
      <c r="M687" s="10"/>
      <c r="N687" s="10"/>
      <c r="O687" s="10"/>
    </row>
    <row r="688">
      <c r="A688" s="10"/>
      <c r="B688" s="10"/>
      <c r="C688" s="10"/>
      <c r="D688" s="7"/>
      <c r="E688" s="10"/>
      <c r="F688" s="82">
        <f t="shared" si="1"/>
        <v>1501</v>
      </c>
      <c r="G688" s="10"/>
      <c r="H688" s="82">
        <f t="shared" si="2"/>
        <v>1501</v>
      </c>
      <c r="I688" s="7"/>
      <c r="J688" s="10"/>
      <c r="K688" s="10"/>
      <c r="L688" s="10"/>
      <c r="M688" s="10"/>
      <c r="N688" s="10"/>
      <c r="O688" s="10"/>
    </row>
    <row r="689">
      <c r="A689" s="10"/>
      <c r="B689" s="10"/>
      <c r="C689" s="10"/>
      <c r="D689" s="7"/>
      <c r="E689" s="10"/>
      <c r="F689" s="82">
        <f t="shared" si="1"/>
        <v>1501</v>
      </c>
      <c r="G689" s="10"/>
      <c r="H689" s="82">
        <f t="shared" si="2"/>
        <v>1501</v>
      </c>
      <c r="I689" s="7"/>
      <c r="J689" s="10"/>
      <c r="K689" s="10"/>
      <c r="L689" s="10"/>
      <c r="M689" s="10"/>
      <c r="N689" s="10"/>
      <c r="O689" s="10"/>
    </row>
    <row r="690">
      <c r="A690" s="10"/>
      <c r="B690" s="10"/>
      <c r="C690" s="10"/>
      <c r="D690" s="7"/>
      <c r="E690" s="10"/>
      <c r="F690" s="82">
        <f t="shared" si="1"/>
        <v>1501</v>
      </c>
      <c r="G690" s="10"/>
      <c r="H690" s="82">
        <f t="shared" si="2"/>
        <v>1501</v>
      </c>
      <c r="I690" s="7"/>
      <c r="J690" s="10"/>
      <c r="K690" s="10"/>
      <c r="L690" s="10"/>
      <c r="M690" s="10"/>
      <c r="N690" s="10"/>
      <c r="O690" s="10"/>
    </row>
    <row r="691">
      <c r="A691" s="10"/>
      <c r="B691" s="10"/>
      <c r="C691" s="10"/>
      <c r="D691" s="7"/>
      <c r="E691" s="10"/>
      <c r="F691" s="82">
        <f t="shared" si="1"/>
        <v>1501</v>
      </c>
      <c r="G691" s="10"/>
      <c r="H691" s="82">
        <f t="shared" si="2"/>
        <v>1501</v>
      </c>
      <c r="I691" s="7"/>
      <c r="J691" s="10"/>
      <c r="K691" s="10"/>
      <c r="L691" s="10"/>
      <c r="M691" s="10"/>
      <c r="N691" s="10"/>
      <c r="O691" s="10"/>
    </row>
    <row r="692">
      <c r="A692" s="10"/>
      <c r="B692" s="10"/>
      <c r="C692" s="10"/>
      <c r="D692" s="7"/>
      <c r="E692" s="10"/>
      <c r="F692" s="82">
        <f t="shared" si="1"/>
        <v>1501</v>
      </c>
      <c r="G692" s="10"/>
      <c r="H692" s="82">
        <f t="shared" si="2"/>
        <v>1501</v>
      </c>
      <c r="I692" s="7"/>
      <c r="J692" s="10"/>
      <c r="K692" s="10"/>
      <c r="L692" s="10"/>
      <c r="M692" s="10"/>
      <c r="N692" s="10"/>
      <c r="O692" s="10"/>
    </row>
    <row r="693">
      <c r="A693" s="10"/>
      <c r="B693" s="10"/>
      <c r="C693" s="10"/>
      <c r="D693" s="7"/>
      <c r="E693" s="10"/>
      <c r="F693" s="82">
        <f t="shared" si="1"/>
        <v>1501</v>
      </c>
      <c r="G693" s="10"/>
      <c r="H693" s="82">
        <f t="shared" si="2"/>
        <v>1501</v>
      </c>
      <c r="I693" s="7"/>
      <c r="J693" s="10"/>
      <c r="K693" s="10"/>
      <c r="L693" s="10"/>
      <c r="M693" s="10"/>
      <c r="N693" s="10"/>
      <c r="O693" s="10"/>
    </row>
    <row r="694">
      <c r="A694" s="10"/>
      <c r="B694" s="10"/>
      <c r="C694" s="10"/>
      <c r="D694" s="7"/>
      <c r="E694" s="10"/>
      <c r="F694" s="82">
        <f t="shared" si="1"/>
        <v>1501</v>
      </c>
      <c r="G694" s="10"/>
      <c r="H694" s="82">
        <f t="shared" si="2"/>
        <v>1501</v>
      </c>
      <c r="I694" s="7"/>
      <c r="J694" s="10"/>
      <c r="K694" s="10"/>
      <c r="L694" s="10"/>
      <c r="M694" s="10"/>
      <c r="N694" s="10"/>
      <c r="O694" s="10"/>
    </row>
    <row r="695">
      <c r="A695" s="10"/>
      <c r="B695" s="10"/>
      <c r="C695" s="10"/>
      <c r="D695" s="7"/>
      <c r="E695" s="10"/>
      <c r="F695" s="82">
        <f t="shared" si="1"/>
        <v>1501</v>
      </c>
      <c r="G695" s="10"/>
      <c r="H695" s="82">
        <f t="shared" si="2"/>
        <v>1501</v>
      </c>
      <c r="I695" s="7"/>
      <c r="J695" s="10"/>
      <c r="K695" s="10"/>
      <c r="L695" s="10"/>
      <c r="M695" s="10"/>
      <c r="N695" s="10"/>
      <c r="O695" s="10"/>
    </row>
    <row r="696">
      <c r="A696" s="10"/>
      <c r="B696" s="10"/>
      <c r="C696" s="10"/>
      <c r="D696" s="7"/>
      <c r="E696" s="10"/>
      <c r="F696" s="82">
        <f t="shared" si="1"/>
        <v>1501</v>
      </c>
      <c r="G696" s="10"/>
      <c r="H696" s="82">
        <f t="shared" si="2"/>
        <v>1501</v>
      </c>
      <c r="I696" s="7"/>
      <c r="J696" s="10"/>
      <c r="K696" s="10"/>
      <c r="L696" s="10"/>
      <c r="M696" s="10"/>
      <c r="N696" s="10"/>
      <c r="O696" s="10"/>
    </row>
    <row r="697">
      <c r="A697" s="10"/>
      <c r="B697" s="10"/>
      <c r="C697" s="10"/>
      <c r="D697" s="7"/>
      <c r="E697" s="10"/>
      <c r="F697" s="82">
        <f t="shared" si="1"/>
        <v>1501</v>
      </c>
      <c r="G697" s="10"/>
      <c r="H697" s="82">
        <f t="shared" si="2"/>
        <v>1501</v>
      </c>
      <c r="I697" s="7"/>
      <c r="J697" s="10"/>
      <c r="K697" s="10"/>
      <c r="L697" s="10"/>
      <c r="M697" s="10"/>
      <c r="N697" s="10"/>
      <c r="O697" s="10"/>
    </row>
    <row r="698">
      <c r="A698" s="10"/>
      <c r="B698" s="10"/>
      <c r="C698" s="10"/>
      <c r="D698" s="7"/>
      <c r="E698" s="10"/>
      <c r="F698" s="82">
        <f t="shared" si="1"/>
        <v>1501</v>
      </c>
      <c r="G698" s="10"/>
      <c r="H698" s="82">
        <f t="shared" si="2"/>
        <v>1501</v>
      </c>
      <c r="I698" s="7"/>
      <c r="J698" s="10"/>
      <c r="K698" s="10"/>
      <c r="L698" s="10"/>
      <c r="M698" s="10"/>
      <c r="N698" s="10"/>
      <c r="O698" s="10"/>
    </row>
    <row r="699">
      <c r="A699" s="10"/>
      <c r="B699" s="10"/>
      <c r="C699" s="10"/>
      <c r="D699" s="7"/>
      <c r="E699" s="10"/>
      <c r="F699" s="82">
        <f t="shared" si="1"/>
        <v>1501</v>
      </c>
      <c r="G699" s="10"/>
      <c r="H699" s="82">
        <f t="shared" si="2"/>
        <v>1501</v>
      </c>
      <c r="I699" s="7"/>
      <c r="J699" s="10"/>
      <c r="K699" s="10"/>
      <c r="L699" s="10"/>
      <c r="M699" s="10"/>
      <c r="N699" s="10"/>
      <c r="O699" s="10"/>
    </row>
    <row r="700">
      <c r="A700" s="10"/>
      <c r="B700" s="10"/>
      <c r="C700" s="10"/>
      <c r="D700" s="7"/>
      <c r="E700" s="10"/>
      <c r="F700" s="82">
        <f t="shared" si="1"/>
        <v>1501</v>
      </c>
      <c r="G700" s="10"/>
      <c r="H700" s="82">
        <f t="shared" si="2"/>
        <v>1501</v>
      </c>
      <c r="I700" s="7"/>
      <c r="J700" s="10"/>
      <c r="K700" s="10"/>
      <c r="L700" s="10"/>
      <c r="M700" s="10"/>
      <c r="N700" s="10"/>
      <c r="O700" s="10"/>
    </row>
    <row r="701">
      <c r="A701" s="10"/>
      <c r="B701" s="10"/>
      <c r="C701" s="10"/>
      <c r="D701" s="7"/>
      <c r="E701" s="10"/>
      <c r="F701" s="82">
        <f t="shared" si="1"/>
        <v>1501</v>
      </c>
      <c r="G701" s="10"/>
      <c r="H701" s="82">
        <f t="shared" si="2"/>
        <v>1501</v>
      </c>
      <c r="I701" s="7"/>
      <c r="J701" s="10"/>
      <c r="K701" s="10"/>
      <c r="L701" s="10"/>
      <c r="M701" s="10"/>
      <c r="N701" s="10"/>
      <c r="O701" s="10"/>
    </row>
    <row r="702">
      <c r="A702" s="10"/>
      <c r="B702" s="10"/>
      <c r="C702" s="10"/>
      <c r="D702" s="7"/>
      <c r="E702" s="10"/>
      <c r="F702" s="82">
        <f t="shared" si="1"/>
        <v>1501</v>
      </c>
      <c r="G702" s="10"/>
      <c r="H702" s="82">
        <f t="shared" si="2"/>
        <v>1501</v>
      </c>
      <c r="I702" s="7"/>
      <c r="J702" s="10"/>
      <c r="K702" s="10"/>
      <c r="L702" s="10"/>
      <c r="M702" s="10"/>
      <c r="N702" s="10"/>
      <c r="O702" s="10"/>
    </row>
    <row r="703">
      <c r="A703" s="10"/>
      <c r="B703" s="10"/>
      <c r="C703" s="10"/>
      <c r="D703" s="7"/>
      <c r="E703" s="10"/>
      <c r="F703" s="82">
        <f t="shared" si="1"/>
        <v>1501</v>
      </c>
      <c r="G703" s="10"/>
      <c r="H703" s="82">
        <f t="shared" si="2"/>
        <v>1501</v>
      </c>
      <c r="I703" s="7"/>
      <c r="J703" s="10"/>
      <c r="K703" s="10"/>
      <c r="L703" s="10"/>
      <c r="M703" s="10"/>
      <c r="N703" s="10"/>
      <c r="O703" s="10"/>
    </row>
    <row r="704">
      <c r="A704" s="10"/>
      <c r="B704" s="10"/>
      <c r="C704" s="10"/>
      <c r="D704" s="7"/>
      <c r="E704" s="10"/>
      <c r="F704" s="82">
        <f t="shared" si="1"/>
        <v>1501</v>
      </c>
      <c r="G704" s="10"/>
      <c r="H704" s="82">
        <f t="shared" si="2"/>
        <v>1501</v>
      </c>
      <c r="I704" s="7"/>
      <c r="J704" s="10"/>
      <c r="K704" s="10"/>
      <c r="L704" s="10"/>
      <c r="M704" s="10"/>
      <c r="N704" s="10"/>
      <c r="O704" s="10"/>
    </row>
    <row r="705">
      <c r="A705" s="10"/>
      <c r="B705" s="10"/>
      <c r="C705" s="10"/>
      <c r="D705" s="7"/>
      <c r="E705" s="10"/>
      <c r="F705" s="84"/>
      <c r="G705" s="10"/>
      <c r="H705" s="84"/>
      <c r="I705" s="7"/>
      <c r="J705" s="10"/>
      <c r="K705" s="10"/>
      <c r="L705" s="10"/>
      <c r="M705" s="10"/>
      <c r="N705" s="10"/>
      <c r="O705" s="10"/>
    </row>
    <row r="706">
      <c r="A706" s="10"/>
      <c r="B706" s="10"/>
      <c r="C706" s="10"/>
      <c r="D706" s="7"/>
      <c r="E706" s="10"/>
      <c r="F706" s="84"/>
      <c r="G706" s="10"/>
      <c r="H706" s="84"/>
      <c r="I706" s="7"/>
      <c r="J706" s="10"/>
      <c r="K706" s="10"/>
      <c r="L706" s="10"/>
      <c r="M706" s="10"/>
      <c r="N706" s="10"/>
      <c r="O706" s="10"/>
    </row>
    <row r="707">
      <c r="A707" s="10"/>
      <c r="B707" s="10"/>
      <c r="C707" s="10"/>
      <c r="D707" s="7"/>
      <c r="E707" s="10"/>
      <c r="F707" s="84"/>
      <c r="G707" s="10"/>
      <c r="H707" s="84"/>
      <c r="I707" s="7"/>
      <c r="J707" s="10"/>
      <c r="K707" s="10"/>
      <c r="L707" s="10"/>
      <c r="M707" s="10"/>
      <c r="N707" s="66" t="s">
        <v>18</v>
      </c>
      <c r="O707" s="10"/>
    </row>
    <row r="708">
      <c r="A708" s="10"/>
      <c r="B708" s="10"/>
      <c r="C708" s="10"/>
      <c r="D708" s="7"/>
      <c r="E708" s="10"/>
      <c r="F708" s="84"/>
      <c r="G708" s="10"/>
      <c r="H708" s="84"/>
      <c r="I708" s="7"/>
      <c r="J708" s="10"/>
      <c r="K708" s="10"/>
      <c r="L708" s="10"/>
      <c r="M708" s="10"/>
      <c r="N708" s="66" t="s">
        <v>18</v>
      </c>
      <c r="O708" s="10"/>
    </row>
    <row r="709">
      <c r="A709" s="10"/>
      <c r="B709" s="10"/>
      <c r="C709" s="10"/>
      <c r="D709" s="7"/>
      <c r="E709" s="10"/>
      <c r="F709" s="10"/>
      <c r="G709" s="10"/>
      <c r="H709" s="10"/>
      <c r="I709" s="7"/>
      <c r="J709" s="10"/>
      <c r="K709" s="10"/>
      <c r="L709" s="10"/>
      <c r="M709" s="10"/>
      <c r="N709" s="10"/>
      <c r="O709" s="10"/>
    </row>
    <row r="710">
      <c r="A710" s="10"/>
      <c r="B710" s="10"/>
      <c r="C710" s="10"/>
      <c r="D710" s="7"/>
      <c r="E710" s="10"/>
      <c r="F710" s="10"/>
      <c r="G710" s="10"/>
      <c r="H710" s="10"/>
      <c r="I710" s="7"/>
      <c r="J710" s="10"/>
      <c r="K710" s="10"/>
      <c r="L710" s="10"/>
      <c r="M710" s="10"/>
      <c r="N710" s="10"/>
      <c r="O710" s="10"/>
    </row>
    <row r="711">
      <c r="A711" s="10"/>
      <c r="B711" s="10"/>
      <c r="C711" s="10"/>
      <c r="D711" s="7"/>
      <c r="E711" s="10"/>
      <c r="F711" s="10"/>
      <c r="G711" s="10"/>
      <c r="H711" s="10"/>
      <c r="I711" s="7"/>
      <c r="J711" s="10"/>
      <c r="K711" s="10"/>
      <c r="L711" s="10"/>
      <c r="M711" s="10"/>
      <c r="N711" s="10"/>
      <c r="O711" s="10"/>
    </row>
    <row r="712">
      <c r="A712" s="10"/>
      <c r="B712" s="10"/>
      <c r="C712" s="10"/>
      <c r="D712" s="7"/>
      <c r="E712" s="10"/>
      <c r="F712" s="10"/>
      <c r="G712" s="10"/>
      <c r="H712" s="10"/>
      <c r="I712" s="7"/>
      <c r="J712" s="10"/>
      <c r="K712" s="10"/>
      <c r="L712" s="10"/>
      <c r="M712" s="10"/>
      <c r="N712" s="10"/>
      <c r="O712" s="10"/>
    </row>
    <row r="713">
      <c r="A713" s="10"/>
      <c r="B713" s="10"/>
      <c r="C713" s="10"/>
      <c r="D713" s="7"/>
      <c r="E713" s="10"/>
      <c r="F713" s="10"/>
      <c r="G713" s="10"/>
      <c r="H713" s="10"/>
      <c r="I713" s="7"/>
      <c r="J713" s="10"/>
      <c r="K713" s="10"/>
      <c r="L713" s="10"/>
      <c r="M713" s="10"/>
      <c r="N713" s="10"/>
      <c r="O713" s="10"/>
    </row>
    <row r="714">
      <c r="A714" s="10"/>
      <c r="B714" s="10"/>
      <c r="C714" s="10"/>
      <c r="D714" s="7"/>
      <c r="E714" s="10"/>
      <c r="F714" s="10"/>
      <c r="G714" s="10"/>
      <c r="H714" s="10"/>
      <c r="I714" s="7"/>
      <c r="J714" s="10"/>
      <c r="K714" s="10"/>
      <c r="L714" s="10"/>
      <c r="M714" s="10"/>
      <c r="N714" s="10"/>
      <c r="O714" s="10"/>
    </row>
    <row r="715">
      <c r="A715" s="10"/>
      <c r="B715" s="10"/>
      <c r="C715" s="10"/>
      <c r="D715" s="7"/>
      <c r="E715" s="10"/>
      <c r="F715" s="10"/>
      <c r="G715" s="10"/>
      <c r="H715" s="10"/>
      <c r="I715" s="7"/>
      <c r="J715" s="10"/>
      <c r="K715" s="10"/>
      <c r="L715" s="10"/>
      <c r="M715" s="10"/>
      <c r="N715" s="10"/>
      <c r="O715" s="10"/>
    </row>
    <row r="716">
      <c r="A716" s="10"/>
      <c r="B716" s="10"/>
      <c r="C716" s="10"/>
      <c r="D716" s="7"/>
      <c r="E716" s="10"/>
      <c r="F716" s="10"/>
      <c r="G716" s="10"/>
      <c r="H716" s="10"/>
      <c r="I716" s="7"/>
      <c r="J716" s="10"/>
      <c r="K716" s="10"/>
      <c r="L716" s="10"/>
      <c r="M716" s="10"/>
      <c r="N716" s="10"/>
      <c r="O716" s="10"/>
    </row>
    <row r="717">
      <c r="A717" s="10"/>
      <c r="B717" s="10"/>
      <c r="C717" s="10"/>
      <c r="D717" s="7"/>
      <c r="E717" s="10"/>
      <c r="F717" s="10"/>
      <c r="G717" s="10"/>
      <c r="H717" s="10"/>
      <c r="I717" s="7"/>
      <c r="J717" s="10"/>
      <c r="K717" s="10"/>
      <c r="L717" s="10"/>
      <c r="M717" s="10"/>
      <c r="N717" s="10"/>
      <c r="O717" s="10"/>
    </row>
    <row r="718">
      <c r="A718" s="10"/>
      <c r="B718" s="10"/>
      <c r="C718" s="10"/>
      <c r="D718" s="7"/>
      <c r="E718" s="10"/>
      <c r="F718" s="10"/>
      <c r="G718" s="10"/>
      <c r="H718" s="10"/>
      <c r="I718" s="7"/>
      <c r="J718" s="10"/>
      <c r="K718" s="10"/>
      <c r="L718" s="10"/>
      <c r="M718" s="10"/>
      <c r="N718" s="10"/>
      <c r="O718" s="10"/>
    </row>
    <row r="719">
      <c r="A719" s="10"/>
      <c r="B719" s="10"/>
      <c r="C719" s="10"/>
      <c r="D719" s="7"/>
      <c r="E719" s="10"/>
      <c r="F719" s="10"/>
      <c r="G719" s="10"/>
      <c r="H719" s="10"/>
      <c r="I719" s="7"/>
      <c r="J719" s="10"/>
      <c r="K719" s="10"/>
      <c r="L719" s="10"/>
      <c r="M719" s="10"/>
      <c r="N719" s="10"/>
      <c r="O719" s="10"/>
    </row>
    <row r="720">
      <c r="A720" s="10"/>
      <c r="B720" s="10"/>
      <c r="C720" s="10"/>
      <c r="D720" s="7"/>
      <c r="E720" s="10"/>
      <c r="F720" s="10"/>
      <c r="G720" s="10"/>
      <c r="H720" s="10"/>
      <c r="I720" s="7"/>
      <c r="J720" s="10"/>
      <c r="K720" s="10"/>
      <c r="L720" s="10"/>
      <c r="M720" s="10"/>
      <c r="N720" s="10"/>
      <c r="O720" s="10"/>
    </row>
    <row r="721">
      <c r="A721" s="10"/>
      <c r="B721" s="10"/>
      <c r="C721" s="10"/>
      <c r="D721" s="7"/>
      <c r="E721" s="10"/>
      <c r="F721" s="10"/>
      <c r="G721" s="10"/>
      <c r="H721" s="10"/>
      <c r="I721" s="7"/>
      <c r="J721" s="10"/>
      <c r="K721" s="10"/>
      <c r="L721" s="10"/>
      <c r="M721" s="10"/>
      <c r="N721" s="10"/>
      <c r="O721" s="10"/>
    </row>
    <row r="722">
      <c r="A722" s="10"/>
      <c r="B722" s="10"/>
      <c r="C722" s="10"/>
      <c r="D722" s="7"/>
      <c r="E722" s="10"/>
      <c r="F722" s="10"/>
      <c r="G722" s="10"/>
      <c r="H722" s="10"/>
      <c r="I722" s="7"/>
      <c r="J722" s="10"/>
      <c r="K722" s="10"/>
      <c r="L722" s="10"/>
      <c r="M722" s="10"/>
      <c r="N722" s="10"/>
      <c r="O722" s="10"/>
    </row>
    <row r="723">
      <c r="A723" s="10"/>
      <c r="B723" s="10"/>
      <c r="C723" s="10"/>
      <c r="D723" s="7"/>
      <c r="E723" s="10"/>
      <c r="F723" s="10"/>
      <c r="G723" s="10"/>
      <c r="H723" s="10"/>
      <c r="I723" s="7"/>
      <c r="J723" s="10"/>
      <c r="K723" s="10"/>
      <c r="L723" s="10"/>
      <c r="M723" s="10"/>
      <c r="N723" s="10"/>
      <c r="O723" s="10"/>
    </row>
    <row r="724">
      <c r="A724" s="10"/>
      <c r="B724" s="10"/>
      <c r="C724" s="10"/>
      <c r="D724" s="7"/>
      <c r="E724" s="10"/>
      <c r="F724" s="10"/>
      <c r="G724" s="10"/>
      <c r="H724" s="10"/>
      <c r="I724" s="7"/>
      <c r="J724" s="10"/>
      <c r="K724" s="10"/>
      <c r="L724" s="10"/>
      <c r="M724" s="10"/>
      <c r="N724" s="10"/>
      <c r="O724" s="10"/>
    </row>
    <row r="725">
      <c r="A725" s="10"/>
      <c r="B725" s="10"/>
      <c r="C725" s="10"/>
      <c r="D725" s="7"/>
      <c r="E725" s="10"/>
      <c r="F725" s="10"/>
      <c r="G725" s="10"/>
      <c r="H725" s="10"/>
      <c r="I725" s="7"/>
      <c r="J725" s="10"/>
      <c r="K725" s="10"/>
      <c r="L725" s="10"/>
      <c r="M725" s="10"/>
      <c r="N725" s="10"/>
      <c r="O725" s="10"/>
    </row>
    <row r="726">
      <c r="A726" s="10"/>
      <c r="B726" s="10"/>
      <c r="C726" s="10"/>
      <c r="D726" s="7"/>
      <c r="E726" s="10"/>
      <c r="F726" s="10"/>
      <c r="G726" s="10"/>
      <c r="H726" s="10"/>
      <c r="I726" s="7"/>
      <c r="J726" s="10"/>
      <c r="K726" s="10"/>
      <c r="L726" s="10"/>
      <c r="M726" s="10"/>
      <c r="N726" s="10"/>
      <c r="O726" s="10"/>
    </row>
    <row r="727">
      <c r="A727" s="10"/>
      <c r="B727" s="10"/>
      <c r="C727" s="10"/>
      <c r="D727" s="7"/>
      <c r="E727" s="10"/>
      <c r="F727" s="10"/>
      <c r="G727" s="10"/>
      <c r="H727" s="10"/>
      <c r="I727" s="7"/>
      <c r="J727" s="10"/>
      <c r="K727" s="10"/>
      <c r="L727" s="10"/>
      <c r="M727" s="10"/>
      <c r="N727" s="10"/>
      <c r="O727" s="10"/>
    </row>
    <row r="728">
      <c r="A728" s="10"/>
      <c r="B728" s="10"/>
      <c r="C728" s="10"/>
      <c r="D728" s="7"/>
      <c r="E728" s="10"/>
      <c r="F728" s="10"/>
      <c r="G728" s="10"/>
      <c r="H728" s="10"/>
      <c r="I728" s="7"/>
      <c r="J728" s="10"/>
      <c r="K728" s="10"/>
      <c r="L728" s="10"/>
      <c r="M728" s="10"/>
      <c r="N728" s="10"/>
      <c r="O728" s="10"/>
    </row>
    <row r="729">
      <c r="A729" s="10"/>
      <c r="B729" s="10"/>
      <c r="C729" s="10"/>
      <c r="D729" s="7"/>
      <c r="E729" s="10"/>
      <c r="F729" s="10"/>
      <c r="G729" s="10"/>
      <c r="H729" s="10"/>
      <c r="I729" s="7"/>
      <c r="J729" s="10"/>
      <c r="K729" s="10"/>
      <c r="L729" s="10"/>
      <c r="M729" s="10"/>
      <c r="N729" s="10"/>
      <c r="O729" s="10"/>
    </row>
    <row r="730">
      <c r="A730" s="10"/>
      <c r="B730" s="10"/>
      <c r="C730" s="10"/>
      <c r="D730" s="7"/>
      <c r="E730" s="10"/>
      <c r="F730" s="10"/>
      <c r="G730" s="10"/>
      <c r="H730" s="10"/>
      <c r="I730" s="7"/>
      <c r="J730" s="10"/>
      <c r="K730" s="10"/>
      <c r="L730" s="10"/>
      <c r="M730" s="10"/>
      <c r="N730" s="10"/>
      <c r="O730" s="10"/>
    </row>
    <row r="731">
      <c r="A731" s="10"/>
      <c r="B731" s="10"/>
      <c r="C731" s="10"/>
      <c r="D731" s="7"/>
      <c r="E731" s="10"/>
      <c r="F731" s="10"/>
      <c r="G731" s="10"/>
      <c r="H731" s="10"/>
      <c r="I731" s="7"/>
      <c r="J731" s="10"/>
      <c r="K731" s="10"/>
      <c r="L731" s="10"/>
      <c r="M731" s="10"/>
      <c r="N731" s="10"/>
      <c r="O731" s="10"/>
    </row>
    <row r="732">
      <c r="A732" s="10"/>
      <c r="B732" s="10"/>
      <c r="C732" s="10"/>
      <c r="D732" s="7"/>
      <c r="E732" s="10"/>
      <c r="F732" s="10"/>
      <c r="G732" s="10"/>
      <c r="H732" s="10"/>
      <c r="I732" s="7"/>
      <c r="J732" s="10"/>
      <c r="K732" s="10"/>
      <c r="L732" s="10"/>
      <c r="M732" s="10"/>
      <c r="N732" s="10"/>
      <c r="O732" s="10"/>
    </row>
    <row r="733">
      <c r="A733" s="10"/>
      <c r="B733" s="10"/>
      <c r="C733" s="10"/>
      <c r="D733" s="7"/>
      <c r="E733" s="10"/>
      <c r="F733" s="10"/>
      <c r="G733" s="10"/>
      <c r="H733" s="10"/>
      <c r="I733" s="7"/>
      <c r="J733" s="10"/>
      <c r="K733" s="10"/>
      <c r="L733" s="10"/>
      <c r="M733" s="10"/>
      <c r="N733" s="10"/>
      <c r="O733" s="10"/>
    </row>
    <row r="734">
      <c r="A734" s="10"/>
      <c r="B734" s="10"/>
      <c r="C734" s="10"/>
      <c r="D734" s="7"/>
      <c r="E734" s="10"/>
      <c r="F734" s="10"/>
      <c r="G734" s="10"/>
      <c r="H734" s="10"/>
      <c r="I734" s="7"/>
      <c r="J734" s="10"/>
      <c r="K734" s="10"/>
      <c r="L734" s="10"/>
      <c r="M734" s="10"/>
      <c r="N734" s="10"/>
      <c r="O734" s="10"/>
    </row>
    <row r="735">
      <c r="A735" s="10"/>
      <c r="B735" s="10"/>
      <c r="C735" s="10"/>
      <c r="D735" s="7"/>
      <c r="E735" s="10"/>
      <c r="F735" s="10"/>
      <c r="G735" s="10"/>
      <c r="H735" s="10"/>
      <c r="I735" s="7"/>
      <c r="J735" s="10"/>
      <c r="K735" s="10"/>
      <c r="L735" s="10"/>
      <c r="M735" s="10"/>
      <c r="N735" s="10"/>
      <c r="O735" s="10"/>
    </row>
    <row r="736">
      <c r="A736" s="10"/>
      <c r="B736" s="10"/>
      <c r="C736" s="10"/>
      <c r="D736" s="7"/>
      <c r="E736" s="10"/>
      <c r="F736" s="10"/>
      <c r="G736" s="10"/>
      <c r="H736" s="10"/>
      <c r="I736" s="7"/>
      <c r="J736" s="10"/>
      <c r="K736" s="10"/>
      <c r="L736" s="10"/>
      <c r="M736" s="10"/>
      <c r="N736" s="10"/>
      <c r="O736" s="10"/>
    </row>
    <row r="737">
      <c r="A737" s="10"/>
      <c r="B737" s="10"/>
      <c r="C737" s="10"/>
      <c r="D737" s="7"/>
      <c r="E737" s="10"/>
      <c r="F737" s="10"/>
      <c r="G737" s="10"/>
      <c r="H737" s="10"/>
      <c r="I737" s="7"/>
      <c r="J737" s="10"/>
      <c r="K737" s="10"/>
      <c r="L737" s="10"/>
      <c r="M737" s="10"/>
      <c r="N737" s="10"/>
      <c r="O737" s="10"/>
    </row>
    <row r="738">
      <c r="A738" s="10"/>
      <c r="B738" s="10"/>
      <c r="C738" s="10"/>
      <c r="D738" s="7"/>
      <c r="E738" s="10"/>
      <c r="F738" s="10"/>
      <c r="G738" s="10"/>
      <c r="H738" s="10"/>
      <c r="I738" s="7"/>
      <c r="J738" s="10"/>
      <c r="K738" s="10"/>
      <c r="L738" s="10"/>
      <c r="M738" s="10"/>
      <c r="N738" s="10"/>
      <c r="O738" s="10"/>
    </row>
    <row r="739">
      <c r="A739" s="10"/>
      <c r="B739" s="10"/>
      <c r="C739" s="10"/>
      <c r="D739" s="7"/>
      <c r="E739" s="10"/>
      <c r="F739" s="10"/>
      <c r="G739" s="10"/>
      <c r="H739" s="10"/>
      <c r="I739" s="7"/>
      <c r="J739" s="10"/>
      <c r="K739" s="10"/>
      <c r="L739" s="10"/>
      <c r="M739" s="10"/>
      <c r="N739" s="10"/>
      <c r="O739" s="10"/>
    </row>
    <row r="740">
      <c r="A740" s="10"/>
      <c r="B740" s="10"/>
      <c r="C740" s="10"/>
      <c r="D740" s="7"/>
      <c r="E740" s="10"/>
      <c r="F740" s="10"/>
      <c r="G740" s="10"/>
      <c r="H740" s="10"/>
      <c r="I740" s="7"/>
      <c r="J740" s="10"/>
      <c r="K740" s="10"/>
      <c r="L740" s="10"/>
      <c r="M740" s="10"/>
      <c r="N740" s="10"/>
      <c r="O740" s="10"/>
    </row>
    <row r="741">
      <c r="A741" s="10"/>
      <c r="B741" s="10"/>
      <c r="C741" s="10"/>
      <c r="D741" s="7"/>
      <c r="E741" s="10"/>
      <c r="F741" s="10"/>
      <c r="G741" s="10"/>
      <c r="H741" s="10"/>
      <c r="I741" s="7"/>
      <c r="J741" s="10"/>
      <c r="K741" s="10"/>
      <c r="L741" s="10"/>
      <c r="M741" s="10"/>
      <c r="N741" s="10"/>
      <c r="O741" s="10"/>
    </row>
    <row r="742">
      <c r="A742" s="10"/>
      <c r="B742" s="10"/>
      <c r="C742" s="10"/>
      <c r="D742" s="7"/>
      <c r="E742" s="10"/>
      <c r="F742" s="10"/>
      <c r="G742" s="10"/>
      <c r="H742" s="10"/>
      <c r="I742" s="7"/>
      <c r="J742" s="10"/>
      <c r="K742" s="10"/>
      <c r="L742" s="10"/>
      <c r="M742" s="10"/>
      <c r="N742" s="10"/>
      <c r="O742" s="10"/>
    </row>
    <row r="743">
      <c r="A743" s="10"/>
      <c r="B743" s="10"/>
      <c r="C743" s="10"/>
      <c r="D743" s="7"/>
      <c r="E743" s="10"/>
      <c r="F743" s="10"/>
      <c r="G743" s="10"/>
      <c r="H743" s="10"/>
      <c r="I743" s="7"/>
      <c r="J743" s="10"/>
      <c r="K743" s="10"/>
      <c r="L743" s="10"/>
      <c r="M743" s="10"/>
      <c r="N743" s="10"/>
      <c r="O743" s="10"/>
    </row>
    <row r="744">
      <c r="A744" s="10"/>
      <c r="B744" s="10"/>
      <c r="C744" s="10"/>
      <c r="D744" s="7"/>
      <c r="E744" s="10"/>
      <c r="F744" s="10"/>
      <c r="G744" s="10"/>
      <c r="H744" s="10"/>
      <c r="I744" s="7"/>
      <c r="J744" s="10"/>
      <c r="K744" s="10"/>
      <c r="L744" s="10"/>
      <c r="M744" s="10"/>
      <c r="N744" s="10"/>
      <c r="O744" s="10"/>
    </row>
    <row r="745">
      <c r="A745" s="10"/>
      <c r="B745" s="10"/>
      <c r="C745" s="10"/>
      <c r="D745" s="7"/>
      <c r="E745" s="10"/>
      <c r="F745" s="10"/>
      <c r="G745" s="10"/>
      <c r="H745" s="10"/>
      <c r="I745" s="7"/>
      <c r="J745" s="10"/>
      <c r="K745" s="10"/>
      <c r="L745" s="10"/>
      <c r="M745" s="10"/>
      <c r="N745" s="10"/>
      <c r="O745" s="10"/>
    </row>
    <row r="746">
      <c r="A746" s="10"/>
      <c r="B746" s="10"/>
      <c r="C746" s="10"/>
      <c r="D746" s="7"/>
      <c r="E746" s="10"/>
      <c r="F746" s="10"/>
      <c r="G746" s="10"/>
      <c r="H746" s="10"/>
      <c r="I746" s="7"/>
      <c r="J746" s="10"/>
      <c r="K746" s="10"/>
      <c r="L746" s="10"/>
      <c r="M746" s="10"/>
      <c r="N746" s="10"/>
      <c r="O746" s="10"/>
    </row>
    <row r="747">
      <c r="A747" s="10"/>
      <c r="B747" s="10"/>
      <c r="C747" s="10"/>
      <c r="D747" s="7"/>
      <c r="E747" s="10"/>
      <c r="F747" s="10"/>
      <c r="G747" s="10"/>
      <c r="H747" s="10"/>
      <c r="I747" s="7"/>
      <c r="J747" s="10"/>
      <c r="K747" s="10"/>
      <c r="L747" s="10"/>
      <c r="M747" s="10"/>
      <c r="N747" s="10"/>
      <c r="O747" s="10"/>
    </row>
    <row r="748">
      <c r="A748" s="10"/>
      <c r="B748" s="10"/>
      <c r="C748" s="10"/>
      <c r="D748" s="7"/>
      <c r="E748" s="10"/>
      <c r="F748" s="10"/>
      <c r="G748" s="10"/>
      <c r="H748" s="10"/>
      <c r="I748" s="7"/>
      <c r="J748" s="10"/>
      <c r="K748" s="10"/>
      <c r="L748" s="10"/>
      <c r="M748" s="10"/>
      <c r="N748" s="10"/>
      <c r="O748" s="10"/>
    </row>
    <row r="749">
      <c r="A749" s="10"/>
      <c r="B749" s="10"/>
      <c r="C749" s="10"/>
      <c r="D749" s="7"/>
      <c r="E749" s="10"/>
      <c r="F749" s="10"/>
      <c r="G749" s="10"/>
      <c r="H749" s="10"/>
      <c r="I749" s="7"/>
      <c r="J749" s="10"/>
      <c r="K749" s="10"/>
      <c r="L749" s="10"/>
      <c r="M749" s="10"/>
      <c r="N749" s="10"/>
      <c r="O749" s="10"/>
    </row>
    <row r="750">
      <c r="A750" s="10"/>
      <c r="B750" s="10"/>
      <c r="C750" s="10"/>
      <c r="D750" s="7"/>
      <c r="E750" s="10"/>
      <c r="F750" s="10"/>
      <c r="G750" s="10"/>
      <c r="H750" s="10"/>
      <c r="I750" s="7"/>
      <c r="J750" s="10"/>
      <c r="K750" s="10"/>
      <c r="L750" s="10"/>
      <c r="M750" s="10"/>
      <c r="N750" s="10"/>
      <c r="O750" s="10"/>
    </row>
    <row r="751">
      <c r="A751" s="10"/>
      <c r="B751" s="10"/>
      <c r="C751" s="10"/>
      <c r="D751" s="7"/>
      <c r="E751" s="10"/>
      <c r="F751" s="10"/>
      <c r="G751" s="10"/>
      <c r="H751" s="10"/>
      <c r="I751" s="7"/>
      <c r="J751" s="10"/>
      <c r="K751" s="10"/>
      <c r="L751" s="10"/>
      <c r="M751" s="10"/>
      <c r="N751" s="10"/>
      <c r="O751" s="10"/>
    </row>
    <row r="752">
      <c r="A752" s="10"/>
      <c r="B752" s="10"/>
      <c r="C752" s="10"/>
      <c r="D752" s="7"/>
      <c r="E752" s="10"/>
      <c r="F752" s="10"/>
      <c r="G752" s="10"/>
      <c r="H752" s="10"/>
      <c r="I752" s="7"/>
      <c r="J752" s="10"/>
      <c r="K752" s="10"/>
      <c r="L752" s="10"/>
      <c r="M752" s="10"/>
      <c r="N752" s="10"/>
      <c r="O752" s="10"/>
    </row>
    <row r="753">
      <c r="A753" s="10"/>
      <c r="B753" s="10"/>
      <c r="C753" s="10"/>
      <c r="D753" s="7"/>
      <c r="E753" s="10"/>
      <c r="F753" s="10"/>
      <c r="G753" s="10"/>
      <c r="H753" s="10"/>
      <c r="I753" s="7"/>
      <c r="J753" s="10"/>
      <c r="K753" s="10"/>
      <c r="L753" s="10"/>
      <c r="M753" s="10"/>
      <c r="N753" s="10"/>
      <c r="O753" s="10"/>
    </row>
    <row r="754">
      <c r="A754" s="10"/>
      <c r="B754" s="10"/>
      <c r="C754" s="10"/>
      <c r="D754" s="7"/>
      <c r="E754" s="10"/>
      <c r="F754" s="10"/>
      <c r="G754" s="10"/>
      <c r="H754" s="10"/>
      <c r="I754" s="7"/>
      <c r="J754" s="10"/>
      <c r="K754" s="10"/>
      <c r="L754" s="10"/>
      <c r="M754" s="10"/>
      <c r="N754" s="10"/>
      <c r="O754" s="10"/>
    </row>
    <row r="755">
      <c r="A755" s="10"/>
      <c r="B755" s="10"/>
      <c r="C755" s="10"/>
      <c r="D755" s="7"/>
      <c r="E755" s="10"/>
      <c r="F755" s="10"/>
      <c r="G755" s="10"/>
      <c r="H755" s="10"/>
      <c r="I755" s="7"/>
      <c r="J755" s="10"/>
      <c r="K755" s="10"/>
      <c r="L755" s="10"/>
      <c r="M755" s="10"/>
      <c r="N755" s="10"/>
      <c r="O755" s="10"/>
    </row>
    <row r="756">
      <c r="A756" s="10"/>
      <c r="B756" s="10"/>
      <c r="C756" s="10"/>
      <c r="D756" s="7"/>
      <c r="E756" s="10"/>
      <c r="F756" s="10"/>
      <c r="G756" s="10"/>
      <c r="H756" s="10"/>
      <c r="I756" s="7"/>
      <c r="J756" s="10"/>
      <c r="K756" s="10"/>
      <c r="L756" s="10"/>
      <c r="M756" s="10"/>
      <c r="N756" s="10"/>
      <c r="O756" s="10"/>
    </row>
    <row r="757">
      <c r="A757" s="10"/>
      <c r="B757" s="10"/>
      <c r="C757" s="10"/>
      <c r="D757" s="7"/>
      <c r="E757" s="10"/>
      <c r="F757" s="10"/>
      <c r="G757" s="10"/>
      <c r="H757" s="10"/>
      <c r="I757" s="7"/>
      <c r="J757" s="10"/>
      <c r="K757" s="10"/>
      <c r="L757" s="10"/>
      <c r="M757" s="10"/>
      <c r="N757" s="10"/>
      <c r="O757" s="10"/>
    </row>
    <row r="758">
      <c r="A758" s="10"/>
      <c r="B758" s="10"/>
      <c r="C758" s="10"/>
      <c r="D758" s="7"/>
      <c r="E758" s="10"/>
      <c r="F758" s="10"/>
      <c r="G758" s="10"/>
      <c r="H758" s="10"/>
      <c r="I758" s="7"/>
      <c r="J758" s="10"/>
      <c r="K758" s="10"/>
      <c r="L758" s="10"/>
      <c r="M758" s="10"/>
      <c r="N758" s="10"/>
      <c r="O758" s="10"/>
    </row>
    <row r="759">
      <c r="A759" s="10"/>
      <c r="B759" s="10"/>
      <c r="C759" s="10"/>
      <c r="D759" s="7"/>
      <c r="E759" s="10"/>
      <c r="F759" s="10"/>
      <c r="G759" s="10"/>
      <c r="H759" s="10"/>
      <c r="I759" s="7"/>
      <c r="J759" s="10"/>
      <c r="K759" s="10"/>
      <c r="L759" s="10"/>
      <c r="M759" s="10"/>
      <c r="N759" s="10"/>
      <c r="O759" s="10"/>
    </row>
    <row r="760">
      <c r="A760" s="10"/>
      <c r="B760" s="10"/>
      <c r="C760" s="10"/>
      <c r="D760" s="7"/>
      <c r="E760" s="10"/>
      <c r="F760" s="10"/>
      <c r="G760" s="10"/>
      <c r="H760" s="10"/>
      <c r="I760" s="7"/>
      <c r="J760" s="10"/>
      <c r="K760" s="10"/>
      <c r="L760" s="10"/>
      <c r="M760" s="10"/>
      <c r="N760" s="10"/>
      <c r="O760" s="10"/>
    </row>
    <row r="761">
      <c r="A761" s="10"/>
      <c r="B761" s="10"/>
      <c r="C761" s="10"/>
      <c r="D761" s="7"/>
      <c r="E761" s="10"/>
      <c r="F761" s="10"/>
      <c r="G761" s="10"/>
      <c r="H761" s="10"/>
      <c r="I761" s="7"/>
      <c r="J761" s="10"/>
      <c r="K761" s="10"/>
      <c r="L761" s="10"/>
      <c r="M761" s="10"/>
      <c r="N761" s="10"/>
      <c r="O761" s="10"/>
    </row>
    <row r="762">
      <c r="A762" s="10"/>
      <c r="B762" s="10"/>
      <c r="C762" s="10"/>
      <c r="D762" s="7"/>
      <c r="E762" s="10"/>
      <c r="F762" s="10"/>
      <c r="G762" s="10"/>
      <c r="H762" s="10"/>
      <c r="I762" s="7"/>
      <c r="J762" s="10"/>
      <c r="K762" s="10"/>
      <c r="L762" s="10"/>
      <c r="M762" s="10"/>
      <c r="N762" s="10"/>
      <c r="O762" s="10"/>
    </row>
    <row r="763">
      <c r="A763" s="10"/>
      <c r="B763" s="10"/>
      <c r="C763" s="10"/>
      <c r="D763" s="7"/>
      <c r="E763" s="10"/>
      <c r="F763" s="10"/>
      <c r="G763" s="10"/>
      <c r="H763" s="10"/>
      <c r="I763" s="7"/>
      <c r="J763" s="10"/>
      <c r="K763" s="10"/>
      <c r="L763" s="10"/>
      <c r="M763" s="10"/>
      <c r="N763" s="10"/>
      <c r="O763" s="10"/>
    </row>
    <row r="764">
      <c r="A764" s="10"/>
      <c r="B764" s="10"/>
      <c r="C764" s="10"/>
      <c r="D764" s="7"/>
      <c r="E764" s="10"/>
      <c r="F764" s="10"/>
      <c r="G764" s="10"/>
      <c r="H764" s="10"/>
      <c r="I764" s="7"/>
      <c r="J764" s="10"/>
      <c r="K764" s="10"/>
      <c r="L764" s="10"/>
      <c r="M764" s="10"/>
      <c r="N764" s="10"/>
      <c r="O764" s="10"/>
    </row>
    <row r="765">
      <c r="A765" s="10"/>
      <c r="B765" s="10"/>
      <c r="C765" s="10"/>
      <c r="D765" s="7"/>
      <c r="E765" s="10"/>
      <c r="F765" s="10"/>
      <c r="G765" s="10"/>
      <c r="H765" s="10"/>
      <c r="I765" s="7"/>
      <c r="J765" s="10"/>
      <c r="K765" s="10"/>
      <c r="L765" s="10"/>
      <c r="M765" s="10"/>
      <c r="N765" s="10"/>
      <c r="O765" s="10"/>
    </row>
    <row r="766">
      <c r="A766" s="10"/>
      <c r="B766" s="10"/>
      <c r="C766" s="10"/>
      <c r="D766" s="7"/>
      <c r="E766" s="10"/>
      <c r="F766" s="10"/>
      <c r="G766" s="10"/>
      <c r="H766" s="10"/>
      <c r="I766" s="7"/>
      <c r="J766" s="10"/>
      <c r="K766" s="10"/>
      <c r="L766" s="10"/>
      <c r="M766" s="10"/>
      <c r="N766" s="10"/>
      <c r="O766" s="10"/>
    </row>
    <row r="767">
      <c r="A767" s="10"/>
      <c r="B767" s="10"/>
      <c r="C767" s="10"/>
      <c r="D767" s="7"/>
      <c r="E767" s="10"/>
      <c r="F767" s="10"/>
      <c r="G767" s="10"/>
      <c r="H767" s="10"/>
      <c r="I767" s="7"/>
      <c r="J767" s="10"/>
      <c r="K767" s="10"/>
      <c r="L767" s="10"/>
      <c r="M767" s="10"/>
      <c r="N767" s="10"/>
      <c r="O767" s="10"/>
    </row>
    <row r="768">
      <c r="A768" s="10"/>
      <c r="B768" s="10"/>
      <c r="C768" s="10"/>
      <c r="D768" s="7"/>
      <c r="E768" s="10"/>
      <c r="F768" s="10"/>
      <c r="G768" s="10"/>
      <c r="H768" s="10"/>
      <c r="I768" s="7"/>
      <c r="J768" s="10"/>
      <c r="K768" s="10"/>
      <c r="L768" s="10"/>
      <c r="M768" s="10"/>
      <c r="N768" s="10"/>
      <c r="O768" s="10"/>
    </row>
    <row r="769">
      <c r="A769" s="10"/>
      <c r="B769" s="10"/>
      <c r="C769" s="10"/>
      <c r="D769" s="7"/>
      <c r="E769" s="10"/>
      <c r="F769" s="10"/>
      <c r="G769" s="10"/>
      <c r="H769" s="10"/>
      <c r="I769" s="7"/>
      <c r="J769" s="10"/>
      <c r="K769" s="10"/>
      <c r="L769" s="10"/>
      <c r="M769" s="10"/>
      <c r="N769" s="10"/>
      <c r="O769" s="10"/>
    </row>
    <row r="770">
      <c r="A770" s="10"/>
      <c r="B770" s="10"/>
      <c r="C770" s="10"/>
      <c r="D770" s="7"/>
      <c r="E770" s="10"/>
      <c r="F770" s="10"/>
      <c r="G770" s="10"/>
      <c r="H770" s="10"/>
      <c r="I770" s="7"/>
      <c r="J770" s="10"/>
      <c r="K770" s="10"/>
      <c r="L770" s="10"/>
      <c r="M770" s="10"/>
      <c r="N770" s="10"/>
      <c r="O770" s="10"/>
    </row>
    <row r="771">
      <c r="A771" s="10"/>
      <c r="B771" s="10"/>
      <c r="C771" s="10"/>
      <c r="D771" s="7"/>
      <c r="E771" s="10"/>
      <c r="F771" s="10"/>
      <c r="G771" s="10"/>
      <c r="H771" s="10"/>
      <c r="I771" s="7"/>
      <c r="J771" s="10"/>
      <c r="K771" s="10"/>
      <c r="L771" s="10"/>
      <c r="M771" s="10"/>
      <c r="N771" s="10"/>
      <c r="O771" s="10"/>
    </row>
    <row r="772">
      <c r="A772" s="10"/>
      <c r="B772" s="10"/>
      <c r="C772" s="10"/>
      <c r="D772" s="7"/>
      <c r="E772" s="10"/>
      <c r="F772" s="10"/>
      <c r="G772" s="10"/>
      <c r="H772" s="10"/>
      <c r="I772" s="7"/>
      <c r="J772" s="10"/>
      <c r="K772" s="10"/>
      <c r="L772" s="10"/>
      <c r="M772" s="10"/>
      <c r="N772" s="10"/>
      <c r="O772" s="10"/>
    </row>
    <row r="773">
      <c r="A773" s="10"/>
      <c r="B773" s="10"/>
      <c r="C773" s="10"/>
      <c r="D773" s="7"/>
      <c r="E773" s="10"/>
      <c r="F773" s="10"/>
      <c r="G773" s="10"/>
      <c r="H773" s="10"/>
      <c r="I773" s="7"/>
      <c r="J773" s="10"/>
      <c r="K773" s="10"/>
      <c r="L773" s="10"/>
      <c r="M773" s="10"/>
      <c r="N773" s="10"/>
      <c r="O773" s="10"/>
    </row>
    <row r="774">
      <c r="A774" s="10"/>
      <c r="B774" s="10"/>
      <c r="C774" s="10"/>
      <c r="D774" s="7"/>
      <c r="E774" s="10"/>
      <c r="F774" s="10"/>
      <c r="G774" s="10"/>
      <c r="H774" s="10"/>
      <c r="I774" s="7"/>
      <c r="J774" s="10"/>
      <c r="K774" s="10"/>
      <c r="L774" s="10"/>
      <c r="M774" s="10"/>
      <c r="N774" s="10"/>
      <c r="O774" s="10"/>
    </row>
    <row r="775">
      <c r="A775" s="10"/>
      <c r="B775" s="10"/>
      <c r="C775" s="10"/>
      <c r="D775" s="7"/>
      <c r="E775" s="10"/>
      <c r="F775" s="10"/>
      <c r="G775" s="10"/>
      <c r="H775" s="10"/>
      <c r="I775" s="7"/>
      <c r="J775" s="10"/>
      <c r="K775" s="10"/>
      <c r="L775" s="10"/>
      <c r="M775" s="10"/>
      <c r="N775" s="10"/>
      <c r="O775" s="10"/>
    </row>
    <row r="776">
      <c r="A776" s="10"/>
      <c r="B776" s="10"/>
      <c r="C776" s="10"/>
      <c r="D776" s="7"/>
      <c r="E776" s="10"/>
      <c r="F776" s="10"/>
      <c r="G776" s="10"/>
      <c r="H776" s="10"/>
      <c r="I776" s="7"/>
      <c r="J776" s="10"/>
      <c r="K776" s="10"/>
      <c r="L776" s="10"/>
      <c r="M776" s="10"/>
      <c r="N776" s="10"/>
      <c r="O776" s="10"/>
    </row>
    <row r="777">
      <c r="A777" s="10"/>
      <c r="B777" s="10"/>
      <c r="C777" s="10"/>
      <c r="D777" s="7"/>
      <c r="E777" s="10"/>
      <c r="F777" s="10"/>
      <c r="G777" s="10"/>
      <c r="H777" s="10"/>
      <c r="I777" s="7"/>
      <c r="J777" s="10"/>
      <c r="K777" s="10"/>
      <c r="L777" s="10"/>
      <c r="M777" s="10"/>
      <c r="N777" s="10"/>
      <c r="O777" s="10"/>
    </row>
    <row r="778">
      <c r="A778" s="10"/>
      <c r="B778" s="10"/>
      <c r="C778" s="10"/>
      <c r="D778" s="7"/>
      <c r="E778" s="10"/>
      <c r="F778" s="10"/>
      <c r="G778" s="10"/>
      <c r="H778" s="10"/>
      <c r="I778" s="7"/>
      <c r="J778" s="10"/>
      <c r="K778" s="10"/>
      <c r="L778" s="10"/>
      <c r="M778" s="10"/>
      <c r="N778" s="10"/>
      <c r="O778" s="10"/>
    </row>
    <row r="779">
      <c r="A779" s="10"/>
      <c r="B779" s="10"/>
      <c r="C779" s="10"/>
      <c r="D779" s="7"/>
      <c r="E779" s="10"/>
      <c r="F779" s="10"/>
      <c r="G779" s="10"/>
      <c r="H779" s="10"/>
      <c r="I779" s="7"/>
      <c r="J779" s="10"/>
      <c r="K779" s="10"/>
      <c r="L779" s="10"/>
      <c r="M779" s="10"/>
      <c r="N779" s="10"/>
      <c r="O779" s="10"/>
    </row>
    <row r="780">
      <c r="A780" s="10"/>
      <c r="B780" s="10"/>
      <c r="C780" s="10"/>
      <c r="D780" s="7"/>
      <c r="E780" s="10"/>
      <c r="F780" s="10"/>
      <c r="G780" s="10"/>
      <c r="H780" s="10"/>
      <c r="I780" s="7"/>
      <c r="J780" s="10"/>
      <c r="K780" s="10"/>
      <c r="L780" s="10"/>
      <c r="M780" s="10"/>
      <c r="N780" s="10"/>
      <c r="O780" s="10"/>
    </row>
    <row r="781">
      <c r="A781" s="10"/>
      <c r="B781" s="10"/>
      <c r="C781" s="10"/>
      <c r="D781" s="7"/>
      <c r="E781" s="10"/>
      <c r="F781" s="10"/>
      <c r="G781" s="10"/>
      <c r="H781" s="10"/>
      <c r="I781" s="7"/>
      <c r="J781" s="10"/>
      <c r="K781" s="10"/>
      <c r="L781" s="10"/>
      <c r="M781" s="10"/>
      <c r="N781" s="10"/>
      <c r="O781" s="10"/>
    </row>
    <row r="782">
      <c r="A782" s="10"/>
      <c r="B782" s="10"/>
      <c r="C782" s="10"/>
      <c r="D782" s="7"/>
      <c r="E782" s="10"/>
      <c r="F782" s="10"/>
      <c r="G782" s="10"/>
      <c r="H782" s="10"/>
      <c r="I782" s="7"/>
      <c r="J782" s="10"/>
      <c r="K782" s="10"/>
      <c r="L782" s="10"/>
      <c r="M782" s="10"/>
      <c r="N782" s="10"/>
      <c r="O782" s="10"/>
    </row>
    <row r="783">
      <c r="A783" s="10"/>
      <c r="B783" s="10"/>
      <c r="C783" s="10"/>
      <c r="D783" s="7"/>
      <c r="E783" s="10"/>
      <c r="F783" s="10"/>
      <c r="G783" s="10"/>
      <c r="H783" s="10"/>
      <c r="I783" s="7"/>
      <c r="J783" s="10"/>
      <c r="K783" s="10"/>
      <c r="L783" s="10"/>
      <c r="M783" s="10"/>
      <c r="N783" s="10"/>
      <c r="O783" s="10"/>
    </row>
    <row r="784">
      <c r="A784" s="10"/>
      <c r="B784" s="10"/>
      <c r="C784" s="10"/>
      <c r="D784" s="7"/>
      <c r="E784" s="10"/>
      <c r="F784" s="10"/>
      <c r="G784" s="10"/>
      <c r="H784" s="10"/>
      <c r="I784" s="7"/>
      <c r="J784" s="10"/>
      <c r="K784" s="10"/>
      <c r="L784" s="10"/>
      <c r="M784" s="10"/>
      <c r="N784" s="10"/>
      <c r="O784" s="10"/>
    </row>
    <row r="785">
      <c r="A785" s="10"/>
      <c r="B785" s="10"/>
      <c r="C785" s="10"/>
      <c r="D785" s="7"/>
      <c r="E785" s="10"/>
      <c r="F785" s="10"/>
      <c r="G785" s="10"/>
      <c r="H785" s="10"/>
      <c r="I785" s="7"/>
      <c r="J785" s="10"/>
      <c r="K785" s="10"/>
      <c r="L785" s="10"/>
      <c r="M785" s="10"/>
      <c r="N785" s="10"/>
      <c r="O785" s="10"/>
    </row>
    <row r="786">
      <c r="A786" s="10"/>
      <c r="B786" s="10"/>
      <c r="C786" s="10"/>
      <c r="D786" s="7"/>
      <c r="E786" s="10"/>
      <c r="F786" s="10"/>
      <c r="G786" s="10"/>
      <c r="H786" s="10"/>
      <c r="I786" s="7"/>
      <c r="J786" s="10"/>
      <c r="K786" s="10"/>
      <c r="L786" s="10"/>
      <c r="M786" s="10"/>
      <c r="N786" s="10"/>
      <c r="O786" s="10"/>
    </row>
    <row r="787">
      <c r="A787" s="10"/>
      <c r="B787" s="10"/>
      <c r="C787" s="10"/>
      <c r="D787" s="7"/>
      <c r="E787" s="10"/>
      <c r="F787" s="10"/>
      <c r="G787" s="10"/>
      <c r="H787" s="10"/>
      <c r="I787" s="7"/>
      <c r="J787" s="10"/>
      <c r="K787" s="10"/>
      <c r="L787" s="10"/>
      <c r="M787" s="10"/>
      <c r="N787" s="10"/>
      <c r="O787" s="10"/>
    </row>
    <row r="788">
      <c r="A788" s="10"/>
      <c r="B788" s="10"/>
      <c r="C788" s="10"/>
      <c r="D788" s="7"/>
      <c r="E788" s="10"/>
      <c r="F788" s="10"/>
      <c r="G788" s="10"/>
      <c r="H788" s="10"/>
      <c r="I788" s="7"/>
      <c r="J788" s="10"/>
      <c r="K788" s="10"/>
      <c r="L788" s="10"/>
      <c r="M788" s="10"/>
      <c r="N788" s="10"/>
      <c r="O788" s="10"/>
    </row>
    <row r="789">
      <c r="A789" s="10"/>
      <c r="B789" s="10"/>
      <c r="C789" s="10"/>
      <c r="D789" s="7"/>
      <c r="E789" s="10"/>
      <c r="F789" s="10"/>
      <c r="G789" s="10"/>
      <c r="H789" s="10"/>
      <c r="I789" s="7"/>
      <c r="J789" s="10"/>
      <c r="K789" s="10"/>
      <c r="L789" s="10"/>
      <c r="M789" s="10"/>
      <c r="N789" s="10"/>
      <c r="O789" s="10"/>
    </row>
    <row r="790">
      <c r="A790" s="10"/>
      <c r="B790" s="10"/>
      <c r="C790" s="10"/>
      <c r="D790" s="7"/>
      <c r="E790" s="10"/>
      <c r="F790" s="10"/>
      <c r="G790" s="10"/>
      <c r="H790" s="10"/>
      <c r="I790" s="7"/>
      <c r="J790" s="10"/>
      <c r="K790" s="10"/>
      <c r="L790" s="10"/>
      <c r="M790" s="10"/>
      <c r="N790" s="10"/>
      <c r="O790" s="10"/>
    </row>
    <row r="791">
      <c r="A791" s="10"/>
      <c r="B791" s="10"/>
      <c r="C791" s="10"/>
      <c r="D791" s="7"/>
      <c r="E791" s="10"/>
      <c r="F791" s="10"/>
      <c r="G791" s="10"/>
      <c r="H791" s="10"/>
      <c r="I791" s="7"/>
      <c r="J791" s="10"/>
      <c r="K791" s="10"/>
      <c r="L791" s="10"/>
      <c r="M791" s="10"/>
      <c r="N791" s="10"/>
      <c r="O791" s="10"/>
    </row>
    <row r="792">
      <c r="A792" s="10"/>
      <c r="B792" s="10"/>
      <c r="C792" s="10"/>
      <c r="D792" s="7"/>
      <c r="E792" s="10"/>
      <c r="F792" s="10"/>
      <c r="G792" s="10"/>
      <c r="H792" s="10"/>
      <c r="I792" s="7"/>
      <c r="J792" s="10"/>
      <c r="K792" s="10"/>
      <c r="L792" s="10"/>
      <c r="M792" s="10"/>
      <c r="N792" s="10"/>
      <c r="O792" s="10"/>
    </row>
    <row r="793">
      <c r="A793" s="10"/>
      <c r="B793" s="10"/>
      <c r="C793" s="10"/>
      <c r="D793" s="7"/>
      <c r="E793" s="10"/>
      <c r="F793" s="10"/>
      <c r="G793" s="10"/>
      <c r="H793" s="10"/>
      <c r="I793" s="7"/>
      <c r="J793" s="10"/>
      <c r="K793" s="10"/>
      <c r="L793" s="10"/>
      <c r="M793" s="10"/>
      <c r="N793" s="10"/>
      <c r="O793" s="10"/>
    </row>
    <row r="794">
      <c r="A794" s="10"/>
      <c r="B794" s="10"/>
      <c r="C794" s="10"/>
      <c r="D794" s="7"/>
      <c r="E794" s="10"/>
      <c r="F794" s="10"/>
      <c r="G794" s="10"/>
      <c r="H794" s="10"/>
      <c r="I794" s="7"/>
      <c r="J794" s="10"/>
      <c r="K794" s="10"/>
      <c r="L794" s="10"/>
      <c r="M794" s="10"/>
      <c r="N794" s="10"/>
      <c r="O794" s="10"/>
    </row>
    <row r="795">
      <c r="A795" s="10"/>
      <c r="B795" s="10"/>
      <c r="C795" s="10"/>
      <c r="D795" s="7"/>
      <c r="E795" s="10"/>
      <c r="F795" s="10"/>
      <c r="G795" s="10"/>
      <c r="H795" s="10"/>
      <c r="I795" s="7"/>
      <c r="J795" s="10"/>
      <c r="K795" s="10"/>
      <c r="L795" s="10"/>
      <c r="M795" s="10"/>
      <c r="N795" s="10"/>
      <c r="O795" s="10"/>
    </row>
    <row r="796">
      <c r="A796" s="10"/>
      <c r="B796" s="10"/>
      <c r="C796" s="10"/>
      <c r="D796" s="7"/>
      <c r="E796" s="10"/>
      <c r="F796" s="10"/>
      <c r="G796" s="10"/>
      <c r="H796" s="10"/>
      <c r="I796" s="7"/>
      <c r="J796" s="10"/>
      <c r="K796" s="10"/>
      <c r="L796" s="10"/>
      <c r="M796" s="10"/>
      <c r="N796" s="10"/>
      <c r="O796" s="10"/>
    </row>
    <row r="797">
      <c r="A797" s="10"/>
      <c r="B797" s="10"/>
      <c r="C797" s="10"/>
      <c r="D797" s="7"/>
      <c r="E797" s="10"/>
      <c r="F797" s="10"/>
      <c r="G797" s="10"/>
      <c r="H797" s="10"/>
      <c r="I797" s="7"/>
      <c r="J797" s="10"/>
      <c r="K797" s="10"/>
      <c r="L797" s="10"/>
      <c r="M797" s="10"/>
      <c r="N797" s="10"/>
      <c r="O797" s="10"/>
    </row>
    <row r="798">
      <c r="A798" s="10"/>
      <c r="B798" s="10"/>
      <c r="C798" s="10"/>
      <c r="D798" s="7"/>
      <c r="E798" s="10"/>
      <c r="F798" s="10"/>
      <c r="G798" s="10"/>
      <c r="H798" s="10"/>
      <c r="I798" s="7"/>
      <c r="J798" s="10"/>
      <c r="K798" s="10"/>
      <c r="L798" s="10"/>
      <c r="M798" s="10"/>
      <c r="N798" s="10"/>
      <c r="O798" s="10"/>
    </row>
    <row r="799">
      <c r="A799" s="10"/>
      <c r="B799" s="10"/>
      <c r="C799" s="10"/>
      <c r="D799" s="7"/>
      <c r="E799" s="10"/>
      <c r="F799" s="10"/>
      <c r="G799" s="10"/>
      <c r="H799" s="10"/>
      <c r="I799" s="7"/>
      <c r="J799" s="10"/>
      <c r="K799" s="10"/>
      <c r="L799" s="10"/>
      <c r="M799" s="10"/>
      <c r="N799" s="10"/>
      <c r="O799" s="10"/>
    </row>
    <row r="800">
      <c r="A800" s="10"/>
      <c r="B800" s="10"/>
      <c r="C800" s="10"/>
      <c r="D800" s="7"/>
      <c r="E800" s="10"/>
      <c r="F800" s="10"/>
      <c r="G800" s="10"/>
      <c r="H800" s="10"/>
      <c r="I800" s="7"/>
      <c r="J800" s="10"/>
      <c r="K800" s="10"/>
      <c r="L800" s="10"/>
      <c r="M800" s="10"/>
      <c r="N800" s="10"/>
      <c r="O800" s="10"/>
    </row>
    <row r="801">
      <c r="A801" s="10"/>
      <c r="B801" s="10"/>
      <c r="C801" s="10"/>
      <c r="D801" s="7"/>
      <c r="E801" s="10"/>
      <c r="F801" s="10"/>
      <c r="G801" s="10"/>
      <c r="H801" s="10"/>
      <c r="I801" s="7"/>
      <c r="J801" s="10"/>
      <c r="K801" s="10"/>
      <c r="L801" s="10"/>
      <c r="M801" s="10"/>
      <c r="N801" s="10"/>
      <c r="O801" s="10"/>
    </row>
    <row r="802">
      <c r="A802" s="10"/>
      <c r="B802" s="10"/>
      <c r="C802" s="10"/>
      <c r="D802" s="7"/>
      <c r="E802" s="10"/>
      <c r="F802" s="10"/>
      <c r="G802" s="10"/>
      <c r="H802" s="10"/>
      <c r="I802" s="7"/>
      <c r="J802" s="10"/>
      <c r="K802" s="10"/>
      <c r="L802" s="10"/>
      <c r="M802" s="10"/>
      <c r="N802" s="10"/>
      <c r="O802" s="10"/>
    </row>
    <row r="803">
      <c r="A803" s="10"/>
      <c r="B803" s="10"/>
      <c r="C803" s="10"/>
      <c r="D803" s="7"/>
      <c r="E803" s="10"/>
      <c r="F803" s="10"/>
      <c r="G803" s="10"/>
      <c r="H803" s="10"/>
      <c r="I803" s="7"/>
      <c r="J803" s="10"/>
      <c r="K803" s="10"/>
      <c r="L803" s="10"/>
      <c r="M803" s="10"/>
      <c r="N803" s="10"/>
      <c r="O803" s="10"/>
    </row>
    <row r="804">
      <c r="A804" s="10"/>
      <c r="B804" s="10"/>
      <c r="C804" s="10"/>
      <c r="D804" s="7"/>
      <c r="E804" s="10"/>
      <c r="F804" s="10"/>
      <c r="G804" s="10"/>
      <c r="H804" s="10"/>
      <c r="I804" s="7"/>
      <c r="J804" s="10"/>
      <c r="K804" s="10"/>
      <c r="L804" s="10"/>
      <c r="M804" s="10"/>
      <c r="N804" s="10"/>
      <c r="O804" s="10"/>
    </row>
    <row r="805">
      <c r="A805" s="10"/>
      <c r="B805" s="10"/>
      <c r="C805" s="10"/>
      <c r="D805" s="7"/>
      <c r="E805" s="10"/>
      <c r="F805" s="10"/>
      <c r="G805" s="10"/>
      <c r="H805" s="10"/>
      <c r="I805" s="7"/>
      <c r="J805" s="10"/>
      <c r="K805" s="10"/>
      <c r="L805" s="10"/>
      <c r="M805" s="10"/>
      <c r="N805" s="10"/>
      <c r="O805" s="10"/>
    </row>
    <row r="806">
      <c r="A806" s="10"/>
      <c r="B806" s="10"/>
      <c r="C806" s="10"/>
      <c r="D806" s="7"/>
      <c r="E806" s="10"/>
      <c r="F806" s="10"/>
      <c r="G806" s="10"/>
      <c r="H806" s="10"/>
      <c r="I806" s="7"/>
      <c r="J806" s="10"/>
      <c r="K806" s="10"/>
      <c r="L806" s="10"/>
      <c r="M806" s="10"/>
      <c r="N806" s="10"/>
      <c r="O806" s="10"/>
    </row>
    <row r="807">
      <c r="A807" s="10"/>
      <c r="B807" s="10"/>
      <c r="C807" s="10"/>
      <c r="D807" s="7"/>
      <c r="E807" s="10"/>
      <c r="F807" s="10"/>
      <c r="G807" s="10"/>
      <c r="H807" s="10"/>
      <c r="I807" s="7"/>
      <c r="J807" s="10"/>
      <c r="K807" s="10"/>
      <c r="L807" s="10"/>
      <c r="M807" s="10"/>
      <c r="N807" s="10"/>
      <c r="O807" s="10"/>
    </row>
    <row r="808">
      <c r="A808" s="10"/>
      <c r="B808" s="10"/>
      <c r="C808" s="10"/>
      <c r="D808" s="7"/>
      <c r="E808" s="10"/>
      <c r="F808" s="10"/>
      <c r="G808" s="10"/>
      <c r="H808" s="10"/>
      <c r="I808" s="7"/>
      <c r="J808" s="10"/>
      <c r="K808" s="10"/>
      <c r="L808" s="10"/>
      <c r="M808" s="10"/>
      <c r="N808" s="10"/>
      <c r="O808" s="10"/>
    </row>
    <row r="809">
      <c r="A809" s="10"/>
      <c r="B809" s="10"/>
      <c r="C809" s="10"/>
      <c r="D809" s="7"/>
      <c r="E809" s="10"/>
      <c r="F809" s="10"/>
      <c r="G809" s="10"/>
      <c r="H809" s="10"/>
      <c r="I809" s="7"/>
      <c r="J809" s="10"/>
      <c r="K809" s="10"/>
      <c r="L809" s="10"/>
      <c r="M809" s="10"/>
      <c r="N809" s="10"/>
      <c r="O809" s="10"/>
    </row>
    <row r="810">
      <c r="A810" s="10"/>
      <c r="B810" s="10"/>
      <c r="C810" s="10"/>
      <c r="D810" s="7"/>
      <c r="E810" s="10"/>
      <c r="F810" s="10"/>
      <c r="G810" s="10"/>
      <c r="H810" s="10"/>
      <c r="I810" s="7"/>
      <c r="J810" s="10"/>
      <c r="K810" s="10"/>
      <c r="L810" s="10"/>
      <c r="M810" s="10"/>
      <c r="N810" s="10"/>
      <c r="O810" s="10"/>
    </row>
    <row r="811">
      <c r="A811" s="10"/>
      <c r="B811" s="10"/>
      <c r="C811" s="10"/>
      <c r="D811" s="7"/>
      <c r="E811" s="10"/>
      <c r="F811" s="10"/>
      <c r="G811" s="10"/>
      <c r="H811" s="10"/>
      <c r="I811" s="7"/>
      <c r="J811" s="10"/>
      <c r="K811" s="10"/>
      <c r="L811" s="10"/>
      <c r="M811" s="10"/>
      <c r="N811" s="10"/>
      <c r="O811" s="10"/>
    </row>
    <row r="812">
      <c r="A812" s="10"/>
      <c r="B812" s="10"/>
      <c r="C812" s="10"/>
      <c r="D812" s="7"/>
      <c r="E812" s="10"/>
      <c r="F812" s="10"/>
      <c r="G812" s="10"/>
      <c r="H812" s="10"/>
      <c r="I812" s="7"/>
      <c r="J812" s="10"/>
      <c r="K812" s="10"/>
      <c r="L812" s="10"/>
      <c r="M812" s="10"/>
      <c r="N812" s="10"/>
      <c r="O812" s="10"/>
    </row>
    <row r="813">
      <c r="A813" s="10"/>
      <c r="B813" s="10"/>
      <c r="C813" s="10"/>
      <c r="D813" s="7"/>
      <c r="E813" s="10"/>
      <c r="F813" s="10"/>
      <c r="G813" s="10"/>
      <c r="H813" s="10"/>
      <c r="I813" s="7"/>
      <c r="J813" s="10"/>
      <c r="K813" s="10"/>
      <c r="L813" s="10"/>
      <c r="M813" s="10"/>
      <c r="N813" s="10"/>
      <c r="O813" s="10"/>
    </row>
    <row r="814">
      <c r="A814" s="10"/>
      <c r="B814" s="10"/>
      <c r="C814" s="10"/>
      <c r="D814" s="7"/>
      <c r="E814" s="10"/>
      <c r="F814" s="10"/>
      <c r="G814" s="10"/>
      <c r="H814" s="10"/>
      <c r="I814" s="7"/>
      <c r="J814" s="10"/>
      <c r="K814" s="10"/>
      <c r="L814" s="10"/>
      <c r="M814" s="10"/>
      <c r="N814" s="10"/>
      <c r="O814" s="10"/>
    </row>
    <row r="815">
      <c r="A815" s="10"/>
      <c r="B815" s="10"/>
      <c r="C815" s="10"/>
      <c r="D815" s="7"/>
      <c r="E815" s="10"/>
      <c r="F815" s="10"/>
      <c r="G815" s="10"/>
      <c r="H815" s="10"/>
      <c r="I815" s="7"/>
      <c r="J815" s="10"/>
      <c r="K815" s="10"/>
      <c r="L815" s="10"/>
      <c r="M815" s="10"/>
      <c r="N815" s="10"/>
      <c r="O815" s="10"/>
    </row>
    <row r="816">
      <c r="A816" s="10"/>
      <c r="B816" s="10"/>
      <c r="C816" s="10"/>
      <c r="D816" s="7"/>
      <c r="E816" s="10"/>
      <c r="F816" s="10"/>
      <c r="G816" s="10"/>
      <c r="H816" s="10"/>
      <c r="I816" s="7"/>
      <c r="J816" s="10"/>
      <c r="K816" s="10"/>
      <c r="L816" s="10"/>
      <c r="M816" s="10"/>
      <c r="N816" s="10"/>
      <c r="O816" s="10"/>
    </row>
    <row r="817">
      <c r="A817" s="10"/>
      <c r="B817" s="10"/>
      <c r="C817" s="10"/>
      <c r="D817" s="7"/>
      <c r="E817" s="10"/>
      <c r="F817" s="10"/>
      <c r="G817" s="10"/>
      <c r="H817" s="10"/>
      <c r="I817" s="7"/>
      <c r="J817" s="10"/>
      <c r="K817" s="10"/>
      <c r="L817" s="10"/>
      <c r="M817" s="10"/>
      <c r="N817" s="10"/>
      <c r="O817" s="10"/>
    </row>
    <row r="818">
      <c r="A818" s="10"/>
      <c r="B818" s="10"/>
      <c r="C818" s="10"/>
      <c r="D818" s="7"/>
      <c r="E818" s="10"/>
      <c r="F818" s="10"/>
      <c r="G818" s="10"/>
      <c r="H818" s="10"/>
      <c r="I818" s="7"/>
      <c r="J818" s="10"/>
      <c r="K818" s="10"/>
      <c r="L818" s="10"/>
      <c r="M818" s="10"/>
      <c r="N818" s="10"/>
      <c r="O818" s="10"/>
    </row>
    <row r="819">
      <c r="A819" s="10"/>
      <c r="B819" s="10"/>
      <c r="C819" s="10"/>
      <c r="D819" s="7"/>
      <c r="E819" s="10"/>
      <c r="F819" s="10"/>
      <c r="G819" s="10"/>
      <c r="H819" s="10"/>
      <c r="I819" s="7"/>
      <c r="J819" s="10"/>
      <c r="K819" s="10"/>
      <c r="L819" s="10"/>
      <c r="M819" s="10"/>
      <c r="N819" s="10"/>
      <c r="O819" s="10"/>
    </row>
    <row r="820">
      <c r="A820" s="10"/>
      <c r="B820" s="10"/>
      <c r="C820" s="10"/>
      <c r="D820" s="7"/>
      <c r="E820" s="10"/>
      <c r="F820" s="10"/>
      <c r="G820" s="10"/>
      <c r="H820" s="10"/>
      <c r="I820" s="7"/>
      <c r="J820" s="10"/>
      <c r="K820" s="10"/>
      <c r="L820" s="10"/>
      <c r="M820" s="10"/>
      <c r="N820" s="10"/>
      <c r="O820" s="10"/>
    </row>
    <row r="821">
      <c r="A821" s="10"/>
      <c r="B821" s="10"/>
      <c r="C821" s="10"/>
      <c r="D821" s="7"/>
      <c r="E821" s="10"/>
      <c r="F821" s="10"/>
      <c r="G821" s="10"/>
      <c r="H821" s="10"/>
      <c r="I821" s="7"/>
      <c r="J821" s="10"/>
      <c r="K821" s="10"/>
      <c r="L821" s="10"/>
      <c r="M821" s="10"/>
      <c r="N821" s="10"/>
      <c r="O821" s="10"/>
    </row>
    <row r="822">
      <c r="A822" s="10"/>
      <c r="B822" s="10"/>
      <c r="C822" s="10"/>
      <c r="D822" s="7"/>
      <c r="E822" s="10"/>
      <c r="F822" s="10"/>
      <c r="G822" s="10"/>
      <c r="H822" s="10"/>
      <c r="I822" s="7"/>
      <c r="J822" s="10"/>
      <c r="K822" s="10"/>
      <c r="L822" s="10"/>
      <c r="M822" s="10"/>
      <c r="N822" s="10"/>
      <c r="O822" s="10"/>
    </row>
    <row r="823">
      <c r="A823" s="10"/>
      <c r="B823" s="10"/>
      <c r="C823" s="10"/>
      <c r="D823" s="7"/>
      <c r="E823" s="10"/>
      <c r="F823" s="10"/>
      <c r="G823" s="10"/>
      <c r="H823" s="10"/>
      <c r="I823" s="7"/>
      <c r="J823" s="10"/>
      <c r="K823" s="10"/>
      <c r="L823" s="10"/>
      <c r="M823" s="10"/>
      <c r="N823" s="10"/>
      <c r="O823" s="10"/>
    </row>
    <row r="824">
      <c r="A824" s="10"/>
      <c r="B824" s="10"/>
      <c r="C824" s="10"/>
      <c r="D824" s="7"/>
      <c r="E824" s="10"/>
      <c r="F824" s="10"/>
      <c r="G824" s="10"/>
      <c r="H824" s="10"/>
      <c r="I824" s="7"/>
      <c r="J824" s="10"/>
      <c r="K824" s="10"/>
      <c r="L824" s="10"/>
      <c r="M824" s="10"/>
      <c r="N824" s="10"/>
      <c r="O824" s="10"/>
    </row>
    <row r="825">
      <c r="A825" s="10"/>
      <c r="B825" s="10"/>
      <c r="C825" s="10"/>
      <c r="D825" s="7"/>
      <c r="E825" s="10"/>
      <c r="F825" s="10"/>
      <c r="G825" s="10"/>
      <c r="H825" s="10"/>
      <c r="I825" s="7"/>
      <c r="J825" s="10"/>
      <c r="K825" s="10"/>
      <c r="L825" s="10"/>
      <c r="M825" s="10"/>
      <c r="N825" s="10"/>
      <c r="O825" s="10"/>
    </row>
    <row r="826">
      <c r="A826" s="10"/>
      <c r="B826" s="10"/>
      <c r="C826" s="10"/>
      <c r="D826" s="7"/>
      <c r="E826" s="10"/>
      <c r="F826" s="10"/>
      <c r="G826" s="10"/>
      <c r="H826" s="10"/>
      <c r="I826" s="7"/>
      <c r="J826" s="10"/>
      <c r="K826" s="10"/>
      <c r="L826" s="10"/>
      <c r="M826" s="10"/>
      <c r="N826" s="10"/>
      <c r="O826" s="10"/>
    </row>
    <row r="827">
      <c r="A827" s="10"/>
      <c r="B827" s="10"/>
      <c r="C827" s="10"/>
      <c r="D827" s="7"/>
      <c r="E827" s="10"/>
      <c r="F827" s="10"/>
      <c r="G827" s="10"/>
      <c r="H827" s="10"/>
      <c r="I827" s="7"/>
      <c r="J827" s="10"/>
      <c r="K827" s="10"/>
      <c r="L827" s="10"/>
      <c r="M827" s="10"/>
      <c r="N827" s="10"/>
      <c r="O827" s="10"/>
    </row>
    <row r="828">
      <c r="A828" s="10"/>
      <c r="B828" s="10"/>
      <c r="C828" s="10"/>
      <c r="D828" s="7"/>
      <c r="E828" s="10"/>
      <c r="F828" s="10"/>
      <c r="G828" s="10"/>
      <c r="H828" s="10"/>
      <c r="I828" s="7"/>
      <c r="J828" s="10"/>
      <c r="K828" s="10"/>
      <c r="L828" s="10"/>
      <c r="M828" s="10"/>
      <c r="N828" s="10"/>
      <c r="O828" s="10"/>
    </row>
    <row r="829">
      <c r="A829" s="10"/>
      <c r="B829" s="10"/>
      <c r="C829" s="10"/>
      <c r="D829" s="7"/>
      <c r="E829" s="10"/>
      <c r="F829" s="10"/>
      <c r="G829" s="10"/>
      <c r="H829" s="10"/>
      <c r="I829" s="7"/>
      <c r="J829" s="10"/>
      <c r="K829" s="10"/>
      <c r="L829" s="10"/>
      <c r="M829" s="10"/>
      <c r="N829" s="10"/>
      <c r="O829" s="10"/>
    </row>
    <row r="830">
      <c r="A830" s="10"/>
      <c r="B830" s="10"/>
      <c r="C830" s="10"/>
      <c r="D830" s="7"/>
      <c r="E830" s="10"/>
      <c r="F830" s="10"/>
      <c r="G830" s="10"/>
      <c r="H830" s="10"/>
      <c r="I830" s="7"/>
      <c r="J830" s="10"/>
      <c r="K830" s="10"/>
      <c r="L830" s="10"/>
      <c r="M830" s="10"/>
      <c r="N830" s="10"/>
      <c r="O830" s="10"/>
    </row>
    <row r="831">
      <c r="A831" s="10"/>
      <c r="B831" s="10"/>
      <c r="C831" s="10"/>
      <c r="D831" s="7"/>
      <c r="E831" s="10"/>
      <c r="F831" s="10"/>
      <c r="G831" s="10"/>
      <c r="H831" s="10"/>
      <c r="I831" s="7"/>
      <c r="J831" s="10"/>
      <c r="K831" s="10"/>
      <c r="L831" s="10"/>
      <c r="M831" s="10"/>
      <c r="N831" s="10"/>
      <c r="O831" s="10"/>
    </row>
    <row r="832">
      <c r="A832" s="10"/>
      <c r="B832" s="10"/>
      <c r="C832" s="10"/>
      <c r="D832" s="7"/>
      <c r="E832" s="10"/>
      <c r="F832" s="10"/>
      <c r="G832" s="10"/>
      <c r="H832" s="10"/>
      <c r="I832" s="7"/>
      <c r="J832" s="10"/>
      <c r="K832" s="10"/>
      <c r="L832" s="10"/>
      <c r="M832" s="10"/>
      <c r="N832" s="10"/>
      <c r="O832" s="10"/>
    </row>
    <row r="833">
      <c r="A833" s="10"/>
      <c r="B833" s="10"/>
      <c r="C833" s="10"/>
      <c r="D833" s="7"/>
      <c r="E833" s="10"/>
      <c r="F833" s="10"/>
      <c r="G833" s="10"/>
      <c r="H833" s="10"/>
      <c r="I833" s="7"/>
      <c r="J833" s="10"/>
      <c r="K833" s="10"/>
      <c r="L833" s="10"/>
      <c r="M833" s="10"/>
      <c r="N833" s="10"/>
      <c r="O833" s="10"/>
    </row>
    <row r="834">
      <c r="A834" s="10"/>
      <c r="B834" s="10"/>
      <c r="C834" s="10"/>
      <c r="D834" s="7"/>
      <c r="E834" s="10"/>
      <c r="F834" s="10"/>
      <c r="G834" s="10"/>
      <c r="H834" s="10"/>
      <c r="I834" s="7"/>
      <c r="J834" s="10"/>
      <c r="K834" s="10"/>
      <c r="L834" s="10"/>
      <c r="M834" s="10"/>
      <c r="N834" s="10"/>
      <c r="O834" s="10"/>
    </row>
    <row r="835">
      <c r="A835" s="10"/>
      <c r="B835" s="10"/>
      <c r="C835" s="10"/>
      <c r="D835" s="7"/>
      <c r="E835" s="10"/>
      <c r="F835" s="10"/>
      <c r="G835" s="10"/>
      <c r="H835" s="10"/>
      <c r="I835" s="7"/>
      <c r="J835" s="10"/>
      <c r="K835" s="10"/>
      <c r="L835" s="10"/>
      <c r="M835" s="10"/>
      <c r="N835" s="10"/>
      <c r="O835" s="10"/>
    </row>
    <row r="836">
      <c r="A836" s="10"/>
      <c r="B836" s="10"/>
      <c r="C836" s="10"/>
      <c r="D836" s="7"/>
      <c r="E836" s="10"/>
      <c r="F836" s="10"/>
      <c r="G836" s="10"/>
      <c r="H836" s="10"/>
      <c r="I836" s="7"/>
      <c r="J836" s="10"/>
      <c r="K836" s="10"/>
      <c r="L836" s="10"/>
      <c r="M836" s="10"/>
      <c r="N836" s="10"/>
      <c r="O836" s="10"/>
    </row>
    <row r="837">
      <c r="A837" s="10"/>
      <c r="B837" s="10"/>
      <c r="C837" s="10"/>
      <c r="D837" s="7"/>
      <c r="E837" s="10"/>
      <c r="F837" s="10"/>
      <c r="G837" s="10"/>
      <c r="H837" s="10"/>
      <c r="I837" s="7"/>
      <c r="J837" s="10"/>
      <c r="K837" s="10"/>
      <c r="L837" s="10"/>
      <c r="M837" s="10"/>
      <c r="N837" s="10"/>
      <c r="O837" s="10"/>
    </row>
    <row r="838">
      <c r="A838" s="10"/>
      <c r="B838" s="10"/>
      <c r="C838" s="10"/>
      <c r="D838" s="7"/>
      <c r="E838" s="10"/>
      <c r="F838" s="10"/>
      <c r="G838" s="10"/>
      <c r="H838" s="10"/>
      <c r="I838" s="7"/>
      <c r="J838" s="10"/>
      <c r="K838" s="10"/>
      <c r="L838" s="10"/>
      <c r="M838" s="10"/>
      <c r="N838" s="10"/>
      <c r="O838" s="10"/>
    </row>
    <row r="839">
      <c r="A839" s="10"/>
      <c r="B839" s="10"/>
      <c r="C839" s="10"/>
      <c r="D839" s="7"/>
      <c r="E839" s="10"/>
      <c r="F839" s="10"/>
      <c r="G839" s="10"/>
      <c r="H839" s="10"/>
      <c r="I839" s="7"/>
      <c r="J839" s="10"/>
      <c r="K839" s="10"/>
      <c r="L839" s="10"/>
      <c r="M839" s="10"/>
      <c r="N839" s="10"/>
      <c r="O839" s="10"/>
    </row>
    <row r="840">
      <c r="A840" s="10"/>
      <c r="B840" s="10"/>
      <c r="C840" s="10"/>
      <c r="D840" s="7"/>
      <c r="E840" s="10"/>
      <c r="F840" s="10"/>
      <c r="G840" s="10"/>
      <c r="H840" s="10"/>
      <c r="I840" s="7"/>
      <c r="J840" s="10"/>
      <c r="K840" s="10"/>
      <c r="L840" s="10"/>
      <c r="M840" s="10"/>
      <c r="N840" s="10"/>
      <c r="O840" s="10"/>
    </row>
    <row r="841">
      <c r="A841" s="10"/>
      <c r="B841" s="10"/>
      <c r="C841" s="10"/>
      <c r="D841" s="7"/>
      <c r="E841" s="10"/>
      <c r="F841" s="10"/>
      <c r="G841" s="10"/>
      <c r="H841" s="10"/>
      <c r="I841" s="7"/>
      <c r="J841" s="10"/>
      <c r="K841" s="10"/>
      <c r="L841" s="10"/>
      <c r="M841" s="10"/>
      <c r="N841" s="10"/>
      <c r="O841" s="10"/>
    </row>
    <row r="842">
      <c r="A842" s="10"/>
      <c r="B842" s="10"/>
      <c r="C842" s="10"/>
      <c r="D842" s="7"/>
      <c r="E842" s="10"/>
      <c r="F842" s="10"/>
      <c r="G842" s="10"/>
      <c r="H842" s="10"/>
      <c r="I842" s="7"/>
      <c r="J842" s="10"/>
      <c r="K842" s="10"/>
      <c r="L842" s="10"/>
      <c r="M842" s="10"/>
      <c r="N842" s="10"/>
      <c r="O842" s="10"/>
    </row>
    <row r="843">
      <c r="A843" s="10"/>
      <c r="B843" s="10"/>
      <c r="C843" s="10"/>
      <c r="D843" s="7"/>
      <c r="E843" s="10"/>
      <c r="F843" s="10"/>
      <c r="G843" s="10"/>
      <c r="H843" s="10"/>
      <c r="I843" s="7"/>
      <c r="J843" s="10"/>
      <c r="K843" s="10"/>
      <c r="L843" s="10"/>
      <c r="M843" s="10"/>
      <c r="N843" s="10"/>
      <c r="O843" s="10"/>
    </row>
    <row r="844">
      <c r="A844" s="10"/>
      <c r="B844" s="10"/>
      <c r="C844" s="10"/>
      <c r="D844" s="7"/>
      <c r="E844" s="10"/>
      <c r="F844" s="10"/>
      <c r="G844" s="10"/>
      <c r="H844" s="10"/>
      <c r="I844" s="7"/>
      <c r="J844" s="10"/>
      <c r="K844" s="10"/>
      <c r="L844" s="10"/>
      <c r="M844" s="10"/>
      <c r="N844" s="10"/>
      <c r="O844" s="10"/>
    </row>
    <row r="845">
      <c r="A845" s="10"/>
      <c r="B845" s="10"/>
      <c r="C845" s="10"/>
      <c r="D845" s="7"/>
      <c r="E845" s="10"/>
      <c r="F845" s="10"/>
      <c r="G845" s="10"/>
      <c r="H845" s="10"/>
      <c r="I845" s="7"/>
      <c r="J845" s="10"/>
      <c r="K845" s="10"/>
      <c r="L845" s="10"/>
      <c r="M845" s="10"/>
      <c r="N845" s="10"/>
      <c r="O845" s="10"/>
    </row>
    <row r="846">
      <c r="A846" s="10"/>
      <c r="B846" s="10"/>
      <c r="C846" s="10"/>
      <c r="D846" s="7"/>
      <c r="E846" s="10"/>
      <c r="F846" s="10"/>
      <c r="G846" s="10"/>
      <c r="H846" s="10"/>
      <c r="I846" s="7"/>
      <c r="J846" s="10"/>
      <c r="K846" s="10"/>
      <c r="L846" s="10"/>
      <c r="M846" s="10"/>
      <c r="N846" s="10"/>
      <c r="O846" s="10"/>
    </row>
    <row r="847">
      <c r="A847" s="10"/>
      <c r="B847" s="10"/>
      <c r="C847" s="10"/>
      <c r="D847" s="7"/>
      <c r="E847" s="10"/>
      <c r="F847" s="10"/>
      <c r="G847" s="10"/>
      <c r="H847" s="10"/>
      <c r="I847" s="7"/>
      <c r="J847" s="10"/>
      <c r="K847" s="10"/>
      <c r="L847" s="10"/>
      <c r="M847" s="10"/>
      <c r="N847" s="10"/>
      <c r="O847" s="10"/>
    </row>
    <row r="848">
      <c r="A848" s="10"/>
      <c r="B848" s="10"/>
      <c r="C848" s="10"/>
      <c r="D848" s="7"/>
      <c r="E848" s="10"/>
      <c r="F848" s="10"/>
      <c r="G848" s="10"/>
      <c r="H848" s="10"/>
      <c r="I848" s="7"/>
      <c r="J848" s="10"/>
      <c r="K848" s="10"/>
      <c r="L848" s="10"/>
      <c r="M848" s="10"/>
      <c r="N848" s="10"/>
      <c r="O848" s="10"/>
    </row>
    <row r="849">
      <c r="A849" s="10"/>
      <c r="B849" s="10"/>
      <c r="C849" s="10"/>
      <c r="D849" s="7"/>
      <c r="E849" s="10"/>
      <c r="F849" s="10"/>
      <c r="G849" s="10"/>
      <c r="H849" s="10"/>
      <c r="I849" s="7"/>
      <c r="J849" s="10"/>
      <c r="K849" s="10"/>
      <c r="L849" s="10"/>
      <c r="M849" s="10"/>
      <c r="N849" s="10"/>
      <c r="O849" s="10"/>
    </row>
    <row r="850">
      <c r="A850" s="10"/>
      <c r="B850" s="10"/>
      <c r="C850" s="10"/>
      <c r="D850" s="7"/>
      <c r="E850" s="10"/>
      <c r="F850" s="10"/>
      <c r="G850" s="10"/>
      <c r="H850" s="10"/>
      <c r="I850" s="7"/>
      <c r="J850" s="10"/>
      <c r="K850" s="10"/>
      <c r="L850" s="10"/>
      <c r="M850" s="10"/>
      <c r="N850" s="10"/>
      <c r="O850" s="10"/>
    </row>
    <row r="851">
      <c r="A851" s="10"/>
      <c r="B851" s="10"/>
      <c r="C851" s="10"/>
      <c r="D851" s="7"/>
      <c r="E851" s="10"/>
      <c r="F851" s="10"/>
      <c r="G851" s="10"/>
      <c r="H851" s="10"/>
      <c r="I851" s="7"/>
      <c r="J851" s="10"/>
      <c r="K851" s="10"/>
      <c r="L851" s="10"/>
      <c r="M851" s="10"/>
      <c r="N851" s="10"/>
      <c r="O851" s="10"/>
    </row>
    <row r="852">
      <c r="A852" s="10"/>
      <c r="B852" s="10"/>
      <c r="C852" s="10"/>
      <c r="D852" s="7"/>
      <c r="E852" s="10"/>
      <c r="F852" s="10"/>
      <c r="G852" s="10"/>
      <c r="H852" s="10"/>
      <c r="I852" s="7"/>
      <c r="J852" s="10"/>
      <c r="K852" s="10"/>
      <c r="L852" s="10"/>
      <c r="M852" s="10"/>
      <c r="N852" s="10"/>
      <c r="O852" s="10"/>
    </row>
    <row r="853">
      <c r="A853" s="10"/>
      <c r="B853" s="10"/>
      <c r="C853" s="10"/>
      <c r="D853" s="7"/>
      <c r="E853" s="10"/>
      <c r="F853" s="10"/>
      <c r="G853" s="10"/>
      <c r="H853" s="10"/>
      <c r="I853" s="7"/>
      <c r="J853" s="10"/>
      <c r="K853" s="10"/>
      <c r="L853" s="10"/>
      <c r="M853" s="10"/>
      <c r="N853" s="10"/>
      <c r="O853" s="10"/>
    </row>
    <row r="854">
      <c r="A854" s="10"/>
      <c r="B854" s="10"/>
      <c r="C854" s="10"/>
      <c r="D854" s="7"/>
      <c r="E854" s="10"/>
      <c r="F854" s="10"/>
      <c r="G854" s="10"/>
      <c r="H854" s="10"/>
      <c r="I854" s="7"/>
      <c r="J854" s="10"/>
      <c r="K854" s="10"/>
      <c r="L854" s="10"/>
      <c r="M854" s="10"/>
      <c r="N854" s="10"/>
      <c r="O854" s="10"/>
    </row>
    <row r="855">
      <c r="A855" s="10"/>
      <c r="B855" s="10"/>
      <c r="C855" s="10"/>
      <c r="D855" s="7"/>
      <c r="E855" s="10"/>
      <c r="F855" s="10"/>
      <c r="G855" s="10"/>
      <c r="H855" s="10"/>
      <c r="I855" s="7"/>
      <c r="J855" s="10"/>
      <c r="K855" s="10"/>
      <c r="L855" s="10"/>
      <c r="M855" s="10"/>
      <c r="N855" s="10"/>
      <c r="O855" s="10"/>
    </row>
    <row r="856">
      <c r="A856" s="10"/>
      <c r="B856" s="10"/>
      <c r="C856" s="10"/>
      <c r="D856" s="7"/>
      <c r="E856" s="10"/>
      <c r="F856" s="10"/>
      <c r="G856" s="10"/>
      <c r="H856" s="10"/>
      <c r="I856" s="7"/>
      <c r="J856" s="10"/>
      <c r="K856" s="10"/>
      <c r="L856" s="10"/>
      <c r="M856" s="10"/>
      <c r="N856" s="10"/>
      <c r="O856" s="10"/>
    </row>
    <row r="857">
      <c r="A857" s="10"/>
      <c r="B857" s="10"/>
      <c r="C857" s="10"/>
      <c r="D857" s="7"/>
      <c r="E857" s="10"/>
      <c r="F857" s="10"/>
      <c r="G857" s="10"/>
      <c r="H857" s="10"/>
      <c r="I857" s="7"/>
      <c r="J857" s="10"/>
      <c r="K857" s="10"/>
      <c r="L857" s="10"/>
      <c r="M857" s="10"/>
      <c r="N857" s="10"/>
      <c r="O857" s="10"/>
    </row>
    <row r="858">
      <c r="A858" s="10"/>
      <c r="B858" s="10"/>
      <c r="C858" s="10"/>
      <c r="D858" s="7"/>
      <c r="E858" s="10"/>
      <c r="F858" s="10"/>
      <c r="G858" s="10"/>
      <c r="H858" s="10"/>
      <c r="I858" s="7"/>
      <c r="J858" s="10"/>
      <c r="K858" s="10"/>
      <c r="L858" s="10"/>
      <c r="M858" s="10"/>
      <c r="N858" s="10"/>
      <c r="O858" s="10"/>
    </row>
    <row r="859">
      <c r="A859" s="10"/>
      <c r="B859" s="10"/>
      <c r="C859" s="10"/>
      <c r="D859" s="7"/>
      <c r="E859" s="10"/>
      <c r="F859" s="10"/>
      <c r="G859" s="10"/>
      <c r="H859" s="10"/>
      <c r="I859" s="7"/>
      <c r="J859" s="10"/>
      <c r="K859" s="10"/>
      <c r="L859" s="10"/>
      <c r="M859" s="10"/>
      <c r="N859" s="10"/>
      <c r="O859" s="10"/>
    </row>
    <row r="860">
      <c r="A860" s="10"/>
      <c r="B860" s="10"/>
      <c r="C860" s="10"/>
      <c r="D860" s="7"/>
      <c r="E860" s="10"/>
      <c r="F860" s="10"/>
      <c r="G860" s="10"/>
      <c r="H860" s="10"/>
      <c r="I860" s="7"/>
      <c r="J860" s="10"/>
      <c r="K860" s="10"/>
      <c r="L860" s="10"/>
      <c r="M860" s="10"/>
      <c r="N860" s="10"/>
      <c r="O860" s="10"/>
    </row>
    <row r="861">
      <c r="A861" s="10"/>
      <c r="B861" s="10"/>
      <c r="C861" s="10"/>
      <c r="D861" s="7"/>
      <c r="E861" s="10"/>
      <c r="F861" s="10"/>
      <c r="G861" s="10"/>
      <c r="H861" s="10"/>
      <c r="I861" s="7"/>
      <c r="J861" s="10"/>
      <c r="K861" s="10"/>
      <c r="L861" s="10"/>
      <c r="M861" s="10"/>
      <c r="N861" s="10"/>
      <c r="O861" s="10"/>
    </row>
    <row r="862">
      <c r="A862" s="10"/>
      <c r="B862" s="10"/>
      <c r="C862" s="10"/>
      <c r="D862" s="7"/>
      <c r="E862" s="10"/>
      <c r="F862" s="10"/>
      <c r="G862" s="10"/>
      <c r="H862" s="10"/>
      <c r="I862" s="7"/>
      <c r="J862" s="10"/>
      <c r="K862" s="10"/>
      <c r="L862" s="10"/>
      <c r="M862" s="10"/>
      <c r="N862" s="10"/>
      <c r="O862" s="10"/>
    </row>
    <row r="863">
      <c r="A863" s="10"/>
      <c r="B863" s="10"/>
      <c r="C863" s="10"/>
      <c r="D863" s="7"/>
      <c r="E863" s="10"/>
      <c r="F863" s="10"/>
      <c r="G863" s="10"/>
      <c r="H863" s="10"/>
      <c r="I863" s="7"/>
      <c r="J863" s="10"/>
      <c r="K863" s="10"/>
      <c r="L863" s="10"/>
      <c r="M863" s="10"/>
      <c r="N863" s="10"/>
      <c r="O863" s="10"/>
    </row>
    <row r="864">
      <c r="A864" s="10"/>
      <c r="B864" s="10"/>
      <c r="C864" s="10"/>
      <c r="D864" s="7"/>
      <c r="E864" s="10"/>
      <c r="F864" s="10"/>
      <c r="G864" s="10"/>
      <c r="H864" s="10"/>
      <c r="I864" s="7"/>
      <c r="J864" s="10"/>
      <c r="K864" s="10"/>
      <c r="L864" s="10"/>
      <c r="M864" s="10"/>
      <c r="N864" s="10"/>
      <c r="O864" s="10"/>
    </row>
    <row r="865">
      <c r="A865" s="10"/>
      <c r="B865" s="10"/>
      <c r="C865" s="10"/>
      <c r="D865" s="7"/>
      <c r="E865" s="10"/>
      <c r="F865" s="10"/>
      <c r="G865" s="10"/>
      <c r="H865" s="10"/>
      <c r="I865" s="7"/>
      <c r="J865" s="10"/>
      <c r="K865" s="10"/>
      <c r="L865" s="10"/>
      <c r="M865" s="10"/>
      <c r="N865" s="10"/>
      <c r="O865" s="10"/>
    </row>
    <row r="866">
      <c r="A866" s="10"/>
      <c r="B866" s="10"/>
      <c r="C866" s="10"/>
      <c r="D866" s="7"/>
      <c r="E866" s="10"/>
      <c r="F866" s="10"/>
      <c r="G866" s="10"/>
      <c r="H866" s="10"/>
      <c r="I866" s="7"/>
      <c r="J866" s="10"/>
      <c r="K866" s="10"/>
      <c r="L866" s="10"/>
      <c r="M866" s="10"/>
      <c r="N866" s="10"/>
      <c r="O866" s="10"/>
    </row>
    <row r="867">
      <c r="A867" s="10"/>
      <c r="B867" s="10"/>
      <c r="C867" s="10"/>
      <c r="D867" s="7"/>
      <c r="E867" s="10"/>
      <c r="F867" s="10"/>
      <c r="G867" s="10"/>
      <c r="H867" s="10"/>
      <c r="I867" s="7"/>
      <c r="J867" s="10"/>
      <c r="K867" s="10"/>
      <c r="L867" s="10"/>
      <c r="M867" s="10"/>
      <c r="N867" s="10"/>
      <c r="O867" s="10"/>
    </row>
    <row r="868">
      <c r="A868" s="10"/>
      <c r="B868" s="10"/>
      <c r="C868" s="10"/>
      <c r="D868" s="7"/>
      <c r="E868" s="10"/>
      <c r="F868" s="10"/>
      <c r="G868" s="10"/>
      <c r="H868" s="10"/>
      <c r="I868" s="7"/>
      <c r="J868" s="10"/>
      <c r="K868" s="10"/>
      <c r="L868" s="10"/>
      <c r="M868" s="10"/>
      <c r="N868" s="10"/>
      <c r="O868" s="10"/>
    </row>
    <row r="869">
      <c r="A869" s="10"/>
      <c r="B869" s="10"/>
      <c r="C869" s="10"/>
      <c r="D869" s="7"/>
      <c r="E869" s="10"/>
      <c r="F869" s="10"/>
      <c r="G869" s="10"/>
      <c r="H869" s="10"/>
      <c r="I869" s="7"/>
      <c r="J869" s="10"/>
      <c r="K869" s="10"/>
      <c r="L869" s="10"/>
      <c r="M869" s="10"/>
      <c r="N869" s="10"/>
      <c r="O869" s="10"/>
    </row>
    <row r="870">
      <c r="A870" s="10"/>
      <c r="B870" s="10"/>
      <c r="C870" s="10"/>
      <c r="D870" s="7"/>
      <c r="E870" s="10"/>
      <c r="F870" s="10"/>
      <c r="G870" s="10"/>
      <c r="H870" s="10"/>
      <c r="I870" s="7"/>
      <c r="J870" s="10"/>
      <c r="K870" s="10"/>
      <c r="L870" s="10"/>
      <c r="M870" s="10"/>
      <c r="N870" s="10"/>
      <c r="O870" s="10"/>
    </row>
    <row r="871">
      <c r="A871" s="10"/>
      <c r="B871" s="10"/>
      <c r="C871" s="10"/>
      <c r="D871" s="7"/>
      <c r="E871" s="10"/>
      <c r="F871" s="10"/>
      <c r="G871" s="10"/>
      <c r="H871" s="10"/>
      <c r="I871" s="7"/>
      <c r="J871" s="10"/>
      <c r="K871" s="10"/>
      <c r="L871" s="10"/>
      <c r="M871" s="10"/>
      <c r="N871" s="10"/>
      <c r="O871" s="10"/>
    </row>
    <row r="872">
      <c r="A872" s="10"/>
      <c r="B872" s="10"/>
      <c r="C872" s="10"/>
      <c r="D872" s="7"/>
      <c r="E872" s="10"/>
      <c r="F872" s="10"/>
      <c r="G872" s="10"/>
      <c r="H872" s="10"/>
      <c r="I872" s="7"/>
      <c r="J872" s="10"/>
      <c r="K872" s="10"/>
      <c r="L872" s="10"/>
      <c r="M872" s="10"/>
      <c r="N872" s="10"/>
      <c r="O872" s="10"/>
    </row>
    <row r="873">
      <c r="A873" s="10"/>
      <c r="B873" s="10"/>
      <c r="C873" s="10"/>
      <c r="D873" s="7"/>
      <c r="E873" s="10"/>
      <c r="F873" s="10"/>
      <c r="G873" s="10"/>
      <c r="H873" s="10"/>
      <c r="I873" s="7"/>
      <c r="J873" s="10"/>
      <c r="K873" s="10"/>
      <c r="L873" s="10"/>
      <c r="M873" s="10"/>
      <c r="N873" s="10"/>
      <c r="O873" s="10"/>
    </row>
    <row r="874">
      <c r="A874" s="10"/>
      <c r="B874" s="10"/>
      <c r="C874" s="10"/>
      <c r="D874" s="7"/>
      <c r="E874" s="10"/>
      <c r="F874" s="10"/>
      <c r="G874" s="10"/>
      <c r="H874" s="10"/>
      <c r="I874" s="7"/>
      <c r="J874" s="10"/>
      <c r="K874" s="10"/>
      <c r="L874" s="10"/>
      <c r="M874" s="10"/>
      <c r="N874" s="10"/>
      <c r="O874" s="10"/>
    </row>
    <row r="875">
      <c r="A875" s="10"/>
      <c r="B875" s="10"/>
      <c r="C875" s="10"/>
      <c r="D875" s="7"/>
      <c r="E875" s="10"/>
      <c r="F875" s="10"/>
      <c r="G875" s="10"/>
      <c r="H875" s="10"/>
      <c r="I875" s="7"/>
      <c r="J875" s="10"/>
      <c r="K875" s="10"/>
      <c r="L875" s="10"/>
      <c r="M875" s="10"/>
      <c r="N875" s="10"/>
      <c r="O875" s="10"/>
    </row>
    <row r="876">
      <c r="A876" s="10"/>
      <c r="B876" s="10"/>
      <c r="C876" s="10"/>
      <c r="D876" s="7"/>
      <c r="E876" s="10"/>
      <c r="F876" s="10"/>
      <c r="G876" s="10"/>
      <c r="H876" s="10"/>
      <c r="I876" s="7"/>
      <c r="J876" s="10"/>
      <c r="K876" s="10"/>
      <c r="L876" s="10"/>
      <c r="M876" s="10"/>
      <c r="N876" s="10"/>
      <c r="O876" s="10"/>
    </row>
    <row r="877">
      <c r="A877" s="10"/>
      <c r="B877" s="10"/>
      <c r="C877" s="10"/>
      <c r="D877" s="7"/>
      <c r="E877" s="10"/>
      <c r="F877" s="10"/>
      <c r="G877" s="10"/>
      <c r="H877" s="10"/>
      <c r="I877" s="7"/>
      <c r="J877" s="10"/>
      <c r="K877" s="10"/>
      <c r="L877" s="10"/>
      <c r="M877" s="10"/>
      <c r="N877" s="10"/>
      <c r="O877" s="10"/>
    </row>
    <row r="878">
      <c r="A878" s="10"/>
      <c r="B878" s="10"/>
      <c r="C878" s="10"/>
      <c r="D878" s="7"/>
      <c r="E878" s="10"/>
      <c r="F878" s="10"/>
      <c r="G878" s="10"/>
      <c r="H878" s="10"/>
      <c r="I878" s="7"/>
      <c r="J878" s="10"/>
      <c r="K878" s="10"/>
      <c r="L878" s="10"/>
      <c r="M878" s="10"/>
      <c r="N878" s="10"/>
      <c r="O878" s="10"/>
    </row>
    <row r="879">
      <c r="A879" s="10"/>
      <c r="B879" s="10"/>
      <c r="C879" s="10"/>
      <c r="D879" s="7"/>
      <c r="E879" s="10"/>
      <c r="F879" s="10"/>
      <c r="G879" s="10"/>
      <c r="H879" s="10"/>
      <c r="I879" s="7"/>
      <c r="J879" s="10"/>
      <c r="K879" s="10"/>
      <c r="L879" s="10"/>
      <c r="M879" s="10"/>
      <c r="N879" s="10"/>
      <c r="O879" s="10"/>
    </row>
    <row r="880">
      <c r="A880" s="10"/>
      <c r="B880" s="10"/>
      <c r="C880" s="10"/>
      <c r="D880" s="7"/>
      <c r="E880" s="10"/>
      <c r="F880" s="10"/>
      <c r="G880" s="10"/>
      <c r="H880" s="10"/>
      <c r="I880" s="7"/>
      <c r="J880" s="10"/>
      <c r="K880" s="10"/>
      <c r="L880" s="10"/>
      <c r="M880" s="10"/>
      <c r="N880" s="10"/>
      <c r="O880" s="10"/>
    </row>
    <row r="881">
      <c r="A881" s="10"/>
      <c r="B881" s="10"/>
      <c r="C881" s="10"/>
      <c r="D881" s="7"/>
      <c r="E881" s="10"/>
      <c r="F881" s="10"/>
      <c r="G881" s="10"/>
      <c r="H881" s="10"/>
      <c r="I881" s="7"/>
      <c r="J881" s="10"/>
      <c r="K881" s="10"/>
      <c r="L881" s="10"/>
      <c r="M881" s="10"/>
      <c r="N881" s="10"/>
      <c r="O881" s="10"/>
    </row>
    <row r="882">
      <c r="A882" s="10"/>
      <c r="B882" s="10"/>
      <c r="C882" s="10"/>
      <c r="D882" s="7"/>
      <c r="E882" s="10"/>
      <c r="F882" s="10"/>
      <c r="G882" s="10"/>
      <c r="H882" s="10"/>
      <c r="I882" s="7"/>
      <c r="J882" s="10"/>
      <c r="K882" s="10"/>
      <c r="L882" s="10"/>
      <c r="M882" s="10"/>
      <c r="N882" s="10"/>
      <c r="O882" s="10"/>
    </row>
    <row r="883">
      <c r="A883" s="10"/>
      <c r="B883" s="10"/>
      <c r="C883" s="10"/>
      <c r="D883" s="7"/>
      <c r="E883" s="10"/>
      <c r="F883" s="10"/>
      <c r="G883" s="10"/>
      <c r="H883" s="10"/>
      <c r="I883" s="7"/>
      <c r="J883" s="10"/>
      <c r="K883" s="10"/>
      <c r="L883" s="10"/>
      <c r="M883" s="10"/>
      <c r="N883" s="10"/>
      <c r="O883" s="10"/>
    </row>
    <row r="884">
      <c r="A884" s="10"/>
      <c r="B884" s="10"/>
      <c r="C884" s="10"/>
      <c r="D884" s="7"/>
      <c r="E884" s="10"/>
      <c r="F884" s="10"/>
      <c r="G884" s="10"/>
      <c r="H884" s="10"/>
      <c r="I884" s="7"/>
      <c r="J884" s="10"/>
      <c r="K884" s="10"/>
      <c r="L884" s="10"/>
      <c r="M884" s="10"/>
      <c r="N884" s="10"/>
      <c r="O884" s="10"/>
    </row>
    <row r="885">
      <c r="A885" s="10"/>
      <c r="B885" s="10"/>
      <c r="C885" s="10"/>
      <c r="D885" s="7"/>
      <c r="E885" s="10"/>
      <c r="F885" s="10"/>
      <c r="G885" s="10"/>
      <c r="H885" s="10"/>
      <c r="I885" s="7"/>
      <c r="J885" s="10"/>
      <c r="K885" s="10"/>
      <c r="L885" s="10"/>
      <c r="M885" s="10"/>
      <c r="N885" s="10"/>
      <c r="O885" s="10"/>
    </row>
    <row r="886">
      <c r="A886" s="10"/>
      <c r="B886" s="10"/>
      <c r="C886" s="10"/>
      <c r="D886" s="7"/>
      <c r="E886" s="10"/>
      <c r="F886" s="10"/>
      <c r="G886" s="10"/>
      <c r="H886" s="10"/>
      <c r="I886" s="7"/>
      <c r="J886" s="10"/>
      <c r="K886" s="10"/>
      <c r="L886" s="10"/>
      <c r="M886" s="10"/>
      <c r="N886" s="10"/>
      <c r="O886" s="10"/>
    </row>
    <row r="887">
      <c r="A887" s="10"/>
      <c r="B887" s="10"/>
      <c r="C887" s="10"/>
      <c r="D887" s="7"/>
      <c r="E887" s="10"/>
      <c r="F887" s="10"/>
      <c r="G887" s="10"/>
      <c r="H887" s="10"/>
      <c r="I887" s="7"/>
      <c r="J887" s="10"/>
      <c r="K887" s="10"/>
      <c r="L887" s="10"/>
      <c r="M887" s="10"/>
      <c r="N887" s="10"/>
      <c r="O887" s="10"/>
    </row>
    <row r="888">
      <c r="A888" s="10"/>
      <c r="B888" s="10"/>
      <c r="C888" s="10"/>
      <c r="D888" s="7"/>
      <c r="E888" s="10"/>
      <c r="F888" s="10"/>
      <c r="G888" s="10"/>
      <c r="H888" s="10"/>
      <c r="I888" s="7"/>
      <c r="J888" s="10"/>
      <c r="K888" s="10"/>
      <c r="L888" s="10"/>
      <c r="M888" s="10"/>
      <c r="N888" s="10"/>
      <c r="O888" s="10"/>
    </row>
    <row r="889">
      <c r="A889" s="10"/>
      <c r="B889" s="10"/>
      <c r="C889" s="10"/>
      <c r="D889" s="7"/>
      <c r="E889" s="10"/>
      <c r="F889" s="10"/>
      <c r="G889" s="10"/>
      <c r="H889" s="10"/>
      <c r="I889" s="7"/>
      <c r="J889" s="10"/>
      <c r="K889" s="10"/>
      <c r="L889" s="10"/>
      <c r="M889" s="10"/>
      <c r="N889" s="10"/>
      <c r="O889" s="10"/>
    </row>
    <row r="890">
      <c r="A890" s="10"/>
      <c r="B890" s="10"/>
      <c r="C890" s="10"/>
      <c r="D890" s="7"/>
      <c r="E890" s="10"/>
      <c r="F890" s="10"/>
      <c r="G890" s="10"/>
      <c r="H890" s="10"/>
      <c r="I890" s="7"/>
      <c r="J890" s="10"/>
      <c r="K890" s="10"/>
      <c r="L890" s="10"/>
      <c r="M890" s="10"/>
      <c r="N890" s="10"/>
      <c r="O890" s="10"/>
    </row>
    <row r="891">
      <c r="A891" s="10"/>
      <c r="B891" s="10"/>
      <c r="C891" s="10"/>
      <c r="D891" s="7"/>
      <c r="E891" s="10"/>
      <c r="F891" s="10"/>
      <c r="G891" s="10"/>
      <c r="H891" s="10"/>
      <c r="I891" s="7"/>
      <c r="J891" s="10"/>
      <c r="K891" s="10"/>
      <c r="L891" s="10"/>
      <c r="M891" s="10"/>
      <c r="N891" s="10"/>
      <c r="O891" s="10"/>
    </row>
    <row r="892">
      <c r="A892" s="10"/>
      <c r="B892" s="10"/>
      <c r="C892" s="10"/>
      <c r="D892" s="7"/>
      <c r="E892" s="10"/>
      <c r="F892" s="10"/>
      <c r="G892" s="10"/>
      <c r="H892" s="10"/>
      <c r="I892" s="7"/>
      <c r="J892" s="10"/>
      <c r="K892" s="10"/>
      <c r="L892" s="10"/>
      <c r="M892" s="10"/>
      <c r="N892" s="10"/>
      <c r="O892" s="10"/>
    </row>
    <row r="893">
      <c r="A893" s="10"/>
      <c r="B893" s="10"/>
      <c r="C893" s="10"/>
      <c r="D893" s="7"/>
      <c r="E893" s="10"/>
      <c r="F893" s="10"/>
      <c r="G893" s="10"/>
      <c r="H893" s="10"/>
      <c r="I893" s="7"/>
      <c r="J893" s="10"/>
      <c r="K893" s="10"/>
      <c r="L893" s="10"/>
      <c r="M893" s="10"/>
      <c r="N893" s="10"/>
      <c r="O893" s="10"/>
    </row>
    <row r="894">
      <c r="A894" s="10"/>
      <c r="B894" s="10"/>
      <c r="C894" s="10"/>
      <c r="D894" s="7"/>
      <c r="E894" s="10"/>
      <c r="F894" s="10"/>
      <c r="G894" s="10"/>
      <c r="H894" s="10"/>
      <c r="I894" s="7"/>
      <c r="J894" s="10"/>
      <c r="K894" s="10"/>
      <c r="L894" s="10"/>
      <c r="M894" s="10"/>
      <c r="N894" s="10"/>
      <c r="O894" s="10"/>
    </row>
    <row r="895">
      <c r="A895" s="10"/>
      <c r="B895" s="10"/>
      <c r="C895" s="10"/>
      <c r="D895" s="7"/>
      <c r="E895" s="10"/>
      <c r="F895" s="10"/>
      <c r="G895" s="10"/>
      <c r="H895" s="10"/>
      <c r="I895" s="7"/>
      <c r="J895" s="10"/>
      <c r="K895" s="10"/>
      <c r="L895" s="10"/>
      <c r="M895" s="10"/>
      <c r="N895" s="10"/>
      <c r="O895" s="10"/>
    </row>
    <row r="896">
      <c r="A896" s="10"/>
      <c r="B896" s="10"/>
      <c r="C896" s="10"/>
      <c r="D896" s="7"/>
      <c r="E896" s="10"/>
      <c r="F896" s="10"/>
      <c r="G896" s="10"/>
      <c r="H896" s="10"/>
      <c r="I896" s="7"/>
      <c r="J896" s="10"/>
      <c r="K896" s="10"/>
      <c r="L896" s="10"/>
      <c r="M896" s="10"/>
      <c r="N896" s="10"/>
      <c r="O896" s="10"/>
    </row>
    <row r="897">
      <c r="A897" s="10"/>
      <c r="B897" s="10"/>
      <c r="C897" s="10"/>
      <c r="D897" s="7"/>
      <c r="E897" s="10"/>
      <c r="F897" s="10"/>
      <c r="G897" s="10"/>
      <c r="H897" s="10"/>
      <c r="I897" s="7"/>
      <c r="J897" s="10"/>
      <c r="K897" s="10"/>
      <c r="L897" s="10"/>
      <c r="M897" s="10"/>
      <c r="N897" s="10"/>
      <c r="O897" s="10"/>
    </row>
    <row r="898">
      <c r="A898" s="10"/>
      <c r="B898" s="10"/>
      <c r="C898" s="10"/>
      <c r="D898" s="7"/>
      <c r="E898" s="10"/>
      <c r="F898" s="10"/>
      <c r="G898" s="10"/>
      <c r="H898" s="10"/>
      <c r="I898" s="7"/>
      <c r="J898" s="10"/>
      <c r="K898" s="10"/>
      <c r="L898" s="10"/>
      <c r="M898" s="10"/>
      <c r="N898" s="10"/>
      <c r="O898" s="10"/>
    </row>
    <row r="899">
      <c r="A899" s="10"/>
      <c r="B899" s="10"/>
      <c r="C899" s="10"/>
      <c r="D899" s="7"/>
      <c r="E899" s="10"/>
      <c r="F899" s="10"/>
      <c r="G899" s="10"/>
      <c r="H899" s="10"/>
      <c r="I899" s="7"/>
      <c r="J899" s="10"/>
      <c r="K899" s="10"/>
      <c r="L899" s="10"/>
      <c r="M899" s="10"/>
      <c r="N899" s="10"/>
      <c r="O899" s="10"/>
    </row>
    <row r="900">
      <c r="A900" s="10"/>
      <c r="B900" s="10"/>
      <c r="C900" s="10"/>
      <c r="D900" s="7"/>
      <c r="E900" s="10"/>
      <c r="F900" s="10"/>
      <c r="G900" s="10"/>
      <c r="H900" s="10"/>
      <c r="I900" s="7"/>
      <c r="J900" s="10"/>
      <c r="K900" s="10"/>
      <c r="L900" s="10"/>
      <c r="M900" s="10"/>
      <c r="N900" s="10"/>
      <c r="O900" s="10"/>
    </row>
    <row r="901">
      <c r="A901" s="10"/>
      <c r="B901" s="10"/>
      <c r="C901" s="10"/>
      <c r="D901" s="7"/>
      <c r="E901" s="10"/>
      <c r="F901" s="10"/>
      <c r="G901" s="10"/>
      <c r="H901" s="10"/>
      <c r="I901" s="7"/>
      <c r="J901" s="10"/>
      <c r="K901" s="10"/>
      <c r="L901" s="10"/>
      <c r="M901" s="10"/>
      <c r="N901" s="10"/>
      <c r="O901" s="10"/>
    </row>
    <row r="902">
      <c r="A902" s="10"/>
      <c r="B902" s="10"/>
      <c r="C902" s="10"/>
      <c r="D902" s="7"/>
      <c r="E902" s="10"/>
      <c r="F902" s="10"/>
      <c r="G902" s="10"/>
      <c r="H902" s="10"/>
      <c r="I902" s="7"/>
      <c r="J902" s="10"/>
      <c r="K902" s="10"/>
      <c r="L902" s="10"/>
      <c r="M902" s="10"/>
      <c r="N902" s="10"/>
      <c r="O902" s="10"/>
    </row>
    <row r="903">
      <c r="A903" s="10"/>
      <c r="B903" s="10"/>
      <c r="C903" s="10"/>
      <c r="D903" s="7"/>
      <c r="E903" s="10"/>
      <c r="F903" s="10"/>
      <c r="G903" s="10"/>
      <c r="H903" s="10"/>
      <c r="I903" s="7"/>
      <c r="J903" s="10"/>
      <c r="K903" s="10"/>
      <c r="L903" s="10"/>
      <c r="M903" s="10"/>
      <c r="N903" s="10"/>
      <c r="O903" s="10"/>
    </row>
    <row r="904">
      <c r="A904" s="10"/>
      <c r="B904" s="10"/>
      <c r="C904" s="10"/>
      <c r="D904" s="7"/>
      <c r="E904" s="10"/>
      <c r="F904" s="10"/>
      <c r="G904" s="10"/>
      <c r="H904" s="10"/>
      <c r="I904" s="7"/>
      <c r="J904" s="10"/>
      <c r="K904" s="10"/>
      <c r="L904" s="10"/>
      <c r="M904" s="10"/>
      <c r="N904" s="10"/>
      <c r="O904" s="10"/>
    </row>
    <row r="905">
      <c r="A905" s="10"/>
      <c r="B905" s="10"/>
      <c r="C905" s="10"/>
      <c r="D905" s="7"/>
      <c r="E905" s="10"/>
      <c r="F905" s="10"/>
      <c r="G905" s="10"/>
      <c r="H905" s="10"/>
      <c r="I905" s="7"/>
      <c r="J905" s="10"/>
      <c r="K905" s="10"/>
      <c r="L905" s="10"/>
      <c r="M905" s="10"/>
      <c r="N905" s="10"/>
      <c r="O905" s="10"/>
    </row>
    <row r="906">
      <c r="A906" s="10"/>
      <c r="B906" s="10"/>
      <c r="C906" s="10"/>
      <c r="D906" s="7"/>
      <c r="E906" s="10"/>
      <c r="F906" s="10"/>
      <c r="G906" s="10"/>
      <c r="H906" s="10"/>
      <c r="I906" s="7"/>
      <c r="J906" s="10"/>
      <c r="K906" s="10"/>
      <c r="L906" s="10"/>
      <c r="M906" s="10"/>
      <c r="N906" s="10"/>
      <c r="O906" s="10"/>
    </row>
    <row r="907">
      <c r="A907" s="10"/>
      <c r="B907" s="10"/>
      <c r="C907" s="10"/>
      <c r="D907" s="7"/>
      <c r="E907" s="10"/>
      <c r="F907" s="10"/>
      <c r="G907" s="10"/>
      <c r="H907" s="10"/>
      <c r="I907" s="7"/>
      <c r="J907" s="10"/>
      <c r="K907" s="10"/>
      <c r="L907" s="10"/>
      <c r="M907" s="10"/>
      <c r="N907" s="10"/>
      <c r="O907" s="10"/>
    </row>
    <row r="908">
      <c r="A908" s="10"/>
      <c r="B908" s="10"/>
      <c r="C908" s="10"/>
      <c r="D908" s="7"/>
      <c r="E908" s="10"/>
      <c r="F908" s="10"/>
      <c r="G908" s="10"/>
      <c r="H908" s="10"/>
      <c r="I908" s="7"/>
      <c r="J908" s="10"/>
      <c r="K908" s="10"/>
      <c r="L908" s="10"/>
      <c r="M908" s="10"/>
      <c r="N908" s="10"/>
      <c r="O908" s="10"/>
    </row>
    <row r="909">
      <c r="A909" s="10"/>
      <c r="B909" s="10"/>
      <c r="C909" s="10"/>
      <c r="D909" s="7"/>
      <c r="E909" s="10"/>
      <c r="F909" s="10"/>
      <c r="G909" s="10"/>
      <c r="H909" s="10"/>
      <c r="I909" s="7"/>
      <c r="J909" s="10"/>
      <c r="K909" s="10"/>
      <c r="L909" s="10"/>
      <c r="M909" s="10"/>
      <c r="N909" s="10"/>
      <c r="O909" s="10"/>
    </row>
    <row r="910">
      <c r="A910" s="10"/>
      <c r="B910" s="10"/>
      <c r="C910" s="10"/>
      <c r="D910" s="7"/>
      <c r="E910" s="10"/>
      <c r="F910" s="10"/>
      <c r="G910" s="10"/>
      <c r="H910" s="10"/>
      <c r="I910" s="7"/>
      <c r="J910" s="10"/>
      <c r="K910" s="10"/>
      <c r="L910" s="10"/>
      <c r="M910" s="10"/>
      <c r="N910" s="10"/>
      <c r="O910" s="10"/>
    </row>
    <row r="911">
      <c r="A911" s="10"/>
      <c r="B911" s="10"/>
      <c r="C911" s="10"/>
      <c r="D911" s="7"/>
      <c r="E911" s="10"/>
      <c r="F911" s="10"/>
      <c r="G911" s="10"/>
      <c r="H911" s="10"/>
      <c r="I911" s="7"/>
      <c r="J911" s="10"/>
      <c r="K911" s="10"/>
      <c r="L911" s="10"/>
      <c r="M911" s="10"/>
      <c r="N911" s="10"/>
      <c r="O911" s="10"/>
    </row>
    <row r="912">
      <c r="A912" s="10"/>
      <c r="B912" s="10"/>
      <c r="C912" s="10"/>
      <c r="D912" s="7"/>
      <c r="E912" s="10"/>
      <c r="F912" s="10"/>
      <c r="G912" s="10"/>
      <c r="H912" s="10"/>
      <c r="I912" s="7"/>
      <c r="J912" s="10"/>
      <c r="K912" s="10"/>
      <c r="L912" s="10"/>
      <c r="M912" s="10"/>
      <c r="N912" s="10"/>
      <c r="O912" s="10"/>
    </row>
    <row r="913">
      <c r="A913" s="10"/>
      <c r="B913" s="10"/>
      <c r="C913" s="10"/>
      <c r="D913" s="7"/>
      <c r="E913" s="10"/>
      <c r="F913" s="10"/>
      <c r="G913" s="10"/>
      <c r="H913" s="10"/>
      <c r="I913" s="7"/>
      <c r="J913" s="10"/>
      <c r="K913" s="10"/>
      <c r="L913" s="10"/>
      <c r="M913" s="10"/>
      <c r="N913" s="10"/>
      <c r="O913" s="10"/>
    </row>
    <row r="914">
      <c r="A914" s="10"/>
      <c r="B914" s="10"/>
      <c r="C914" s="10"/>
      <c r="D914" s="7"/>
      <c r="E914" s="10"/>
      <c r="F914" s="10"/>
      <c r="G914" s="10"/>
      <c r="H914" s="10"/>
      <c r="I914" s="7"/>
      <c r="J914" s="10"/>
      <c r="K914" s="10"/>
      <c r="L914" s="10"/>
      <c r="M914" s="10"/>
      <c r="N914" s="10"/>
      <c r="O914" s="10"/>
    </row>
    <row r="915">
      <c r="A915" s="10"/>
      <c r="B915" s="10"/>
      <c r="C915" s="10"/>
      <c r="D915" s="7"/>
      <c r="E915" s="10"/>
      <c r="F915" s="10"/>
      <c r="G915" s="10"/>
      <c r="H915" s="10"/>
      <c r="I915" s="7"/>
      <c r="J915" s="10"/>
      <c r="K915" s="10"/>
      <c r="L915" s="10"/>
      <c r="M915" s="10"/>
      <c r="N915" s="10"/>
      <c r="O915" s="10"/>
    </row>
    <row r="916">
      <c r="A916" s="10"/>
      <c r="B916" s="10"/>
      <c r="C916" s="10"/>
      <c r="D916" s="7"/>
      <c r="E916" s="10"/>
      <c r="F916" s="10"/>
      <c r="G916" s="10"/>
      <c r="H916" s="10"/>
      <c r="I916" s="7"/>
      <c r="J916" s="10"/>
      <c r="K916" s="10"/>
      <c r="L916" s="10"/>
      <c r="M916" s="10"/>
      <c r="N916" s="10"/>
      <c r="O916" s="10"/>
    </row>
    <row r="917">
      <c r="A917" s="10"/>
      <c r="B917" s="10"/>
      <c r="C917" s="10"/>
      <c r="D917" s="7"/>
      <c r="E917" s="10"/>
      <c r="F917" s="10"/>
      <c r="G917" s="10"/>
      <c r="H917" s="10"/>
      <c r="I917" s="7"/>
      <c r="J917" s="10"/>
      <c r="K917" s="10"/>
      <c r="L917" s="10"/>
      <c r="M917" s="10"/>
      <c r="N917" s="10"/>
      <c r="O917" s="10"/>
    </row>
    <row r="918">
      <c r="A918" s="10"/>
      <c r="B918" s="10"/>
      <c r="C918" s="10"/>
      <c r="D918" s="7"/>
      <c r="E918" s="10"/>
      <c r="F918" s="10"/>
      <c r="G918" s="10"/>
      <c r="H918" s="10"/>
      <c r="I918" s="7"/>
      <c r="J918" s="10"/>
      <c r="K918" s="10"/>
      <c r="L918" s="10"/>
      <c r="M918" s="10"/>
      <c r="N918" s="10"/>
      <c r="O918" s="10"/>
    </row>
    <row r="919">
      <c r="A919" s="10"/>
      <c r="B919" s="10"/>
      <c r="C919" s="10"/>
      <c r="D919" s="7"/>
      <c r="E919" s="10"/>
      <c r="F919" s="10"/>
      <c r="G919" s="10"/>
      <c r="H919" s="10"/>
      <c r="I919" s="7"/>
      <c r="J919" s="10"/>
      <c r="K919" s="10"/>
      <c r="L919" s="10"/>
      <c r="M919" s="10"/>
      <c r="N919" s="10"/>
      <c r="O919" s="10"/>
    </row>
    <row r="920">
      <c r="A920" s="10"/>
      <c r="B920" s="10"/>
      <c r="C920" s="10"/>
      <c r="D920" s="7"/>
      <c r="E920" s="10"/>
      <c r="F920" s="10"/>
      <c r="G920" s="10"/>
      <c r="H920" s="10"/>
      <c r="I920" s="7"/>
      <c r="J920" s="10"/>
      <c r="K920" s="10"/>
      <c r="L920" s="10"/>
      <c r="M920" s="10"/>
      <c r="N920" s="10"/>
      <c r="O920" s="10"/>
    </row>
    <row r="921">
      <c r="A921" s="10"/>
      <c r="B921" s="10"/>
      <c r="C921" s="10"/>
      <c r="D921" s="7"/>
      <c r="E921" s="10"/>
      <c r="F921" s="10"/>
      <c r="G921" s="10"/>
      <c r="H921" s="10"/>
      <c r="I921" s="7"/>
      <c r="J921" s="10"/>
      <c r="K921" s="10"/>
      <c r="L921" s="10"/>
      <c r="M921" s="10"/>
      <c r="N921" s="10"/>
      <c r="O921" s="10"/>
    </row>
    <row r="922">
      <c r="A922" s="10"/>
      <c r="B922" s="10"/>
      <c r="C922" s="10"/>
      <c r="D922" s="7"/>
      <c r="E922" s="10"/>
      <c r="F922" s="10"/>
      <c r="G922" s="10"/>
      <c r="H922" s="10"/>
      <c r="I922" s="7"/>
      <c r="J922" s="10"/>
      <c r="K922" s="10"/>
      <c r="L922" s="10"/>
      <c r="M922" s="10"/>
      <c r="N922" s="10"/>
      <c r="O922" s="10"/>
    </row>
    <row r="923">
      <c r="A923" s="10"/>
      <c r="B923" s="10"/>
      <c r="C923" s="10"/>
      <c r="D923" s="7"/>
      <c r="E923" s="10"/>
      <c r="F923" s="10"/>
      <c r="G923" s="10"/>
      <c r="H923" s="10"/>
      <c r="I923" s="7"/>
      <c r="J923" s="10"/>
      <c r="K923" s="10"/>
      <c r="L923" s="10"/>
      <c r="M923" s="10"/>
      <c r="N923" s="10"/>
      <c r="O923" s="10"/>
    </row>
    <row r="924">
      <c r="A924" s="10"/>
      <c r="B924" s="10"/>
      <c r="C924" s="10"/>
      <c r="D924" s="7"/>
      <c r="E924" s="10"/>
      <c r="F924" s="10"/>
      <c r="G924" s="10"/>
      <c r="H924" s="10"/>
      <c r="I924" s="7"/>
      <c r="J924" s="10"/>
      <c r="K924" s="10"/>
      <c r="L924" s="10"/>
      <c r="M924" s="10"/>
      <c r="N924" s="10"/>
      <c r="O924" s="10"/>
    </row>
    <row r="925">
      <c r="A925" s="10"/>
      <c r="B925" s="10"/>
      <c r="C925" s="10"/>
      <c r="D925" s="7"/>
      <c r="E925" s="10"/>
      <c r="F925" s="10"/>
      <c r="G925" s="10"/>
      <c r="H925" s="10"/>
      <c r="I925" s="7"/>
      <c r="J925" s="10"/>
      <c r="K925" s="10"/>
      <c r="L925" s="10"/>
      <c r="M925" s="10"/>
      <c r="N925" s="10"/>
      <c r="O925" s="10"/>
    </row>
    <row r="926">
      <c r="A926" s="10"/>
      <c r="B926" s="10"/>
      <c r="C926" s="10"/>
      <c r="D926" s="7"/>
      <c r="E926" s="10"/>
      <c r="F926" s="10"/>
      <c r="G926" s="10"/>
      <c r="H926" s="10"/>
      <c r="I926" s="7"/>
      <c r="J926" s="10"/>
      <c r="K926" s="10"/>
      <c r="L926" s="10"/>
      <c r="M926" s="10"/>
      <c r="N926" s="10"/>
      <c r="O926" s="10"/>
    </row>
    <row r="927">
      <c r="A927" s="10"/>
      <c r="B927" s="10"/>
      <c r="C927" s="10"/>
      <c r="D927" s="7"/>
      <c r="E927" s="10"/>
      <c r="F927" s="10"/>
      <c r="G927" s="10"/>
      <c r="H927" s="10"/>
      <c r="I927" s="7"/>
      <c r="J927" s="10"/>
      <c r="K927" s="10"/>
      <c r="L927" s="10"/>
      <c r="M927" s="10"/>
      <c r="N927" s="10"/>
      <c r="O927" s="10"/>
    </row>
    <row r="928">
      <c r="A928" s="10"/>
      <c r="B928" s="10"/>
      <c r="C928" s="10"/>
      <c r="D928" s="7"/>
      <c r="E928" s="10"/>
      <c r="F928" s="10"/>
      <c r="G928" s="10"/>
      <c r="H928" s="10"/>
      <c r="I928" s="7"/>
      <c r="J928" s="10"/>
      <c r="K928" s="10"/>
      <c r="L928" s="10"/>
      <c r="M928" s="10"/>
      <c r="N928" s="10"/>
      <c r="O928" s="10"/>
    </row>
    <row r="929">
      <c r="A929" s="10"/>
      <c r="B929" s="10"/>
      <c r="C929" s="10"/>
      <c r="D929" s="7"/>
      <c r="E929" s="10"/>
      <c r="F929" s="10"/>
      <c r="G929" s="10"/>
      <c r="H929" s="10"/>
      <c r="I929" s="7"/>
      <c r="J929" s="10"/>
      <c r="K929" s="10"/>
      <c r="L929" s="10"/>
      <c r="M929" s="10"/>
      <c r="N929" s="10"/>
      <c r="O929" s="10"/>
    </row>
    <row r="930">
      <c r="A930" s="10"/>
      <c r="B930" s="10"/>
      <c r="C930" s="10"/>
      <c r="D930" s="7"/>
      <c r="E930" s="10"/>
      <c r="F930" s="10"/>
      <c r="G930" s="10"/>
      <c r="H930" s="10"/>
      <c r="I930" s="7"/>
      <c r="J930" s="10"/>
      <c r="K930" s="10"/>
      <c r="L930" s="10"/>
      <c r="M930" s="10"/>
      <c r="N930" s="10"/>
      <c r="O930" s="10"/>
    </row>
    <row r="931">
      <c r="A931" s="10"/>
      <c r="B931" s="10"/>
      <c r="C931" s="10"/>
      <c r="D931" s="7"/>
      <c r="E931" s="10"/>
      <c r="F931" s="10"/>
      <c r="G931" s="10"/>
      <c r="H931" s="10"/>
      <c r="I931" s="7"/>
      <c r="J931" s="10"/>
      <c r="K931" s="10"/>
      <c r="L931" s="10"/>
      <c r="M931" s="10"/>
      <c r="N931" s="10"/>
      <c r="O931" s="10"/>
    </row>
    <row r="932">
      <c r="A932" s="10"/>
      <c r="B932" s="10"/>
      <c r="C932" s="10"/>
      <c r="D932" s="7"/>
      <c r="E932" s="10"/>
      <c r="F932" s="10"/>
      <c r="G932" s="10"/>
      <c r="H932" s="10"/>
      <c r="I932" s="7"/>
      <c r="J932" s="10"/>
      <c r="K932" s="10"/>
      <c r="L932" s="10"/>
      <c r="M932" s="10"/>
      <c r="N932" s="10"/>
      <c r="O932" s="10"/>
    </row>
    <row r="933">
      <c r="A933" s="10"/>
      <c r="B933" s="10"/>
      <c r="C933" s="10"/>
      <c r="D933" s="7"/>
      <c r="E933" s="10"/>
      <c r="F933" s="10"/>
      <c r="G933" s="10"/>
      <c r="H933" s="10"/>
      <c r="I933" s="7"/>
      <c r="J933" s="10"/>
      <c r="K933" s="10"/>
      <c r="L933" s="10"/>
      <c r="M933" s="10"/>
      <c r="N933" s="10"/>
      <c r="O933" s="10"/>
    </row>
    <row r="934">
      <c r="A934" s="10"/>
      <c r="B934" s="10"/>
      <c r="C934" s="10"/>
      <c r="D934" s="7"/>
      <c r="E934" s="10"/>
      <c r="F934" s="10"/>
      <c r="G934" s="10"/>
      <c r="H934" s="10"/>
      <c r="I934" s="7"/>
      <c r="J934" s="10"/>
      <c r="K934" s="10"/>
      <c r="L934" s="10"/>
      <c r="M934" s="10"/>
      <c r="N934" s="10"/>
      <c r="O934" s="10"/>
    </row>
    <row r="935">
      <c r="A935" s="10"/>
      <c r="B935" s="10"/>
      <c r="C935" s="10"/>
      <c r="D935" s="7"/>
      <c r="E935" s="10"/>
      <c r="F935" s="10"/>
      <c r="G935" s="10"/>
      <c r="H935" s="10"/>
      <c r="I935" s="7"/>
      <c r="J935" s="10"/>
      <c r="K935" s="10"/>
      <c r="L935" s="10"/>
      <c r="M935" s="10"/>
      <c r="N935" s="10"/>
      <c r="O935" s="10"/>
    </row>
    <row r="936">
      <c r="A936" s="10"/>
      <c r="B936" s="10"/>
      <c r="C936" s="10"/>
      <c r="D936" s="7"/>
      <c r="E936" s="10"/>
      <c r="F936" s="10"/>
      <c r="G936" s="10"/>
      <c r="H936" s="10"/>
      <c r="I936" s="7"/>
      <c r="J936" s="10"/>
      <c r="K936" s="10"/>
      <c r="L936" s="10"/>
      <c r="M936" s="10"/>
      <c r="N936" s="10"/>
      <c r="O936" s="10"/>
    </row>
    <row r="937">
      <c r="A937" s="10"/>
      <c r="B937" s="10"/>
      <c r="C937" s="10"/>
      <c r="D937" s="7"/>
      <c r="E937" s="10"/>
      <c r="F937" s="10"/>
      <c r="G937" s="10"/>
      <c r="H937" s="10"/>
      <c r="I937" s="7"/>
      <c r="J937" s="10"/>
      <c r="K937" s="10"/>
      <c r="L937" s="10"/>
      <c r="M937" s="10"/>
      <c r="N937" s="10"/>
      <c r="O937" s="10"/>
    </row>
    <row r="938">
      <c r="A938" s="10"/>
      <c r="B938" s="10"/>
      <c r="C938" s="10"/>
      <c r="D938" s="7"/>
      <c r="E938" s="10"/>
      <c r="F938" s="10"/>
      <c r="G938" s="10"/>
      <c r="H938" s="10"/>
      <c r="I938" s="7"/>
      <c r="J938" s="10"/>
      <c r="K938" s="10"/>
      <c r="L938" s="10"/>
      <c r="M938" s="10"/>
      <c r="N938" s="10"/>
      <c r="O938" s="10"/>
    </row>
    <row r="939">
      <c r="A939" s="10"/>
      <c r="B939" s="10"/>
      <c r="C939" s="10"/>
      <c r="D939" s="7"/>
      <c r="E939" s="10"/>
      <c r="F939" s="10"/>
      <c r="G939" s="10"/>
      <c r="H939" s="10"/>
      <c r="I939" s="7"/>
      <c r="J939" s="10"/>
      <c r="K939" s="10"/>
      <c r="L939" s="10"/>
      <c r="M939" s="10"/>
      <c r="N939" s="10"/>
      <c r="O939" s="10"/>
    </row>
    <row r="940">
      <c r="A940" s="10"/>
      <c r="B940" s="10"/>
      <c r="C940" s="10"/>
      <c r="D940" s="7"/>
      <c r="E940" s="10"/>
      <c r="F940" s="10"/>
      <c r="G940" s="10"/>
      <c r="H940" s="10"/>
      <c r="I940" s="7"/>
      <c r="J940" s="10"/>
      <c r="K940" s="10"/>
      <c r="L940" s="10"/>
      <c r="M940" s="10"/>
      <c r="N940" s="10"/>
      <c r="O940" s="10"/>
    </row>
    <row r="941">
      <c r="A941" s="10"/>
      <c r="B941" s="10"/>
      <c r="C941" s="10"/>
      <c r="D941" s="7"/>
      <c r="E941" s="10"/>
      <c r="F941" s="10"/>
      <c r="G941" s="10"/>
      <c r="H941" s="10"/>
      <c r="I941" s="7"/>
      <c r="J941" s="10"/>
      <c r="K941" s="10"/>
      <c r="L941" s="10"/>
      <c r="M941" s="10"/>
      <c r="N941" s="10"/>
      <c r="O941" s="10"/>
    </row>
    <row r="942">
      <c r="A942" s="10"/>
      <c r="B942" s="10"/>
      <c r="C942" s="10"/>
      <c r="D942" s="7"/>
      <c r="E942" s="10"/>
      <c r="F942" s="10"/>
      <c r="G942" s="10"/>
      <c r="H942" s="10"/>
      <c r="I942" s="7"/>
      <c r="J942" s="10"/>
      <c r="K942" s="10"/>
      <c r="L942" s="10"/>
      <c r="M942" s="10"/>
      <c r="N942" s="10"/>
      <c r="O942" s="10"/>
    </row>
    <row r="943">
      <c r="A943" s="10"/>
      <c r="B943" s="10"/>
      <c r="C943" s="10"/>
      <c r="D943" s="7"/>
      <c r="E943" s="10"/>
      <c r="F943" s="10"/>
      <c r="G943" s="10"/>
      <c r="H943" s="10"/>
      <c r="I943" s="7"/>
      <c r="J943" s="10"/>
      <c r="K943" s="10"/>
      <c r="L943" s="10"/>
      <c r="M943" s="10"/>
      <c r="N943" s="10"/>
      <c r="O943" s="10"/>
    </row>
    <row r="944">
      <c r="A944" s="10"/>
      <c r="B944" s="10"/>
      <c r="C944" s="10"/>
      <c r="D944" s="7"/>
      <c r="E944" s="10"/>
      <c r="F944" s="10"/>
      <c r="G944" s="10"/>
      <c r="H944" s="10"/>
      <c r="I944" s="7"/>
      <c r="J944" s="10"/>
      <c r="K944" s="10"/>
      <c r="L944" s="10"/>
      <c r="M944" s="10"/>
      <c r="N944" s="10"/>
      <c r="O944" s="10"/>
    </row>
    <row r="945">
      <c r="A945" s="10"/>
      <c r="B945" s="10"/>
      <c r="C945" s="10"/>
      <c r="D945" s="7"/>
      <c r="E945" s="10"/>
      <c r="F945" s="10"/>
      <c r="G945" s="10"/>
      <c r="H945" s="10"/>
      <c r="I945" s="7"/>
      <c r="J945" s="10"/>
      <c r="K945" s="10"/>
      <c r="L945" s="10"/>
      <c r="M945" s="10"/>
      <c r="N945" s="10"/>
      <c r="O945" s="10"/>
    </row>
    <row r="946">
      <c r="A946" s="10"/>
      <c r="B946" s="10"/>
      <c r="C946" s="10"/>
      <c r="D946" s="7"/>
      <c r="E946" s="10"/>
      <c r="F946" s="10"/>
      <c r="G946" s="10"/>
      <c r="H946" s="10"/>
      <c r="I946" s="7"/>
      <c r="J946" s="10"/>
      <c r="K946" s="10"/>
      <c r="L946" s="10"/>
      <c r="M946" s="10"/>
      <c r="N946" s="10"/>
      <c r="O946" s="10"/>
    </row>
    <row r="947">
      <c r="A947" s="10"/>
      <c r="B947" s="10"/>
      <c r="C947" s="10"/>
      <c r="D947" s="7"/>
      <c r="E947" s="10"/>
      <c r="F947" s="10"/>
      <c r="G947" s="10"/>
      <c r="H947" s="10"/>
      <c r="I947" s="7"/>
      <c r="J947" s="10"/>
      <c r="K947" s="10"/>
      <c r="L947" s="10"/>
      <c r="M947" s="10"/>
      <c r="N947" s="10"/>
      <c r="O947" s="10"/>
    </row>
    <row r="948">
      <c r="A948" s="10"/>
      <c r="B948" s="10"/>
      <c r="C948" s="10"/>
      <c r="D948" s="7"/>
      <c r="E948" s="10"/>
      <c r="F948" s="10"/>
      <c r="G948" s="10"/>
      <c r="H948" s="10"/>
      <c r="I948" s="7"/>
      <c r="J948" s="10"/>
      <c r="K948" s="10"/>
      <c r="L948" s="10"/>
      <c r="M948" s="10"/>
      <c r="N948" s="10"/>
      <c r="O948" s="10"/>
    </row>
    <row r="949">
      <c r="A949" s="10"/>
      <c r="B949" s="10"/>
      <c r="C949" s="10"/>
      <c r="D949" s="7"/>
      <c r="E949" s="10"/>
      <c r="F949" s="10"/>
      <c r="G949" s="10"/>
      <c r="H949" s="10"/>
      <c r="I949" s="7"/>
      <c r="J949" s="10"/>
      <c r="K949" s="10"/>
      <c r="L949" s="10"/>
      <c r="M949" s="10"/>
      <c r="N949" s="10"/>
      <c r="O949" s="10"/>
    </row>
    <row r="950">
      <c r="A950" s="10"/>
      <c r="B950" s="10"/>
      <c r="C950" s="10"/>
      <c r="D950" s="7"/>
      <c r="E950" s="10"/>
      <c r="F950" s="10"/>
      <c r="G950" s="10"/>
      <c r="H950" s="10"/>
      <c r="I950" s="7"/>
      <c r="J950" s="10"/>
      <c r="K950" s="10"/>
      <c r="L950" s="10"/>
      <c r="M950" s="10"/>
      <c r="N950" s="10"/>
      <c r="O950" s="10"/>
    </row>
    <row r="951">
      <c r="A951" s="10"/>
      <c r="B951" s="10"/>
      <c r="C951" s="10"/>
      <c r="D951" s="7"/>
      <c r="E951" s="10"/>
      <c r="F951" s="10"/>
      <c r="G951" s="10"/>
      <c r="H951" s="10"/>
      <c r="I951" s="7"/>
      <c r="J951" s="10"/>
      <c r="K951" s="10"/>
      <c r="L951" s="10"/>
      <c r="M951" s="10"/>
      <c r="N951" s="10"/>
      <c r="O951" s="10"/>
    </row>
    <row r="952">
      <c r="A952" s="10"/>
      <c r="B952" s="10"/>
      <c r="C952" s="10"/>
      <c r="D952" s="7"/>
      <c r="E952" s="10"/>
      <c r="F952" s="10"/>
      <c r="G952" s="10"/>
      <c r="H952" s="10"/>
      <c r="I952" s="7"/>
      <c r="J952" s="10"/>
      <c r="K952" s="10"/>
      <c r="L952" s="10"/>
      <c r="M952" s="10"/>
      <c r="N952" s="10"/>
      <c r="O952" s="10"/>
    </row>
    <row r="953">
      <c r="A953" s="10"/>
      <c r="B953" s="10"/>
      <c r="C953" s="10"/>
      <c r="D953" s="7"/>
      <c r="E953" s="10"/>
      <c r="F953" s="10"/>
      <c r="G953" s="10"/>
      <c r="H953" s="10"/>
      <c r="I953" s="7"/>
      <c r="J953" s="10"/>
      <c r="K953" s="10"/>
      <c r="L953" s="10"/>
      <c r="M953" s="10"/>
      <c r="N953" s="10"/>
      <c r="O953" s="10"/>
    </row>
    <row r="954">
      <c r="A954" s="10"/>
      <c r="B954" s="10"/>
      <c r="C954" s="10"/>
      <c r="D954" s="7"/>
      <c r="E954" s="10"/>
      <c r="F954" s="10"/>
      <c r="G954" s="10"/>
      <c r="H954" s="10"/>
      <c r="I954" s="7"/>
      <c r="J954" s="10"/>
      <c r="K954" s="10"/>
      <c r="L954" s="10"/>
      <c r="M954" s="10"/>
      <c r="N954" s="10"/>
      <c r="O954" s="10"/>
    </row>
    <row r="955">
      <c r="A955" s="10"/>
      <c r="B955" s="10"/>
      <c r="C955" s="10"/>
      <c r="D955" s="7"/>
      <c r="E955" s="10"/>
      <c r="F955" s="10"/>
      <c r="G955" s="10"/>
      <c r="H955" s="10"/>
      <c r="I955" s="7"/>
      <c r="J955" s="10"/>
      <c r="K955" s="10"/>
      <c r="L955" s="10"/>
      <c r="M955" s="10"/>
      <c r="N955" s="10"/>
      <c r="O955" s="10"/>
    </row>
    <row r="956">
      <c r="A956" s="10"/>
      <c r="B956" s="10"/>
      <c r="C956" s="10"/>
      <c r="D956" s="7"/>
      <c r="E956" s="10"/>
      <c r="F956" s="10"/>
      <c r="G956" s="10"/>
      <c r="H956" s="10"/>
      <c r="I956" s="7"/>
      <c r="J956" s="10"/>
      <c r="K956" s="10"/>
      <c r="L956" s="10"/>
      <c r="M956" s="10"/>
      <c r="N956" s="10"/>
      <c r="O956" s="10"/>
    </row>
    <row r="957">
      <c r="A957" s="10"/>
      <c r="B957" s="10"/>
      <c r="C957" s="10"/>
      <c r="D957" s="7"/>
      <c r="E957" s="10"/>
      <c r="F957" s="10"/>
      <c r="G957" s="10"/>
      <c r="H957" s="10"/>
      <c r="I957" s="7"/>
      <c r="J957" s="10"/>
      <c r="K957" s="10"/>
      <c r="L957" s="10"/>
      <c r="M957" s="10"/>
      <c r="N957" s="10"/>
      <c r="O957" s="10"/>
    </row>
    <row r="958">
      <c r="A958" s="10"/>
      <c r="B958" s="10"/>
      <c r="C958" s="10"/>
      <c r="D958" s="7"/>
      <c r="E958" s="10"/>
      <c r="F958" s="10"/>
      <c r="G958" s="10"/>
      <c r="H958" s="10"/>
      <c r="I958" s="7"/>
      <c r="J958" s="10"/>
      <c r="K958" s="10"/>
      <c r="L958" s="10"/>
      <c r="M958" s="10"/>
      <c r="N958" s="10"/>
      <c r="O958" s="10"/>
    </row>
    <row r="959">
      <c r="A959" s="10"/>
      <c r="B959" s="10"/>
      <c r="C959" s="10"/>
      <c r="D959" s="7"/>
      <c r="E959" s="10"/>
      <c r="F959" s="10"/>
      <c r="G959" s="10"/>
      <c r="H959" s="10"/>
      <c r="I959" s="7"/>
      <c r="J959" s="10"/>
      <c r="K959" s="10"/>
      <c r="L959" s="10"/>
      <c r="M959" s="10"/>
      <c r="N959" s="10"/>
      <c r="O959" s="10"/>
    </row>
    <row r="960">
      <c r="A960" s="10"/>
      <c r="B960" s="10"/>
      <c r="C960" s="10"/>
      <c r="D960" s="7"/>
      <c r="E960" s="10"/>
      <c r="F960" s="10"/>
      <c r="G960" s="10"/>
      <c r="H960" s="10"/>
      <c r="I960" s="7"/>
      <c r="J960" s="10"/>
      <c r="K960" s="10"/>
      <c r="L960" s="10"/>
      <c r="M960" s="10"/>
      <c r="N960" s="10"/>
      <c r="O960" s="10"/>
    </row>
    <row r="961">
      <c r="A961" s="10"/>
      <c r="B961" s="10"/>
      <c r="C961" s="10"/>
      <c r="D961" s="7"/>
      <c r="E961" s="10"/>
      <c r="F961" s="10"/>
      <c r="G961" s="10"/>
      <c r="H961" s="10"/>
      <c r="I961" s="7"/>
      <c r="J961" s="10"/>
      <c r="K961" s="10"/>
      <c r="L961" s="10"/>
      <c r="M961" s="10"/>
      <c r="N961" s="10"/>
      <c r="O961" s="10"/>
    </row>
    <row r="962">
      <c r="A962" s="10"/>
      <c r="B962" s="10"/>
      <c r="C962" s="10"/>
      <c r="D962" s="7"/>
      <c r="E962" s="10"/>
      <c r="F962" s="10"/>
      <c r="G962" s="10"/>
      <c r="H962" s="10"/>
      <c r="I962" s="7"/>
      <c r="J962" s="10"/>
      <c r="K962" s="10"/>
      <c r="L962" s="10"/>
      <c r="M962" s="10"/>
      <c r="N962" s="10"/>
      <c r="O962" s="10"/>
    </row>
    <row r="963">
      <c r="A963" s="10"/>
      <c r="B963" s="10"/>
      <c r="C963" s="10"/>
      <c r="D963" s="7"/>
      <c r="E963" s="10"/>
      <c r="F963" s="10"/>
      <c r="G963" s="10"/>
      <c r="H963" s="10"/>
      <c r="I963" s="7"/>
      <c r="J963" s="10"/>
      <c r="K963" s="10"/>
      <c r="L963" s="10"/>
      <c r="M963" s="10"/>
      <c r="N963" s="10"/>
      <c r="O963" s="10"/>
    </row>
    <row r="964">
      <c r="A964" s="10"/>
      <c r="B964" s="10"/>
      <c r="C964" s="10"/>
      <c r="D964" s="7"/>
      <c r="E964" s="10"/>
      <c r="F964" s="10"/>
      <c r="G964" s="10"/>
      <c r="H964" s="10"/>
      <c r="I964" s="7"/>
      <c r="J964" s="10"/>
      <c r="K964" s="10"/>
      <c r="L964" s="10"/>
      <c r="M964" s="10"/>
      <c r="N964" s="10"/>
      <c r="O964" s="10"/>
    </row>
    <row r="965">
      <c r="A965" s="10"/>
      <c r="B965" s="10"/>
      <c r="C965" s="10"/>
      <c r="D965" s="7"/>
      <c r="E965" s="10"/>
      <c r="F965" s="10"/>
      <c r="G965" s="10"/>
      <c r="H965" s="10"/>
      <c r="I965" s="7"/>
      <c r="J965" s="10"/>
      <c r="K965" s="10"/>
      <c r="L965" s="10"/>
      <c r="M965" s="10"/>
      <c r="N965" s="10"/>
      <c r="O965" s="10"/>
    </row>
    <row r="966">
      <c r="A966" s="10"/>
      <c r="B966" s="10"/>
      <c r="C966" s="10"/>
      <c r="D966" s="7"/>
      <c r="E966" s="10"/>
      <c r="F966" s="10"/>
      <c r="G966" s="10"/>
      <c r="H966" s="10"/>
      <c r="I966" s="7"/>
      <c r="J966" s="10"/>
      <c r="K966" s="10"/>
      <c r="L966" s="10"/>
      <c r="M966" s="10"/>
      <c r="N966" s="10"/>
      <c r="O966" s="10"/>
    </row>
    <row r="967">
      <c r="A967" s="10"/>
      <c r="B967" s="10"/>
      <c r="C967" s="10"/>
      <c r="D967" s="7"/>
      <c r="E967" s="10"/>
      <c r="F967" s="10"/>
      <c r="G967" s="10"/>
      <c r="H967" s="10"/>
      <c r="I967" s="7"/>
      <c r="J967" s="10"/>
      <c r="K967" s="10"/>
      <c r="L967" s="10"/>
      <c r="M967" s="10"/>
      <c r="N967" s="10"/>
      <c r="O967" s="10"/>
    </row>
    <row r="968">
      <c r="A968" s="10"/>
      <c r="B968" s="10"/>
      <c r="C968" s="10"/>
      <c r="D968" s="7"/>
      <c r="E968" s="10"/>
      <c r="F968" s="10"/>
      <c r="G968" s="10"/>
      <c r="H968" s="10"/>
      <c r="I968" s="7"/>
      <c r="J968" s="10"/>
      <c r="K968" s="10"/>
      <c r="L968" s="10"/>
      <c r="M968" s="10"/>
      <c r="N968" s="10"/>
      <c r="O968" s="10"/>
    </row>
    <row r="969">
      <c r="A969" s="10"/>
      <c r="B969" s="10"/>
      <c r="C969" s="10"/>
      <c r="D969" s="7"/>
      <c r="E969" s="10"/>
      <c r="F969" s="10"/>
      <c r="G969" s="10"/>
      <c r="H969" s="10"/>
      <c r="I969" s="7"/>
      <c r="J969" s="10"/>
      <c r="K969" s="10"/>
      <c r="L969" s="10"/>
      <c r="M969" s="10"/>
      <c r="N969" s="10"/>
      <c r="O969" s="10"/>
    </row>
    <row r="970">
      <c r="A970" s="10"/>
      <c r="B970" s="10"/>
      <c r="C970" s="10"/>
      <c r="D970" s="7"/>
      <c r="E970" s="10"/>
      <c r="F970" s="10"/>
      <c r="G970" s="10"/>
      <c r="H970" s="10"/>
      <c r="I970" s="7"/>
      <c r="J970" s="10"/>
      <c r="K970" s="10"/>
      <c r="L970" s="10"/>
      <c r="M970" s="10"/>
      <c r="N970" s="10"/>
      <c r="O970" s="10"/>
    </row>
    <row r="971">
      <c r="A971" s="10"/>
      <c r="B971" s="10"/>
      <c r="C971" s="10"/>
      <c r="D971" s="7"/>
      <c r="E971" s="10"/>
      <c r="F971" s="10"/>
      <c r="G971" s="10"/>
      <c r="H971" s="10"/>
      <c r="I971" s="7"/>
      <c r="J971" s="10"/>
      <c r="K971" s="10"/>
      <c r="L971" s="10"/>
      <c r="M971" s="10"/>
      <c r="N971" s="10"/>
      <c r="O971" s="10"/>
    </row>
    <row r="972">
      <c r="A972" s="10"/>
      <c r="B972" s="10"/>
      <c r="C972" s="10"/>
      <c r="D972" s="7"/>
      <c r="E972" s="10"/>
      <c r="F972" s="10"/>
      <c r="G972" s="10"/>
      <c r="H972" s="10"/>
      <c r="I972" s="7"/>
      <c r="J972" s="10"/>
      <c r="K972" s="10"/>
      <c r="L972" s="10"/>
      <c r="M972" s="10"/>
      <c r="N972" s="10"/>
      <c r="O972" s="10"/>
    </row>
    <row r="973">
      <c r="A973" s="10"/>
      <c r="B973" s="10"/>
      <c r="C973" s="10"/>
      <c r="D973" s="7"/>
      <c r="E973" s="10"/>
      <c r="F973" s="10"/>
      <c r="G973" s="10"/>
      <c r="H973" s="10"/>
      <c r="I973" s="7"/>
      <c r="J973" s="10"/>
      <c r="K973" s="10"/>
      <c r="L973" s="10"/>
      <c r="M973" s="10"/>
      <c r="N973" s="10"/>
      <c r="O973" s="10"/>
    </row>
    <row r="974">
      <c r="A974" s="10"/>
      <c r="B974" s="10"/>
      <c r="C974" s="10"/>
      <c r="D974" s="7"/>
      <c r="E974" s="10"/>
      <c r="F974" s="10"/>
      <c r="G974" s="10"/>
      <c r="H974" s="10"/>
      <c r="I974" s="7"/>
      <c r="J974" s="10"/>
      <c r="K974" s="10"/>
      <c r="L974" s="10"/>
      <c r="M974" s="10"/>
      <c r="N974" s="10"/>
      <c r="O974" s="10"/>
    </row>
    <row r="975">
      <c r="A975" s="10"/>
      <c r="B975" s="10"/>
      <c r="C975" s="10"/>
      <c r="D975" s="7"/>
      <c r="E975" s="10"/>
      <c r="F975" s="10"/>
      <c r="G975" s="10"/>
      <c r="H975" s="10"/>
      <c r="I975" s="7"/>
      <c r="J975" s="10"/>
      <c r="K975" s="10"/>
      <c r="L975" s="10"/>
      <c r="M975" s="10"/>
      <c r="N975" s="10"/>
      <c r="O975" s="10"/>
    </row>
    <row r="976">
      <c r="A976" s="10"/>
      <c r="B976" s="10"/>
      <c r="C976" s="10"/>
      <c r="D976" s="7"/>
      <c r="E976" s="10"/>
      <c r="F976" s="10"/>
      <c r="G976" s="10"/>
      <c r="H976" s="10"/>
      <c r="I976" s="7"/>
      <c r="J976" s="10"/>
      <c r="K976" s="10"/>
      <c r="L976" s="10"/>
      <c r="M976" s="10"/>
      <c r="N976" s="10"/>
      <c r="O976" s="10"/>
    </row>
    <row r="977">
      <c r="A977" s="10"/>
      <c r="B977" s="10"/>
      <c r="C977" s="10"/>
      <c r="D977" s="7"/>
      <c r="E977" s="10"/>
      <c r="F977" s="10"/>
      <c r="G977" s="10"/>
      <c r="H977" s="10"/>
      <c r="I977" s="7"/>
      <c r="J977" s="10"/>
      <c r="K977" s="10"/>
      <c r="L977" s="10"/>
      <c r="M977" s="10"/>
      <c r="N977" s="10"/>
      <c r="O977" s="10"/>
    </row>
    <row r="978">
      <c r="A978" s="10"/>
      <c r="B978" s="10"/>
      <c r="C978" s="10"/>
      <c r="D978" s="7"/>
      <c r="E978" s="10"/>
      <c r="F978" s="10"/>
      <c r="G978" s="10"/>
      <c r="H978" s="10"/>
      <c r="I978" s="7"/>
      <c r="J978" s="10"/>
      <c r="K978" s="10"/>
      <c r="L978" s="10"/>
      <c r="M978" s="10"/>
      <c r="N978" s="10"/>
      <c r="O978" s="10"/>
    </row>
    <row r="979">
      <c r="A979" s="10"/>
      <c r="B979" s="10"/>
      <c r="C979" s="10"/>
      <c r="D979" s="7"/>
      <c r="E979" s="10"/>
      <c r="F979" s="10"/>
      <c r="G979" s="10"/>
      <c r="H979" s="10"/>
      <c r="I979" s="7"/>
      <c r="J979" s="10"/>
      <c r="K979" s="10"/>
      <c r="L979" s="10"/>
      <c r="M979" s="10"/>
      <c r="N979" s="10"/>
      <c r="O979" s="10"/>
    </row>
    <row r="980">
      <c r="A980" s="10"/>
      <c r="B980" s="10"/>
      <c r="C980" s="10"/>
      <c r="D980" s="7"/>
      <c r="E980" s="10"/>
      <c r="F980" s="10"/>
      <c r="G980" s="10"/>
      <c r="H980" s="10"/>
      <c r="I980" s="7"/>
      <c r="J980" s="10"/>
      <c r="K980" s="10"/>
      <c r="L980" s="10"/>
      <c r="M980" s="10"/>
      <c r="N980" s="10"/>
      <c r="O980" s="10"/>
    </row>
    <row r="981">
      <c r="A981" s="10"/>
      <c r="B981" s="10"/>
      <c r="C981" s="10"/>
      <c r="D981" s="7"/>
      <c r="E981" s="10"/>
      <c r="F981" s="10"/>
      <c r="G981" s="10"/>
      <c r="H981" s="10"/>
      <c r="I981" s="7"/>
      <c r="J981" s="10"/>
      <c r="K981" s="10"/>
      <c r="L981" s="10"/>
      <c r="M981" s="10"/>
      <c r="N981" s="10"/>
      <c r="O981" s="10"/>
    </row>
    <row r="982">
      <c r="A982" s="10"/>
      <c r="B982" s="10"/>
      <c r="C982" s="10"/>
      <c r="D982" s="7"/>
      <c r="E982" s="10"/>
      <c r="F982" s="10"/>
      <c r="G982" s="10"/>
      <c r="H982" s="10"/>
      <c r="I982" s="7"/>
      <c r="J982" s="10"/>
      <c r="K982" s="10"/>
      <c r="L982" s="10"/>
      <c r="M982" s="10"/>
      <c r="N982" s="10"/>
      <c r="O982" s="10"/>
    </row>
    <row r="983">
      <c r="A983" s="10"/>
      <c r="B983" s="10"/>
      <c r="C983" s="10"/>
      <c r="D983" s="7"/>
      <c r="E983" s="10"/>
      <c r="F983" s="10"/>
      <c r="G983" s="10"/>
      <c r="H983" s="10"/>
      <c r="I983" s="7"/>
      <c r="J983" s="10"/>
      <c r="K983" s="10"/>
      <c r="L983" s="10"/>
      <c r="M983" s="10"/>
      <c r="N983" s="10"/>
      <c r="O983" s="10"/>
    </row>
    <row r="984">
      <c r="A984" s="10"/>
      <c r="B984" s="10"/>
      <c r="C984" s="10"/>
      <c r="D984" s="7"/>
      <c r="E984" s="10"/>
      <c r="F984" s="10"/>
      <c r="G984" s="10"/>
      <c r="H984" s="10"/>
      <c r="I984" s="7"/>
      <c r="J984" s="10"/>
      <c r="K984" s="10"/>
      <c r="L984" s="10"/>
      <c r="M984" s="10"/>
      <c r="N984" s="10"/>
      <c r="O984" s="10"/>
    </row>
    <row r="985">
      <c r="A985" s="10"/>
      <c r="B985" s="10"/>
      <c r="C985" s="10"/>
      <c r="D985" s="7"/>
      <c r="E985" s="10"/>
      <c r="F985" s="10"/>
      <c r="G985" s="10"/>
      <c r="H985" s="10"/>
      <c r="I985" s="7"/>
      <c r="J985" s="10"/>
      <c r="K985" s="10"/>
      <c r="L985" s="10"/>
      <c r="M985" s="10"/>
      <c r="N985" s="10"/>
      <c r="O985" s="10"/>
    </row>
    <row r="986">
      <c r="A986" s="10"/>
      <c r="B986" s="10"/>
      <c r="C986" s="10"/>
      <c r="D986" s="7"/>
      <c r="E986" s="10"/>
      <c r="F986" s="10"/>
      <c r="G986" s="10"/>
      <c r="H986" s="10"/>
      <c r="I986" s="7"/>
      <c r="J986" s="10"/>
      <c r="K986" s="10"/>
      <c r="L986" s="10"/>
      <c r="M986" s="10"/>
      <c r="N986" s="10"/>
      <c r="O986" s="10"/>
    </row>
    <row r="987">
      <c r="A987" s="10"/>
      <c r="B987" s="10"/>
      <c r="C987" s="10"/>
      <c r="D987" s="7"/>
      <c r="E987" s="10"/>
      <c r="F987" s="10"/>
      <c r="G987" s="10"/>
      <c r="H987" s="10"/>
      <c r="I987" s="7"/>
      <c r="J987" s="10"/>
      <c r="K987" s="10"/>
      <c r="L987" s="10"/>
      <c r="M987" s="10"/>
      <c r="N987" s="10"/>
      <c r="O987" s="10"/>
    </row>
    <row r="988">
      <c r="A988" s="10"/>
      <c r="B988" s="10"/>
      <c r="C988" s="10"/>
      <c r="D988" s="7"/>
      <c r="E988" s="10"/>
      <c r="F988" s="10"/>
      <c r="G988" s="10"/>
      <c r="H988" s="10"/>
      <c r="I988" s="7"/>
      <c r="J988" s="10"/>
      <c r="K988" s="10"/>
      <c r="L988" s="10"/>
      <c r="M988" s="10"/>
      <c r="N988" s="10"/>
      <c r="O988" s="10"/>
    </row>
    <row r="989">
      <c r="A989" s="10"/>
      <c r="B989" s="10"/>
      <c r="C989" s="10"/>
      <c r="D989" s="7"/>
      <c r="E989" s="10"/>
      <c r="F989" s="10"/>
      <c r="G989" s="10"/>
      <c r="H989" s="10"/>
      <c r="I989" s="7"/>
      <c r="J989" s="10"/>
      <c r="K989" s="10"/>
      <c r="L989" s="10"/>
      <c r="M989" s="10"/>
      <c r="N989" s="10"/>
      <c r="O989" s="10"/>
    </row>
    <row r="990">
      <c r="A990" s="10"/>
      <c r="B990" s="10"/>
      <c r="C990" s="10"/>
      <c r="D990" s="7"/>
      <c r="E990" s="10"/>
      <c r="F990" s="10"/>
      <c r="G990" s="10"/>
      <c r="H990" s="10"/>
      <c r="I990" s="7"/>
      <c r="J990" s="10"/>
      <c r="K990" s="10"/>
      <c r="L990" s="10"/>
      <c r="M990" s="10"/>
      <c r="N990" s="10"/>
      <c r="O990" s="10"/>
    </row>
    <row r="991">
      <c r="A991" s="10"/>
      <c r="B991" s="10"/>
      <c r="C991" s="10"/>
      <c r="D991" s="7"/>
      <c r="E991" s="10"/>
      <c r="F991" s="10"/>
      <c r="G991" s="10"/>
      <c r="H991" s="10"/>
      <c r="I991" s="7"/>
      <c r="J991" s="10"/>
      <c r="K991" s="10"/>
      <c r="L991" s="10"/>
      <c r="M991" s="10"/>
      <c r="N991" s="10"/>
      <c r="O991" s="10"/>
    </row>
    <row r="992">
      <c r="A992" s="10"/>
      <c r="B992" s="10"/>
      <c r="C992" s="10"/>
      <c r="D992" s="7"/>
      <c r="E992" s="10"/>
      <c r="F992" s="10"/>
      <c r="G992" s="10"/>
      <c r="H992" s="10"/>
      <c r="I992" s="7"/>
      <c r="J992" s="10"/>
      <c r="K992" s="10"/>
      <c r="L992" s="10"/>
      <c r="M992" s="10"/>
      <c r="N992" s="10"/>
      <c r="O992" s="10"/>
    </row>
    <row r="993">
      <c r="A993" s="10"/>
      <c r="B993" s="10"/>
      <c r="C993" s="10"/>
      <c r="D993" s="7"/>
      <c r="E993" s="10"/>
      <c r="F993" s="10"/>
      <c r="G993" s="10"/>
      <c r="H993" s="10"/>
      <c r="I993" s="7"/>
      <c r="J993" s="10"/>
      <c r="K993" s="10"/>
      <c r="L993" s="10"/>
      <c r="M993" s="10"/>
      <c r="N993" s="10"/>
      <c r="O993" s="10"/>
    </row>
    <row r="994">
      <c r="A994" s="10"/>
      <c r="B994" s="10"/>
      <c r="C994" s="10"/>
      <c r="D994" s="7"/>
      <c r="E994" s="10"/>
      <c r="F994" s="10"/>
      <c r="G994" s="10"/>
      <c r="H994" s="10"/>
      <c r="I994" s="7"/>
      <c r="J994" s="10"/>
      <c r="K994" s="10"/>
      <c r="L994" s="10"/>
      <c r="M994" s="10"/>
      <c r="N994" s="10"/>
      <c r="O994" s="10"/>
    </row>
    <row r="995">
      <c r="A995" s="10"/>
      <c r="B995" s="10"/>
      <c r="C995" s="10"/>
      <c r="D995" s="7"/>
      <c r="E995" s="10"/>
      <c r="F995" s="10"/>
      <c r="G995" s="10"/>
      <c r="H995" s="10"/>
      <c r="I995" s="7"/>
      <c r="J995" s="10"/>
      <c r="K995" s="10"/>
      <c r="L995" s="10"/>
      <c r="M995" s="10"/>
      <c r="N995" s="10"/>
      <c r="O995" s="10"/>
    </row>
    <row r="996">
      <c r="A996" s="10"/>
      <c r="B996" s="10"/>
      <c r="C996" s="10"/>
      <c r="D996" s="7"/>
      <c r="E996" s="10"/>
      <c r="F996" s="10"/>
      <c r="G996" s="10"/>
      <c r="H996" s="10"/>
      <c r="I996" s="7"/>
      <c r="J996" s="10"/>
      <c r="K996" s="10"/>
      <c r="L996" s="10"/>
      <c r="M996" s="10"/>
      <c r="N996" s="10"/>
      <c r="O996" s="10"/>
    </row>
    <row r="997">
      <c r="A997" s="10"/>
      <c r="B997" s="10"/>
      <c r="C997" s="10"/>
      <c r="D997" s="7"/>
      <c r="E997" s="10"/>
      <c r="F997" s="10"/>
      <c r="G997" s="10"/>
      <c r="H997" s="10"/>
      <c r="I997" s="7"/>
      <c r="J997" s="10"/>
      <c r="K997" s="10"/>
      <c r="L997" s="10"/>
      <c r="M997" s="10"/>
      <c r="N997" s="10"/>
      <c r="O997" s="10"/>
    </row>
  </sheetData>
  <mergeCells count="5">
    <mergeCell ref="P2:P997"/>
    <mergeCell ref="Q2:R2"/>
    <mergeCell ref="T2:U2"/>
    <mergeCell ref="S3:S12"/>
    <mergeCell ref="Q13:U997"/>
  </mergeCells>
  <conditionalFormatting sqref="N2:N997">
    <cfRule type="cellIs" dxfId="0" priority="1" operator="equal">
      <formula>"PENDENTE"</formula>
    </cfRule>
  </conditionalFormatting>
  <conditionalFormatting sqref="N2:N997">
    <cfRule type="cellIs" dxfId="1" priority="2" operator="equal">
      <formula>"PRIORIDADE"</formula>
    </cfRule>
  </conditionalFormatting>
  <conditionalFormatting sqref="N2:N997">
    <cfRule type="cellIs" dxfId="2" priority="3" operator="equal">
      <formula>"PRIORIDADE TOTAL"</formula>
    </cfRule>
  </conditionalFormatting>
  <conditionalFormatting sqref="N2:N997">
    <cfRule type="containsText" dxfId="3" priority="4" operator="containsText" text="ANÁLISE">
      <formula>NOT(ISERROR(SEARCH(("ANÁLISE"),(N2))))</formula>
    </cfRule>
  </conditionalFormatting>
  <conditionalFormatting sqref="N2:N997">
    <cfRule type="containsText" dxfId="4" priority="5" operator="containsText" text="VERIFICADO">
      <formula>NOT(ISERROR(SEARCH(("VERIFICADO"),(N2))))</formula>
    </cfRule>
  </conditionalFormatting>
  <conditionalFormatting sqref="N2:N997">
    <cfRule type="containsText" dxfId="5" priority="6" operator="containsText" text="APREENDIDO">
      <formula>NOT(ISERROR(SEARCH(("APREENDIDO"),(N2))))</formula>
    </cfRule>
  </conditionalFormatting>
  <conditionalFormatting sqref="N2:N997">
    <cfRule type="containsText" dxfId="6" priority="7" operator="containsText" text="APROVADO">
      <formula>NOT(ISERROR(SEARCH(("APROVADO"),(N2))))</formula>
    </cfRule>
  </conditionalFormatting>
  <conditionalFormatting sqref="N2:N997">
    <cfRule type="containsText" dxfId="7" priority="8" operator="containsText" text="QUITADO">
      <formula>NOT(ISERROR(SEARCH(("QUITADO"),(N2))))</formula>
    </cfRule>
  </conditionalFormatting>
  <conditionalFormatting sqref="N2:N997">
    <cfRule type="containsText" dxfId="8" priority="9" operator="containsText" text="OUTROS ACORDOS">
      <formula>NOT(ISERROR(SEARCH(("OUTROS ACORDOS"),(N2))))</formula>
    </cfRule>
  </conditionalFormatting>
  <conditionalFormatting sqref="N2:N997">
    <cfRule type="containsText" dxfId="9" priority="10" operator="containsText" text="CANCELADO">
      <formula>NOT(ISERROR(SEARCH(("CANCELADO"),(N2))))</formula>
    </cfRule>
  </conditionalFormatting>
  <dataValidations>
    <dataValidation type="list" allowBlank="1" showErrorMessage="1" sqref="N2:N997">
      <formula1>"PENDENTE,PRIORIDADE,PRIORIDADE TOTAL,VERIFICADO,ANÁLISE,APROVADO,QUITADO,APREENDIDO,CANCELADO,OUTROS ACORDOS"</formula1>
    </dataValidation>
    <dataValidation type="list" allowBlank="1" showErrorMessage="1" sqref="I2:I997">
      <formula1>"BRADESCO,BV FINANCEIRA,CREDITAS,GMAC,HYUNDAI,ITAÚ,OMNI S.A.,PANAMERICANO,PSA,RCI,RENNER,SAFRA,SANTANA,SANTANDER,TOYOTA,VOLKSWAGEN"</formula1>
    </dataValidation>
    <dataValidation type="list" allowBlank="1" showErrorMessage="1" sqref="L2:L997">
      <formula1>"LIGAÇÃO,WPP,SEM SUCESSO"</formula1>
    </dataValidation>
    <dataValidation type="list" allowBlank="1" showErrorMessage="1" sqref="D2:D997">
      <formula1>"SISTEMA ANTIGO,ANÁPOLIS,APG,BELO HORIZONTE,BELÉM,BRASÍLIA,CUIABÁ,CAMPO GRANDE,GOIÂNIA,JUIZ DE FORA,MONTES CLAROS,PLANALTINA,PORTO VELHO,RECREIO,RIO DE JANEIRO,RIO VERDE,RONDONÓPOLIS,SANTA LUZIA,TERESINA,TRINDADE,VALE DO AÇO,VALPARAISO,VITÓRIA,VOLTA REDOND"&amp;"A,CAMPOS DOS GOYTACAZES,NITEROI,VÁRZEA GRANDE,RIO DE JANEIRO"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0.88"/>
    <col customWidth="1" min="2" max="2" width="13.5"/>
    <col customWidth="1" min="3" max="3" width="10.75"/>
    <col customWidth="1" min="4" max="4" width="18.25"/>
    <col customWidth="1" min="5" max="5" width="18.5"/>
    <col customWidth="1" min="8" max="8" width="11.88"/>
    <col customWidth="1" min="9" max="9" width="16.25"/>
    <col customWidth="1" min="10" max="10" width="9.5"/>
    <col customWidth="1" min="11" max="11" width="17.63"/>
    <col customWidth="1" min="12" max="12" width="16.5"/>
    <col customWidth="1" min="13" max="13" width="18.13"/>
    <col customWidth="1" min="14" max="14" width="19.0"/>
    <col customWidth="1" min="15" max="15" width="24.0"/>
    <col customWidth="1" min="16" max="16" width="18.0"/>
    <col customWidth="1" min="17" max="17" width="14.63"/>
    <col customWidth="1" min="18" max="18" width="9.38"/>
    <col customWidth="1" min="19" max="19" width="8.63"/>
    <col customWidth="1" min="20" max="20" width="13.13"/>
    <col customWidth="1" min="21" max="21" width="10.13"/>
  </cols>
  <sheetData>
    <row r="1" ht="24.0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51" t="s">
        <v>5</v>
      </c>
      <c r="G1" s="4" t="s">
        <v>6</v>
      </c>
      <c r="H1" s="51" t="s">
        <v>5</v>
      </c>
      <c r="I1" s="2" t="s">
        <v>7</v>
      </c>
      <c r="J1" s="4" t="s">
        <v>8</v>
      </c>
      <c r="K1" s="4" t="s">
        <v>9</v>
      </c>
      <c r="L1" s="4" t="s">
        <v>10</v>
      </c>
      <c r="M1" s="2" t="s">
        <v>11</v>
      </c>
      <c r="N1" s="51" t="s">
        <v>12</v>
      </c>
      <c r="O1" s="4" t="s">
        <v>13</v>
      </c>
      <c r="P1" s="5"/>
      <c r="Q1" s="5"/>
      <c r="R1" s="5"/>
      <c r="S1" s="5"/>
      <c r="T1" s="5"/>
      <c r="U1" s="5"/>
    </row>
    <row r="2" ht="15.75" customHeight="1">
      <c r="A2" s="6">
        <v>45705.0</v>
      </c>
      <c r="B2" s="6">
        <v>45705.0</v>
      </c>
      <c r="C2" s="136">
        <v>139982.0</v>
      </c>
      <c r="D2" s="136" t="s">
        <v>237</v>
      </c>
      <c r="E2" s="137">
        <v>44743.0</v>
      </c>
      <c r="F2" s="138">
        <f t="shared" ref="F2:F705" si="1">DATEDIF(E2,TODAY(),"M")</f>
        <v>31</v>
      </c>
      <c r="G2" s="137">
        <v>44774.0</v>
      </c>
      <c r="H2" s="138">
        <f t="shared" ref="H2:H705" si="2">DATEDIF(G2,TODAY(),"M")</f>
        <v>30</v>
      </c>
      <c r="I2" s="136" t="s">
        <v>66</v>
      </c>
      <c r="J2" s="7">
        <v>608.0</v>
      </c>
      <c r="K2" s="10"/>
      <c r="L2" s="7"/>
      <c r="M2" s="10"/>
      <c r="N2" s="112" t="s">
        <v>17</v>
      </c>
      <c r="O2" s="7" t="s">
        <v>440</v>
      </c>
      <c r="P2" s="11"/>
      <c r="Q2" s="139" t="s">
        <v>14</v>
      </c>
      <c r="R2" s="13"/>
      <c r="S2" s="140">
        <f>TODAY()</f>
        <v>45706</v>
      </c>
      <c r="T2" s="141" t="s">
        <v>15</v>
      </c>
      <c r="U2" s="13"/>
    </row>
    <row r="3" ht="15.75" customHeight="1">
      <c r="A3" s="6">
        <v>45706.0</v>
      </c>
      <c r="B3" s="6">
        <v>45706.0</v>
      </c>
      <c r="C3" s="136">
        <v>191325.0</v>
      </c>
      <c r="D3" s="136" t="s">
        <v>237</v>
      </c>
      <c r="E3" s="142">
        <v>45200.0</v>
      </c>
      <c r="F3" s="138">
        <f t="shared" si="1"/>
        <v>16</v>
      </c>
      <c r="G3" s="143">
        <v>45253.0</v>
      </c>
      <c r="H3" s="138">
        <f t="shared" si="2"/>
        <v>14</v>
      </c>
      <c r="I3" s="136" t="s">
        <v>66</v>
      </c>
      <c r="J3" s="7">
        <v>618.0</v>
      </c>
      <c r="K3" s="102">
        <v>45000.0</v>
      </c>
      <c r="L3" s="7" t="s">
        <v>58</v>
      </c>
      <c r="M3" s="144">
        <v>45706.0</v>
      </c>
      <c r="N3" s="112" t="s">
        <v>16</v>
      </c>
      <c r="O3" s="7" t="s">
        <v>441</v>
      </c>
      <c r="Q3" s="145" t="s">
        <v>16</v>
      </c>
      <c r="R3" s="146">
        <f>COUNTIFS(N:N,"VERIFICADO",B:B,S2)</f>
        <v>3</v>
      </c>
      <c r="S3" s="147"/>
      <c r="T3" s="145" t="s">
        <v>16</v>
      </c>
      <c r="U3" s="146">
        <f>COUNTIFS(N:N,"VERIFICADO")</f>
        <v>9</v>
      </c>
    </row>
    <row r="4" ht="15.75" customHeight="1">
      <c r="A4" s="6">
        <v>45705.0</v>
      </c>
      <c r="B4" s="6"/>
      <c r="C4" s="136">
        <v>216260.0</v>
      </c>
      <c r="D4" s="136" t="s">
        <v>237</v>
      </c>
      <c r="E4" s="142">
        <v>45261.0</v>
      </c>
      <c r="F4" s="138">
        <f t="shared" si="1"/>
        <v>14</v>
      </c>
      <c r="G4" s="142">
        <v>45440.0</v>
      </c>
      <c r="H4" s="138">
        <f t="shared" si="2"/>
        <v>8</v>
      </c>
      <c r="I4" s="136" t="s">
        <v>66</v>
      </c>
      <c r="J4" s="7" t="s">
        <v>202</v>
      </c>
      <c r="K4" s="10"/>
      <c r="L4" s="10"/>
      <c r="M4" s="10"/>
      <c r="N4" s="111" t="s">
        <v>18</v>
      </c>
      <c r="O4" s="10"/>
      <c r="Q4" s="145" t="s">
        <v>17</v>
      </c>
      <c r="R4" s="146">
        <f>COUNTIFS(N:N,"análise",B:B,S2)</f>
        <v>0</v>
      </c>
      <c r="S4" s="19"/>
      <c r="T4" s="145" t="s">
        <v>17</v>
      </c>
      <c r="U4" s="146">
        <f>COUNTIFS(N:N,"ANÁLISE")</f>
        <v>4</v>
      </c>
    </row>
    <row r="5" ht="15.75" customHeight="1">
      <c r="A5" s="6">
        <v>45705.0</v>
      </c>
      <c r="B5" s="6"/>
      <c r="C5" s="136">
        <v>199737.0</v>
      </c>
      <c r="D5" s="136" t="s">
        <v>237</v>
      </c>
      <c r="E5" s="142">
        <v>45200.0</v>
      </c>
      <c r="F5" s="138">
        <f t="shared" si="1"/>
        <v>16</v>
      </c>
      <c r="G5" s="142">
        <v>45314.0</v>
      </c>
      <c r="H5" s="138">
        <f t="shared" si="2"/>
        <v>12</v>
      </c>
      <c r="I5" s="136" t="s">
        <v>54</v>
      </c>
      <c r="J5" s="7">
        <v>502.0</v>
      </c>
      <c r="K5" s="10"/>
      <c r="L5" s="10"/>
      <c r="M5" s="10"/>
      <c r="N5" s="111" t="s">
        <v>18</v>
      </c>
      <c r="O5" s="10"/>
      <c r="Q5" s="145" t="s">
        <v>18</v>
      </c>
      <c r="R5" s="146">
        <f>COUNTIFS(N:N,"pendente",B:B,S2)</f>
        <v>0</v>
      </c>
      <c r="S5" s="19"/>
      <c r="T5" s="145" t="s">
        <v>18</v>
      </c>
      <c r="U5" s="146">
        <f>COUNTIFS(N:N,"PENDENTE")</f>
        <v>577</v>
      </c>
    </row>
    <row r="6" ht="15.75" customHeight="1">
      <c r="A6" s="6">
        <v>45705.0</v>
      </c>
      <c r="B6" s="6"/>
      <c r="C6" s="136">
        <v>223697.0</v>
      </c>
      <c r="D6" s="136" t="s">
        <v>237</v>
      </c>
      <c r="E6" s="142">
        <v>45474.0</v>
      </c>
      <c r="F6" s="138">
        <f t="shared" si="1"/>
        <v>7</v>
      </c>
      <c r="G6" s="143">
        <v>45506.0</v>
      </c>
      <c r="H6" s="138">
        <f t="shared" si="2"/>
        <v>6</v>
      </c>
      <c r="I6" s="136" t="s">
        <v>43</v>
      </c>
      <c r="J6" s="7" t="s">
        <v>91</v>
      </c>
      <c r="K6" s="10"/>
      <c r="L6" s="10"/>
      <c r="M6" s="10"/>
      <c r="N6" s="111" t="s">
        <v>18</v>
      </c>
      <c r="O6" s="10"/>
      <c r="Q6" s="145" t="s">
        <v>19</v>
      </c>
      <c r="R6" s="146">
        <f>COUNTIFS(N:N,"prioridade",B:B,S2)</f>
        <v>0</v>
      </c>
      <c r="S6" s="19"/>
      <c r="T6" s="145" t="s">
        <v>19</v>
      </c>
      <c r="U6" s="146">
        <f>COUNTIFS(N:N,"PRIORIDADE")</f>
        <v>15</v>
      </c>
    </row>
    <row r="7" ht="15.75" customHeight="1">
      <c r="A7" s="6">
        <v>45705.0</v>
      </c>
      <c r="B7" s="6">
        <v>45705.0</v>
      </c>
      <c r="C7" s="136">
        <v>216227.0</v>
      </c>
      <c r="D7" s="136" t="s">
        <v>237</v>
      </c>
      <c r="E7" s="142">
        <v>45200.0</v>
      </c>
      <c r="F7" s="138">
        <f t="shared" si="1"/>
        <v>16</v>
      </c>
      <c r="G7" s="142">
        <v>45440.0</v>
      </c>
      <c r="H7" s="138">
        <f t="shared" si="2"/>
        <v>8</v>
      </c>
      <c r="I7" s="136" t="s">
        <v>48</v>
      </c>
      <c r="J7" s="7" t="s">
        <v>442</v>
      </c>
      <c r="K7" s="10"/>
      <c r="L7" s="10"/>
      <c r="M7" s="10"/>
      <c r="N7" s="112" t="s">
        <v>22</v>
      </c>
      <c r="O7" s="10"/>
      <c r="Q7" s="145" t="s">
        <v>20</v>
      </c>
      <c r="R7" s="146">
        <f>COUNTIFS(N:N,"prioridade total",B:B,S2)</f>
        <v>0</v>
      </c>
      <c r="S7" s="19"/>
      <c r="T7" s="145" t="s">
        <v>20</v>
      </c>
      <c r="U7" s="146">
        <f>COUNTIFS(N:N,"PRIORIDADE TOTAL")</f>
        <v>0</v>
      </c>
    </row>
    <row r="8" ht="15.75" customHeight="1">
      <c r="A8" s="6">
        <v>45705.0</v>
      </c>
      <c r="B8" s="6"/>
      <c r="C8" s="136">
        <v>227694.0</v>
      </c>
      <c r="D8" s="136" t="s">
        <v>237</v>
      </c>
      <c r="E8" s="142">
        <v>45444.0</v>
      </c>
      <c r="F8" s="138">
        <f t="shared" si="1"/>
        <v>8</v>
      </c>
      <c r="G8" s="142">
        <v>45546.0</v>
      </c>
      <c r="H8" s="138">
        <f t="shared" si="2"/>
        <v>5</v>
      </c>
      <c r="I8" s="136" t="s">
        <v>48</v>
      </c>
      <c r="J8" s="7" t="s">
        <v>7</v>
      </c>
      <c r="K8" s="10"/>
      <c r="L8" s="10"/>
      <c r="M8" s="10"/>
      <c r="N8" s="112" t="s">
        <v>19</v>
      </c>
      <c r="O8" s="10"/>
      <c r="Q8" s="145" t="s">
        <v>21</v>
      </c>
      <c r="R8" s="146">
        <f>COUNTIFS(N:N,"aprovado",B:B,S2)</f>
        <v>2</v>
      </c>
      <c r="S8" s="19"/>
      <c r="T8" s="145" t="s">
        <v>21</v>
      </c>
      <c r="U8" s="146">
        <f>COUNTIFS(N:N,"APROVADO")</f>
        <v>4</v>
      </c>
    </row>
    <row r="9" ht="15.75" customHeight="1">
      <c r="A9" s="6">
        <v>45705.0</v>
      </c>
      <c r="B9" s="6">
        <v>45705.0</v>
      </c>
      <c r="C9" s="136">
        <v>236071.0</v>
      </c>
      <c r="D9" s="136" t="s">
        <v>237</v>
      </c>
      <c r="E9" s="142">
        <v>45444.0</v>
      </c>
      <c r="F9" s="138">
        <f t="shared" si="1"/>
        <v>8</v>
      </c>
      <c r="G9" s="142">
        <v>45630.0</v>
      </c>
      <c r="H9" s="138">
        <f t="shared" si="2"/>
        <v>2</v>
      </c>
      <c r="I9" s="136" t="s">
        <v>48</v>
      </c>
      <c r="J9" s="10"/>
      <c r="K9" s="10"/>
      <c r="L9" s="10"/>
      <c r="M9" s="10"/>
      <c r="N9" s="112" t="s">
        <v>24</v>
      </c>
      <c r="O9" s="10"/>
      <c r="Q9" s="148" t="s">
        <v>22</v>
      </c>
      <c r="R9" s="146">
        <f>COUNTIFS(N:N,"quitado",B:B,S2)</f>
        <v>1</v>
      </c>
      <c r="S9" s="19"/>
      <c r="T9" s="148" t="s">
        <v>22</v>
      </c>
      <c r="U9" s="146">
        <f>COUNTIFS(N:N,"QUITADO")</f>
        <v>2</v>
      </c>
    </row>
    <row r="10" ht="15.75" customHeight="1">
      <c r="A10" s="6">
        <v>45705.0</v>
      </c>
      <c r="B10" s="6"/>
      <c r="C10" s="136">
        <v>236153.0</v>
      </c>
      <c r="D10" s="136" t="s">
        <v>237</v>
      </c>
      <c r="E10" s="142">
        <v>45597.0</v>
      </c>
      <c r="F10" s="138">
        <f t="shared" si="1"/>
        <v>3</v>
      </c>
      <c r="G10" s="142">
        <v>45629.0</v>
      </c>
      <c r="H10" s="138">
        <f t="shared" si="2"/>
        <v>2</v>
      </c>
      <c r="I10" s="136" t="s">
        <v>80</v>
      </c>
      <c r="J10" s="10"/>
      <c r="K10" s="10"/>
      <c r="L10" s="10"/>
      <c r="M10" s="10"/>
      <c r="N10" s="111" t="s">
        <v>18</v>
      </c>
      <c r="O10" s="10"/>
      <c r="Q10" s="145" t="s">
        <v>23</v>
      </c>
      <c r="R10" s="146">
        <f>COUNTIFS(N:N,"apreendido",B:B,S2)</f>
        <v>0</v>
      </c>
      <c r="S10" s="19"/>
      <c r="T10" s="145" t="s">
        <v>23</v>
      </c>
      <c r="U10" s="146">
        <f>COUNTIFS(N:N,"APREENDIDO")</f>
        <v>0</v>
      </c>
    </row>
    <row r="11" ht="15.75" customHeight="1">
      <c r="A11" s="6">
        <v>45705.0</v>
      </c>
      <c r="B11" s="6"/>
      <c r="C11" s="136">
        <v>185679.0</v>
      </c>
      <c r="D11" s="136" t="s">
        <v>62</v>
      </c>
      <c r="E11" s="142">
        <v>45108.0</v>
      </c>
      <c r="F11" s="138">
        <f t="shared" si="1"/>
        <v>19</v>
      </c>
      <c r="G11" s="142">
        <v>45182.0</v>
      </c>
      <c r="H11" s="138">
        <f t="shared" si="2"/>
        <v>17</v>
      </c>
      <c r="I11" s="136" t="s">
        <v>48</v>
      </c>
      <c r="J11" s="10"/>
      <c r="K11" s="10"/>
      <c r="L11" s="10"/>
      <c r="M11" s="10"/>
      <c r="N11" s="111" t="s">
        <v>18</v>
      </c>
      <c r="O11" s="10"/>
      <c r="Q11" s="145" t="s">
        <v>24</v>
      </c>
      <c r="R11" s="146">
        <f>COUNTIFS(N:N,"cancelado",B:B,S2)</f>
        <v>0</v>
      </c>
      <c r="S11" s="19"/>
      <c r="T11" s="145" t="s">
        <v>24</v>
      </c>
      <c r="U11" s="146">
        <f>COUNTIFS(N:N,"CANCELADO")</f>
        <v>1</v>
      </c>
    </row>
    <row r="12" ht="15.75" customHeight="1">
      <c r="A12" s="6">
        <v>45705.0</v>
      </c>
      <c r="B12" s="10"/>
      <c r="C12" s="136">
        <v>164105.0</v>
      </c>
      <c r="D12" s="136" t="s">
        <v>62</v>
      </c>
      <c r="E12" s="142">
        <v>45413.0</v>
      </c>
      <c r="F12" s="138">
        <f t="shared" si="1"/>
        <v>9</v>
      </c>
      <c r="G12" s="142">
        <v>45448.0</v>
      </c>
      <c r="H12" s="138">
        <f t="shared" si="2"/>
        <v>8</v>
      </c>
      <c r="I12" s="136" t="s">
        <v>52</v>
      </c>
      <c r="J12" s="10"/>
      <c r="K12" s="10"/>
      <c r="L12" s="10"/>
      <c r="M12" s="10"/>
      <c r="N12" s="111" t="s">
        <v>18</v>
      </c>
      <c r="O12" s="10"/>
      <c r="Q12" s="149" t="s">
        <v>25</v>
      </c>
      <c r="R12" s="150">
        <f>SUM(R3,R4,R8,R9)</f>
        <v>6</v>
      </c>
      <c r="S12" s="24"/>
      <c r="T12" s="149" t="s">
        <v>25</v>
      </c>
      <c r="U12" s="150">
        <f>SUM(U3:U11)</f>
        <v>612</v>
      </c>
    </row>
    <row r="13">
      <c r="A13" s="6">
        <v>45705.0</v>
      </c>
      <c r="B13" s="10"/>
      <c r="C13" s="136">
        <v>176313.0</v>
      </c>
      <c r="D13" s="136" t="s">
        <v>64</v>
      </c>
      <c r="E13" s="142">
        <v>45078.0</v>
      </c>
      <c r="F13" s="138">
        <f t="shared" si="1"/>
        <v>20</v>
      </c>
      <c r="G13" s="142">
        <v>45106.0</v>
      </c>
      <c r="H13" s="138">
        <f t="shared" si="2"/>
        <v>19</v>
      </c>
      <c r="I13" s="136" t="s">
        <v>43</v>
      </c>
      <c r="J13" s="10"/>
      <c r="K13" s="10"/>
      <c r="L13" s="10"/>
      <c r="M13" s="10"/>
      <c r="N13" s="111" t="s">
        <v>18</v>
      </c>
      <c r="O13" s="10"/>
      <c r="Q13" s="151"/>
    </row>
    <row r="14">
      <c r="A14" s="6">
        <v>45705.0</v>
      </c>
      <c r="B14" s="10"/>
      <c r="C14" s="136">
        <v>213825.0</v>
      </c>
      <c r="D14" s="136" t="s">
        <v>64</v>
      </c>
      <c r="E14" s="142">
        <v>45352.0</v>
      </c>
      <c r="F14" s="138">
        <f t="shared" si="1"/>
        <v>11</v>
      </c>
      <c r="G14" s="142">
        <v>45422.0</v>
      </c>
      <c r="H14" s="138">
        <f t="shared" si="2"/>
        <v>9</v>
      </c>
      <c r="I14" s="136" t="s">
        <v>52</v>
      </c>
      <c r="J14" s="10"/>
      <c r="K14" s="10"/>
      <c r="L14" s="10"/>
      <c r="M14" s="10"/>
      <c r="N14" s="113" t="s">
        <v>18</v>
      </c>
      <c r="O14" s="10"/>
    </row>
    <row r="15">
      <c r="A15" s="6">
        <v>45705.0</v>
      </c>
      <c r="B15" s="10"/>
      <c r="C15" s="136">
        <v>207176.0</v>
      </c>
      <c r="D15" s="136" t="s">
        <v>64</v>
      </c>
      <c r="E15" s="142">
        <v>45292.0</v>
      </c>
      <c r="F15" s="138">
        <f t="shared" si="1"/>
        <v>13</v>
      </c>
      <c r="G15" s="142">
        <v>45371.0</v>
      </c>
      <c r="H15" s="138">
        <f t="shared" si="2"/>
        <v>10</v>
      </c>
      <c r="I15" s="136" t="s">
        <v>43</v>
      </c>
      <c r="J15" s="10"/>
      <c r="K15" s="10"/>
      <c r="L15" s="10"/>
      <c r="M15" s="10"/>
      <c r="N15" s="113" t="s">
        <v>18</v>
      </c>
      <c r="O15" s="10"/>
    </row>
    <row r="16">
      <c r="A16" s="6">
        <v>45705.0</v>
      </c>
      <c r="B16" s="10"/>
      <c r="C16" s="136">
        <v>181954.0</v>
      </c>
      <c r="D16" s="136" t="s">
        <v>65</v>
      </c>
      <c r="E16" s="142">
        <v>45108.0</v>
      </c>
      <c r="F16" s="138">
        <f t="shared" si="1"/>
        <v>19</v>
      </c>
      <c r="G16" s="142">
        <v>45150.0</v>
      </c>
      <c r="H16" s="138">
        <f t="shared" si="2"/>
        <v>18</v>
      </c>
      <c r="I16" s="136" t="s">
        <v>54</v>
      </c>
      <c r="J16" s="10"/>
      <c r="K16" s="10"/>
      <c r="L16" s="10"/>
      <c r="M16" s="10"/>
      <c r="N16" s="113" t="s">
        <v>18</v>
      </c>
      <c r="O16" s="10"/>
    </row>
    <row r="17">
      <c r="A17" s="6">
        <v>45705.0</v>
      </c>
      <c r="B17" s="10"/>
      <c r="C17" s="136">
        <v>222847.0</v>
      </c>
      <c r="D17" s="136" t="s">
        <v>65</v>
      </c>
      <c r="E17" s="142">
        <v>45383.0</v>
      </c>
      <c r="F17" s="138">
        <f t="shared" si="1"/>
        <v>10</v>
      </c>
      <c r="G17" s="142">
        <v>45499.0</v>
      </c>
      <c r="H17" s="138">
        <f t="shared" si="2"/>
        <v>6</v>
      </c>
      <c r="I17" s="136" t="s">
        <v>54</v>
      </c>
      <c r="J17" s="10"/>
      <c r="K17" s="10"/>
      <c r="L17" s="10"/>
      <c r="M17" s="10"/>
      <c r="N17" s="113" t="s">
        <v>18</v>
      </c>
      <c r="O17" s="10"/>
    </row>
    <row r="18">
      <c r="A18" s="6">
        <v>45705.0</v>
      </c>
      <c r="B18" s="10"/>
      <c r="C18" s="136">
        <v>208135.0</v>
      </c>
      <c r="D18" s="136" t="s">
        <v>75</v>
      </c>
      <c r="E18" s="142">
        <v>45323.0</v>
      </c>
      <c r="F18" s="138">
        <f t="shared" si="1"/>
        <v>12</v>
      </c>
      <c r="G18" s="142">
        <v>45378.0</v>
      </c>
      <c r="H18" s="138">
        <f t="shared" si="2"/>
        <v>10</v>
      </c>
      <c r="I18" s="136" t="s">
        <v>113</v>
      </c>
      <c r="J18" s="10"/>
      <c r="K18" s="10"/>
      <c r="L18" s="10"/>
      <c r="M18" s="10"/>
      <c r="N18" s="113" t="s">
        <v>18</v>
      </c>
      <c r="O18" s="10"/>
    </row>
    <row r="19">
      <c r="A19" s="6">
        <v>45705.0</v>
      </c>
      <c r="B19" s="10"/>
      <c r="C19" s="136">
        <v>205482.0</v>
      </c>
      <c r="D19" s="136" t="s">
        <v>75</v>
      </c>
      <c r="E19" s="142">
        <v>45413.0</v>
      </c>
      <c r="F19" s="138">
        <f t="shared" si="1"/>
        <v>9</v>
      </c>
      <c r="G19" s="143">
        <v>45359.0</v>
      </c>
      <c r="H19" s="138">
        <f t="shared" si="2"/>
        <v>11</v>
      </c>
      <c r="I19" s="136" t="s">
        <v>52</v>
      </c>
      <c r="J19" s="7">
        <v>404.0</v>
      </c>
      <c r="K19" s="10"/>
      <c r="L19" s="10"/>
      <c r="M19" s="10"/>
      <c r="N19" s="112" t="s">
        <v>19</v>
      </c>
      <c r="O19" s="10"/>
    </row>
    <row r="20">
      <c r="A20" s="6">
        <v>45705.0</v>
      </c>
      <c r="B20" s="10"/>
      <c r="C20" s="136">
        <v>181457.0</v>
      </c>
      <c r="D20" s="136" t="s">
        <v>75</v>
      </c>
      <c r="E20" s="142">
        <v>45108.0</v>
      </c>
      <c r="F20" s="138">
        <f t="shared" si="1"/>
        <v>19</v>
      </c>
      <c r="G20" s="143">
        <v>45146.0</v>
      </c>
      <c r="H20" s="138">
        <f t="shared" si="2"/>
        <v>18</v>
      </c>
      <c r="I20" s="136" t="s">
        <v>54</v>
      </c>
      <c r="J20" s="10"/>
      <c r="K20" s="10"/>
      <c r="L20" s="10"/>
      <c r="M20" s="10"/>
      <c r="N20" s="113" t="s">
        <v>18</v>
      </c>
      <c r="O20" s="10"/>
    </row>
    <row r="21">
      <c r="A21" s="6">
        <v>45705.0</v>
      </c>
      <c r="B21" s="10"/>
      <c r="C21" s="136">
        <v>199388.0</v>
      </c>
      <c r="D21" s="136" t="s">
        <v>75</v>
      </c>
      <c r="E21" s="142">
        <v>45261.0</v>
      </c>
      <c r="F21" s="138">
        <f t="shared" si="1"/>
        <v>14</v>
      </c>
      <c r="G21" s="142">
        <v>45311.0</v>
      </c>
      <c r="H21" s="138">
        <f t="shared" si="2"/>
        <v>12</v>
      </c>
      <c r="I21" s="136" t="s">
        <v>60</v>
      </c>
      <c r="J21" s="10"/>
      <c r="K21" s="10"/>
      <c r="L21" s="10"/>
      <c r="M21" s="10"/>
      <c r="N21" s="113" t="s">
        <v>18</v>
      </c>
      <c r="O21" s="10"/>
    </row>
    <row r="22">
      <c r="A22" s="6">
        <v>45705.0</v>
      </c>
      <c r="B22" s="10"/>
      <c r="C22" s="136">
        <v>182709.0</v>
      </c>
      <c r="D22" s="136" t="s">
        <v>75</v>
      </c>
      <c r="E22" s="142">
        <v>45139.0</v>
      </c>
      <c r="F22" s="138">
        <f t="shared" si="1"/>
        <v>18</v>
      </c>
      <c r="G22" s="142">
        <v>45155.0</v>
      </c>
      <c r="H22" s="138">
        <f t="shared" si="2"/>
        <v>18</v>
      </c>
      <c r="I22" s="136" t="s">
        <v>54</v>
      </c>
      <c r="J22" s="10"/>
      <c r="K22" s="10"/>
      <c r="L22" s="10"/>
      <c r="M22" s="10"/>
      <c r="N22" s="113" t="s">
        <v>18</v>
      </c>
      <c r="O22" s="10"/>
    </row>
    <row r="23">
      <c r="A23" s="6">
        <v>45705.0</v>
      </c>
      <c r="B23" s="10"/>
      <c r="C23" s="136">
        <v>216534.0</v>
      </c>
      <c r="D23" s="136" t="s">
        <v>75</v>
      </c>
      <c r="E23" s="142">
        <v>45352.0</v>
      </c>
      <c r="F23" s="138">
        <f t="shared" si="1"/>
        <v>11</v>
      </c>
      <c r="G23" s="142">
        <v>45442.0</v>
      </c>
      <c r="H23" s="138">
        <f t="shared" si="2"/>
        <v>8</v>
      </c>
      <c r="I23" s="136" t="s">
        <v>66</v>
      </c>
      <c r="J23" s="10"/>
      <c r="K23" s="10"/>
      <c r="L23" s="10"/>
      <c r="M23" s="10"/>
      <c r="N23" s="113" t="s">
        <v>18</v>
      </c>
      <c r="O23" s="10"/>
    </row>
    <row r="24">
      <c r="A24" s="6">
        <v>45705.0</v>
      </c>
      <c r="B24" s="10"/>
      <c r="C24" s="136">
        <v>225004.0</v>
      </c>
      <c r="D24" s="136" t="s">
        <v>75</v>
      </c>
      <c r="E24" s="142">
        <v>45413.0</v>
      </c>
      <c r="F24" s="138">
        <f t="shared" si="1"/>
        <v>9</v>
      </c>
      <c r="G24" s="142">
        <v>45519.0</v>
      </c>
      <c r="H24" s="138">
        <f t="shared" si="2"/>
        <v>6</v>
      </c>
      <c r="I24" s="136" t="s">
        <v>85</v>
      </c>
      <c r="J24" s="10"/>
      <c r="K24" s="10"/>
      <c r="L24" s="10"/>
      <c r="M24" s="10"/>
      <c r="N24" s="113" t="s">
        <v>18</v>
      </c>
      <c r="O24" s="10"/>
    </row>
    <row r="25">
      <c r="A25" s="6">
        <v>45705.0</v>
      </c>
      <c r="B25" s="10"/>
      <c r="C25" s="136">
        <v>202092.0</v>
      </c>
      <c r="D25" s="136" t="s">
        <v>75</v>
      </c>
      <c r="E25" s="142">
        <v>45231.0</v>
      </c>
      <c r="F25" s="138">
        <f t="shared" si="1"/>
        <v>15</v>
      </c>
      <c r="G25" s="142">
        <v>45334.0</v>
      </c>
      <c r="H25" s="138">
        <f t="shared" si="2"/>
        <v>12</v>
      </c>
      <c r="I25" s="136" t="s">
        <v>52</v>
      </c>
      <c r="J25" s="10"/>
      <c r="K25" s="10"/>
      <c r="L25" s="10"/>
      <c r="M25" s="10"/>
      <c r="N25" s="113" t="s">
        <v>18</v>
      </c>
      <c r="O25" s="10"/>
    </row>
    <row r="26">
      <c r="A26" s="6">
        <v>45705.0</v>
      </c>
      <c r="B26" s="10"/>
      <c r="C26" s="136">
        <v>230042.0</v>
      </c>
      <c r="D26" s="136" t="s">
        <v>75</v>
      </c>
      <c r="E26" s="142">
        <v>45474.0</v>
      </c>
      <c r="F26" s="138">
        <f t="shared" si="1"/>
        <v>7</v>
      </c>
      <c r="G26" s="142">
        <v>45569.0</v>
      </c>
      <c r="H26" s="138">
        <f t="shared" si="2"/>
        <v>4</v>
      </c>
      <c r="I26" s="136" t="s">
        <v>43</v>
      </c>
      <c r="J26" s="10"/>
      <c r="K26" s="10"/>
      <c r="L26" s="10"/>
      <c r="M26" s="10"/>
      <c r="N26" s="113" t="s">
        <v>18</v>
      </c>
      <c r="O26" s="10"/>
    </row>
    <row r="27">
      <c r="A27" s="6">
        <v>45705.0</v>
      </c>
      <c r="B27" s="10"/>
      <c r="C27" s="136">
        <v>234742.0</v>
      </c>
      <c r="D27" s="136" t="s">
        <v>75</v>
      </c>
      <c r="E27" s="142">
        <v>45444.0</v>
      </c>
      <c r="F27" s="138">
        <f t="shared" si="1"/>
        <v>8</v>
      </c>
      <c r="G27" s="143">
        <v>45615.0</v>
      </c>
      <c r="H27" s="138">
        <f t="shared" si="2"/>
        <v>2</v>
      </c>
      <c r="I27" s="136" t="s">
        <v>43</v>
      </c>
      <c r="J27" s="10"/>
      <c r="K27" s="10"/>
      <c r="L27" s="10"/>
      <c r="M27" s="10"/>
      <c r="N27" s="113" t="s">
        <v>18</v>
      </c>
      <c r="O27" s="10"/>
    </row>
    <row r="28">
      <c r="A28" s="65">
        <v>45684.0</v>
      </c>
      <c r="B28" s="7"/>
      <c r="C28" s="136">
        <v>237834.0</v>
      </c>
      <c r="D28" s="136" t="s">
        <v>75</v>
      </c>
      <c r="E28" s="142">
        <v>45536.0</v>
      </c>
      <c r="F28" s="138">
        <f t="shared" si="1"/>
        <v>5</v>
      </c>
      <c r="G28" s="143">
        <v>45653.0</v>
      </c>
      <c r="H28" s="138">
        <f t="shared" si="2"/>
        <v>1</v>
      </c>
      <c r="I28" s="7" t="s">
        <v>43</v>
      </c>
      <c r="J28" s="7" t="s">
        <v>7</v>
      </c>
      <c r="K28" s="10"/>
      <c r="L28" s="10"/>
      <c r="M28" s="152"/>
      <c r="N28" s="112" t="s">
        <v>19</v>
      </c>
      <c r="O28" s="10"/>
    </row>
    <row r="29">
      <c r="A29" s="6">
        <v>45705.0</v>
      </c>
      <c r="B29" s="10"/>
      <c r="C29" s="136">
        <v>238481.0</v>
      </c>
      <c r="D29" s="136" t="s">
        <v>75</v>
      </c>
      <c r="E29" s="142">
        <v>45505.0</v>
      </c>
      <c r="F29" s="138">
        <f t="shared" si="1"/>
        <v>6</v>
      </c>
      <c r="G29" s="142">
        <v>45664.0</v>
      </c>
      <c r="H29" s="138">
        <f t="shared" si="2"/>
        <v>1</v>
      </c>
      <c r="I29" s="136" t="s">
        <v>52</v>
      </c>
      <c r="J29" s="10"/>
      <c r="K29" s="10"/>
      <c r="L29" s="10"/>
      <c r="M29" s="10"/>
      <c r="N29" s="113" t="s">
        <v>18</v>
      </c>
      <c r="O29" s="10"/>
    </row>
    <row r="30">
      <c r="A30" s="6">
        <v>45705.0</v>
      </c>
      <c r="B30" s="10"/>
      <c r="C30" s="136">
        <v>215968.0</v>
      </c>
      <c r="D30" s="136" t="s">
        <v>87</v>
      </c>
      <c r="E30" s="142">
        <v>45352.0</v>
      </c>
      <c r="F30" s="138">
        <f t="shared" si="1"/>
        <v>11</v>
      </c>
      <c r="G30" s="142">
        <v>45439.0</v>
      </c>
      <c r="H30" s="138">
        <f t="shared" si="2"/>
        <v>8</v>
      </c>
      <c r="I30" s="136" t="s">
        <v>85</v>
      </c>
      <c r="J30" s="10"/>
      <c r="K30" s="10"/>
      <c r="L30" s="10"/>
      <c r="M30" s="10"/>
      <c r="N30" s="113" t="s">
        <v>18</v>
      </c>
      <c r="O30" s="10"/>
    </row>
    <row r="31">
      <c r="A31" s="6">
        <v>45705.0</v>
      </c>
      <c r="B31" s="10"/>
      <c r="C31" s="136">
        <v>198450.0</v>
      </c>
      <c r="D31" s="136" t="s">
        <v>87</v>
      </c>
      <c r="E31" s="142">
        <v>45261.0</v>
      </c>
      <c r="F31" s="138">
        <f t="shared" si="1"/>
        <v>14</v>
      </c>
      <c r="G31" s="142">
        <v>45306.0</v>
      </c>
      <c r="H31" s="138">
        <f t="shared" si="2"/>
        <v>13</v>
      </c>
      <c r="I31" s="136" t="s">
        <v>48</v>
      </c>
      <c r="J31" s="10"/>
      <c r="K31" s="10"/>
      <c r="L31" s="10"/>
      <c r="M31" s="10"/>
      <c r="N31" s="113" t="s">
        <v>18</v>
      </c>
      <c r="O31" s="10"/>
    </row>
    <row r="32">
      <c r="A32" s="6">
        <v>45705.0</v>
      </c>
      <c r="B32" s="10"/>
      <c r="C32" s="136">
        <v>204227.0</v>
      </c>
      <c r="D32" s="136" t="s">
        <v>87</v>
      </c>
      <c r="E32" s="142">
        <v>45323.0</v>
      </c>
      <c r="F32" s="138">
        <f t="shared" si="1"/>
        <v>12</v>
      </c>
      <c r="G32" s="143">
        <v>45350.0</v>
      </c>
      <c r="H32" s="138">
        <f t="shared" si="2"/>
        <v>11</v>
      </c>
      <c r="I32" s="136" t="s">
        <v>54</v>
      </c>
      <c r="J32" s="10"/>
      <c r="K32" s="10"/>
      <c r="L32" s="10"/>
      <c r="M32" s="10"/>
      <c r="N32" s="113" t="s">
        <v>18</v>
      </c>
      <c r="O32" s="10"/>
    </row>
    <row r="33">
      <c r="A33" s="6">
        <v>45705.0</v>
      </c>
      <c r="B33" s="10"/>
      <c r="C33" s="136">
        <v>227557.0</v>
      </c>
      <c r="D33" s="136" t="s">
        <v>87</v>
      </c>
      <c r="E33" s="142">
        <v>45413.0</v>
      </c>
      <c r="F33" s="138">
        <f t="shared" si="1"/>
        <v>9</v>
      </c>
      <c r="G33" s="142">
        <v>45545.0</v>
      </c>
      <c r="H33" s="138">
        <f t="shared" si="2"/>
        <v>5</v>
      </c>
      <c r="I33" s="136" t="s">
        <v>48</v>
      </c>
      <c r="J33" s="10"/>
      <c r="K33" s="10"/>
      <c r="L33" s="10"/>
      <c r="M33" s="10"/>
      <c r="N33" s="113" t="s">
        <v>18</v>
      </c>
      <c r="O33" s="10"/>
    </row>
    <row r="34">
      <c r="A34" s="6">
        <v>45705.0</v>
      </c>
      <c r="B34" s="10"/>
      <c r="C34" s="136">
        <v>235523.0</v>
      </c>
      <c r="D34" s="136" t="s">
        <v>87</v>
      </c>
      <c r="E34" s="142">
        <v>45566.0</v>
      </c>
      <c r="F34" s="138">
        <f t="shared" si="1"/>
        <v>4</v>
      </c>
      <c r="G34" s="142">
        <v>45628.0</v>
      </c>
      <c r="H34" s="138">
        <f t="shared" si="2"/>
        <v>2</v>
      </c>
      <c r="I34" s="136" t="s">
        <v>85</v>
      </c>
      <c r="J34" s="10"/>
      <c r="K34" s="10"/>
      <c r="L34" s="10"/>
      <c r="M34" s="10"/>
      <c r="N34" s="113" t="s">
        <v>18</v>
      </c>
      <c r="O34" s="10"/>
    </row>
    <row r="35">
      <c r="A35" s="6">
        <v>45705.0</v>
      </c>
      <c r="B35" s="10"/>
      <c r="C35" s="136">
        <v>208051.0</v>
      </c>
      <c r="D35" s="136" t="s">
        <v>93</v>
      </c>
      <c r="E35" s="142">
        <v>45352.0</v>
      </c>
      <c r="F35" s="138">
        <f t="shared" si="1"/>
        <v>11</v>
      </c>
      <c r="G35" s="142">
        <v>45378.0</v>
      </c>
      <c r="H35" s="138">
        <f t="shared" si="2"/>
        <v>10</v>
      </c>
      <c r="I35" s="136" t="s">
        <v>52</v>
      </c>
      <c r="J35" s="10"/>
      <c r="K35" s="10"/>
      <c r="L35" s="10"/>
      <c r="M35" s="10"/>
      <c r="N35" s="113" t="s">
        <v>18</v>
      </c>
      <c r="O35" s="10"/>
    </row>
    <row r="36">
      <c r="A36" s="65">
        <v>45694.0</v>
      </c>
      <c r="B36" s="10"/>
      <c r="C36" s="136">
        <v>170610.0</v>
      </c>
      <c r="D36" s="136" t="s">
        <v>93</v>
      </c>
      <c r="E36" s="142">
        <v>45017.0</v>
      </c>
      <c r="F36" s="138">
        <f t="shared" si="1"/>
        <v>22</v>
      </c>
      <c r="G36" s="142">
        <v>45071.0</v>
      </c>
      <c r="H36" s="138">
        <f t="shared" si="2"/>
        <v>20</v>
      </c>
      <c r="I36" s="136" t="s">
        <v>48</v>
      </c>
      <c r="J36" s="7" t="s">
        <v>76</v>
      </c>
      <c r="K36" s="10"/>
      <c r="L36" s="10"/>
      <c r="M36" s="152"/>
      <c r="N36" s="112" t="s">
        <v>19</v>
      </c>
      <c r="O36" s="10"/>
    </row>
    <row r="37">
      <c r="A37" s="6">
        <v>45695.0</v>
      </c>
      <c r="B37" s="10"/>
      <c r="C37" s="136">
        <v>208120.0</v>
      </c>
      <c r="D37" s="136" t="s">
        <v>93</v>
      </c>
      <c r="E37" s="142">
        <v>45261.0</v>
      </c>
      <c r="F37" s="138">
        <f t="shared" si="1"/>
        <v>14</v>
      </c>
      <c r="G37" s="142">
        <v>45390.0</v>
      </c>
      <c r="H37" s="138">
        <f t="shared" si="2"/>
        <v>10</v>
      </c>
      <c r="I37" s="136" t="s">
        <v>48</v>
      </c>
      <c r="J37" s="7">
        <v>208.0</v>
      </c>
      <c r="K37" s="10"/>
      <c r="L37" s="10"/>
      <c r="M37" s="152"/>
      <c r="N37" s="112" t="s">
        <v>19</v>
      </c>
      <c r="O37" s="10"/>
    </row>
    <row r="38">
      <c r="A38" s="6">
        <v>45705.0</v>
      </c>
      <c r="B38" s="10"/>
      <c r="C38" s="136">
        <v>192961.0</v>
      </c>
      <c r="D38" s="136" t="s">
        <v>93</v>
      </c>
      <c r="E38" s="142">
        <v>45231.0</v>
      </c>
      <c r="F38" s="138">
        <f t="shared" si="1"/>
        <v>15</v>
      </c>
      <c r="G38" s="143">
        <v>45247.0</v>
      </c>
      <c r="H38" s="138">
        <f t="shared" si="2"/>
        <v>15</v>
      </c>
      <c r="I38" s="136" t="s">
        <v>54</v>
      </c>
      <c r="J38" s="10"/>
      <c r="K38" s="10"/>
      <c r="L38" s="10"/>
      <c r="M38" s="10"/>
      <c r="N38" s="113" t="s">
        <v>18</v>
      </c>
      <c r="O38" s="10"/>
    </row>
    <row r="39">
      <c r="A39" s="6">
        <v>45705.0</v>
      </c>
      <c r="B39" s="10"/>
      <c r="C39" s="136">
        <v>229206.0</v>
      </c>
      <c r="D39" s="136" t="s">
        <v>93</v>
      </c>
      <c r="E39" s="142">
        <v>45474.0</v>
      </c>
      <c r="F39" s="138">
        <f t="shared" si="1"/>
        <v>7</v>
      </c>
      <c r="G39" s="142">
        <v>45561.0</v>
      </c>
      <c r="H39" s="138">
        <f t="shared" si="2"/>
        <v>4</v>
      </c>
      <c r="I39" s="136" t="s">
        <v>85</v>
      </c>
      <c r="J39" s="10"/>
      <c r="K39" s="10"/>
      <c r="L39" s="10"/>
      <c r="M39" s="10"/>
      <c r="N39" s="113" t="s">
        <v>18</v>
      </c>
      <c r="O39" s="10"/>
    </row>
    <row r="40">
      <c r="A40" s="6">
        <v>45695.0</v>
      </c>
      <c r="B40" s="6">
        <v>45705.0</v>
      </c>
      <c r="C40" s="67">
        <v>192875.0</v>
      </c>
      <c r="D40" s="67" t="s">
        <v>167</v>
      </c>
      <c r="E40" s="68">
        <v>45231.0</v>
      </c>
      <c r="F40" s="69">
        <f t="shared" si="1"/>
        <v>15</v>
      </c>
      <c r="G40" s="71">
        <v>45244.0</v>
      </c>
      <c r="H40" s="69">
        <f t="shared" si="2"/>
        <v>15</v>
      </c>
      <c r="I40" s="67" t="s">
        <v>54</v>
      </c>
      <c r="J40" s="88"/>
      <c r="K40" s="88"/>
      <c r="L40" s="88"/>
      <c r="M40" s="88"/>
      <c r="N40" s="153" t="s">
        <v>17</v>
      </c>
      <c r="O40" s="118" t="s">
        <v>443</v>
      </c>
    </row>
    <row r="41">
      <c r="A41" s="6">
        <v>45705.0</v>
      </c>
      <c r="B41" s="10"/>
      <c r="C41" s="136">
        <v>228758.0</v>
      </c>
      <c r="D41" s="136" t="s">
        <v>93</v>
      </c>
      <c r="E41" s="142">
        <v>45505.0</v>
      </c>
      <c r="F41" s="138">
        <f t="shared" si="1"/>
        <v>6</v>
      </c>
      <c r="G41" s="142">
        <v>45558.0</v>
      </c>
      <c r="H41" s="138">
        <f t="shared" si="2"/>
        <v>4</v>
      </c>
      <c r="I41" s="136" t="s">
        <v>82</v>
      </c>
      <c r="J41" s="10"/>
      <c r="K41" s="10"/>
      <c r="L41" s="10"/>
      <c r="M41" s="10"/>
      <c r="N41" s="113" t="s">
        <v>18</v>
      </c>
      <c r="O41" s="10"/>
    </row>
    <row r="42">
      <c r="A42" s="6">
        <v>45705.0</v>
      </c>
      <c r="B42" s="10"/>
      <c r="C42" s="136">
        <v>192660.0</v>
      </c>
      <c r="D42" s="136" t="s">
        <v>93</v>
      </c>
      <c r="E42" s="142">
        <v>45078.0</v>
      </c>
      <c r="F42" s="138">
        <f t="shared" si="1"/>
        <v>20</v>
      </c>
      <c r="G42" s="143">
        <v>45246.0</v>
      </c>
      <c r="H42" s="138">
        <f t="shared" si="2"/>
        <v>15</v>
      </c>
      <c r="I42" s="136" t="s">
        <v>48</v>
      </c>
      <c r="J42" s="10"/>
      <c r="K42" s="10"/>
      <c r="L42" s="10"/>
      <c r="M42" s="10"/>
      <c r="N42" s="113" t="s">
        <v>18</v>
      </c>
      <c r="O42" s="10"/>
    </row>
    <row r="43">
      <c r="A43" s="6">
        <v>45701.0</v>
      </c>
      <c r="B43" s="6">
        <v>45705.0</v>
      </c>
      <c r="C43" s="136">
        <v>240565.0</v>
      </c>
      <c r="D43" s="136" t="s">
        <v>93</v>
      </c>
      <c r="E43" s="142">
        <v>45505.0</v>
      </c>
      <c r="F43" s="138">
        <f t="shared" si="1"/>
        <v>6</v>
      </c>
      <c r="G43" s="142">
        <v>45684.0</v>
      </c>
      <c r="H43" s="138">
        <f t="shared" si="2"/>
        <v>0</v>
      </c>
      <c r="I43" s="7" t="s">
        <v>43</v>
      </c>
      <c r="J43" s="7">
        <v>308.0</v>
      </c>
      <c r="K43" s="7" t="s">
        <v>130</v>
      </c>
      <c r="L43" s="7" t="s">
        <v>58</v>
      </c>
      <c r="M43" s="144">
        <v>45705.0</v>
      </c>
      <c r="N43" s="112" t="s">
        <v>16</v>
      </c>
      <c r="O43" s="7" t="s">
        <v>444</v>
      </c>
    </row>
    <row r="44">
      <c r="A44" s="6">
        <v>45705.0</v>
      </c>
      <c r="B44" s="10"/>
      <c r="C44" s="136">
        <v>221032.0</v>
      </c>
      <c r="D44" s="136" t="s">
        <v>99</v>
      </c>
      <c r="E44" s="142">
        <v>45474.0</v>
      </c>
      <c r="F44" s="138">
        <f t="shared" si="1"/>
        <v>7</v>
      </c>
      <c r="G44" s="142">
        <v>45483.0</v>
      </c>
      <c r="H44" s="138">
        <f t="shared" si="2"/>
        <v>7</v>
      </c>
      <c r="I44" s="136" t="s">
        <v>54</v>
      </c>
      <c r="J44" s="10"/>
      <c r="K44" s="10"/>
      <c r="L44" s="10"/>
      <c r="M44" s="10"/>
      <c r="N44" s="113" t="s">
        <v>18</v>
      </c>
      <c r="O44" s="10"/>
    </row>
    <row r="45">
      <c r="A45" s="6">
        <v>45705.0</v>
      </c>
      <c r="B45" s="10"/>
      <c r="C45" s="136">
        <v>237704.0</v>
      </c>
      <c r="D45" s="136" t="s">
        <v>99</v>
      </c>
      <c r="E45" s="142">
        <v>45536.0</v>
      </c>
      <c r="F45" s="138">
        <f t="shared" si="1"/>
        <v>5</v>
      </c>
      <c r="G45" s="143">
        <v>45651.0</v>
      </c>
      <c r="H45" s="138">
        <f t="shared" si="2"/>
        <v>1</v>
      </c>
      <c r="I45" s="136" t="s">
        <v>43</v>
      </c>
      <c r="J45" s="10"/>
      <c r="K45" s="10"/>
      <c r="L45" s="10"/>
      <c r="M45" s="10"/>
      <c r="N45" s="113" t="s">
        <v>18</v>
      </c>
      <c r="O45" s="10"/>
    </row>
    <row r="46">
      <c r="A46" s="6">
        <v>45705.0</v>
      </c>
      <c r="B46" s="10"/>
      <c r="C46" s="136">
        <v>198626.0</v>
      </c>
      <c r="D46" s="136" t="s">
        <v>99</v>
      </c>
      <c r="E46" s="142">
        <v>45200.0</v>
      </c>
      <c r="F46" s="138">
        <f t="shared" si="1"/>
        <v>16</v>
      </c>
      <c r="G46" s="142">
        <v>45306.0</v>
      </c>
      <c r="H46" s="138">
        <f t="shared" si="2"/>
        <v>13</v>
      </c>
      <c r="I46" s="136" t="s">
        <v>43</v>
      </c>
      <c r="J46" s="10"/>
      <c r="K46" s="10"/>
      <c r="L46" s="10"/>
      <c r="M46" s="10"/>
      <c r="N46" s="113" t="s">
        <v>18</v>
      </c>
      <c r="O46" s="10"/>
    </row>
    <row r="47">
      <c r="A47" s="68">
        <v>45705.0</v>
      </c>
      <c r="B47" s="88"/>
      <c r="C47" s="67">
        <v>219939.0</v>
      </c>
      <c r="D47" s="67" t="s">
        <v>445</v>
      </c>
      <c r="E47" s="68">
        <v>45261.0</v>
      </c>
      <c r="F47" s="79">
        <f t="shared" si="1"/>
        <v>14</v>
      </c>
      <c r="G47" s="68">
        <v>45474.0</v>
      </c>
      <c r="H47" s="79">
        <f t="shared" si="2"/>
        <v>7</v>
      </c>
      <c r="I47" s="67" t="s">
        <v>82</v>
      </c>
      <c r="J47" s="88"/>
      <c r="K47" s="89"/>
      <c r="L47" s="88"/>
      <c r="M47" s="88"/>
      <c r="N47" s="57" t="s">
        <v>17</v>
      </c>
      <c r="O47" s="7" t="s">
        <v>446</v>
      </c>
    </row>
    <row r="48">
      <c r="A48" s="6">
        <v>45705.0</v>
      </c>
      <c r="B48" s="10"/>
      <c r="C48" s="136">
        <v>203307.0</v>
      </c>
      <c r="D48" s="136" t="s">
        <v>99</v>
      </c>
      <c r="E48" s="142">
        <v>45323.0</v>
      </c>
      <c r="F48" s="138">
        <f t="shared" si="1"/>
        <v>12</v>
      </c>
      <c r="G48" s="142">
        <v>45312.0</v>
      </c>
      <c r="H48" s="138">
        <f t="shared" si="2"/>
        <v>12</v>
      </c>
      <c r="I48" s="136" t="s">
        <v>43</v>
      </c>
      <c r="J48" s="10"/>
      <c r="K48" s="10"/>
      <c r="L48" s="10"/>
      <c r="M48" s="10"/>
      <c r="N48" s="113" t="s">
        <v>18</v>
      </c>
      <c r="O48" s="10"/>
    </row>
    <row r="49">
      <c r="A49" s="6">
        <v>45705.0</v>
      </c>
      <c r="B49" s="10"/>
      <c r="C49" s="136">
        <v>218529.0</v>
      </c>
      <c r="D49" s="136" t="s">
        <v>99</v>
      </c>
      <c r="E49" s="142">
        <v>45413.0</v>
      </c>
      <c r="F49" s="138">
        <f t="shared" si="1"/>
        <v>9</v>
      </c>
      <c r="G49" s="142">
        <v>45462.0</v>
      </c>
      <c r="H49" s="138">
        <f t="shared" si="2"/>
        <v>7</v>
      </c>
      <c r="I49" s="136" t="s">
        <v>60</v>
      </c>
      <c r="J49" s="10"/>
      <c r="K49" s="10"/>
      <c r="L49" s="10"/>
      <c r="M49" s="10"/>
      <c r="N49" s="113" t="s">
        <v>18</v>
      </c>
      <c r="O49" s="10"/>
    </row>
    <row r="50">
      <c r="A50" s="6">
        <v>45705.0</v>
      </c>
      <c r="B50" s="10"/>
      <c r="C50" s="67">
        <v>222841.0</v>
      </c>
      <c r="D50" s="67" t="s">
        <v>155</v>
      </c>
      <c r="E50" s="68">
        <v>45474.0</v>
      </c>
      <c r="F50" s="69">
        <f t="shared" si="1"/>
        <v>7</v>
      </c>
      <c r="G50" s="68">
        <v>45506.0</v>
      </c>
      <c r="H50" s="69">
        <f t="shared" si="2"/>
        <v>6</v>
      </c>
      <c r="I50" s="67" t="s">
        <v>113</v>
      </c>
      <c r="J50" s="88"/>
      <c r="K50" s="88"/>
      <c r="L50" s="88"/>
      <c r="M50" s="88"/>
      <c r="N50" s="70" t="s">
        <v>17</v>
      </c>
      <c r="O50" s="10"/>
    </row>
    <row r="51">
      <c r="A51" s="6">
        <v>45705.0</v>
      </c>
      <c r="B51" s="10"/>
      <c r="C51" s="136">
        <v>225859.0</v>
      </c>
      <c r="D51" s="136" t="s">
        <v>209</v>
      </c>
      <c r="E51" s="142">
        <v>45383.0</v>
      </c>
      <c r="F51" s="138">
        <f t="shared" si="1"/>
        <v>10</v>
      </c>
      <c r="G51" s="142">
        <v>45530.0</v>
      </c>
      <c r="H51" s="138">
        <f t="shared" si="2"/>
        <v>5</v>
      </c>
      <c r="I51" s="136" t="s">
        <v>48</v>
      </c>
      <c r="J51" s="10"/>
      <c r="K51" s="10"/>
      <c r="L51" s="10"/>
      <c r="M51" s="10"/>
      <c r="N51" s="113" t="s">
        <v>18</v>
      </c>
      <c r="O51" s="10"/>
    </row>
    <row r="52">
      <c r="A52" s="6">
        <v>45705.0</v>
      </c>
      <c r="B52" s="10"/>
      <c r="C52" s="136">
        <v>142012.0</v>
      </c>
      <c r="D52" s="136" t="s">
        <v>222</v>
      </c>
      <c r="E52" s="142">
        <v>44501.0</v>
      </c>
      <c r="F52" s="138">
        <f t="shared" si="1"/>
        <v>39</v>
      </c>
      <c r="G52" s="142">
        <v>44798.0</v>
      </c>
      <c r="H52" s="138">
        <f t="shared" si="2"/>
        <v>29</v>
      </c>
      <c r="I52" s="136" t="s">
        <v>66</v>
      </c>
      <c r="J52" s="10"/>
      <c r="K52" s="10"/>
      <c r="L52" s="10"/>
      <c r="M52" s="10"/>
      <c r="N52" s="113" t="s">
        <v>18</v>
      </c>
      <c r="O52" s="10"/>
    </row>
    <row r="53">
      <c r="A53" s="6">
        <v>45705.0</v>
      </c>
      <c r="B53" s="10"/>
      <c r="C53" s="136">
        <v>96428.0</v>
      </c>
      <c r="D53" s="136" t="s">
        <v>106</v>
      </c>
      <c r="E53" s="142">
        <v>44256.0</v>
      </c>
      <c r="F53" s="138">
        <f t="shared" si="1"/>
        <v>47</v>
      </c>
      <c r="G53" s="142">
        <v>44414.0</v>
      </c>
      <c r="H53" s="138">
        <f t="shared" si="2"/>
        <v>42</v>
      </c>
      <c r="I53" s="136" t="s">
        <v>54</v>
      </c>
      <c r="J53" s="10"/>
      <c r="K53" s="10"/>
      <c r="L53" s="10"/>
      <c r="M53" s="10"/>
      <c r="N53" s="113" t="s">
        <v>18</v>
      </c>
      <c r="O53" s="10"/>
    </row>
    <row r="54">
      <c r="A54" s="6">
        <v>45705.0</v>
      </c>
      <c r="B54" s="10"/>
      <c r="C54" s="136">
        <v>123928.0</v>
      </c>
      <c r="D54" s="136" t="s">
        <v>106</v>
      </c>
      <c r="E54" s="142">
        <v>44562.0</v>
      </c>
      <c r="F54" s="138">
        <f t="shared" si="1"/>
        <v>37</v>
      </c>
      <c r="G54" s="143">
        <v>45187.0</v>
      </c>
      <c r="H54" s="138">
        <f t="shared" si="2"/>
        <v>17</v>
      </c>
      <c r="I54" s="136" t="s">
        <v>48</v>
      </c>
      <c r="J54" s="10"/>
      <c r="K54" s="10"/>
      <c r="L54" s="10"/>
      <c r="M54" s="10"/>
      <c r="N54" s="113" t="s">
        <v>18</v>
      </c>
      <c r="O54" s="10"/>
    </row>
    <row r="55">
      <c r="A55" s="6">
        <v>45705.0</v>
      </c>
      <c r="B55" s="10"/>
      <c r="C55" s="136">
        <v>219423.0</v>
      </c>
      <c r="D55" s="136" t="s">
        <v>106</v>
      </c>
      <c r="E55" s="142">
        <v>44774.0</v>
      </c>
      <c r="F55" s="138">
        <f t="shared" si="1"/>
        <v>30</v>
      </c>
      <c r="G55" s="142">
        <v>45469.0</v>
      </c>
      <c r="H55" s="138">
        <f t="shared" si="2"/>
        <v>7</v>
      </c>
      <c r="I55" s="136" t="s">
        <v>447</v>
      </c>
      <c r="J55" s="7">
        <v>8.006095735E9</v>
      </c>
      <c r="K55" s="7" t="s">
        <v>130</v>
      </c>
      <c r="L55" s="7" t="s">
        <v>46</v>
      </c>
      <c r="M55" s="6">
        <v>45700.0</v>
      </c>
      <c r="N55" s="112" t="s">
        <v>16</v>
      </c>
      <c r="O55" s="7" t="s">
        <v>448</v>
      </c>
    </row>
    <row r="56">
      <c r="A56" s="6">
        <v>45705.0</v>
      </c>
      <c r="B56" s="10"/>
      <c r="C56" s="136">
        <v>219992.0</v>
      </c>
      <c r="D56" s="136" t="s">
        <v>106</v>
      </c>
      <c r="E56" s="142">
        <v>45078.0</v>
      </c>
      <c r="F56" s="138">
        <f t="shared" si="1"/>
        <v>20</v>
      </c>
      <c r="G56" s="142">
        <v>45485.0</v>
      </c>
      <c r="H56" s="138">
        <f t="shared" si="2"/>
        <v>7</v>
      </c>
      <c r="I56" s="136" t="s">
        <v>85</v>
      </c>
      <c r="J56" s="10"/>
      <c r="K56" s="10"/>
      <c r="L56" s="10"/>
      <c r="M56" s="10"/>
      <c r="N56" s="113" t="s">
        <v>18</v>
      </c>
      <c r="O56" s="10"/>
    </row>
    <row r="57">
      <c r="A57" s="6">
        <v>45705.0</v>
      </c>
      <c r="B57" s="10"/>
      <c r="C57" s="136">
        <v>214776.0</v>
      </c>
      <c r="D57" s="136" t="s">
        <v>106</v>
      </c>
      <c r="E57" s="142">
        <v>45383.0</v>
      </c>
      <c r="F57" s="138">
        <f t="shared" si="1"/>
        <v>10</v>
      </c>
      <c r="G57" s="142">
        <v>45429.0</v>
      </c>
      <c r="H57" s="138">
        <f t="shared" si="2"/>
        <v>9</v>
      </c>
      <c r="I57" s="136" t="s">
        <v>80</v>
      </c>
      <c r="J57" s="10"/>
      <c r="K57" s="10"/>
      <c r="L57" s="10"/>
      <c r="M57" s="10"/>
      <c r="N57" s="113" t="s">
        <v>18</v>
      </c>
      <c r="O57" s="10"/>
    </row>
    <row r="58">
      <c r="A58" s="6">
        <v>45705.0</v>
      </c>
      <c r="B58" s="10"/>
      <c r="C58" s="136">
        <v>195803.0</v>
      </c>
      <c r="D58" s="136" t="s">
        <v>110</v>
      </c>
      <c r="E58" s="142">
        <v>45231.0</v>
      </c>
      <c r="F58" s="138">
        <f t="shared" si="1"/>
        <v>15</v>
      </c>
      <c r="G58" s="143">
        <v>45274.0</v>
      </c>
      <c r="H58" s="138">
        <f t="shared" si="2"/>
        <v>14</v>
      </c>
      <c r="I58" s="136" t="s">
        <v>85</v>
      </c>
      <c r="J58" s="10"/>
      <c r="K58" s="10"/>
      <c r="L58" s="10"/>
      <c r="M58" s="10"/>
      <c r="N58" s="113" t="s">
        <v>18</v>
      </c>
      <c r="O58" s="10"/>
    </row>
    <row r="59">
      <c r="A59" s="6">
        <v>45705.0</v>
      </c>
      <c r="B59" s="6">
        <v>45706.0</v>
      </c>
      <c r="C59" s="136">
        <v>212635.0</v>
      </c>
      <c r="D59" s="136" t="s">
        <v>110</v>
      </c>
      <c r="E59" s="142">
        <v>45383.0</v>
      </c>
      <c r="F59" s="138">
        <f t="shared" si="1"/>
        <v>10</v>
      </c>
      <c r="G59" s="142">
        <v>45412.0</v>
      </c>
      <c r="H59" s="138">
        <f t="shared" si="2"/>
        <v>9</v>
      </c>
      <c r="I59" s="136" t="s">
        <v>43</v>
      </c>
      <c r="J59" s="7">
        <v>302.0</v>
      </c>
      <c r="K59" s="7" t="s">
        <v>57</v>
      </c>
      <c r="L59" s="7" t="s">
        <v>68</v>
      </c>
      <c r="M59" s="6">
        <v>45706.0</v>
      </c>
      <c r="N59" s="112" t="s">
        <v>16</v>
      </c>
      <c r="O59" s="10"/>
    </row>
    <row r="60">
      <c r="A60" s="6">
        <v>45705.0</v>
      </c>
      <c r="B60" s="10"/>
      <c r="C60" s="136">
        <v>228417.0</v>
      </c>
      <c r="D60" s="136" t="s">
        <v>110</v>
      </c>
      <c r="E60" s="142">
        <v>45505.0</v>
      </c>
      <c r="F60" s="138">
        <f t="shared" si="1"/>
        <v>6</v>
      </c>
      <c r="G60" s="142">
        <v>45553.0</v>
      </c>
      <c r="H60" s="138">
        <f t="shared" si="2"/>
        <v>5</v>
      </c>
      <c r="I60" s="136" t="s">
        <v>43</v>
      </c>
      <c r="J60" s="10"/>
      <c r="K60" s="10"/>
      <c r="L60" s="10"/>
      <c r="M60" s="10"/>
      <c r="N60" s="113" t="s">
        <v>18</v>
      </c>
      <c r="O60" s="10"/>
    </row>
    <row r="61">
      <c r="A61" s="6">
        <v>45705.0</v>
      </c>
      <c r="B61" s="10"/>
      <c r="C61" s="136">
        <v>232580.0</v>
      </c>
      <c r="D61" s="136" t="s">
        <v>110</v>
      </c>
      <c r="E61" s="143">
        <v>45536.0</v>
      </c>
      <c r="F61" s="138">
        <f t="shared" si="1"/>
        <v>5</v>
      </c>
      <c r="G61" s="143">
        <v>45593.0</v>
      </c>
      <c r="H61" s="138">
        <f t="shared" si="2"/>
        <v>3</v>
      </c>
      <c r="I61" s="136" t="s">
        <v>60</v>
      </c>
      <c r="J61" s="10"/>
      <c r="K61" s="10"/>
      <c r="L61" s="10"/>
      <c r="M61" s="10"/>
      <c r="N61" s="113" t="s">
        <v>18</v>
      </c>
      <c r="O61" s="10"/>
    </row>
    <row r="62">
      <c r="A62" s="6">
        <v>45705.0</v>
      </c>
      <c r="B62" s="10"/>
      <c r="C62" s="136">
        <v>236844.0</v>
      </c>
      <c r="D62" s="136" t="s">
        <v>146</v>
      </c>
      <c r="E62" s="142">
        <v>45413.0</v>
      </c>
      <c r="F62" s="138">
        <f t="shared" si="1"/>
        <v>9</v>
      </c>
      <c r="G62" s="143">
        <v>45637.0</v>
      </c>
      <c r="H62" s="138">
        <f t="shared" si="2"/>
        <v>2</v>
      </c>
      <c r="I62" s="136" t="s">
        <v>60</v>
      </c>
      <c r="J62" s="10"/>
      <c r="K62" s="10"/>
      <c r="L62" s="10"/>
      <c r="M62" s="10"/>
      <c r="N62" s="113" t="s">
        <v>18</v>
      </c>
      <c r="O62" s="10"/>
    </row>
    <row r="63">
      <c r="A63" s="6">
        <v>45705.0</v>
      </c>
      <c r="B63" s="10"/>
      <c r="C63" s="136">
        <v>172853.0</v>
      </c>
      <c r="D63" s="136" t="s">
        <v>114</v>
      </c>
      <c r="E63" s="142">
        <v>44986.0</v>
      </c>
      <c r="F63" s="138">
        <f t="shared" si="1"/>
        <v>23</v>
      </c>
      <c r="G63" s="142">
        <v>45076.0</v>
      </c>
      <c r="H63" s="138">
        <f t="shared" si="2"/>
        <v>20</v>
      </c>
      <c r="I63" s="136" t="s">
        <v>66</v>
      </c>
      <c r="J63" s="10"/>
      <c r="K63" s="10"/>
      <c r="L63" s="10"/>
      <c r="M63" s="10"/>
      <c r="N63" s="113" t="s">
        <v>18</v>
      </c>
      <c r="O63" s="10"/>
    </row>
    <row r="64">
      <c r="A64" s="6">
        <v>45705.0</v>
      </c>
      <c r="B64" s="10"/>
      <c r="C64" s="136">
        <v>227663.0</v>
      </c>
      <c r="D64" s="136" t="s">
        <v>114</v>
      </c>
      <c r="E64" s="142">
        <v>45444.0</v>
      </c>
      <c r="F64" s="138">
        <f t="shared" si="1"/>
        <v>8</v>
      </c>
      <c r="G64" s="142">
        <v>45546.0</v>
      </c>
      <c r="H64" s="138">
        <f t="shared" si="2"/>
        <v>5</v>
      </c>
      <c r="I64" s="136" t="s">
        <v>43</v>
      </c>
      <c r="J64" s="10"/>
      <c r="K64" s="10"/>
      <c r="L64" s="10"/>
      <c r="M64" s="10"/>
      <c r="N64" s="113" t="s">
        <v>18</v>
      </c>
      <c r="O64" s="10"/>
    </row>
    <row r="65">
      <c r="A65" s="6">
        <v>45705.0</v>
      </c>
      <c r="B65" s="10"/>
      <c r="C65" s="136">
        <v>195909.0</v>
      </c>
      <c r="D65" s="136" t="s">
        <v>114</v>
      </c>
      <c r="E65" s="142">
        <v>45231.0</v>
      </c>
      <c r="F65" s="138">
        <f t="shared" si="1"/>
        <v>15</v>
      </c>
      <c r="G65" s="143">
        <v>45273.0</v>
      </c>
      <c r="H65" s="138">
        <f t="shared" si="2"/>
        <v>14</v>
      </c>
      <c r="I65" s="136" t="s">
        <v>85</v>
      </c>
      <c r="J65" s="10"/>
      <c r="K65" s="10"/>
      <c r="L65" s="10"/>
      <c r="M65" s="10"/>
      <c r="N65" s="113" t="s">
        <v>18</v>
      </c>
      <c r="O65" s="10"/>
    </row>
    <row r="66">
      <c r="A66" s="6">
        <v>45705.0</v>
      </c>
      <c r="B66" s="10"/>
      <c r="C66" s="136">
        <v>224476.0</v>
      </c>
      <c r="D66" s="136" t="s">
        <v>114</v>
      </c>
      <c r="E66" s="142">
        <v>45474.0</v>
      </c>
      <c r="F66" s="138">
        <f t="shared" si="1"/>
        <v>7</v>
      </c>
      <c r="G66" s="143">
        <v>45513.0</v>
      </c>
      <c r="H66" s="138">
        <f t="shared" si="2"/>
        <v>6</v>
      </c>
      <c r="I66" s="136" t="s">
        <v>43</v>
      </c>
      <c r="J66" s="10"/>
      <c r="K66" s="10"/>
      <c r="L66" s="10"/>
      <c r="M66" s="10"/>
      <c r="N66" s="113" t="s">
        <v>18</v>
      </c>
      <c r="O66" s="10"/>
    </row>
    <row r="67">
      <c r="A67" s="6">
        <v>45705.0</v>
      </c>
      <c r="B67" s="10"/>
      <c r="C67" s="136">
        <v>199318.0</v>
      </c>
      <c r="D67" s="136" t="s">
        <v>117</v>
      </c>
      <c r="E67" s="142">
        <v>45261.0</v>
      </c>
      <c r="F67" s="138">
        <f t="shared" si="1"/>
        <v>14</v>
      </c>
      <c r="G67" s="142">
        <v>45313.0</v>
      </c>
      <c r="H67" s="138">
        <f t="shared" si="2"/>
        <v>12</v>
      </c>
      <c r="I67" s="136" t="s">
        <v>85</v>
      </c>
      <c r="J67" s="10"/>
      <c r="K67" s="10"/>
      <c r="L67" s="10"/>
      <c r="M67" s="10"/>
      <c r="N67" s="113" t="s">
        <v>18</v>
      </c>
      <c r="O67" s="10"/>
    </row>
    <row r="68">
      <c r="A68" s="6">
        <v>45705.0</v>
      </c>
      <c r="B68" s="10"/>
      <c r="C68" s="136">
        <v>196377.0</v>
      </c>
      <c r="D68" s="136" t="s">
        <v>117</v>
      </c>
      <c r="E68" s="142">
        <v>45231.0</v>
      </c>
      <c r="F68" s="138">
        <f t="shared" si="1"/>
        <v>15</v>
      </c>
      <c r="G68" s="143">
        <v>45282.0</v>
      </c>
      <c r="H68" s="138">
        <f t="shared" si="2"/>
        <v>13</v>
      </c>
      <c r="I68" s="136" t="s">
        <v>43</v>
      </c>
      <c r="J68" s="10"/>
      <c r="K68" s="10"/>
      <c r="L68" s="10"/>
      <c r="M68" s="10"/>
      <c r="N68" s="113" t="s">
        <v>18</v>
      </c>
      <c r="O68" s="10"/>
    </row>
    <row r="69">
      <c r="A69" s="6">
        <v>45705.0</v>
      </c>
      <c r="B69" s="10"/>
      <c r="C69" s="136">
        <v>231159.0</v>
      </c>
      <c r="D69" s="136" t="s">
        <v>117</v>
      </c>
      <c r="E69" s="142">
        <v>45383.0</v>
      </c>
      <c r="F69" s="138">
        <f t="shared" si="1"/>
        <v>10</v>
      </c>
      <c r="G69" s="142">
        <v>45603.0</v>
      </c>
      <c r="H69" s="138">
        <f t="shared" si="2"/>
        <v>3</v>
      </c>
      <c r="I69" s="136" t="s">
        <v>52</v>
      </c>
      <c r="J69" s="10"/>
      <c r="K69" s="10"/>
      <c r="L69" s="10"/>
      <c r="M69" s="10"/>
      <c r="N69" s="113" t="s">
        <v>18</v>
      </c>
      <c r="O69" s="10"/>
    </row>
    <row r="70">
      <c r="A70" s="6">
        <v>45705.0</v>
      </c>
      <c r="B70" s="10"/>
      <c r="C70" s="136">
        <v>236323.0</v>
      </c>
      <c r="D70" s="136" t="s">
        <v>117</v>
      </c>
      <c r="E70" s="142">
        <v>45474.0</v>
      </c>
      <c r="F70" s="138">
        <f t="shared" si="1"/>
        <v>7</v>
      </c>
      <c r="G70" s="142">
        <v>45631.0</v>
      </c>
      <c r="H70" s="138">
        <f t="shared" si="2"/>
        <v>2</v>
      </c>
      <c r="I70" s="136" t="s">
        <v>60</v>
      </c>
      <c r="J70" s="10"/>
      <c r="K70" s="10"/>
      <c r="L70" s="10"/>
      <c r="M70" s="10"/>
      <c r="N70" s="113" t="s">
        <v>18</v>
      </c>
      <c r="O70" s="10"/>
    </row>
    <row r="71">
      <c r="A71" s="65">
        <v>45694.0</v>
      </c>
      <c r="B71" s="6">
        <v>45705.0</v>
      </c>
      <c r="C71" s="136">
        <v>229301.0</v>
      </c>
      <c r="D71" s="136" t="s">
        <v>149</v>
      </c>
      <c r="E71" s="142">
        <v>45536.0</v>
      </c>
      <c r="F71" s="138">
        <f t="shared" si="1"/>
        <v>5</v>
      </c>
      <c r="G71" s="142">
        <v>45568.0</v>
      </c>
      <c r="H71" s="138">
        <f t="shared" si="2"/>
        <v>4</v>
      </c>
      <c r="I71" s="7" t="s">
        <v>43</v>
      </c>
      <c r="J71" s="7">
        <v>308.0</v>
      </c>
      <c r="K71" s="102">
        <v>12600.0</v>
      </c>
      <c r="L71" s="7" t="s">
        <v>58</v>
      </c>
      <c r="M71" s="144">
        <v>45705.0</v>
      </c>
      <c r="N71" s="112" t="s">
        <v>16</v>
      </c>
      <c r="O71" s="10"/>
    </row>
    <row r="72">
      <c r="A72" s="6">
        <v>45705.0</v>
      </c>
      <c r="B72" s="10"/>
      <c r="C72" s="136">
        <v>108878.0</v>
      </c>
      <c r="D72" s="136" t="s">
        <v>39</v>
      </c>
      <c r="E72" s="142">
        <v>44501.0</v>
      </c>
      <c r="F72" s="138">
        <f t="shared" si="1"/>
        <v>39</v>
      </c>
      <c r="G72" s="142">
        <v>44538.0</v>
      </c>
      <c r="H72" s="138">
        <f t="shared" si="2"/>
        <v>38</v>
      </c>
      <c r="I72" s="136" t="s">
        <v>120</v>
      </c>
      <c r="J72" s="10"/>
      <c r="K72" s="10"/>
      <c r="L72" s="10"/>
      <c r="M72" s="10"/>
      <c r="N72" s="113" t="s">
        <v>18</v>
      </c>
      <c r="O72" s="10"/>
    </row>
    <row r="73">
      <c r="A73" s="6">
        <v>45705.0</v>
      </c>
      <c r="B73" s="10"/>
      <c r="C73" s="136">
        <v>158611.0</v>
      </c>
      <c r="D73" s="136" t="s">
        <v>75</v>
      </c>
      <c r="E73" s="142">
        <v>44835.0</v>
      </c>
      <c r="F73" s="138">
        <f t="shared" si="1"/>
        <v>28</v>
      </c>
      <c r="G73" s="142">
        <v>44956.0</v>
      </c>
      <c r="H73" s="138">
        <f t="shared" si="2"/>
        <v>24</v>
      </c>
      <c r="I73" s="136" t="s">
        <v>120</v>
      </c>
      <c r="J73" s="10"/>
      <c r="K73" s="10"/>
      <c r="L73" s="10"/>
      <c r="M73" s="10"/>
      <c r="N73" s="113" t="s">
        <v>18</v>
      </c>
      <c r="O73" s="10"/>
    </row>
    <row r="74">
      <c r="A74" s="6">
        <v>45705.0</v>
      </c>
      <c r="B74" s="10"/>
      <c r="C74" s="136">
        <v>164472.0</v>
      </c>
      <c r="D74" s="136" t="s">
        <v>42</v>
      </c>
      <c r="E74" s="142">
        <v>44958.0</v>
      </c>
      <c r="F74" s="138">
        <f t="shared" si="1"/>
        <v>24</v>
      </c>
      <c r="G74" s="142">
        <v>45003.0</v>
      </c>
      <c r="H74" s="138">
        <f t="shared" si="2"/>
        <v>23</v>
      </c>
      <c r="I74" s="136" t="s">
        <v>120</v>
      </c>
      <c r="J74" s="10"/>
      <c r="K74" s="10"/>
      <c r="L74" s="10"/>
      <c r="M74" s="10"/>
      <c r="N74" s="113" t="s">
        <v>18</v>
      </c>
      <c r="O74" s="10"/>
    </row>
    <row r="75">
      <c r="A75" s="6">
        <v>45705.0</v>
      </c>
      <c r="B75" s="10"/>
      <c r="C75" s="136">
        <v>93297.0</v>
      </c>
      <c r="D75" s="136" t="s">
        <v>93</v>
      </c>
      <c r="E75" s="142">
        <v>44378.0</v>
      </c>
      <c r="F75" s="138">
        <f t="shared" si="1"/>
        <v>43</v>
      </c>
      <c r="G75" s="142">
        <v>44382.0</v>
      </c>
      <c r="H75" s="138">
        <f t="shared" si="2"/>
        <v>43</v>
      </c>
      <c r="I75" s="136" t="s">
        <v>120</v>
      </c>
      <c r="J75" s="10"/>
      <c r="K75" s="10"/>
      <c r="L75" s="10"/>
      <c r="M75" s="10"/>
      <c r="N75" s="113" t="s">
        <v>18</v>
      </c>
      <c r="O75" s="10"/>
    </row>
    <row r="76">
      <c r="A76" s="6">
        <v>45705.0</v>
      </c>
      <c r="B76" s="10"/>
      <c r="C76" s="136">
        <v>81801.0</v>
      </c>
      <c r="D76" s="136" t="s">
        <v>110</v>
      </c>
      <c r="E76" s="142">
        <v>44256.0</v>
      </c>
      <c r="F76" s="138">
        <f t="shared" si="1"/>
        <v>47</v>
      </c>
      <c r="G76" s="142">
        <v>44287.0</v>
      </c>
      <c r="H76" s="138">
        <f t="shared" si="2"/>
        <v>46</v>
      </c>
      <c r="I76" s="136" t="s">
        <v>120</v>
      </c>
      <c r="J76" s="10"/>
      <c r="K76" s="10"/>
      <c r="L76" s="10"/>
      <c r="M76" s="10"/>
      <c r="N76" s="113" t="s">
        <v>18</v>
      </c>
      <c r="O76" s="10"/>
    </row>
    <row r="77">
      <c r="A77" s="6">
        <v>45705.0</v>
      </c>
      <c r="B77" s="10"/>
      <c r="C77" s="136">
        <v>70871.0</v>
      </c>
      <c r="D77" s="136" t="s">
        <v>244</v>
      </c>
      <c r="E77" s="142">
        <v>44075.0</v>
      </c>
      <c r="F77" s="138">
        <f t="shared" si="1"/>
        <v>53</v>
      </c>
      <c r="G77" s="143">
        <v>44159.0</v>
      </c>
      <c r="H77" s="138">
        <f t="shared" si="2"/>
        <v>50</v>
      </c>
      <c r="I77" s="136" t="s">
        <v>120</v>
      </c>
      <c r="J77" s="10"/>
      <c r="K77" s="10"/>
      <c r="L77" s="10"/>
      <c r="M77" s="10"/>
      <c r="N77" s="113" t="s">
        <v>18</v>
      </c>
      <c r="O77" s="10"/>
    </row>
    <row r="78">
      <c r="A78" s="6">
        <v>45705.0</v>
      </c>
      <c r="B78" s="10"/>
      <c r="C78" s="136">
        <v>4213.0</v>
      </c>
      <c r="D78" s="136" t="s">
        <v>152</v>
      </c>
      <c r="E78" s="142">
        <v>42826.0</v>
      </c>
      <c r="F78" s="138">
        <f t="shared" si="1"/>
        <v>94</v>
      </c>
      <c r="G78" s="142">
        <v>43270.0</v>
      </c>
      <c r="H78" s="138">
        <f t="shared" si="2"/>
        <v>79</v>
      </c>
      <c r="I78" s="136" t="s">
        <v>151</v>
      </c>
      <c r="J78" s="10"/>
      <c r="K78" s="10"/>
      <c r="L78" s="10"/>
      <c r="M78" s="10"/>
      <c r="N78" s="113" t="s">
        <v>18</v>
      </c>
      <c r="O78" s="10"/>
    </row>
    <row r="79">
      <c r="A79" s="6">
        <v>45706.0</v>
      </c>
      <c r="B79" s="10"/>
      <c r="C79" s="136">
        <v>208902.0</v>
      </c>
      <c r="D79" s="136" t="s">
        <v>110</v>
      </c>
      <c r="E79" s="142">
        <v>45323.0</v>
      </c>
      <c r="F79" s="138">
        <f t="shared" si="1"/>
        <v>12</v>
      </c>
      <c r="G79" s="142">
        <v>45385.0</v>
      </c>
      <c r="H79" s="138">
        <f t="shared" si="2"/>
        <v>10</v>
      </c>
      <c r="I79" s="136" t="s">
        <v>43</v>
      </c>
      <c r="J79" s="10"/>
      <c r="K79" s="10"/>
      <c r="L79" s="10"/>
      <c r="M79" s="10"/>
      <c r="N79" s="112" t="s">
        <v>19</v>
      </c>
      <c r="O79" s="10"/>
    </row>
    <row r="80">
      <c r="A80" s="6">
        <v>45705.0</v>
      </c>
      <c r="B80" s="10"/>
      <c r="C80" s="136">
        <v>231560.0</v>
      </c>
      <c r="D80" s="136" t="s">
        <v>99</v>
      </c>
      <c r="E80" s="142">
        <v>45383.0</v>
      </c>
      <c r="F80" s="138">
        <f t="shared" si="1"/>
        <v>10</v>
      </c>
      <c r="G80" s="143">
        <v>45583.0</v>
      </c>
      <c r="H80" s="138">
        <f t="shared" si="2"/>
        <v>4</v>
      </c>
      <c r="I80" s="136" t="s">
        <v>85</v>
      </c>
      <c r="J80" s="10"/>
      <c r="K80" s="10"/>
      <c r="L80" s="10"/>
      <c r="M80" s="10"/>
      <c r="N80" s="113" t="s">
        <v>18</v>
      </c>
      <c r="O80" s="10"/>
    </row>
    <row r="81">
      <c r="A81" s="6">
        <v>45705.0</v>
      </c>
      <c r="B81" s="10"/>
      <c r="C81" s="136">
        <v>208567.0</v>
      </c>
      <c r="D81" s="136" t="s">
        <v>124</v>
      </c>
      <c r="E81" s="142">
        <v>45261.0</v>
      </c>
      <c r="F81" s="138">
        <f t="shared" si="1"/>
        <v>14</v>
      </c>
      <c r="G81" s="142">
        <v>45384.0</v>
      </c>
      <c r="H81" s="138">
        <f t="shared" si="2"/>
        <v>10</v>
      </c>
      <c r="I81" s="136" t="s">
        <v>43</v>
      </c>
      <c r="J81" s="10"/>
      <c r="K81" s="10"/>
      <c r="L81" s="10"/>
      <c r="M81" s="10"/>
      <c r="N81" s="113" t="s">
        <v>18</v>
      </c>
      <c r="O81" s="10"/>
    </row>
    <row r="82">
      <c r="A82" s="6">
        <v>45705.0</v>
      </c>
      <c r="B82" s="10"/>
      <c r="C82" s="136">
        <v>183423.0</v>
      </c>
      <c r="D82" s="136" t="s">
        <v>124</v>
      </c>
      <c r="E82" s="142">
        <v>45139.0</v>
      </c>
      <c r="F82" s="138">
        <f t="shared" si="1"/>
        <v>18</v>
      </c>
      <c r="G82" s="143">
        <v>45161.0</v>
      </c>
      <c r="H82" s="138">
        <f t="shared" si="2"/>
        <v>17</v>
      </c>
      <c r="I82" s="136" t="s">
        <v>43</v>
      </c>
      <c r="J82" s="10"/>
      <c r="K82" s="10"/>
      <c r="L82" s="10"/>
      <c r="M82" s="10"/>
      <c r="N82" s="113" t="s">
        <v>18</v>
      </c>
      <c r="O82" s="10"/>
    </row>
    <row r="83">
      <c r="A83" s="6">
        <v>45705.0</v>
      </c>
      <c r="B83" s="10"/>
      <c r="C83" s="136">
        <v>206323.0</v>
      </c>
      <c r="D83" s="136" t="s">
        <v>42</v>
      </c>
      <c r="E83" s="142">
        <v>45352.0</v>
      </c>
      <c r="F83" s="138">
        <f t="shared" si="1"/>
        <v>11</v>
      </c>
      <c r="G83" s="142">
        <v>45365.0</v>
      </c>
      <c r="H83" s="138">
        <f t="shared" si="2"/>
        <v>11</v>
      </c>
      <c r="I83" s="136" t="s">
        <v>43</v>
      </c>
      <c r="J83" s="10"/>
      <c r="K83" s="10"/>
      <c r="L83" s="10"/>
      <c r="M83" s="10"/>
      <c r="N83" s="113" t="s">
        <v>18</v>
      </c>
      <c r="O83" s="10"/>
    </row>
    <row r="84">
      <c r="A84" s="6">
        <v>45705.0</v>
      </c>
      <c r="B84" s="10"/>
      <c r="C84" s="136">
        <v>123793.0</v>
      </c>
      <c r="D84" s="136" t="s">
        <v>110</v>
      </c>
      <c r="E84" s="142">
        <v>44501.0</v>
      </c>
      <c r="F84" s="138">
        <f t="shared" si="1"/>
        <v>39</v>
      </c>
      <c r="G84" s="142">
        <v>44662.0</v>
      </c>
      <c r="H84" s="138">
        <f t="shared" si="2"/>
        <v>34</v>
      </c>
      <c r="I84" s="136" t="s">
        <v>43</v>
      </c>
      <c r="J84" s="10"/>
      <c r="K84" s="10"/>
      <c r="L84" s="10"/>
      <c r="M84" s="10"/>
      <c r="N84" s="113" t="s">
        <v>18</v>
      </c>
      <c r="O84" s="10"/>
    </row>
    <row r="85">
      <c r="A85" s="6">
        <v>45705.0</v>
      </c>
      <c r="B85" s="10"/>
      <c r="C85" s="136">
        <v>232742.0</v>
      </c>
      <c r="D85" s="136" t="s">
        <v>75</v>
      </c>
      <c r="E85" s="142">
        <v>44986.0</v>
      </c>
      <c r="F85" s="138">
        <f t="shared" si="1"/>
        <v>23</v>
      </c>
      <c r="G85" s="143">
        <v>45594.0</v>
      </c>
      <c r="H85" s="138">
        <f t="shared" si="2"/>
        <v>3</v>
      </c>
      <c r="I85" s="136" t="s">
        <v>125</v>
      </c>
      <c r="J85" s="10"/>
      <c r="K85" s="10"/>
      <c r="L85" s="10"/>
      <c r="M85" s="10"/>
      <c r="N85" s="113" t="s">
        <v>18</v>
      </c>
      <c r="O85" s="10"/>
    </row>
    <row r="86">
      <c r="A86" s="6">
        <v>45705.0</v>
      </c>
      <c r="B86" s="10"/>
      <c r="C86" s="136">
        <v>118995.0</v>
      </c>
      <c r="D86" s="136" t="s">
        <v>62</v>
      </c>
      <c r="E86" s="142">
        <v>44348.0</v>
      </c>
      <c r="F86" s="138">
        <f t="shared" si="1"/>
        <v>44</v>
      </c>
      <c r="G86" s="142">
        <v>44621.0</v>
      </c>
      <c r="H86" s="138">
        <f t="shared" si="2"/>
        <v>35</v>
      </c>
      <c r="I86" s="136" t="s">
        <v>449</v>
      </c>
      <c r="J86" s="10"/>
      <c r="K86" s="10"/>
      <c r="L86" s="10"/>
      <c r="M86" s="10"/>
      <c r="N86" s="113" t="s">
        <v>18</v>
      </c>
      <c r="O86" s="10"/>
    </row>
    <row r="87">
      <c r="A87" s="6">
        <v>45705.0</v>
      </c>
      <c r="B87" s="10"/>
      <c r="C87" s="7">
        <v>203208.0</v>
      </c>
      <c r="D87" s="7" t="s">
        <v>93</v>
      </c>
      <c r="E87" s="6">
        <v>45292.0</v>
      </c>
      <c r="F87" s="138">
        <f t="shared" si="1"/>
        <v>13</v>
      </c>
      <c r="G87" s="9">
        <v>45345.0</v>
      </c>
      <c r="H87" s="138">
        <f t="shared" si="2"/>
        <v>11</v>
      </c>
      <c r="I87" s="7" t="s">
        <v>85</v>
      </c>
      <c r="J87" s="10"/>
      <c r="K87" s="10"/>
      <c r="L87" s="10"/>
      <c r="M87" s="10"/>
      <c r="N87" s="113" t="s">
        <v>18</v>
      </c>
      <c r="O87" s="10"/>
    </row>
    <row r="88">
      <c r="A88" s="6">
        <v>45695.0</v>
      </c>
      <c r="B88" s="6">
        <v>45706.0</v>
      </c>
      <c r="C88" s="7">
        <v>151965.0</v>
      </c>
      <c r="D88" s="7" t="s">
        <v>87</v>
      </c>
      <c r="E88" s="6">
        <v>44866.0</v>
      </c>
      <c r="F88" s="138">
        <f t="shared" si="1"/>
        <v>27</v>
      </c>
      <c r="G88" s="6">
        <v>44889.0</v>
      </c>
      <c r="H88" s="138">
        <f t="shared" si="2"/>
        <v>26</v>
      </c>
      <c r="I88" s="7" t="s">
        <v>48</v>
      </c>
      <c r="J88" s="7">
        <v>212.0</v>
      </c>
      <c r="K88" s="10"/>
      <c r="L88" s="7" t="s">
        <v>68</v>
      </c>
      <c r="M88" s="144">
        <v>45706.0</v>
      </c>
      <c r="N88" s="112" t="s">
        <v>16</v>
      </c>
      <c r="O88" s="10"/>
    </row>
    <row r="89">
      <c r="A89" s="6">
        <v>45705.0</v>
      </c>
      <c r="B89" s="10"/>
      <c r="C89" s="7">
        <v>176521.0</v>
      </c>
      <c r="D89" s="7" t="s">
        <v>99</v>
      </c>
      <c r="E89" s="6">
        <v>45017.0</v>
      </c>
      <c r="F89" s="138">
        <f t="shared" si="1"/>
        <v>22</v>
      </c>
      <c r="G89" s="6">
        <v>45106.0</v>
      </c>
      <c r="H89" s="138">
        <f t="shared" si="2"/>
        <v>19</v>
      </c>
      <c r="I89" s="7" t="s">
        <v>52</v>
      </c>
      <c r="J89" s="10"/>
      <c r="K89" s="10"/>
      <c r="L89" s="10"/>
      <c r="M89" s="10"/>
      <c r="N89" s="113" t="s">
        <v>18</v>
      </c>
      <c r="O89" s="10"/>
    </row>
    <row r="90">
      <c r="A90" s="6">
        <v>45705.0</v>
      </c>
      <c r="B90" s="10"/>
      <c r="C90" s="7">
        <v>227870.0</v>
      </c>
      <c r="D90" s="7" t="s">
        <v>106</v>
      </c>
      <c r="E90" s="6">
        <v>45505.0</v>
      </c>
      <c r="F90" s="138">
        <f t="shared" si="1"/>
        <v>6</v>
      </c>
      <c r="G90" s="9">
        <v>45586.0</v>
      </c>
      <c r="H90" s="138">
        <f t="shared" si="2"/>
        <v>3</v>
      </c>
      <c r="I90" s="7" t="s">
        <v>52</v>
      </c>
      <c r="J90" s="10"/>
      <c r="K90" s="7" t="s">
        <v>141</v>
      </c>
      <c r="L90" s="10"/>
      <c r="M90" s="10"/>
      <c r="N90" s="112" t="s">
        <v>19</v>
      </c>
      <c r="O90" s="10"/>
    </row>
    <row r="91">
      <c r="A91" s="6">
        <v>45705.0</v>
      </c>
      <c r="B91" s="10"/>
      <c r="C91" s="7">
        <v>224557.0</v>
      </c>
      <c r="D91" s="7" t="s">
        <v>117</v>
      </c>
      <c r="E91" s="6">
        <v>45505.0</v>
      </c>
      <c r="F91" s="138">
        <f t="shared" si="1"/>
        <v>6</v>
      </c>
      <c r="G91" s="6">
        <v>45523.0</v>
      </c>
      <c r="H91" s="138">
        <f t="shared" si="2"/>
        <v>5</v>
      </c>
      <c r="I91" s="7" t="s">
        <v>85</v>
      </c>
      <c r="J91" s="10"/>
      <c r="K91" s="10"/>
      <c r="L91" s="10"/>
      <c r="M91" s="10"/>
      <c r="N91" s="113" t="s">
        <v>18</v>
      </c>
      <c r="O91" s="10"/>
    </row>
    <row r="92">
      <c r="A92" s="65">
        <v>45701.0</v>
      </c>
      <c r="B92" s="6">
        <v>45705.0</v>
      </c>
      <c r="C92" s="7">
        <v>29927.0</v>
      </c>
      <c r="D92" s="7" t="s">
        <v>117</v>
      </c>
      <c r="E92" s="6">
        <v>43709.0</v>
      </c>
      <c r="F92" s="138">
        <f t="shared" si="1"/>
        <v>65</v>
      </c>
      <c r="G92" s="9">
        <v>43755.0</v>
      </c>
      <c r="H92" s="138">
        <f t="shared" si="2"/>
        <v>64</v>
      </c>
      <c r="I92" s="7" t="s">
        <v>120</v>
      </c>
      <c r="J92" s="7" t="s">
        <v>428</v>
      </c>
      <c r="K92" s="10"/>
      <c r="L92" s="7" t="s">
        <v>68</v>
      </c>
      <c r="M92" s="144">
        <v>45705.0</v>
      </c>
      <c r="N92" s="112" t="s">
        <v>21</v>
      </c>
      <c r="O92" s="10"/>
    </row>
    <row r="93">
      <c r="A93" s="6">
        <v>45705.0</v>
      </c>
      <c r="B93" s="10"/>
      <c r="C93" s="7">
        <v>162956.0</v>
      </c>
      <c r="D93" s="7"/>
      <c r="E93" s="10"/>
      <c r="F93" s="138">
        <f t="shared" si="1"/>
        <v>1501</v>
      </c>
      <c r="G93" s="10"/>
      <c r="H93" s="154">
        <f t="shared" si="2"/>
        <v>1501</v>
      </c>
      <c r="I93" s="7" t="s">
        <v>54</v>
      </c>
      <c r="J93" s="10"/>
      <c r="K93" s="10"/>
      <c r="L93" s="10"/>
      <c r="M93" s="10"/>
      <c r="N93" s="113" t="s">
        <v>18</v>
      </c>
      <c r="O93" s="10"/>
    </row>
    <row r="94">
      <c r="A94" s="6">
        <v>45705.0</v>
      </c>
      <c r="B94" s="10"/>
      <c r="C94" s="7">
        <v>107559.0</v>
      </c>
      <c r="D94" s="7" t="s">
        <v>62</v>
      </c>
      <c r="E94" s="6">
        <v>44440.0</v>
      </c>
      <c r="F94" s="138">
        <f t="shared" si="1"/>
        <v>41</v>
      </c>
      <c r="G94" s="9">
        <v>44523.0</v>
      </c>
      <c r="H94" s="138">
        <f t="shared" si="2"/>
        <v>38</v>
      </c>
      <c r="I94" s="7" t="s">
        <v>54</v>
      </c>
      <c r="J94" s="10"/>
      <c r="K94" s="10"/>
      <c r="L94" s="10"/>
      <c r="M94" s="10"/>
      <c r="N94" s="113" t="s">
        <v>18</v>
      </c>
      <c r="O94" s="10"/>
    </row>
    <row r="95">
      <c r="A95" s="6">
        <v>45705.0</v>
      </c>
      <c r="B95" s="10"/>
      <c r="C95" s="7">
        <v>186062.0</v>
      </c>
      <c r="D95" s="7" t="s">
        <v>62</v>
      </c>
      <c r="E95" s="6">
        <v>45200.0</v>
      </c>
      <c r="F95" s="138">
        <f t="shared" si="1"/>
        <v>16</v>
      </c>
      <c r="G95" s="6">
        <v>45341.0</v>
      </c>
      <c r="H95" s="138">
        <f t="shared" si="2"/>
        <v>11</v>
      </c>
      <c r="I95" s="7" t="s">
        <v>54</v>
      </c>
      <c r="J95" s="10"/>
      <c r="K95" s="10"/>
      <c r="L95" s="10"/>
      <c r="M95" s="10"/>
      <c r="N95" s="113" t="s">
        <v>18</v>
      </c>
      <c r="O95" s="10"/>
    </row>
    <row r="96">
      <c r="A96" s="6">
        <v>45705.0</v>
      </c>
      <c r="B96" s="10"/>
      <c r="C96" s="7">
        <v>189940.0</v>
      </c>
      <c r="D96" s="7" t="s">
        <v>62</v>
      </c>
      <c r="E96" s="6">
        <v>45170.0</v>
      </c>
      <c r="F96" s="138">
        <f t="shared" si="1"/>
        <v>17</v>
      </c>
      <c r="G96" s="9">
        <v>45218.0</v>
      </c>
      <c r="H96" s="138">
        <f t="shared" si="2"/>
        <v>15</v>
      </c>
      <c r="I96" s="7" t="s">
        <v>60</v>
      </c>
      <c r="J96" s="10"/>
      <c r="K96" s="10"/>
      <c r="L96" s="10"/>
      <c r="M96" s="10"/>
      <c r="N96" s="113" t="s">
        <v>18</v>
      </c>
      <c r="O96" s="10"/>
    </row>
    <row r="97">
      <c r="A97" s="6">
        <v>45705.0</v>
      </c>
      <c r="B97" s="10"/>
      <c r="C97" s="7">
        <v>213409.0</v>
      </c>
      <c r="D97" s="7" t="s">
        <v>62</v>
      </c>
      <c r="E97" s="6">
        <v>45383.0</v>
      </c>
      <c r="F97" s="138">
        <f t="shared" si="1"/>
        <v>10</v>
      </c>
      <c r="G97" s="6">
        <v>45432.0</v>
      </c>
      <c r="H97" s="138">
        <f t="shared" si="2"/>
        <v>8</v>
      </c>
      <c r="I97" s="7" t="s">
        <v>48</v>
      </c>
      <c r="J97" s="10"/>
      <c r="K97" s="10"/>
      <c r="L97" s="10"/>
      <c r="M97" s="10"/>
      <c r="N97" s="113" t="s">
        <v>18</v>
      </c>
      <c r="O97" s="10"/>
    </row>
    <row r="98">
      <c r="A98" s="6">
        <v>45705.0</v>
      </c>
      <c r="B98" s="10"/>
      <c r="C98" s="7">
        <v>225677.0</v>
      </c>
      <c r="D98" s="7" t="s">
        <v>62</v>
      </c>
      <c r="E98" s="6">
        <v>45505.0</v>
      </c>
      <c r="F98" s="138">
        <f t="shared" si="1"/>
        <v>6</v>
      </c>
      <c r="G98" s="6">
        <v>45526.0</v>
      </c>
      <c r="H98" s="138">
        <f t="shared" si="2"/>
        <v>5</v>
      </c>
      <c r="I98" s="7" t="s">
        <v>54</v>
      </c>
      <c r="J98" s="10"/>
      <c r="K98" s="10"/>
      <c r="L98" s="10"/>
      <c r="M98" s="10"/>
      <c r="N98" s="113" t="s">
        <v>18</v>
      </c>
      <c r="O98" s="10"/>
    </row>
    <row r="99">
      <c r="A99" s="6">
        <v>45705.0</v>
      </c>
      <c r="B99" s="10"/>
      <c r="C99" s="7">
        <v>237543.0</v>
      </c>
      <c r="D99" s="7" t="s">
        <v>62</v>
      </c>
      <c r="E99" s="6">
        <v>45566.0</v>
      </c>
      <c r="F99" s="138">
        <f t="shared" si="1"/>
        <v>4</v>
      </c>
      <c r="G99" s="9">
        <v>45644.0</v>
      </c>
      <c r="H99" s="138">
        <f t="shared" si="2"/>
        <v>2</v>
      </c>
      <c r="I99" s="7" t="s">
        <v>80</v>
      </c>
      <c r="J99" s="10"/>
      <c r="K99" s="10"/>
      <c r="L99" s="10"/>
      <c r="M99" s="10"/>
      <c r="N99" s="113" t="s">
        <v>18</v>
      </c>
      <c r="O99" s="10"/>
    </row>
    <row r="100">
      <c r="A100" s="6">
        <v>45705.0</v>
      </c>
      <c r="B100" s="10"/>
      <c r="C100" s="7">
        <v>203269.0</v>
      </c>
      <c r="D100" s="7" t="s">
        <v>42</v>
      </c>
      <c r="E100" s="6">
        <v>45108.0</v>
      </c>
      <c r="F100" s="138">
        <f t="shared" si="1"/>
        <v>19</v>
      </c>
      <c r="G100" s="6">
        <v>45312.0</v>
      </c>
      <c r="H100" s="138">
        <f t="shared" si="2"/>
        <v>12</v>
      </c>
      <c r="I100" s="7" t="s">
        <v>48</v>
      </c>
      <c r="J100" s="10"/>
      <c r="K100" s="10"/>
      <c r="L100" s="10"/>
      <c r="M100" s="10"/>
      <c r="N100" s="113" t="s">
        <v>18</v>
      </c>
      <c r="O100" s="10"/>
    </row>
    <row r="101">
      <c r="A101" s="6">
        <v>45705.0</v>
      </c>
      <c r="B101" s="10"/>
      <c r="C101" s="7">
        <v>233869.0</v>
      </c>
      <c r="D101" s="7" t="s">
        <v>42</v>
      </c>
      <c r="E101" s="6">
        <v>45566.0</v>
      </c>
      <c r="F101" s="138">
        <f t="shared" si="1"/>
        <v>4</v>
      </c>
      <c r="G101" s="9">
        <v>45607.0</v>
      </c>
      <c r="H101" s="138">
        <f t="shared" si="2"/>
        <v>3</v>
      </c>
      <c r="I101" s="7" t="s">
        <v>52</v>
      </c>
      <c r="J101" s="10"/>
      <c r="K101" s="10"/>
      <c r="L101" s="10"/>
      <c r="M101" s="10"/>
      <c r="N101" s="113" t="s">
        <v>18</v>
      </c>
      <c r="O101" s="10"/>
    </row>
    <row r="102">
      <c r="A102" s="6">
        <v>45705.0</v>
      </c>
      <c r="B102" s="10"/>
      <c r="C102" s="7">
        <v>240783.0</v>
      </c>
      <c r="D102" s="7" t="s">
        <v>42</v>
      </c>
      <c r="E102" s="6">
        <v>45566.0</v>
      </c>
      <c r="F102" s="138">
        <f t="shared" si="1"/>
        <v>4</v>
      </c>
      <c r="G102" s="6">
        <v>45684.0</v>
      </c>
      <c r="H102" s="138">
        <f t="shared" si="2"/>
        <v>0</v>
      </c>
      <c r="I102" s="7" t="s">
        <v>60</v>
      </c>
      <c r="J102" s="10"/>
      <c r="K102" s="10"/>
      <c r="L102" s="10"/>
      <c r="M102" s="10"/>
      <c r="N102" s="113" t="s">
        <v>18</v>
      </c>
      <c r="O102" s="10"/>
    </row>
    <row r="103">
      <c r="A103" s="6">
        <v>45705.0</v>
      </c>
      <c r="B103" s="10"/>
      <c r="C103" s="7">
        <v>210273.0</v>
      </c>
      <c r="D103" s="7" t="s">
        <v>42</v>
      </c>
      <c r="E103" s="6">
        <v>45323.0</v>
      </c>
      <c r="F103" s="138">
        <f t="shared" si="1"/>
        <v>12</v>
      </c>
      <c r="G103" s="6">
        <v>45399.0</v>
      </c>
      <c r="H103" s="138">
        <f t="shared" si="2"/>
        <v>10</v>
      </c>
      <c r="I103" s="7" t="s">
        <v>54</v>
      </c>
      <c r="J103" s="10"/>
      <c r="K103" s="10"/>
      <c r="L103" s="10"/>
      <c r="M103" s="10"/>
      <c r="N103" s="113" t="s">
        <v>18</v>
      </c>
      <c r="O103" s="10"/>
    </row>
    <row r="104">
      <c r="A104" s="6">
        <v>45705.0</v>
      </c>
      <c r="B104" s="10"/>
      <c r="C104" s="7">
        <v>184339.0</v>
      </c>
      <c r="D104" s="7" t="s">
        <v>42</v>
      </c>
      <c r="E104" s="6">
        <v>45139.0</v>
      </c>
      <c r="F104" s="138">
        <f t="shared" si="1"/>
        <v>18</v>
      </c>
      <c r="G104" s="6">
        <v>45168.0</v>
      </c>
      <c r="H104" s="138">
        <f t="shared" si="2"/>
        <v>17</v>
      </c>
      <c r="I104" s="7" t="s">
        <v>54</v>
      </c>
      <c r="J104" s="10"/>
      <c r="K104" s="10"/>
      <c r="L104" s="10"/>
      <c r="M104" s="10"/>
      <c r="N104" s="113" t="s">
        <v>18</v>
      </c>
      <c r="O104" s="10"/>
    </row>
    <row r="105">
      <c r="A105" s="6">
        <v>45705.0</v>
      </c>
      <c r="B105" s="10"/>
      <c r="C105" s="7">
        <v>192245.0</v>
      </c>
      <c r="D105" s="7" t="s">
        <v>42</v>
      </c>
      <c r="E105" s="6">
        <v>45200.0</v>
      </c>
      <c r="F105" s="138">
        <f t="shared" si="1"/>
        <v>16</v>
      </c>
      <c r="G105" s="9">
        <v>45240.0</v>
      </c>
      <c r="H105" s="138">
        <f t="shared" si="2"/>
        <v>15</v>
      </c>
      <c r="I105" s="7" t="s">
        <v>54</v>
      </c>
      <c r="J105" s="10"/>
      <c r="K105" s="10"/>
      <c r="L105" s="10"/>
      <c r="M105" s="10"/>
      <c r="N105" s="113" t="s">
        <v>18</v>
      </c>
      <c r="O105" s="10"/>
    </row>
    <row r="106">
      <c r="A106" s="6">
        <v>45705.0</v>
      </c>
      <c r="B106" s="10"/>
      <c r="C106" s="7">
        <v>211761.0</v>
      </c>
      <c r="D106" s="7" t="s">
        <v>42</v>
      </c>
      <c r="E106" s="6">
        <v>45170.0</v>
      </c>
      <c r="F106" s="138">
        <f t="shared" si="1"/>
        <v>17</v>
      </c>
      <c r="G106" s="6">
        <v>45407.0</v>
      </c>
      <c r="H106" s="138">
        <f t="shared" si="2"/>
        <v>9</v>
      </c>
      <c r="I106" s="7" t="s">
        <v>54</v>
      </c>
      <c r="J106" s="10"/>
      <c r="K106" s="10"/>
      <c r="L106" s="10"/>
      <c r="M106" s="10"/>
      <c r="N106" s="113" t="s">
        <v>18</v>
      </c>
      <c r="O106" s="10"/>
    </row>
    <row r="107">
      <c r="A107" s="6">
        <v>45705.0</v>
      </c>
      <c r="B107" s="10"/>
      <c r="C107" s="7">
        <v>221580.0</v>
      </c>
      <c r="D107" s="7" t="s">
        <v>42</v>
      </c>
      <c r="E107" s="6">
        <v>45413.0</v>
      </c>
      <c r="F107" s="138">
        <f t="shared" si="1"/>
        <v>9</v>
      </c>
      <c r="G107" s="9">
        <v>45488.0</v>
      </c>
      <c r="H107" s="138">
        <f t="shared" si="2"/>
        <v>7</v>
      </c>
      <c r="I107" s="7" t="s">
        <v>54</v>
      </c>
      <c r="J107" s="10"/>
      <c r="K107" s="10"/>
      <c r="L107" s="10"/>
      <c r="M107" s="10"/>
      <c r="N107" s="113" t="s">
        <v>18</v>
      </c>
      <c r="O107" s="10"/>
    </row>
    <row r="108">
      <c r="A108" s="6">
        <v>45705.0</v>
      </c>
      <c r="B108" s="10"/>
      <c r="C108" s="7">
        <v>223573.0</v>
      </c>
      <c r="D108" s="7" t="s">
        <v>42</v>
      </c>
      <c r="E108" s="6">
        <v>45383.0</v>
      </c>
      <c r="F108" s="138">
        <f t="shared" si="1"/>
        <v>10</v>
      </c>
      <c r="G108" s="6">
        <v>45505.0</v>
      </c>
      <c r="H108" s="138">
        <f t="shared" si="2"/>
        <v>6</v>
      </c>
      <c r="I108" s="7" t="s">
        <v>60</v>
      </c>
      <c r="J108" s="10"/>
      <c r="K108" s="10"/>
      <c r="L108" s="10"/>
      <c r="M108" s="10"/>
      <c r="N108" s="113" t="s">
        <v>18</v>
      </c>
      <c r="O108" s="10"/>
    </row>
    <row r="109">
      <c r="A109" s="6">
        <v>45705.0</v>
      </c>
      <c r="B109" s="10"/>
      <c r="C109" s="7">
        <v>227612.0</v>
      </c>
      <c r="D109" s="7" t="s">
        <v>42</v>
      </c>
      <c r="E109" s="6">
        <v>45536.0</v>
      </c>
      <c r="F109" s="138">
        <f t="shared" si="1"/>
        <v>5</v>
      </c>
      <c r="G109" s="6">
        <v>45546.0</v>
      </c>
      <c r="H109" s="138">
        <f t="shared" si="2"/>
        <v>5</v>
      </c>
      <c r="I109" s="7" t="s">
        <v>54</v>
      </c>
      <c r="J109" s="10"/>
      <c r="K109" s="10"/>
      <c r="L109" s="10"/>
      <c r="M109" s="10"/>
      <c r="N109" s="113" t="s">
        <v>18</v>
      </c>
      <c r="O109" s="10"/>
    </row>
    <row r="110">
      <c r="A110" s="6">
        <v>45705.0</v>
      </c>
      <c r="B110" s="10"/>
      <c r="C110" s="7">
        <v>230488.0</v>
      </c>
      <c r="D110" s="7" t="s">
        <v>42</v>
      </c>
      <c r="E110" s="6">
        <v>45536.0</v>
      </c>
      <c r="F110" s="138">
        <f t="shared" si="1"/>
        <v>5</v>
      </c>
      <c r="G110" s="6">
        <v>45574.0</v>
      </c>
      <c r="H110" s="138">
        <f t="shared" si="2"/>
        <v>4</v>
      </c>
      <c r="I110" s="7" t="s">
        <v>52</v>
      </c>
      <c r="J110" s="10"/>
      <c r="K110" s="10"/>
      <c r="L110" s="10"/>
      <c r="M110" s="10"/>
      <c r="N110" s="113" t="s">
        <v>18</v>
      </c>
      <c r="O110" s="10"/>
    </row>
    <row r="111">
      <c r="A111" s="6">
        <v>45705.0</v>
      </c>
      <c r="B111" s="10"/>
      <c r="C111" s="7">
        <v>235391.0</v>
      </c>
      <c r="D111" s="7" t="s">
        <v>42</v>
      </c>
      <c r="E111" s="6">
        <v>45505.0</v>
      </c>
      <c r="F111" s="138">
        <f t="shared" si="1"/>
        <v>6</v>
      </c>
      <c r="G111" s="9">
        <v>45622.0</v>
      </c>
      <c r="H111" s="138">
        <f t="shared" si="2"/>
        <v>2</v>
      </c>
      <c r="I111" s="7" t="s">
        <v>60</v>
      </c>
      <c r="J111" s="10"/>
      <c r="K111" s="10"/>
      <c r="L111" s="10"/>
      <c r="M111" s="10"/>
      <c r="N111" s="113" t="s">
        <v>18</v>
      </c>
      <c r="O111" s="10"/>
    </row>
    <row r="112">
      <c r="A112" s="6">
        <v>45705.0</v>
      </c>
      <c r="B112" s="10"/>
      <c r="C112" s="7">
        <v>237271.0</v>
      </c>
      <c r="D112" s="7" t="s">
        <v>42</v>
      </c>
      <c r="E112" s="6">
        <v>45597.0</v>
      </c>
      <c r="F112" s="138">
        <f t="shared" si="1"/>
        <v>3</v>
      </c>
      <c r="G112" s="9">
        <v>45642.0</v>
      </c>
      <c r="H112" s="138">
        <f t="shared" si="2"/>
        <v>2</v>
      </c>
      <c r="I112" s="7" t="s">
        <v>60</v>
      </c>
      <c r="J112" s="10"/>
      <c r="K112" s="10"/>
      <c r="L112" s="10"/>
      <c r="M112" s="10"/>
      <c r="N112" s="113" t="s">
        <v>18</v>
      </c>
      <c r="O112" s="10"/>
    </row>
    <row r="113">
      <c r="A113" s="6">
        <v>45705.0</v>
      </c>
      <c r="B113" s="10"/>
      <c r="C113" s="7">
        <v>238908.0</v>
      </c>
      <c r="D113" s="7" t="s">
        <v>42</v>
      </c>
      <c r="E113" s="6">
        <v>45474.0</v>
      </c>
      <c r="F113" s="138">
        <f t="shared" si="1"/>
        <v>7</v>
      </c>
      <c r="G113" s="6">
        <v>45666.0</v>
      </c>
      <c r="H113" s="138">
        <f t="shared" si="2"/>
        <v>1</v>
      </c>
      <c r="I113" s="7" t="s">
        <v>48</v>
      </c>
      <c r="J113" s="10"/>
      <c r="K113" s="10"/>
      <c r="L113" s="10"/>
      <c r="M113" s="10"/>
      <c r="N113" s="113" t="s">
        <v>18</v>
      </c>
      <c r="O113" s="10"/>
    </row>
    <row r="114">
      <c r="A114" s="6">
        <v>45705.0</v>
      </c>
      <c r="B114" s="10"/>
      <c r="C114" s="7">
        <v>240060.0</v>
      </c>
      <c r="D114" s="7" t="s">
        <v>42</v>
      </c>
      <c r="E114" s="6">
        <v>45627.0</v>
      </c>
      <c r="F114" s="138">
        <f t="shared" si="1"/>
        <v>2</v>
      </c>
      <c r="G114" s="6">
        <v>45677.0</v>
      </c>
      <c r="H114" s="138">
        <f t="shared" si="2"/>
        <v>0</v>
      </c>
      <c r="I114" s="7" t="s">
        <v>60</v>
      </c>
      <c r="J114" s="10"/>
      <c r="K114" s="10"/>
      <c r="L114" s="10"/>
      <c r="M114" s="10"/>
      <c r="N114" s="113" t="s">
        <v>18</v>
      </c>
      <c r="O114" s="10"/>
    </row>
    <row r="115">
      <c r="A115" s="6">
        <v>45705.0</v>
      </c>
      <c r="B115" s="10"/>
      <c r="C115" s="7">
        <v>241581.0</v>
      </c>
      <c r="D115" s="7" t="s">
        <v>42</v>
      </c>
      <c r="E115" s="6">
        <v>45597.0</v>
      </c>
      <c r="F115" s="138">
        <f t="shared" si="1"/>
        <v>3</v>
      </c>
      <c r="G115" s="6">
        <v>45691.0</v>
      </c>
      <c r="H115" s="138">
        <f t="shared" si="2"/>
        <v>0</v>
      </c>
      <c r="I115" s="7" t="s">
        <v>60</v>
      </c>
      <c r="J115" s="10"/>
      <c r="K115" s="10"/>
      <c r="L115" s="10"/>
      <c r="M115" s="10"/>
      <c r="N115" s="113" t="s">
        <v>18</v>
      </c>
      <c r="O115" s="10"/>
    </row>
    <row r="116">
      <c r="A116" s="6">
        <v>45705.0</v>
      </c>
      <c r="B116" s="10"/>
      <c r="C116" s="7">
        <v>202312.0</v>
      </c>
      <c r="D116" s="7" t="s">
        <v>65</v>
      </c>
      <c r="E116" s="6">
        <v>45231.0</v>
      </c>
      <c r="F116" s="138">
        <f t="shared" si="1"/>
        <v>15</v>
      </c>
      <c r="G116" s="9">
        <v>45336.0</v>
      </c>
      <c r="H116" s="138">
        <f t="shared" si="2"/>
        <v>12</v>
      </c>
      <c r="I116" s="7" t="s">
        <v>129</v>
      </c>
      <c r="J116" s="10"/>
      <c r="K116" s="10"/>
      <c r="L116" s="10"/>
      <c r="M116" s="10"/>
      <c r="N116" s="113" t="s">
        <v>18</v>
      </c>
      <c r="O116" s="10"/>
    </row>
    <row r="117">
      <c r="A117" s="6">
        <v>45705.0</v>
      </c>
      <c r="B117" s="10"/>
      <c r="C117" s="7">
        <v>200009.0</v>
      </c>
      <c r="D117" s="7" t="s">
        <v>65</v>
      </c>
      <c r="E117" s="6">
        <v>45231.0</v>
      </c>
      <c r="F117" s="138">
        <f t="shared" si="1"/>
        <v>15</v>
      </c>
      <c r="G117" s="9">
        <v>45316.0</v>
      </c>
      <c r="H117" s="138">
        <f t="shared" si="2"/>
        <v>12</v>
      </c>
      <c r="I117" s="7" t="s">
        <v>52</v>
      </c>
      <c r="J117" s="10"/>
      <c r="K117" s="10"/>
      <c r="L117" s="10"/>
      <c r="M117" s="10"/>
      <c r="N117" s="113" t="s">
        <v>18</v>
      </c>
      <c r="O117" s="10"/>
    </row>
    <row r="118">
      <c r="A118" s="6">
        <v>45705.0</v>
      </c>
      <c r="B118" s="10"/>
      <c r="C118" s="7">
        <v>239071.0</v>
      </c>
      <c r="D118" s="7" t="s">
        <v>65</v>
      </c>
      <c r="E118" s="6">
        <v>45352.0</v>
      </c>
      <c r="F118" s="138">
        <f t="shared" si="1"/>
        <v>11</v>
      </c>
      <c r="G118" s="6">
        <v>45667.0</v>
      </c>
      <c r="H118" s="138">
        <f t="shared" si="2"/>
        <v>1</v>
      </c>
      <c r="I118" s="7" t="s">
        <v>48</v>
      </c>
      <c r="J118" s="10"/>
      <c r="K118" s="10"/>
      <c r="L118" s="10"/>
      <c r="M118" s="10"/>
      <c r="N118" s="113" t="s">
        <v>18</v>
      </c>
      <c r="O118" s="10"/>
    </row>
    <row r="119">
      <c r="A119" s="6">
        <v>45705.0</v>
      </c>
      <c r="B119" s="10"/>
      <c r="C119" s="7">
        <v>239778.0</v>
      </c>
      <c r="D119" s="7" t="s">
        <v>65</v>
      </c>
      <c r="E119" s="6">
        <v>45566.0</v>
      </c>
      <c r="F119" s="138">
        <f t="shared" si="1"/>
        <v>4</v>
      </c>
      <c r="G119" s="6">
        <v>45674.0</v>
      </c>
      <c r="H119" s="138">
        <f t="shared" si="2"/>
        <v>1</v>
      </c>
      <c r="I119" s="7" t="s">
        <v>54</v>
      </c>
      <c r="J119" s="10"/>
      <c r="K119" s="10"/>
      <c r="L119" s="10"/>
      <c r="M119" s="10"/>
      <c r="N119" s="113" t="s">
        <v>18</v>
      </c>
      <c r="O119" s="10"/>
    </row>
    <row r="120">
      <c r="A120" s="6">
        <v>45705.0</v>
      </c>
      <c r="B120" s="10"/>
      <c r="C120" s="7">
        <v>234355.0</v>
      </c>
      <c r="D120" s="7" t="s">
        <v>65</v>
      </c>
      <c r="E120" s="6">
        <v>45352.0</v>
      </c>
      <c r="F120" s="138">
        <f t="shared" si="1"/>
        <v>11</v>
      </c>
      <c r="G120" s="9">
        <v>45610.0</v>
      </c>
      <c r="H120" s="138">
        <f t="shared" si="2"/>
        <v>3</v>
      </c>
      <c r="I120" s="7" t="s">
        <v>54</v>
      </c>
      <c r="J120" s="10"/>
      <c r="K120" s="10"/>
      <c r="L120" s="10"/>
      <c r="M120" s="10"/>
      <c r="N120" s="113" t="s">
        <v>18</v>
      </c>
      <c r="O120" s="10"/>
    </row>
    <row r="121">
      <c r="A121" s="6">
        <v>45705.0</v>
      </c>
      <c r="B121" s="10"/>
      <c r="C121" s="7">
        <v>240787.0</v>
      </c>
      <c r="D121" s="7" t="s">
        <v>65</v>
      </c>
      <c r="E121" s="6">
        <v>45383.0</v>
      </c>
      <c r="F121" s="138">
        <f t="shared" si="1"/>
        <v>10</v>
      </c>
      <c r="G121" s="6">
        <v>45684.0</v>
      </c>
      <c r="H121" s="138">
        <f t="shared" si="2"/>
        <v>0</v>
      </c>
      <c r="I121" s="7" t="s">
        <v>54</v>
      </c>
      <c r="J121" s="10"/>
      <c r="K121" s="10"/>
      <c r="L121" s="10"/>
      <c r="M121" s="10"/>
      <c r="N121" s="113" t="s">
        <v>18</v>
      </c>
      <c r="O121" s="10"/>
    </row>
    <row r="122">
      <c r="A122" s="6">
        <v>45705.0</v>
      </c>
      <c r="B122" s="10"/>
      <c r="C122" s="7">
        <v>4299.0</v>
      </c>
      <c r="D122" s="7" t="s">
        <v>64</v>
      </c>
      <c r="E122" s="6">
        <v>43770.0</v>
      </c>
      <c r="F122" s="138">
        <f t="shared" si="1"/>
        <v>63</v>
      </c>
      <c r="G122" s="9">
        <v>43860.0</v>
      </c>
      <c r="H122" s="138">
        <f t="shared" si="2"/>
        <v>60</v>
      </c>
      <c r="I122" s="7" t="s">
        <v>54</v>
      </c>
      <c r="J122" s="10"/>
      <c r="K122" s="10"/>
      <c r="L122" s="10"/>
      <c r="M122" s="10"/>
      <c r="N122" s="113" t="s">
        <v>18</v>
      </c>
      <c r="O122" s="10"/>
    </row>
    <row r="123">
      <c r="A123" s="6">
        <v>45705.0</v>
      </c>
      <c r="B123" s="10"/>
      <c r="C123" s="7">
        <v>164582.0</v>
      </c>
      <c r="D123" s="7" t="s">
        <v>64</v>
      </c>
      <c r="E123" s="6">
        <v>44986.0</v>
      </c>
      <c r="F123" s="138">
        <f t="shared" si="1"/>
        <v>23</v>
      </c>
      <c r="G123" s="6">
        <v>45013.0</v>
      </c>
      <c r="H123" s="138">
        <f t="shared" si="2"/>
        <v>22</v>
      </c>
      <c r="I123" s="7" t="s">
        <v>48</v>
      </c>
      <c r="J123" s="10"/>
      <c r="K123" s="10"/>
      <c r="L123" s="10"/>
      <c r="M123" s="10"/>
      <c r="N123" s="113" t="s">
        <v>18</v>
      </c>
      <c r="O123" s="10"/>
    </row>
    <row r="124">
      <c r="A124" s="6">
        <v>45705.0</v>
      </c>
      <c r="B124" s="10"/>
      <c r="C124" s="7">
        <v>215488.0</v>
      </c>
      <c r="D124" s="7" t="s">
        <v>64</v>
      </c>
      <c r="E124" s="6">
        <v>45292.0</v>
      </c>
      <c r="F124" s="138">
        <f t="shared" si="1"/>
        <v>13</v>
      </c>
      <c r="G124" s="6">
        <v>45442.0</v>
      </c>
      <c r="H124" s="138">
        <f t="shared" si="2"/>
        <v>8</v>
      </c>
      <c r="I124" s="7" t="s">
        <v>54</v>
      </c>
      <c r="J124" s="10"/>
      <c r="K124" s="10"/>
      <c r="L124" s="10"/>
      <c r="M124" s="10"/>
      <c r="N124" s="113" t="s">
        <v>18</v>
      </c>
      <c r="O124" s="10"/>
    </row>
    <row r="125">
      <c r="A125" s="6">
        <v>45705.0</v>
      </c>
      <c r="B125" s="10"/>
      <c r="C125" s="7">
        <v>237767.0</v>
      </c>
      <c r="D125" s="7" t="s">
        <v>64</v>
      </c>
      <c r="E125" s="6">
        <v>45597.0</v>
      </c>
      <c r="F125" s="138">
        <f t="shared" si="1"/>
        <v>3</v>
      </c>
      <c r="G125" s="9">
        <v>45651.0</v>
      </c>
      <c r="H125" s="138">
        <f t="shared" si="2"/>
        <v>1</v>
      </c>
      <c r="I125" s="7" t="s">
        <v>54</v>
      </c>
      <c r="J125" s="10"/>
      <c r="K125" s="10"/>
      <c r="L125" s="10"/>
      <c r="M125" s="10"/>
      <c r="N125" s="113" t="s">
        <v>18</v>
      </c>
      <c r="O125" s="10"/>
    </row>
    <row r="126">
      <c r="A126" s="6">
        <v>45705.0</v>
      </c>
      <c r="B126" s="10"/>
      <c r="C126" s="7">
        <v>240181.0</v>
      </c>
      <c r="D126" s="7" t="s">
        <v>75</v>
      </c>
      <c r="E126" s="6">
        <v>45597.0</v>
      </c>
      <c r="F126" s="138">
        <f t="shared" si="1"/>
        <v>3</v>
      </c>
      <c r="G126" s="6">
        <v>45678.0</v>
      </c>
      <c r="H126" s="138">
        <f t="shared" si="2"/>
        <v>0</v>
      </c>
      <c r="I126" s="7" t="s">
        <v>60</v>
      </c>
      <c r="J126" s="10"/>
      <c r="K126" s="10"/>
      <c r="L126" s="10"/>
      <c r="M126" s="10"/>
      <c r="N126" s="113" t="s">
        <v>18</v>
      </c>
      <c r="O126" s="10"/>
    </row>
    <row r="127">
      <c r="A127" s="6">
        <v>45705.0</v>
      </c>
      <c r="B127" s="10"/>
      <c r="C127" s="7">
        <v>234526.0</v>
      </c>
      <c r="D127" s="7" t="s">
        <v>75</v>
      </c>
      <c r="E127" s="6">
        <v>45566.0</v>
      </c>
      <c r="F127" s="138">
        <f t="shared" si="1"/>
        <v>4</v>
      </c>
      <c r="G127" s="9">
        <v>45615.0</v>
      </c>
      <c r="H127" s="138">
        <f t="shared" si="2"/>
        <v>2</v>
      </c>
      <c r="I127" s="7" t="s">
        <v>54</v>
      </c>
      <c r="J127" s="10"/>
      <c r="K127" s="10"/>
      <c r="L127" s="10"/>
      <c r="M127" s="10"/>
      <c r="N127" s="113" t="s">
        <v>18</v>
      </c>
      <c r="O127" s="10"/>
    </row>
    <row r="128">
      <c r="A128" s="6">
        <v>45705.0</v>
      </c>
      <c r="B128" s="10"/>
      <c r="C128" s="7">
        <v>221162.0</v>
      </c>
      <c r="D128" s="7" t="s">
        <v>75</v>
      </c>
      <c r="E128" s="6">
        <v>45383.0</v>
      </c>
      <c r="F128" s="138">
        <f t="shared" si="1"/>
        <v>10</v>
      </c>
      <c r="G128" s="6">
        <v>45484.0</v>
      </c>
      <c r="H128" s="138">
        <f t="shared" si="2"/>
        <v>7</v>
      </c>
      <c r="I128" s="7" t="s">
        <v>48</v>
      </c>
      <c r="J128" s="10"/>
      <c r="K128" s="10"/>
      <c r="L128" s="10"/>
      <c r="M128" s="10"/>
      <c r="N128" s="113" t="s">
        <v>18</v>
      </c>
      <c r="O128" s="10"/>
    </row>
    <row r="129">
      <c r="A129" s="6">
        <v>45705.0</v>
      </c>
      <c r="B129" s="10"/>
      <c r="C129" s="7">
        <v>239237.0</v>
      </c>
      <c r="D129" s="7" t="s">
        <v>75</v>
      </c>
      <c r="E129" s="6">
        <v>45627.0</v>
      </c>
      <c r="F129" s="138">
        <f t="shared" si="1"/>
        <v>2</v>
      </c>
      <c r="G129" s="6">
        <v>45670.0</v>
      </c>
      <c r="H129" s="138">
        <f t="shared" si="2"/>
        <v>1</v>
      </c>
      <c r="I129" s="7" t="s">
        <v>60</v>
      </c>
      <c r="J129" s="10"/>
      <c r="K129" s="10"/>
      <c r="L129" s="10"/>
      <c r="M129" s="10"/>
      <c r="N129" s="113" t="s">
        <v>18</v>
      </c>
      <c r="O129" s="10"/>
    </row>
    <row r="130">
      <c r="A130" s="6">
        <v>45705.0</v>
      </c>
      <c r="B130" s="10"/>
      <c r="C130" s="7">
        <v>237643.0</v>
      </c>
      <c r="D130" s="7" t="s">
        <v>75</v>
      </c>
      <c r="E130" s="6">
        <v>45536.0</v>
      </c>
      <c r="F130" s="138">
        <f t="shared" si="1"/>
        <v>5</v>
      </c>
      <c r="G130" s="9">
        <v>45647.0</v>
      </c>
      <c r="H130" s="138">
        <f t="shared" si="2"/>
        <v>1</v>
      </c>
      <c r="I130" s="7" t="s">
        <v>60</v>
      </c>
      <c r="J130" s="10"/>
      <c r="K130" s="10"/>
      <c r="L130" s="10"/>
      <c r="M130" s="10"/>
      <c r="N130" s="113" t="s">
        <v>18</v>
      </c>
      <c r="O130" s="10"/>
    </row>
    <row r="131">
      <c r="A131" s="6">
        <v>45705.0</v>
      </c>
      <c r="B131" s="10"/>
      <c r="C131" s="7">
        <v>200604.0</v>
      </c>
      <c r="D131" s="7" t="s">
        <v>75</v>
      </c>
      <c r="E131" s="6">
        <v>45231.0</v>
      </c>
      <c r="F131" s="138">
        <f t="shared" si="1"/>
        <v>15</v>
      </c>
      <c r="G131" s="6">
        <v>45321.0</v>
      </c>
      <c r="H131" s="138">
        <f t="shared" si="2"/>
        <v>12</v>
      </c>
      <c r="I131" s="7" t="s">
        <v>60</v>
      </c>
      <c r="J131" s="10"/>
      <c r="K131" s="10"/>
      <c r="L131" s="10"/>
      <c r="M131" s="10"/>
      <c r="N131" s="113" t="s">
        <v>18</v>
      </c>
      <c r="O131" s="10"/>
    </row>
    <row r="132">
      <c r="A132" s="6">
        <v>45705.0</v>
      </c>
      <c r="B132" s="10"/>
      <c r="C132" s="7">
        <v>105632.0</v>
      </c>
      <c r="D132" s="7" t="s">
        <v>75</v>
      </c>
      <c r="E132" s="6">
        <v>44409.0</v>
      </c>
      <c r="F132" s="138">
        <f t="shared" si="1"/>
        <v>42</v>
      </c>
      <c r="G132" s="6">
        <v>44505.0</v>
      </c>
      <c r="H132" s="138">
        <f t="shared" si="2"/>
        <v>39</v>
      </c>
      <c r="I132" s="7" t="s">
        <v>54</v>
      </c>
      <c r="J132" s="10"/>
      <c r="K132" s="10"/>
      <c r="L132" s="10"/>
      <c r="M132" s="10"/>
      <c r="N132" s="113" t="s">
        <v>18</v>
      </c>
      <c r="O132" s="10"/>
    </row>
    <row r="133">
      <c r="A133" s="6">
        <v>45705.0</v>
      </c>
      <c r="B133" s="10"/>
      <c r="C133" s="7">
        <v>236872.0</v>
      </c>
      <c r="D133" s="7" t="s">
        <v>75</v>
      </c>
      <c r="E133" s="6">
        <v>45536.0</v>
      </c>
      <c r="F133" s="138">
        <f t="shared" si="1"/>
        <v>5</v>
      </c>
      <c r="G133" s="9">
        <v>45637.0</v>
      </c>
      <c r="H133" s="138">
        <f t="shared" si="2"/>
        <v>2</v>
      </c>
      <c r="I133" s="7" t="s">
        <v>52</v>
      </c>
      <c r="J133" s="10"/>
      <c r="K133" s="10"/>
      <c r="L133" s="10"/>
      <c r="M133" s="10"/>
      <c r="N133" s="113" t="s">
        <v>18</v>
      </c>
      <c r="O133" s="10"/>
    </row>
    <row r="134">
      <c r="A134" s="65">
        <v>45694.0</v>
      </c>
      <c r="B134" s="10"/>
      <c r="C134" s="7">
        <v>226038.0</v>
      </c>
      <c r="D134" s="7" t="s">
        <v>75</v>
      </c>
      <c r="E134" s="6">
        <v>45323.0</v>
      </c>
      <c r="F134" s="138">
        <f t="shared" si="1"/>
        <v>12</v>
      </c>
      <c r="G134" s="6">
        <v>45531.0</v>
      </c>
      <c r="H134" s="138">
        <f t="shared" si="2"/>
        <v>5</v>
      </c>
      <c r="I134" s="7" t="s">
        <v>60</v>
      </c>
      <c r="J134" s="7" t="s">
        <v>7</v>
      </c>
      <c r="K134" s="10"/>
      <c r="L134" s="10"/>
      <c r="M134" s="152"/>
      <c r="N134" s="112" t="s">
        <v>19</v>
      </c>
      <c r="O134" s="10"/>
    </row>
    <row r="135">
      <c r="A135" s="6">
        <v>45705.0</v>
      </c>
      <c r="B135" s="10"/>
      <c r="C135" s="7">
        <v>188001.0</v>
      </c>
      <c r="D135" s="7" t="s">
        <v>75</v>
      </c>
      <c r="E135" s="6">
        <v>45108.0</v>
      </c>
      <c r="F135" s="138">
        <f t="shared" si="1"/>
        <v>19</v>
      </c>
      <c r="G135" s="6">
        <v>45201.0</v>
      </c>
      <c r="H135" s="138">
        <f t="shared" si="2"/>
        <v>16</v>
      </c>
      <c r="I135" s="7" t="s">
        <v>54</v>
      </c>
      <c r="J135" s="10"/>
      <c r="K135" s="10"/>
      <c r="L135" s="10"/>
      <c r="M135" s="10"/>
      <c r="N135" s="113" t="s">
        <v>18</v>
      </c>
      <c r="O135" s="10"/>
    </row>
    <row r="136">
      <c r="A136" s="6">
        <v>45705.0</v>
      </c>
      <c r="B136" s="10"/>
      <c r="C136" s="7">
        <v>201662.0</v>
      </c>
      <c r="D136" s="7" t="s">
        <v>75</v>
      </c>
      <c r="E136" s="6">
        <v>45323.0</v>
      </c>
      <c r="F136" s="138">
        <f t="shared" si="1"/>
        <v>12</v>
      </c>
      <c r="G136" s="6">
        <v>45329.0</v>
      </c>
      <c r="H136" s="138">
        <f t="shared" si="2"/>
        <v>12</v>
      </c>
      <c r="I136" s="7" t="s">
        <v>60</v>
      </c>
      <c r="J136" s="10"/>
      <c r="K136" s="10"/>
      <c r="L136" s="10"/>
      <c r="M136" s="10"/>
      <c r="N136" s="113" t="s">
        <v>18</v>
      </c>
      <c r="O136" s="10"/>
    </row>
    <row r="137">
      <c r="A137" s="6">
        <v>45705.0</v>
      </c>
      <c r="B137" s="10"/>
      <c r="C137" s="7">
        <v>213105.0</v>
      </c>
      <c r="D137" s="7" t="s">
        <v>75</v>
      </c>
      <c r="E137" s="6">
        <v>45323.0</v>
      </c>
      <c r="F137" s="138">
        <f t="shared" si="1"/>
        <v>12</v>
      </c>
      <c r="G137" s="6">
        <v>45415.0</v>
      </c>
      <c r="H137" s="138">
        <f t="shared" si="2"/>
        <v>9</v>
      </c>
      <c r="I137" s="7" t="s">
        <v>54</v>
      </c>
      <c r="J137" s="10"/>
      <c r="K137" s="10"/>
      <c r="L137" s="10"/>
      <c r="M137" s="10"/>
      <c r="N137" s="113" t="s">
        <v>18</v>
      </c>
      <c r="O137" s="10"/>
    </row>
    <row r="138">
      <c r="A138" s="6">
        <v>45705.0</v>
      </c>
      <c r="B138" s="10"/>
      <c r="C138" s="7">
        <v>206467.0</v>
      </c>
      <c r="D138" s="7" t="s">
        <v>75</v>
      </c>
      <c r="E138" s="6">
        <v>45323.0</v>
      </c>
      <c r="F138" s="138">
        <f t="shared" si="1"/>
        <v>12</v>
      </c>
      <c r="G138" s="6">
        <v>45365.0</v>
      </c>
      <c r="H138" s="138">
        <f t="shared" si="2"/>
        <v>11</v>
      </c>
      <c r="I138" s="7" t="s">
        <v>48</v>
      </c>
      <c r="J138" s="10"/>
      <c r="K138" s="10"/>
      <c r="L138" s="10"/>
      <c r="M138" s="10"/>
      <c r="N138" s="113" t="s">
        <v>18</v>
      </c>
      <c r="O138" s="10"/>
    </row>
    <row r="139">
      <c r="A139" s="6">
        <v>45705.0</v>
      </c>
      <c r="B139" s="10"/>
      <c r="C139" s="7">
        <v>223666.0</v>
      </c>
      <c r="D139" s="7" t="s">
        <v>75</v>
      </c>
      <c r="E139" s="6">
        <v>45170.0</v>
      </c>
      <c r="F139" s="138">
        <f t="shared" si="1"/>
        <v>17</v>
      </c>
      <c r="G139" s="6">
        <v>45506.0</v>
      </c>
      <c r="H139" s="138">
        <f t="shared" si="2"/>
        <v>6</v>
      </c>
      <c r="I139" s="7" t="s">
        <v>193</v>
      </c>
      <c r="J139" s="10"/>
      <c r="K139" s="10"/>
      <c r="L139" s="10"/>
      <c r="M139" s="10"/>
      <c r="N139" s="113" t="s">
        <v>18</v>
      </c>
      <c r="O139" s="10"/>
    </row>
    <row r="140">
      <c r="A140" s="6">
        <v>45705.0</v>
      </c>
      <c r="B140" s="10"/>
      <c r="C140" s="7">
        <v>232807.0</v>
      </c>
      <c r="D140" s="7" t="s">
        <v>75</v>
      </c>
      <c r="E140" s="6">
        <v>45566.0</v>
      </c>
      <c r="F140" s="138">
        <f t="shared" si="1"/>
        <v>4</v>
      </c>
      <c r="G140" s="9">
        <v>45595.0</v>
      </c>
      <c r="H140" s="138">
        <f t="shared" si="2"/>
        <v>3</v>
      </c>
      <c r="I140" s="7" t="s">
        <v>54</v>
      </c>
      <c r="J140" s="10"/>
      <c r="K140" s="10"/>
      <c r="L140" s="10"/>
      <c r="M140" s="10"/>
      <c r="N140" s="113" t="s">
        <v>18</v>
      </c>
      <c r="O140" s="10"/>
    </row>
    <row r="141">
      <c r="A141" s="6">
        <v>45705.0</v>
      </c>
      <c r="B141" s="10"/>
      <c r="C141" s="7">
        <v>234659.0</v>
      </c>
      <c r="D141" s="7" t="s">
        <v>75</v>
      </c>
      <c r="E141" s="6">
        <v>45566.0</v>
      </c>
      <c r="F141" s="138">
        <f t="shared" si="1"/>
        <v>4</v>
      </c>
      <c r="G141" s="9">
        <v>45615.0</v>
      </c>
      <c r="H141" s="138">
        <f t="shared" si="2"/>
        <v>2</v>
      </c>
      <c r="I141" s="7" t="s">
        <v>52</v>
      </c>
      <c r="J141" s="10"/>
      <c r="K141" s="10"/>
      <c r="L141" s="10"/>
      <c r="M141" s="10"/>
      <c r="N141" s="113" t="s">
        <v>18</v>
      </c>
      <c r="O141" s="10"/>
    </row>
    <row r="142">
      <c r="A142" s="6">
        <v>45705.0</v>
      </c>
      <c r="B142" s="10"/>
      <c r="C142" s="7">
        <v>237907.0</v>
      </c>
      <c r="D142" s="7" t="s">
        <v>75</v>
      </c>
      <c r="E142" s="6">
        <v>45566.0</v>
      </c>
      <c r="F142" s="138">
        <f t="shared" si="1"/>
        <v>4</v>
      </c>
      <c r="G142" s="9">
        <v>45654.0</v>
      </c>
      <c r="H142" s="138">
        <f t="shared" si="2"/>
        <v>1</v>
      </c>
      <c r="I142" s="7" t="s">
        <v>54</v>
      </c>
      <c r="J142" s="10"/>
      <c r="K142" s="10"/>
      <c r="L142" s="10"/>
      <c r="M142" s="10"/>
      <c r="N142" s="113" t="s">
        <v>18</v>
      </c>
      <c r="O142" s="10"/>
    </row>
    <row r="143">
      <c r="A143" s="6">
        <v>45705.0</v>
      </c>
      <c r="B143" s="10"/>
      <c r="C143" s="7">
        <v>242104.0</v>
      </c>
      <c r="D143" s="7" t="s">
        <v>75</v>
      </c>
      <c r="E143" s="6">
        <v>45658.0</v>
      </c>
      <c r="F143" s="138">
        <f t="shared" si="1"/>
        <v>1</v>
      </c>
      <c r="G143" s="6">
        <v>45694.0</v>
      </c>
      <c r="H143" s="138">
        <f t="shared" si="2"/>
        <v>0</v>
      </c>
      <c r="I143" s="7" t="s">
        <v>54</v>
      </c>
      <c r="J143" s="10"/>
      <c r="K143" s="10"/>
      <c r="L143" s="10"/>
      <c r="M143" s="10"/>
      <c r="N143" s="113" t="s">
        <v>18</v>
      </c>
      <c r="O143" s="10"/>
    </row>
    <row r="144">
      <c r="A144" s="6">
        <v>45705.0</v>
      </c>
      <c r="B144" s="10"/>
      <c r="C144" s="7">
        <v>188919.0</v>
      </c>
      <c r="D144" s="7" t="s">
        <v>75</v>
      </c>
      <c r="E144" s="6">
        <v>44896.0</v>
      </c>
      <c r="F144" s="138">
        <f t="shared" si="1"/>
        <v>26</v>
      </c>
      <c r="G144" s="9">
        <v>45209.0</v>
      </c>
      <c r="H144" s="138">
        <f t="shared" si="2"/>
        <v>16</v>
      </c>
      <c r="I144" s="7" t="s">
        <v>48</v>
      </c>
      <c r="J144" s="10"/>
      <c r="K144" s="10"/>
      <c r="L144" s="10"/>
      <c r="M144" s="10"/>
      <c r="N144" s="113" t="s">
        <v>18</v>
      </c>
      <c r="O144" s="10"/>
    </row>
    <row r="145">
      <c r="A145" s="6">
        <v>45705.0</v>
      </c>
      <c r="B145" s="10"/>
      <c r="C145" s="7">
        <v>197185.0</v>
      </c>
      <c r="D145" s="7" t="s">
        <v>92</v>
      </c>
      <c r="E145" s="6">
        <v>45200.0</v>
      </c>
      <c r="F145" s="138">
        <f t="shared" si="1"/>
        <v>16</v>
      </c>
      <c r="G145" s="6">
        <v>45297.0</v>
      </c>
      <c r="H145" s="138">
        <f t="shared" si="2"/>
        <v>13</v>
      </c>
      <c r="I145" s="7" t="s">
        <v>60</v>
      </c>
      <c r="J145" s="10"/>
      <c r="K145" s="10"/>
      <c r="L145" s="10"/>
      <c r="M145" s="10"/>
      <c r="N145" s="113" t="s">
        <v>18</v>
      </c>
      <c r="O145" s="10"/>
    </row>
    <row r="146">
      <c r="A146" s="6">
        <v>45705.0</v>
      </c>
      <c r="B146" s="10"/>
      <c r="C146" s="7">
        <v>196944.0</v>
      </c>
      <c r="D146" s="7" t="s">
        <v>92</v>
      </c>
      <c r="E146" s="6">
        <v>45200.0</v>
      </c>
      <c r="F146" s="138">
        <f t="shared" si="1"/>
        <v>16</v>
      </c>
      <c r="G146" s="9">
        <v>45297.0</v>
      </c>
      <c r="H146" s="138">
        <f t="shared" si="2"/>
        <v>13</v>
      </c>
      <c r="I146" s="7" t="s">
        <v>82</v>
      </c>
      <c r="J146" s="10"/>
      <c r="K146" s="10"/>
      <c r="L146" s="10"/>
      <c r="M146" s="10"/>
      <c r="N146" s="113" t="s">
        <v>18</v>
      </c>
      <c r="O146" s="10"/>
    </row>
    <row r="147">
      <c r="A147" s="6">
        <v>45705.0</v>
      </c>
      <c r="B147" s="10"/>
      <c r="C147" s="7">
        <v>200490.0</v>
      </c>
      <c r="D147" s="7" t="s">
        <v>92</v>
      </c>
      <c r="E147" s="6">
        <v>45261.0</v>
      </c>
      <c r="F147" s="138">
        <f t="shared" si="1"/>
        <v>14</v>
      </c>
      <c r="G147" s="9">
        <v>45405.0</v>
      </c>
      <c r="H147" s="138">
        <f t="shared" si="2"/>
        <v>9</v>
      </c>
      <c r="I147" s="7" t="s">
        <v>48</v>
      </c>
      <c r="J147" s="10"/>
      <c r="K147" s="10"/>
      <c r="L147" s="10"/>
      <c r="M147" s="10"/>
      <c r="N147" s="113" t="s">
        <v>18</v>
      </c>
      <c r="O147" s="10"/>
    </row>
    <row r="148">
      <c r="A148" s="6">
        <v>45705.0</v>
      </c>
      <c r="B148" s="10"/>
      <c r="C148" s="7">
        <v>180693.0</v>
      </c>
      <c r="D148" s="7" t="s">
        <v>92</v>
      </c>
      <c r="E148" s="6">
        <v>45047.0</v>
      </c>
      <c r="F148" s="138">
        <f t="shared" si="1"/>
        <v>21</v>
      </c>
      <c r="G148" s="9">
        <v>45145.0</v>
      </c>
      <c r="H148" s="138">
        <f t="shared" si="2"/>
        <v>18</v>
      </c>
      <c r="I148" s="7" t="s">
        <v>54</v>
      </c>
      <c r="J148" s="10"/>
      <c r="K148" s="10"/>
      <c r="L148" s="10"/>
      <c r="M148" s="10"/>
      <c r="N148" s="113" t="s">
        <v>18</v>
      </c>
      <c r="O148" s="10"/>
    </row>
    <row r="149">
      <c r="A149" s="6">
        <v>45705.0</v>
      </c>
      <c r="B149" s="10"/>
      <c r="C149" s="7">
        <v>241228.0</v>
      </c>
      <c r="D149" s="7" t="s">
        <v>92</v>
      </c>
      <c r="E149" s="6">
        <v>45658.0</v>
      </c>
      <c r="F149" s="138">
        <f t="shared" si="1"/>
        <v>1</v>
      </c>
      <c r="G149" s="6">
        <v>45688.0</v>
      </c>
      <c r="H149" s="138">
        <f t="shared" si="2"/>
        <v>0</v>
      </c>
      <c r="I149" s="7" t="s">
        <v>54</v>
      </c>
      <c r="J149" s="10"/>
      <c r="K149" s="10"/>
      <c r="L149" s="10"/>
      <c r="M149" s="10"/>
      <c r="N149" s="113" t="s">
        <v>18</v>
      </c>
      <c r="O149" s="10"/>
    </row>
    <row r="150">
      <c r="A150" s="6">
        <v>45705.0</v>
      </c>
      <c r="B150" s="10"/>
      <c r="C150" s="7">
        <v>203254.0</v>
      </c>
      <c r="D150" s="7" t="s">
        <v>87</v>
      </c>
      <c r="E150" s="6">
        <v>45108.0</v>
      </c>
      <c r="F150" s="138">
        <f t="shared" si="1"/>
        <v>19</v>
      </c>
      <c r="G150" s="6">
        <v>45312.0</v>
      </c>
      <c r="H150" s="138">
        <f t="shared" si="2"/>
        <v>12</v>
      </c>
      <c r="I150" s="7" t="s">
        <v>54</v>
      </c>
      <c r="J150" s="10"/>
      <c r="K150" s="10"/>
      <c r="L150" s="10"/>
      <c r="M150" s="10"/>
      <c r="N150" s="113" t="s">
        <v>18</v>
      </c>
      <c r="O150" s="10"/>
    </row>
    <row r="151">
      <c r="A151" s="6">
        <v>45705.0</v>
      </c>
      <c r="B151" s="10"/>
      <c r="C151" s="7">
        <v>105740.0</v>
      </c>
      <c r="D151" s="7" t="s">
        <v>87</v>
      </c>
      <c r="E151" s="6">
        <v>44501.0</v>
      </c>
      <c r="F151" s="138">
        <f t="shared" si="1"/>
        <v>39</v>
      </c>
      <c r="G151" s="9">
        <v>44519.0</v>
      </c>
      <c r="H151" s="138">
        <f t="shared" si="2"/>
        <v>38</v>
      </c>
      <c r="I151" s="7" t="s">
        <v>60</v>
      </c>
      <c r="J151" s="10"/>
      <c r="K151" s="10"/>
      <c r="L151" s="10"/>
      <c r="M151" s="10"/>
      <c r="N151" s="113" t="s">
        <v>18</v>
      </c>
      <c r="O151" s="10"/>
    </row>
    <row r="152">
      <c r="A152" s="6">
        <v>45705.0</v>
      </c>
      <c r="B152" s="10"/>
      <c r="C152" s="7">
        <v>50462.0</v>
      </c>
      <c r="D152" s="7" t="s">
        <v>87</v>
      </c>
      <c r="E152" s="6">
        <v>43922.0</v>
      </c>
      <c r="F152" s="138">
        <f t="shared" si="1"/>
        <v>58</v>
      </c>
      <c r="G152" s="6">
        <v>43972.0</v>
      </c>
      <c r="H152" s="138">
        <f t="shared" si="2"/>
        <v>56</v>
      </c>
      <c r="I152" s="7" t="s">
        <v>54</v>
      </c>
      <c r="J152" s="10"/>
      <c r="K152" s="10"/>
      <c r="L152" s="10"/>
      <c r="M152" s="10"/>
      <c r="N152" s="113" t="s">
        <v>18</v>
      </c>
      <c r="O152" s="10"/>
    </row>
    <row r="153">
      <c r="A153" s="6">
        <v>45705.0</v>
      </c>
      <c r="B153" s="10"/>
      <c r="C153" s="7">
        <v>241335.0</v>
      </c>
      <c r="D153" s="7" t="s">
        <v>87</v>
      </c>
      <c r="E153" s="6">
        <v>45658.0</v>
      </c>
      <c r="F153" s="138">
        <f t="shared" si="1"/>
        <v>1</v>
      </c>
      <c r="G153" s="6">
        <v>45687.0</v>
      </c>
      <c r="H153" s="138">
        <f t="shared" si="2"/>
        <v>0</v>
      </c>
      <c r="I153" s="7" t="s">
        <v>43</v>
      </c>
      <c r="J153" s="10"/>
      <c r="K153" s="10"/>
      <c r="L153" s="10"/>
      <c r="M153" s="10"/>
      <c r="N153" s="113" t="s">
        <v>18</v>
      </c>
      <c r="O153" s="10"/>
    </row>
    <row r="154">
      <c r="A154" s="6">
        <v>45705.0</v>
      </c>
      <c r="B154" s="10"/>
      <c r="C154" s="7">
        <v>175555.0</v>
      </c>
      <c r="D154" s="7" t="s">
        <v>87</v>
      </c>
      <c r="E154" s="6">
        <v>45017.0</v>
      </c>
      <c r="F154" s="138">
        <f t="shared" si="1"/>
        <v>22</v>
      </c>
      <c r="G154" s="6">
        <v>45098.0</v>
      </c>
      <c r="H154" s="138">
        <f t="shared" si="2"/>
        <v>19</v>
      </c>
      <c r="I154" s="7" t="s">
        <v>60</v>
      </c>
      <c r="J154" s="10"/>
      <c r="K154" s="10"/>
      <c r="L154" s="10"/>
      <c r="M154" s="10"/>
      <c r="N154" s="113" t="s">
        <v>18</v>
      </c>
      <c r="O154" s="10"/>
    </row>
    <row r="155">
      <c r="A155" s="6">
        <v>45705.0</v>
      </c>
      <c r="B155" s="10"/>
      <c r="C155" s="7">
        <v>193209.0</v>
      </c>
      <c r="D155" s="7" t="s">
        <v>87</v>
      </c>
      <c r="E155" s="6">
        <v>45139.0</v>
      </c>
      <c r="F155" s="138">
        <f t="shared" si="1"/>
        <v>18</v>
      </c>
      <c r="G155" s="9">
        <v>45247.0</v>
      </c>
      <c r="H155" s="138">
        <f t="shared" si="2"/>
        <v>15</v>
      </c>
      <c r="I155" s="7" t="s">
        <v>60</v>
      </c>
      <c r="J155" s="10"/>
      <c r="K155" s="10"/>
      <c r="L155" s="10"/>
      <c r="M155" s="10"/>
      <c r="N155" s="113" t="s">
        <v>18</v>
      </c>
      <c r="O155" s="10"/>
    </row>
    <row r="156">
      <c r="A156" s="6">
        <v>45705.0</v>
      </c>
      <c r="B156" s="10"/>
      <c r="C156" s="7">
        <v>203658.0</v>
      </c>
      <c r="D156" s="7" t="s">
        <v>87</v>
      </c>
      <c r="E156" s="6">
        <v>45292.0</v>
      </c>
      <c r="F156" s="138">
        <f t="shared" si="1"/>
        <v>13</v>
      </c>
      <c r="G156" s="6">
        <v>45345.0</v>
      </c>
      <c r="H156" s="138">
        <f t="shared" si="2"/>
        <v>11</v>
      </c>
      <c r="I156" s="7" t="s">
        <v>54</v>
      </c>
      <c r="J156" s="10"/>
      <c r="K156" s="10"/>
      <c r="L156" s="10"/>
      <c r="M156" s="10"/>
      <c r="N156" s="113" t="s">
        <v>18</v>
      </c>
      <c r="O156" s="10"/>
    </row>
    <row r="157">
      <c r="A157" s="6">
        <v>45705.0</v>
      </c>
      <c r="B157" s="10"/>
      <c r="C157" s="7">
        <v>179928.0</v>
      </c>
      <c r="D157" s="7" t="s">
        <v>87</v>
      </c>
      <c r="E157" s="6">
        <v>44927.0</v>
      </c>
      <c r="F157" s="138">
        <f t="shared" si="1"/>
        <v>25</v>
      </c>
      <c r="G157" s="6">
        <v>45133.0</v>
      </c>
      <c r="H157" s="138">
        <f t="shared" si="2"/>
        <v>18</v>
      </c>
      <c r="I157" s="7" t="s">
        <v>54</v>
      </c>
      <c r="J157" s="10"/>
      <c r="K157" s="10"/>
      <c r="L157" s="10"/>
      <c r="M157" s="10"/>
      <c r="N157" s="113" t="s">
        <v>18</v>
      </c>
      <c r="O157" s="10"/>
    </row>
    <row r="158">
      <c r="A158" s="6">
        <v>45705.0</v>
      </c>
      <c r="B158" s="10"/>
      <c r="C158" s="7">
        <v>217969.0</v>
      </c>
      <c r="D158" s="7" t="s">
        <v>87</v>
      </c>
      <c r="E158" s="6">
        <v>45261.0</v>
      </c>
      <c r="F158" s="138">
        <f t="shared" si="1"/>
        <v>14</v>
      </c>
      <c r="G158" s="6">
        <v>45456.0</v>
      </c>
      <c r="H158" s="138">
        <f t="shared" si="2"/>
        <v>8</v>
      </c>
      <c r="I158" s="7" t="s">
        <v>54</v>
      </c>
      <c r="J158" s="10"/>
      <c r="K158" s="10"/>
      <c r="L158" s="10"/>
      <c r="M158" s="10"/>
      <c r="N158" s="113" t="s">
        <v>18</v>
      </c>
      <c r="O158" s="10"/>
    </row>
    <row r="159">
      <c r="A159" s="6">
        <v>45705.0</v>
      </c>
      <c r="B159" s="10"/>
      <c r="C159" s="7">
        <v>226062.0</v>
      </c>
      <c r="D159" s="7" t="s">
        <v>87</v>
      </c>
      <c r="E159" s="6">
        <v>45474.0</v>
      </c>
      <c r="F159" s="138">
        <f t="shared" si="1"/>
        <v>7</v>
      </c>
      <c r="G159" s="6">
        <v>45530.0</v>
      </c>
      <c r="H159" s="138">
        <f t="shared" si="2"/>
        <v>5</v>
      </c>
      <c r="I159" s="7" t="s">
        <v>54</v>
      </c>
      <c r="J159" s="10"/>
      <c r="K159" s="10"/>
      <c r="L159" s="10"/>
      <c r="M159" s="10"/>
      <c r="N159" s="113" t="s">
        <v>18</v>
      </c>
      <c r="O159" s="10"/>
    </row>
    <row r="160">
      <c r="A160" s="6">
        <v>45705.0</v>
      </c>
      <c r="B160" s="10"/>
      <c r="C160" s="7">
        <v>231698.0</v>
      </c>
      <c r="D160" s="7" t="s">
        <v>87</v>
      </c>
      <c r="E160" s="6">
        <v>45536.0</v>
      </c>
      <c r="F160" s="138">
        <f t="shared" si="1"/>
        <v>5</v>
      </c>
      <c r="G160" s="9">
        <v>45587.0</v>
      </c>
      <c r="H160" s="138">
        <f t="shared" si="2"/>
        <v>3</v>
      </c>
      <c r="I160" s="7" t="s">
        <v>48</v>
      </c>
      <c r="J160" s="10"/>
      <c r="K160" s="10"/>
      <c r="L160" s="10"/>
      <c r="M160" s="10"/>
      <c r="N160" s="113" t="s">
        <v>18</v>
      </c>
      <c r="O160" s="10"/>
    </row>
    <row r="161">
      <c r="A161" s="6">
        <v>45705.0</v>
      </c>
      <c r="B161" s="10"/>
      <c r="C161" s="7">
        <v>236373.0</v>
      </c>
      <c r="D161" s="7" t="s">
        <v>87</v>
      </c>
      <c r="E161" s="6">
        <v>45566.0</v>
      </c>
      <c r="F161" s="138">
        <f t="shared" si="1"/>
        <v>4</v>
      </c>
      <c r="G161" s="6">
        <v>45631.0</v>
      </c>
      <c r="H161" s="138">
        <f t="shared" si="2"/>
        <v>2</v>
      </c>
      <c r="I161" s="7" t="s">
        <v>60</v>
      </c>
      <c r="J161" s="10"/>
      <c r="K161" s="10"/>
      <c r="L161" s="10"/>
      <c r="M161" s="10"/>
      <c r="N161" s="113" t="s">
        <v>18</v>
      </c>
      <c r="O161" s="10"/>
    </row>
    <row r="162">
      <c r="A162" s="6">
        <v>45705.0</v>
      </c>
      <c r="B162" s="10"/>
      <c r="C162" s="7">
        <v>236967.0</v>
      </c>
      <c r="D162" s="7" t="s">
        <v>87</v>
      </c>
      <c r="E162" s="6">
        <v>45323.0</v>
      </c>
      <c r="F162" s="138">
        <f t="shared" si="1"/>
        <v>12</v>
      </c>
      <c r="G162" s="9">
        <v>45639.0</v>
      </c>
      <c r="H162" s="138">
        <f t="shared" si="2"/>
        <v>2</v>
      </c>
      <c r="I162" s="7" t="s">
        <v>85</v>
      </c>
      <c r="J162" s="10"/>
      <c r="K162" s="10"/>
      <c r="L162" s="10"/>
      <c r="M162" s="10"/>
      <c r="N162" s="113" t="s">
        <v>18</v>
      </c>
      <c r="O162" s="10"/>
    </row>
    <row r="163">
      <c r="A163" s="6">
        <v>45705.0</v>
      </c>
      <c r="B163" s="10"/>
      <c r="C163" s="7">
        <v>241404.0</v>
      </c>
      <c r="D163" s="7" t="s">
        <v>87</v>
      </c>
      <c r="E163" s="6">
        <v>45597.0</v>
      </c>
      <c r="F163" s="138">
        <f t="shared" si="1"/>
        <v>3</v>
      </c>
      <c r="G163" s="6">
        <v>45688.0</v>
      </c>
      <c r="H163" s="138">
        <f t="shared" si="2"/>
        <v>0</v>
      </c>
      <c r="I163" s="7" t="s">
        <v>54</v>
      </c>
      <c r="J163" s="10"/>
      <c r="K163" s="10"/>
      <c r="L163" s="10"/>
      <c r="M163" s="10"/>
      <c r="N163" s="113" t="s">
        <v>18</v>
      </c>
      <c r="O163" s="10"/>
    </row>
    <row r="164">
      <c r="A164" s="6">
        <v>45705.0</v>
      </c>
      <c r="B164" s="10"/>
      <c r="C164" s="7">
        <v>104693.0</v>
      </c>
      <c r="D164" s="7" t="s">
        <v>87</v>
      </c>
      <c r="E164" s="6">
        <v>44470.0</v>
      </c>
      <c r="F164" s="138">
        <f t="shared" si="1"/>
        <v>40</v>
      </c>
      <c r="G164" s="6">
        <v>44501.0</v>
      </c>
      <c r="H164" s="138">
        <f t="shared" si="2"/>
        <v>39</v>
      </c>
      <c r="I164" s="7" t="s">
        <v>60</v>
      </c>
      <c r="J164" s="10"/>
      <c r="K164" s="10"/>
      <c r="L164" s="10"/>
      <c r="M164" s="10"/>
      <c r="N164" s="113" t="s">
        <v>18</v>
      </c>
      <c r="O164" s="10"/>
    </row>
    <row r="165">
      <c r="A165" s="6">
        <v>45705.0</v>
      </c>
      <c r="B165" s="10"/>
      <c r="C165" s="7">
        <v>232821.0</v>
      </c>
      <c r="D165" s="7" t="s">
        <v>87</v>
      </c>
      <c r="E165" s="6">
        <v>45474.0</v>
      </c>
      <c r="F165" s="138">
        <f t="shared" si="1"/>
        <v>7</v>
      </c>
      <c r="G165" s="9">
        <v>45607.0</v>
      </c>
      <c r="H165" s="138">
        <f t="shared" si="2"/>
        <v>3</v>
      </c>
      <c r="I165" s="7" t="s">
        <v>54</v>
      </c>
      <c r="J165" s="10"/>
      <c r="K165" s="10"/>
      <c r="L165" s="10"/>
      <c r="M165" s="10"/>
      <c r="N165" s="113" t="s">
        <v>18</v>
      </c>
      <c r="O165" s="10"/>
    </row>
    <row r="166">
      <c r="A166" s="6">
        <v>45705.0</v>
      </c>
      <c r="B166" s="10"/>
      <c r="C166" s="7">
        <v>212643.0</v>
      </c>
      <c r="D166" s="7" t="s">
        <v>87</v>
      </c>
      <c r="E166" s="6">
        <v>45352.0</v>
      </c>
      <c r="F166" s="138">
        <f t="shared" si="1"/>
        <v>11</v>
      </c>
      <c r="G166" s="6">
        <v>45412.0</v>
      </c>
      <c r="H166" s="138">
        <f t="shared" si="2"/>
        <v>9</v>
      </c>
      <c r="I166" s="7" t="s">
        <v>54</v>
      </c>
      <c r="J166" s="10"/>
      <c r="K166" s="10"/>
      <c r="L166" s="10"/>
      <c r="M166" s="10"/>
      <c r="N166" s="113" t="s">
        <v>18</v>
      </c>
      <c r="O166" s="10"/>
    </row>
    <row r="167">
      <c r="A167" s="6">
        <v>45705.0</v>
      </c>
      <c r="B167" s="10"/>
      <c r="C167" s="7">
        <v>235868.0</v>
      </c>
      <c r="D167" s="7" t="s">
        <v>87</v>
      </c>
      <c r="E167" s="6">
        <v>45444.0</v>
      </c>
      <c r="F167" s="138">
        <f t="shared" si="1"/>
        <v>8</v>
      </c>
      <c r="G167" s="6">
        <v>45629.0</v>
      </c>
      <c r="H167" s="138">
        <f t="shared" si="2"/>
        <v>2</v>
      </c>
      <c r="I167" s="7" t="s">
        <v>48</v>
      </c>
      <c r="J167" s="10"/>
      <c r="K167" s="10"/>
      <c r="L167" s="10"/>
      <c r="M167" s="10"/>
      <c r="N167" s="113" t="s">
        <v>18</v>
      </c>
      <c r="O167" s="10"/>
    </row>
    <row r="168">
      <c r="A168" s="6">
        <v>45705.0</v>
      </c>
      <c r="B168" s="10"/>
      <c r="C168" s="7">
        <v>159201.0</v>
      </c>
      <c r="D168" s="7" t="s">
        <v>93</v>
      </c>
      <c r="E168" s="6">
        <v>44866.0</v>
      </c>
      <c r="F168" s="138">
        <f t="shared" si="1"/>
        <v>27</v>
      </c>
      <c r="G168" s="6">
        <v>44960.0</v>
      </c>
      <c r="H168" s="138">
        <f t="shared" si="2"/>
        <v>24</v>
      </c>
      <c r="I168" s="7" t="s">
        <v>60</v>
      </c>
      <c r="J168" s="10"/>
      <c r="K168" s="10"/>
      <c r="L168" s="10"/>
      <c r="M168" s="10"/>
      <c r="N168" s="113" t="s">
        <v>18</v>
      </c>
      <c r="O168" s="10"/>
    </row>
    <row r="169">
      <c r="A169" s="6">
        <v>45705.0</v>
      </c>
      <c r="B169" s="10"/>
      <c r="C169" s="7">
        <v>70076.0</v>
      </c>
      <c r="D169" s="7" t="s">
        <v>93</v>
      </c>
      <c r="E169" s="6">
        <v>41518.0</v>
      </c>
      <c r="F169" s="138">
        <f t="shared" si="1"/>
        <v>137</v>
      </c>
      <c r="G169" s="9">
        <v>44151.0</v>
      </c>
      <c r="H169" s="138">
        <f t="shared" si="2"/>
        <v>51</v>
      </c>
      <c r="I169" s="7" t="s">
        <v>48</v>
      </c>
      <c r="J169" s="10"/>
      <c r="K169" s="10"/>
      <c r="L169" s="10"/>
      <c r="M169" s="10"/>
      <c r="N169" s="113" t="s">
        <v>18</v>
      </c>
      <c r="O169" s="10"/>
    </row>
    <row r="170">
      <c r="A170" s="6">
        <v>45705.0</v>
      </c>
      <c r="B170" s="10"/>
      <c r="C170" s="7">
        <v>226822.0</v>
      </c>
      <c r="D170" s="7" t="s">
        <v>93</v>
      </c>
      <c r="E170" s="6">
        <v>45505.0</v>
      </c>
      <c r="F170" s="138">
        <f t="shared" si="1"/>
        <v>6</v>
      </c>
      <c r="G170" s="6">
        <v>45544.0</v>
      </c>
      <c r="H170" s="138">
        <f t="shared" si="2"/>
        <v>5</v>
      </c>
      <c r="I170" s="7" t="s">
        <v>82</v>
      </c>
      <c r="J170" s="10"/>
      <c r="K170" s="10"/>
      <c r="L170" s="10"/>
      <c r="M170" s="10"/>
      <c r="N170" s="113" t="s">
        <v>18</v>
      </c>
      <c r="O170" s="10"/>
    </row>
    <row r="171">
      <c r="A171" s="6">
        <v>45705.0</v>
      </c>
      <c r="B171" s="10"/>
      <c r="C171" s="7">
        <v>211795.0</v>
      </c>
      <c r="D171" s="7" t="s">
        <v>93</v>
      </c>
      <c r="E171" s="6">
        <v>45352.0</v>
      </c>
      <c r="F171" s="138">
        <f t="shared" si="1"/>
        <v>11</v>
      </c>
      <c r="G171" s="6">
        <v>45411.0</v>
      </c>
      <c r="H171" s="138">
        <f t="shared" si="2"/>
        <v>9</v>
      </c>
      <c r="I171" s="7" t="s">
        <v>54</v>
      </c>
      <c r="J171" s="10"/>
      <c r="K171" s="10"/>
      <c r="L171" s="10"/>
      <c r="M171" s="10"/>
      <c r="N171" s="113" t="s">
        <v>18</v>
      </c>
      <c r="O171" s="10"/>
    </row>
    <row r="172">
      <c r="A172" s="6">
        <v>45705.0</v>
      </c>
      <c r="B172" s="10"/>
      <c r="C172" s="7">
        <v>193510.0</v>
      </c>
      <c r="D172" s="7" t="s">
        <v>93</v>
      </c>
      <c r="E172" s="6">
        <v>44986.0</v>
      </c>
      <c r="F172" s="138">
        <f t="shared" si="1"/>
        <v>23</v>
      </c>
      <c r="G172" s="9">
        <v>45251.0</v>
      </c>
      <c r="H172" s="138">
        <f t="shared" si="2"/>
        <v>14</v>
      </c>
      <c r="I172" s="7" t="s">
        <v>52</v>
      </c>
      <c r="J172" s="10"/>
      <c r="K172" s="10"/>
      <c r="L172" s="10"/>
      <c r="M172" s="10"/>
      <c r="N172" s="113" t="s">
        <v>18</v>
      </c>
      <c r="O172" s="10"/>
    </row>
    <row r="173">
      <c r="A173" s="6">
        <v>45705.0</v>
      </c>
      <c r="B173" s="10"/>
      <c r="C173" s="7">
        <v>203472.0</v>
      </c>
      <c r="D173" s="7" t="s">
        <v>93</v>
      </c>
      <c r="E173" s="6">
        <v>45231.0</v>
      </c>
      <c r="F173" s="138">
        <f t="shared" si="1"/>
        <v>15</v>
      </c>
      <c r="G173" s="6">
        <v>45344.0</v>
      </c>
      <c r="H173" s="138">
        <f t="shared" si="2"/>
        <v>11</v>
      </c>
      <c r="I173" s="7" t="s">
        <v>54</v>
      </c>
      <c r="J173" s="10"/>
      <c r="K173" s="10"/>
      <c r="L173" s="10"/>
      <c r="M173" s="10"/>
      <c r="N173" s="113" t="s">
        <v>18</v>
      </c>
      <c r="O173" s="10"/>
    </row>
    <row r="174">
      <c r="A174" s="6">
        <v>45705.0</v>
      </c>
      <c r="B174" s="10"/>
      <c r="C174" s="7">
        <v>219080.0</v>
      </c>
      <c r="D174" s="7" t="s">
        <v>93</v>
      </c>
      <c r="E174" s="6">
        <v>45444.0</v>
      </c>
      <c r="F174" s="138">
        <f t="shared" si="1"/>
        <v>8</v>
      </c>
      <c r="G174" s="6">
        <v>45485.0</v>
      </c>
      <c r="H174" s="138">
        <f t="shared" si="2"/>
        <v>7</v>
      </c>
      <c r="I174" s="7" t="s">
        <v>54</v>
      </c>
      <c r="J174" s="10"/>
      <c r="K174" s="10"/>
      <c r="L174" s="10"/>
      <c r="M174" s="10"/>
      <c r="N174" s="113" t="s">
        <v>18</v>
      </c>
      <c r="O174" s="10"/>
    </row>
    <row r="175">
      <c r="A175" s="6">
        <v>45705.0</v>
      </c>
      <c r="B175" s="10"/>
      <c r="C175" s="7">
        <v>216947.0</v>
      </c>
      <c r="D175" s="7" t="s">
        <v>93</v>
      </c>
      <c r="E175" s="6">
        <v>45413.0</v>
      </c>
      <c r="F175" s="138">
        <f t="shared" si="1"/>
        <v>9</v>
      </c>
      <c r="G175" s="6">
        <v>45453.0</v>
      </c>
      <c r="H175" s="138">
        <f t="shared" si="2"/>
        <v>8</v>
      </c>
      <c r="I175" s="7" t="s">
        <v>60</v>
      </c>
      <c r="J175" s="10"/>
      <c r="K175" s="10"/>
      <c r="L175" s="10"/>
      <c r="M175" s="10"/>
      <c r="N175" s="113" t="s">
        <v>18</v>
      </c>
      <c r="O175" s="10"/>
    </row>
    <row r="176">
      <c r="A176" s="6">
        <v>45705.0</v>
      </c>
      <c r="B176" s="10"/>
      <c r="C176" s="7">
        <v>227793.0</v>
      </c>
      <c r="D176" s="7" t="s">
        <v>93</v>
      </c>
      <c r="E176" s="6">
        <v>44713.0</v>
      </c>
      <c r="F176" s="138">
        <f t="shared" si="1"/>
        <v>32</v>
      </c>
      <c r="G176" s="6">
        <v>45547.0</v>
      </c>
      <c r="H176" s="138">
        <f t="shared" si="2"/>
        <v>5</v>
      </c>
      <c r="I176" s="7" t="s">
        <v>54</v>
      </c>
      <c r="J176" s="10"/>
      <c r="K176" s="10"/>
      <c r="L176" s="10"/>
      <c r="M176" s="10"/>
      <c r="N176" s="113" t="s">
        <v>18</v>
      </c>
      <c r="O176" s="10"/>
    </row>
    <row r="177">
      <c r="A177" s="6">
        <v>45705.0</v>
      </c>
      <c r="B177" s="10"/>
      <c r="C177" s="7">
        <v>231685.0</v>
      </c>
      <c r="D177" s="7" t="s">
        <v>93</v>
      </c>
      <c r="E177" s="6">
        <v>45505.0</v>
      </c>
      <c r="F177" s="138">
        <f t="shared" si="1"/>
        <v>6</v>
      </c>
      <c r="G177" s="9">
        <v>45639.0</v>
      </c>
      <c r="H177" s="138">
        <f t="shared" si="2"/>
        <v>2</v>
      </c>
      <c r="I177" s="7" t="s">
        <v>60</v>
      </c>
      <c r="J177" s="10"/>
      <c r="K177" s="10"/>
      <c r="L177" s="10"/>
      <c r="M177" s="10"/>
      <c r="N177" s="113" t="s">
        <v>18</v>
      </c>
      <c r="O177" s="10"/>
    </row>
    <row r="178">
      <c r="A178" s="6">
        <v>45705.0</v>
      </c>
      <c r="B178" s="10"/>
      <c r="C178" s="7">
        <v>203670.0</v>
      </c>
      <c r="D178" s="7" t="s">
        <v>93</v>
      </c>
      <c r="E178" s="6">
        <v>45323.0</v>
      </c>
      <c r="F178" s="138">
        <f t="shared" si="1"/>
        <v>12</v>
      </c>
      <c r="G178" s="6">
        <v>45345.0</v>
      </c>
      <c r="H178" s="138">
        <f t="shared" si="2"/>
        <v>11</v>
      </c>
      <c r="I178" s="7" t="s">
        <v>48</v>
      </c>
      <c r="J178" s="10"/>
      <c r="K178" s="10"/>
      <c r="L178" s="10"/>
      <c r="M178" s="10"/>
      <c r="N178" s="113" t="s">
        <v>18</v>
      </c>
      <c r="O178" s="10"/>
    </row>
    <row r="179">
      <c r="A179" s="6">
        <v>45705.0</v>
      </c>
      <c r="B179" s="10"/>
      <c r="C179" s="7">
        <v>240629.0</v>
      </c>
      <c r="D179" s="7" t="s">
        <v>93</v>
      </c>
      <c r="E179" s="6">
        <v>45627.0</v>
      </c>
      <c r="F179" s="138">
        <f t="shared" si="1"/>
        <v>2</v>
      </c>
      <c r="G179" s="6">
        <v>45687.0</v>
      </c>
      <c r="H179" s="138">
        <f t="shared" si="2"/>
        <v>0</v>
      </c>
      <c r="I179" s="7" t="s">
        <v>52</v>
      </c>
      <c r="J179" s="10"/>
      <c r="K179" s="10"/>
      <c r="L179" s="10"/>
      <c r="M179" s="10"/>
      <c r="N179" s="113" t="s">
        <v>18</v>
      </c>
      <c r="O179" s="10"/>
    </row>
    <row r="180">
      <c r="A180" s="6">
        <v>45705.0</v>
      </c>
      <c r="B180" s="10"/>
      <c r="C180" s="7">
        <v>68373.0</v>
      </c>
      <c r="D180" s="7" t="s">
        <v>143</v>
      </c>
      <c r="E180" s="6">
        <v>44105.0</v>
      </c>
      <c r="F180" s="138">
        <f t="shared" si="1"/>
        <v>52</v>
      </c>
      <c r="G180" s="9">
        <v>44128.0</v>
      </c>
      <c r="H180" s="138">
        <f t="shared" si="2"/>
        <v>51</v>
      </c>
      <c r="I180" s="7" t="s">
        <v>54</v>
      </c>
      <c r="J180" s="10"/>
      <c r="K180" s="10"/>
      <c r="L180" s="10"/>
      <c r="M180" s="10"/>
      <c r="N180" s="113" t="s">
        <v>18</v>
      </c>
      <c r="O180" s="10"/>
    </row>
    <row r="181">
      <c r="A181" s="6">
        <v>45705.0</v>
      </c>
      <c r="B181" s="10"/>
      <c r="C181" s="7">
        <v>239006.0</v>
      </c>
      <c r="D181" s="7" t="s">
        <v>99</v>
      </c>
      <c r="E181" s="6">
        <v>45566.0</v>
      </c>
      <c r="F181" s="138">
        <f t="shared" si="1"/>
        <v>4</v>
      </c>
      <c r="G181" s="6">
        <v>45667.0</v>
      </c>
      <c r="H181" s="138">
        <f t="shared" si="2"/>
        <v>1</v>
      </c>
      <c r="I181" s="7" t="s">
        <v>60</v>
      </c>
      <c r="J181" s="10"/>
      <c r="K181" s="10"/>
      <c r="L181" s="10"/>
      <c r="M181" s="10"/>
      <c r="N181" s="113" t="s">
        <v>18</v>
      </c>
      <c r="O181" s="10"/>
    </row>
    <row r="182">
      <c r="A182" s="6">
        <v>45705.0</v>
      </c>
      <c r="B182" s="10"/>
      <c r="C182" s="7">
        <v>231353.0</v>
      </c>
      <c r="D182" s="7" t="s">
        <v>99</v>
      </c>
      <c r="E182" s="6">
        <v>45474.0</v>
      </c>
      <c r="F182" s="138">
        <f t="shared" si="1"/>
        <v>7</v>
      </c>
      <c r="G182" s="9">
        <v>45582.0</v>
      </c>
      <c r="H182" s="138">
        <f t="shared" si="2"/>
        <v>4</v>
      </c>
      <c r="I182" s="7" t="s">
        <v>85</v>
      </c>
      <c r="J182" s="10"/>
      <c r="K182" s="10"/>
      <c r="L182" s="10"/>
      <c r="M182" s="10"/>
      <c r="N182" s="113" t="s">
        <v>18</v>
      </c>
      <c r="O182" s="10"/>
    </row>
    <row r="183">
      <c r="A183" s="6">
        <v>45705.0</v>
      </c>
      <c r="B183" s="10"/>
      <c r="C183" s="7">
        <v>208354.0</v>
      </c>
      <c r="D183" s="7" t="s">
        <v>99</v>
      </c>
      <c r="E183" s="6">
        <v>45323.0</v>
      </c>
      <c r="F183" s="138">
        <f t="shared" si="1"/>
        <v>12</v>
      </c>
      <c r="G183" s="6">
        <v>45383.0</v>
      </c>
      <c r="H183" s="138">
        <f t="shared" si="2"/>
        <v>10</v>
      </c>
      <c r="I183" s="7" t="s">
        <v>52</v>
      </c>
      <c r="J183" s="10"/>
      <c r="K183" s="10"/>
      <c r="L183" s="10"/>
      <c r="M183" s="10"/>
      <c r="N183" s="113" t="s">
        <v>18</v>
      </c>
      <c r="O183" s="10"/>
    </row>
    <row r="184">
      <c r="A184" s="6">
        <v>45705.0</v>
      </c>
      <c r="B184" s="10"/>
      <c r="C184" s="7">
        <v>189388.0</v>
      </c>
      <c r="D184" s="7" t="s">
        <v>99</v>
      </c>
      <c r="E184" s="6">
        <v>45170.0</v>
      </c>
      <c r="F184" s="138">
        <f t="shared" si="1"/>
        <v>17</v>
      </c>
      <c r="G184" s="9">
        <v>45215.0</v>
      </c>
      <c r="H184" s="138">
        <f t="shared" si="2"/>
        <v>16</v>
      </c>
      <c r="I184" s="7" t="s">
        <v>60</v>
      </c>
      <c r="J184" s="10"/>
      <c r="K184" s="10"/>
      <c r="L184" s="10"/>
      <c r="M184" s="10"/>
      <c r="N184" s="113" t="s">
        <v>18</v>
      </c>
      <c r="O184" s="10"/>
    </row>
    <row r="185">
      <c r="A185" s="6">
        <v>45705.0</v>
      </c>
      <c r="B185" s="10"/>
      <c r="C185" s="7">
        <v>220136.0</v>
      </c>
      <c r="D185" s="7" t="s">
        <v>99</v>
      </c>
      <c r="E185" s="6">
        <v>45444.0</v>
      </c>
      <c r="F185" s="138">
        <f t="shared" si="1"/>
        <v>8</v>
      </c>
      <c r="G185" s="6">
        <v>45476.0</v>
      </c>
      <c r="H185" s="138">
        <f t="shared" si="2"/>
        <v>7</v>
      </c>
      <c r="I185" s="7" t="s">
        <v>60</v>
      </c>
      <c r="J185" s="10"/>
      <c r="K185" s="10"/>
      <c r="L185" s="10"/>
      <c r="M185" s="10"/>
      <c r="N185" s="113" t="s">
        <v>18</v>
      </c>
      <c r="O185" s="10"/>
    </row>
    <row r="186">
      <c r="A186" s="6">
        <v>45705.0</v>
      </c>
      <c r="B186" s="10"/>
      <c r="C186" s="7">
        <v>241467.0</v>
      </c>
      <c r="D186" s="7" t="s">
        <v>99</v>
      </c>
      <c r="E186" s="6">
        <v>45597.0</v>
      </c>
      <c r="F186" s="138">
        <f t="shared" si="1"/>
        <v>3</v>
      </c>
      <c r="G186" s="6">
        <v>45688.0</v>
      </c>
      <c r="H186" s="138">
        <f t="shared" si="2"/>
        <v>0</v>
      </c>
      <c r="I186" s="7" t="s">
        <v>54</v>
      </c>
      <c r="J186" s="10"/>
      <c r="K186" s="10"/>
      <c r="L186" s="10"/>
      <c r="M186" s="10"/>
      <c r="N186" s="113" t="s">
        <v>18</v>
      </c>
      <c r="O186" s="10"/>
    </row>
    <row r="187">
      <c r="A187" s="6">
        <v>45705.0</v>
      </c>
      <c r="B187" s="10"/>
      <c r="C187" s="7">
        <v>236482.0</v>
      </c>
      <c r="D187" s="7" t="s">
        <v>99</v>
      </c>
      <c r="E187" s="6">
        <v>45474.0</v>
      </c>
      <c r="F187" s="138">
        <f t="shared" si="1"/>
        <v>7</v>
      </c>
      <c r="G187" s="6">
        <v>45632.0</v>
      </c>
      <c r="H187" s="138">
        <f t="shared" si="2"/>
        <v>2</v>
      </c>
      <c r="I187" s="7" t="s">
        <v>54</v>
      </c>
      <c r="J187" s="10"/>
      <c r="K187" s="10"/>
      <c r="L187" s="10"/>
      <c r="M187" s="10"/>
      <c r="N187" s="113" t="s">
        <v>18</v>
      </c>
      <c r="O187" s="10"/>
    </row>
    <row r="188">
      <c r="A188" s="6">
        <v>45705.0</v>
      </c>
      <c r="B188" s="10"/>
      <c r="C188" s="7">
        <v>224232.0</v>
      </c>
      <c r="D188" s="7" t="s">
        <v>99</v>
      </c>
      <c r="E188" s="6">
        <v>45505.0</v>
      </c>
      <c r="F188" s="138">
        <f t="shared" si="1"/>
        <v>6</v>
      </c>
      <c r="G188" s="6">
        <v>45512.0</v>
      </c>
      <c r="H188" s="138">
        <f t="shared" si="2"/>
        <v>6</v>
      </c>
      <c r="I188" s="7" t="s">
        <v>60</v>
      </c>
      <c r="J188" s="10"/>
      <c r="K188" s="10"/>
      <c r="L188" s="10"/>
      <c r="M188" s="10"/>
      <c r="N188" s="113" t="s">
        <v>18</v>
      </c>
      <c r="O188" s="10"/>
    </row>
    <row r="189">
      <c r="A189" s="6">
        <v>45705.0</v>
      </c>
      <c r="B189" s="10"/>
      <c r="C189" s="7">
        <v>49023.0</v>
      </c>
      <c r="D189" s="7" t="s">
        <v>99</v>
      </c>
      <c r="E189" s="6">
        <v>43891.0</v>
      </c>
      <c r="F189" s="138">
        <f t="shared" si="1"/>
        <v>59</v>
      </c>
      <c r="G189" s="6">
        <v>43978.0</v>
      </c>
      <c r="H189" s="138">
        <f t="shared" si="2"/>
        <v>56</v>
      </c>
      <c r="I189" s="7" t="s">
        <v>54</v>
      </c>
      <c r="J189" s="10"/>
      <c r="K189" s="10"/>
      <c r="L189" s="10"/>
      <c r="M189" s="10"/>
      <c r="N189" s="113" t="s">
        <v>18</v>
      </c>
      <c r="O189" s="10"/>
    </row>
    <row r="190">
      <c r="A190" s="6">
        <v>45705.0</v>
      </c>
      <c r="B190" s="10"/>
      <c r="C190" s="7">
        <v>65921.0</v>
      </c>
      <c r="D190" s="7" t="s">
        <v>99</v>
      </c>
      <c r="E190" s="6">
        <v>44075.0</v>
      </c>
      <c r="F190" s="138">
        <f t="shared" si="1"/>
        <v>53</v>
      </c>
      <c r="G190" s="6">
        <v>44102.0</v>
      </c>
      <c r="H190" s="138">
        <f t="shared" si="2"/>
        <v>52</v>
      </c>
      <c r="I190" s="7" t="s">
        <v>54</v>
      </c>
      <c r="J190" s="10"/>
      <c r="K190" s="10"/>
      <c r="L190" s="10"/>
      <c r="M190" s="10"/>
      <c r="N190" s="113" t="s">
        <v>18</v>
      </c>
      <c r="O190" s="10"/>
    </row>
    <row r="191">
      <c r="A191" s="6">
        <v>45705.0</v>
      </c>
      <c r="B191" s="10"/>
      <c r="C191" s="7">
        <v>232205.0</v>
      </c>
      <c r="D191" s="7" t="s">
        <v>99</v>
      </c>
      <c r="E191" s="6">
        <v>45261.0</v>
      </c>
      <c r="F191" s="138">
        <f t="shared" si="1"/>
        <v>14</v>
      </c>
      <c r="G191" s="9">
        <v>45589.0</v>
      </c>
      <c r="H191" s="138">
        <f t="shared" si="2"/>
        <v>3</v>
      </c>
      <c r="I191" s="7" t="s">
        <v>60</v>
      </c>
      <c r="J191" s="10"/>
      <c r="K191" s="10"/>
      <c r="L191" s="10"/>
      <c r="M191" s="10"/>
      <c r="N191" s="113" t="s">
        <v>18</v>
      </c>
      <c r="O191" s="10"/>
    </row>
    <row r="192">
      <c r="A192" s="6">
        <v>45705.0</v>
      </c>
      <c r="B192" s="10"/>
      <c r="C192" s="7">
        <v>200338.0</v>
      </c>
      <c r="D192" s="7" t="s">
        <v>99</v>
      </c>
      <c r="E192" s="6">
        <v>45261.0</v>
      </c>
      <c r="F192" s="138">
        <f t="shared" si="1"/>
        <v>14</v>
      </c>
      <c r="G192" s="6">
        <v>45323.0</v>
      </c>
      <c r="H192" s="138">
        <f t="shared" si="2"/>
        <v>12</v>
      </c>
      <c r="I192" s="7" t="s">
        <v>60</v>
      </c>
      <c r="J192" s="10"/>
      <c r="K192" s="10"/>
      <c r="L192" s="10"/>
      <c r="M192" s="10"/>
      <c r="N192" s="113" t="s">
        <v>18</v>
      </c>
      <c r="O192" s="10"/>
    </row>
    <row r="193">
      <c r="A193" s="65">
        <v>45694.0</v>
      </c>
      <c r="B193" s="10"/>
      <c r="C193" s="7">
        <v>220369.0</v>
      </c>
      <c r="D193" s="7" t="s">
        <v>99</v>
      </c>
      <c r="E193" s="6">
        <v>45444.0</v>
      </c>
      <c r="F193" s="138">
        <f t="shared" si="1"/>
        <v>8</v>
      </c>
      <c r="G193" s="6">
        <v>45477.0</v>
      </c>
      <c r="H193" s="138">
        <f t="shared" si="2"/>
        <v>7</v>
      </c>
      <c r="I193" s="7" t="s">
        <v>60</v>
      </c>
      <c r="J193" s="7">
        <v>105.0</v>
      </c>
      <c r="K193" s="7" t="s">
        <v>450</v>
      </c>
      <c r="L193" s="10"/>
      <c r="M193" s="152"/>
      <c r="N193" s="112" t="s">
        <v>19</v>
      </c>
      <c r="O193" s="10"/>
    </row>
    <row r="194">
      <c r="A194" s="6">
        <v>45705.0</v>
      </c>
      <c r="B194" s="10"/>
      <c r="C194" s="7">
        <v>230340.0</v>
      </c>
      <c r="D194" s="7" t="s">
        <v>99</v>
      </c>
      <c r="E194" s="6">
        <v>45505.0</v>
      </c>
      <c r="F194" s="138">
        <f t="shared" si="1"/>
        <v>6</v>
      </c>
      <c r="G194" s="6">
        <v>45573.0</v>
      </c>
      <c r="H194" s="138">
        <f t="shared" si="2"/>
        <v>4</v>
      </c>
      <c r="I194" s="7" t="s">
        <v>48</v>
      </c>
      <c r="J194" s="10"/>
      <c r="K194" s="10"/>
      <c r="L194" s="10"/>
      <c r="M194" s="10"/>
      <c r="N194" s="113" t="s">
        <v>18</v>
      </c>
      <c r="O194" s="10"/>
    </row>
    <row r="195">
      <c r="A195" s="6">
        <v>45705.0</v>
      </c>
      <c r="B195" s="10"/>
      <c r="C195" s="7">
        <v>234020.0</v>
      </c>
      <c r="D195" s="7" t="s">
        <v>99</v>
      </c>
      <c r="E195" s="6">
        <v>45505.0</v>
      </c>
      <c r="F195" s="138">
        <f t="shared" si="1"/>
        <v>6</v>
      </c>
      <c r="G195" s="9">
        <v>45608.0</v>
      </c>
      <c r="H195" s="138">
        <f t="shared" si="2"/>
        <v>3</v>
      </c>
      <c r="I195" s="7" t="s">
        <v>43</v>
      </c>
      <c r="J195" s="10"/>
      <c r="K195" s="10"/>
      <c r="L195" s="10"/>
      <c r="M195" s="10"/>
      <c r="N195" s="113" t="s">
        <v>18</v>
      </c>
      <c r="O195" s="10"/>
    </row>
    <row r="196">
      <c r="A196" s="6">
        <v>45705.0</v>
      </c>
      <c r="B196" s="10"/>
      <c r="C196" s="7">
        <v>239551.0</v>
      </c>
      <c r="D196" s="7" t="s">
        <v>99</v>
      </c>
      <c r="E196" s="6">
        <v>45627.0</v>
      </c>
      <c r="F196" s="138">
        <f t="shared" si="1"/>
        <v>2</v>
      </c>
      <c r="G196" s="6">
        <v>45672.0</v>
      </c>
      <c r="H196" s="138">
        <f t="shared" si="2"/>
        <v>1</v>
      </c>
      <c r="I196" s="7" t="s">
        <v>54</v>
      </c>
      <c r="J196" s="10"/>
      <c r="K196" s="10"/>
      <c r="L196" s="10"/>
      <c r="M196" s="10"/>
      <c r="N196" s="113" t="s">
        <v>18</v>
      </c>
      <c r="O196" s="10"/>
    </row>
    <row r="197">
      <c r="A197" s="6">
        <v>45705.0</v>
      </c>
      <c r="B197" s="10"/>
      <c r="C197" s="7">
        <v>242760.0</v>
      </c>
      <c r="D197" s="7" t="s">
        <v>99</v>
      </c>
      <c r="E197" s="6">
        <v>45597.0</v>
      </c>
      <c r="F197" s="138">
        <f t="shared" si="1"/>
        <v>3</v>
      </c>
      <c r="G197" s="6">
        <v>45700.0</v>
      </c>
      <c r="H197" s="138">
        <f t="shared" si="2"/>
        <v>0</v>
      </c>
      <c r="I197" s="7" t="s">
        <v>85</v>
      </c>
      <c r="J197" s="10"/>
      <c r="K197" s="10"/>
      <c r="L197" s="10"/>
      <c r="M197" s="10"/>
      <c r="N197" s="113" t="s">
        <v>18</v>
      </c>
      <c r="O197" s="10"/>
    </row>
    <row r="198">
      <c r="A198" s="6">
        <v>45705.0</v>
      </c>
      <c r="B198" s="10"/>
      <c r="C198" s="7">
        <v>189917.0</v>
      </c>
      <c r="D198" s="7" t="s">
        <v>103</v>
      </c>
      <c r="E198" s="6">
        <v>45139.0</v>
      </c>
      <c r="F198" s="138">
        <f t="shared" si="1"/>
        <v>18</v>
      </c>
      <c r="G198" s="9">
        <v>45218.0</v>
      </c>
      <c r="H198" s="138">
        <f t="shared" si="2"/>
        <v>15</v>
      </c>
      <c r="I198" s="7" t="s">
        <v>48</v>
      </c>
      <c r="J198" s="10"/>
      <c r="K198" s="10"/>
      <c r="L198" s="10"/>
      <c r="M198" s="10"/>
      <c r="N198" s="113" t="s">
        <v>18</v>
      </c>
      <c r="O198" s="10"/>
    </row>
    <row r="199">
      <c r="A199" s="6">
        <v>45705.0</v>
      </c>
      <c r="B199" s="10"/>
      <c r="C199" s="7">
        <v>213904.0</v>
      </c>
      <c r="D199" s="7" t="s">
        <v>126</v>
      </c>
      <c r="E199" s="6">
        <v>44531.0</v>
      </c>
      <c r="F199" s="138">
        <f t="shared" si="1"/>
        <v>38</v>
      </c>
      <c r="G199" s="6">
        <v>45425.0</v>
      </c>
      <c r="H199" s="138">
        <f t="shared" si="2"/>
        <v>9</v>
      </c>
      <c r="I199" s="7" t="s">
        <v>60</v>
      </c>
      <c r="J199" s="10"/>
      <c r="K199" s="10"/>
      <c r="L199" s="10"/>
      <c r="M199" s="10"/>
      <c r="N199" s="113" t="s">
        <v>18</v>
      </c>
      <c r="O199" s="10"/>
    </row>
    <row r="200">
      <c r="A200" s="6">
        <v>45705.0</v>
      </c>
      <c r="B200" s="10"/>
      <c r="C200" s="7">
        <v>145830.0</v>
      </c>
      <c r="D200" s="7"/>
      <c r="E200" s="6">
        <v>44805.0</v>
      </c>
      <c r="F200" s="138">
        <f t="shared" si="1"/>
        <v>29</v>
      </c>
      <c r="G200" s="6">
        <v>44837.0</v>
      </c>
      <c r="H200" s="138">
        <f t="shared" si="2"/>
        <v>28</v>
      </c>
      <c r="I200" s="7" t="s">
        <v>60</v>
      </c>
      <c r="J200" s="10"/>
      <c r="K200" s="10"/>
      <c r="L200" s="10"/>
      <c r="M200" s="10"/>
      <c r="N200" s="113" t="s">
        <v>18</v>
      </c>
      <c r="O200" s="10"/>
    </row>
    <row r="201">
      <c r="A201" s="6">
        <v>45705.0</v>
      </c>
      <c r="B201" s="10"/>
      <c r="C201" s="7">
        <v>151641.0</v>
      </c>
      <c r="D201" s="7" t="s">
        <v>105</v>
      </c>
      <c r="E201" s="6">
        <v>45139.0</v>
      </c>
      <c r="F201" s="138">
        <f t="shared" si="1"/>
        <v>18</v>
      </c>
      <c r="G201" s="6">
        <v>45167.0</v>
      </c>
      <c r="H201" s="138">
        <f t="shared" si="2"/>
        <v>17</v>
      </c>
      <c r="I201" s="7" t="s">
        <v>54</v>
      </c>
      <c r="J201" s="10"/>
      <c r="K201" s="10"/>
      <c r="L201" s="10"/>
      <c r="M201" s="10"/>
      <c r="N201" s="113" t="s">
        <v>18</v>
      </c>
      <c r="O201" s="10"/>
    </row>
    <row r="202">
      <c r="A202" s="6">
        <v>45705.0</v>
      </c>
      <c r="B202" s="10"/>
      <c r="C202" s="7">
        <v>207337.0</v>
      </c>
      <c r="D202" s="7" t="s">
        <v>106</v>
      </c>
      <c r="E202" s="6">
        <v>45261.0</v>
      </c>
      <c r="F202" s="138">
        <f t="shared" si="1"/>
        <v>14</v>
      </c>
      <c r="G202" s="6">
        <v>45387.0</v>
      </c>
      <c r="H202" s="138">
        <f t="shared" si="2"/>
        <v>10</v>
      </c>
      <c r="I202" s="7" t="s">
        <v>54</v>
      </c>
      <c r="J202" s="10"/>
      <c r="K202" s="10"/>
      <c r="L202" s="10"/>
      <c r="M202" s="10"/>
      <c r="N202" s="113" t="s">
        <v>18</v>
      </c>
      <c r="O202" s="10"/>
    </row>
    <row r="203">
      <c r="A203" s="6">
        <v>45705.0</v>
      </c>
      <c r="B203" s="10"/>
      <c r="C203" s="7">
        <v>64050.0</v>
      </c>
      <c r="D203" s="7" t="s">
        <v>106</v>
      </c>
      <c r="E203" s="6">
        <v>43862.0</v>
      </c>
      <c r="F203" s="138">
        <f t="shared" si="1"/>
        <v>60</v>
      </c>
      <c r="G203" s="6">
        <v>44084.0</v>
      </c>
      <c r="H203" s="138">
        <f t="shared" si="2"/>
        <v>53</v>
      </c>
      <c r="I203" s="7" t="s">
        <v>85</v>
      </c>
      <c r="J203" s="10"/>
      <c r="K203" s="10"/>
      <c r="L203" s="10"/>
      <c r="M203" s="10"/>
      <c r="N203" s="113" t="s">
        <v>18</v>
      </c>
      <c r="O203" s="10"/>
    </row>
    <row r="204">
      <c r="A204" s="6">
        <v>45705.0</v>
      </c>
      <c r="B204" s="10"/>
      <c r="C204" s="7">
        <v>115891.0</v>
      </c>
      <c r="D204" s="7" t="s">
        <v>106</v>
      </c>
      <c r="E204" s="6">
        <v>44562.0</v>
      </c>
      <c r="F204" s="138">
        <f t="shared" si="1"/>
        <v>37</v>
      </c>
      <c r="G204" s="6">
        <v>44606.0</v>
      </c>
      <c r="H204" s="138">
        <f t="shared" si="2"/>
        <v>36</v>
      </c>
      <c r="I204" s="7" t="s">
        <v>48</v>
      </c>
      <c r="J204" s="10"/>
      <c r="K204" s="10"/>
      <c r="L204" s="10"/>
      <c r="M204" s="10"/>
      <c r="N204" s="113" t="s">
        <v>18</v>
      </c>
      <c r="O204" s="10"/>
    </row>
    <row r="205">
      <c r="A205" s="6">
        <v>45705.0</v>
      </c>
      <c r="B205" s="10"/>
      <c r="C205" s="7">
        <v>191853.0</v>
      </c>
      <c r="D205" s="7" t="s">
        <v>106</v>
      </c>
      <c r="E205" s="6">
        <v>45139.0</v>
      </c>
      <c r="F205" s="138">
        <f t="shared" si="1"/>
        <v>18</v>
      </c>
      <c r="G205" s="6">
        <v>45236.0</v>
      </c>
      <c r="H205" s="138">
        <f t="shared" si="2"/>
        <v>15</v>
      </c>
      <c r="I205" s="7" t="s">
        <v>60</v>
      </c>
      <c r="J205" s="10"/>
      <c r="K205" s="10"/>
      <c r="L205" s="10"/>
      <c r="M205" s="10"/>
      <c r="N205" s="113" t="s">
        <v>18</v>
      </c>
      <c r="O205" s="10"/>
    </row>
    <row r="206">
      <c r="A206" s="6">
        <v>45705.0</v>
      </c>
      <c r="B206" s="10"/>
      <c r="C206" s="7">
        <v>97658.0</v>
      </c>
      <c r="D206" s="7" t="s">
        <v>106</v>
      </c>
      <c r="E206" s="6">
        <v>45078.0</v>
      </c>
      <c r="F206" s="138">
        <f t="shared" si="1"/>
        <v>20</v>
      </c>
      <c r="G206" s="9">
        <v>45215.0</v>
      </c>
      <c r="H206" s="138">
        <f t="shared" si="2"/>
        <v>16</v>
      </c>
      <c r="I206" s="7" t="s">
        <v>60</v>
      </c>
      <c r="J206" s="10"/>
      <c r="K206" s="10"/>
      <c r="L206" s="10"/>
      <c r="M206" s="10"/>
      <c r="N206" s="113" t="s">
        <v>18</v>
      </c>
      <c r="O206" s="10"/>
    </row>
    <row r="207">
      <c r="A207" s="6">
        <v>45705.0</v>
      </c>
      <c r="B207" s="10"/>
      <c r="C207" s="7">
        <v>163431.0</v>
      </c>
      <c r="D207" s="7" t="s">
        <v>106</v>
      </c>
      <c r="E207" s="6">
        <v>45231.0</v>
      </c>
      <c r="F207" s="138">
        <f t="shared" si="1"/>
        <v>15</v>
      </c>
      <c r="G207" s="6">
        <v>45314.0</v>
      </c>
      <c r="H207" s="138">
        <f t="shared" si="2"/>
        <v>12</v>
      </c>
      <c r="I207" s="7" t="s">
        <v>54</v>
      </c>
      <c r="J207" s="10"/>
      <c r="K207" s="10"/>
      <c r="L207" s="10"/>
      <c r="M207" s="10"/>
      <c r="N207" s="113" t="s">
        <v>18</v>
      </c>
      <c r="O207" s="10"/>
    </row>
    <row r="208">
      <c r="A208" s="6">
        <v>45705.0</v>
      </c>
      <c r="B208" s="10"/>
      <c r="C208" s="7">
        <v>210457.0</v>
      </c>
      <c r="D208" s="7" t="s">
        <v>106</v>
      </c>
      <c r="E208" s="6">
        <v>45352.0</v>
      </c>
      <c r="F208" s="138">
        <f t="shared" si="1"/>
        <v>11</v>
      </c>
      <c r="G208" s="6">
        <v>45397.0</v>
      </c>
      <c r="H208" s="138">
        <f t="shared" si="2"/>
        <v>10</v>
      </c>
      <c r="I208" s="7" t="s">
        <v>54</v>
      </c>
      <c r="J208" s="10"/>
      <c r="K208" s="10"/>
      <c r="L208" s="10"/>
      <c r="M208" s="10"/>
      <c r="N208" s="113" t="s">
        <v>18</v>
      </c>
      <c r="O208" s="10"/>
    </row>
    <row r="209">
      <c r="A209" s="6">
        <v>45705.0</v>
      </c>
      <c r="B209" s="10"/>
      <c r="C209" s="7">
        <v>218337.0</v>
      </c>
      <c r="D209" s="7" t="s">
        <v>106</v>
      </c>
      <c r="E209" s="6">
        <v>45413.0</v>
      </c>
      <c r="F209" s="138">
        <f t="shared" si="1"/>
        <v>9</v>
      </c>
      <c r="G209" s="6">
        <v>45462.0</v>
      </c>
      <c r="H209" s="138">
        <f t="shared" si="2"/>
        <v>7</v>
      </c>
      <c r="I209" s="7" t="s">
        <v>52</v>
      </c>
      <c r="J209" s="10"/>
      <c r="K209" s="10"/>
      <c r="L209" s="10"/>
      <c r="M209" s="10"/>
      <c r="N209" s="113" t="s">
        <v>18</v>
      </c>
      <c r="O209" s="10"/>
    </row>
    <row r="210">
      <c r="A210" s="6">
        <v>45705.0</v>
      </c>
      <c r="B210" s="10"/>
      <c r="C210" s="7">
        <v>227875.0</v>
      </c>
      <c r="D210" s="7" t="s">
        <v>106</v>
      </c>
      <c r="E210" s="6">
        <v>45505.0</v>
      </c>
      <c r="F210" s="138">
        <f t="shared" si="1"/>
        <v>6</v>
      </c>
      <c r="G210" s="6">
        <v>45554.0</v>
      </c>
      <c r="H210" s="138">
        <f t="shared" si="2"/>
        <v>4</v>
      </c>
      <c r="I210" s="7" t="s">
        <v>60</v>
      </c>
      <c r="J210" s="10"/>
      <c r="K210" s="10"/>
      <c r="L210" s="10"/>
      <c r="M210" s="10"/>
      <c r="N210" s="113" t="s">
        <v>18</v>
      </c>
      <c r="O210" s="10"/>
    </row>
    <row r="211">
      <c r="A211" s="6">
        <v>45705.0</v>
      </c>
      <c r="B211" s="10"/>
      <c r="C211" s="7">
        <v>236990.0</v>
      </c>
      <c r="D211" s="7" t="s">
        <v>106</v>
      </c>
      <c r="E211" s="6">
        <v>45566.0</v>
      </c>
      <c r="F211" s="138">
        <f t="shared" si="1"/>
        <v>4</v>
      </c>
      <c r="G211" s="9">
        <v>45639.0</v>
      </c>
      <c r="H211" s="138">
        <f t="shared" si="2"/>
        <v>2</v>
      </c>
      <c r="I211" s="7" t="s">
        <v>48</v>
      </c>
      <c r="J211" s="10"/>
      <c r="K211" s="10"/>
      <c r="L211" s="10"/>
      <c r="M211" s="10"/>
      <c r="N211" s="113" t="s">
        <v>18</v>
      </c>
      <c r="O211" s="10"/>
    </row>
    <row r="212">
      <c r="A212" s="6">
        <v>45705.0</v>
      </c>
      <c r="B212" s="10"/>
      <c r="C212" s="7">
        <v>240545.0</v>
      </c>
      <c r="D212" s="7" t="s">
        <v>106</v>
      </c>
      <c r="E212" s="6">
        <v>45047.0</v>
      </c>
      <c r="F212" s="138">
        <f t="shared" si="1"/>
        <v>21</v>
      </c>
      <c r="G212" s="6">
        <v>45681.0</v>
      </c>
      <c r="H212" s="138">
        <f t="shared" si="2"/>
        <v>0</v>
      </c>
      <c r="I212" s="7" t="s">
        <v>48</v>
      </c>
      <c r="J212" s="10"/>
      <c r="K212" s="10"/>
      <c r="L212" s="10"/>
      <c r="M212" s="10"/>
      <c r="N212" s="113" t="s">
        <v>18</v>
      </c>
      <c r="O212" s="10"/>
    </row>
    <row r="213">
      <c r="A213" s="6">
        <v>45705.0</v>
      </c>
      <c r="B213" s="10"/>
      <c r="C213" s="7">
        <v>212551.0</v>
      </c>
      <c r="D213" s="7" t="s">
        <v>110</v>
      </c>
      <c r="E213" s="6">
        <v>45383.0</v>
      </c>
      <c r="F213" s="138">
        <f t="shared" si="1"/>
        <v>10</v>
      </c>
      <c r="G213" s="6">
        <v>45412.0</v>
      </c>
      <c r="H213" s="138">
        <f t="shared" si="2"/>
        <v>9</v>
      </c>
      <c r="I213" s="7" t="s">
        <v>48</v>
      </c>
      <c r="J213" s="10"/>
      <c r="K213" s="10"/>
      <c r="L213" s="10"/>
      <c r="M213" s="10"/>
      <c r="N213" s="113" t="s">
        <v>18</v>
      </c>
      <c r="O213" s="10"/>
    </row>
    <row r="214">
      <c r="A214" s="6">
        <v>45705.0</v>
      </c>
      <c r="B214" s="10"/>
      <c r="C214" s="7">
        <v>66943.0</v>
      </c>
      <c r="D214" s="7" t="s">
        <v>110</v>
      </c>
      <c r="E214" s="6">
        <v>43466.0</v>
      </c>
      <c r="F214" s="138">
        <f t="shared" si="1"/>
        <v>73</v>
      </c>
      <c r="G214" s="6">
        <v>44112.0</v>
      </c>
      <c r="H214" s="138">
        <f t="shared" si="2"/>
        <v>52</v>
      </c>
      <c r="I214" s="7" t="s">
        <v>43</v>
      </c>
      <c r="J214" s="10"/>
      <c r="K214" s="10"/>
      <c r="L214" s="10"/>
      <c r="M214" s="10"/>
      <c r="N214" s="113" t="s">
        <v>18</v>
      </c>
      <c r="O214" s="10"/>
    </row>
    <row r="215">
      <c r="A215" s="6">
        <v>45705.0</v>
      </c>
      <c r="B215" s="10"/>
      <c r="C215" s="7">
        <v>129845.0</v>
      </c>
      <c r="D215" s="7" t="s">
        <v>110</v>
      </c>
      <c r="E215" s="6">
        <v>44621.0</v>
      </c>
      <c r="F215" s="138">
        <f t="shared" si="1"/>
        <v>35</v>
      </c>
      <c r="G215" s="6">
        <v>44704.0</v>
      </c>
      <c r="H215" s="138">
        <f t="shared" si="2"/>
        <v>32</v>
      </c>
      <c r="I215" s="7" t="s">
        <v>80</v>
      </c>
      <c r="J215" s="10"/>
      <c r="K215" s="10"/>
      <c r="L215" s="10"/>
      <c r="M215" s="10"/>
      <c r="N215" s="113" t="s">
        <v>18</v>
      </c>
      <c r="O215" s="10"/>
    </row>
    <row r="216">
      <c r="A216" s="6">
        <v>45705.0</v>
      </c>
      <c r="B216" s="10"/>
      <c r="C216" s="7">
        <v>223181.0</v>
      </c>
      <c r="D216" s="7" t="s">
        <v>110</v>
      </c>
      <c r="E216" s="6">
        <v>45292.0</v>
      </c>
      <c r="F216" s="138">
        <f t="shared" si="1"/>
        <v>13</v>
      </c>
      <c r="G216" s="6">
        <v>45503.0</v>
      </c>
      <c r="H216" s="138">
        <f t="shared" si="2"/>
        <v>6</v>
      </c>
      <c r="I216" s="7" t="s">
        <v>60</v>
      </c>
      <c r="J216" s="10"/>
      <c r="K216" s="10"/>
      <c r="L216" s="10"/>
      <c r="M216" s="10"/>
      <c r="N216" s="113" t="s">
        <v>18</v>
      </c>
      <c r="O216" s="10"/>
    </row>
    <row r="217">
      <c r="A217" s="6">
        <v>45705.0</v>
      </c>
      <c r="B217" s="10"/>
      <c r="C217" s="7">
        <v>241229.0</v>
      </c>
      <c r="D217" s="7" t="s">
        <v>110</v>
      </c>
      <c r="E217" s="6">
        <v>45627.0</v>
      </c>
      <c r="F217" s="138">
        <f t="shared" si="1"/>
        <v>2</v>
      </c>
      <c r="G217" s="6">
        <v>45687.0</v>
      </c>
      <c r="H217" s="138">
        <f t="shared" si="2"/>
        <v>0</v>
      </c>
      <c r="I217" s="7" t="s">
        <v>60</v>
      </c>
      <c r="J217" s="10"/>
      <c r="K217" s="10"/>
      <c r="L217" s="10"/>
      <c r="M217" s="10"/>
      <c r="N217" s="113" t="s">
        <v>18</v>
      </c>
      <c r="O217" s="10"/>
    </row>
    <row r="218">
      <c r="A218" s="6">
        <v>45705.0</v>
      </c>
      <c r="B218" s="10"/>
      <c r="C218" s="7">
        <v>207745.0</v>
      </c>
      <c r="D218" s="7" t="s">
        <v>110</v>
      </c>
      <c r="E218" s="6">
        <v>45323.0</v>
      </c>
      <c r="F218" s="138">
        <f t="shared" si="1"/>
        <v>12</v>
      </c>
      <c r="G218" s="6">
        <v>45376.0</v>
      </c>
      <c r="H218" s="138">
        <f t="shared" si="2"/>
        <v>10</v>
      </c>
      <c r="I218" s="7" t="s">
        <v>60</v>
      </c>
      <c r="J218" s="10"/>
      <c r="K218" s="10"/>
      <c r="L218" s="10"/>
      <c r="M218" s="10"/>
      <c r="N218" s="113" t="s">
        <v>18</v>
      </c>
      <c r="O218" s="10"/>
    </row>
    <row r="219">
      <c r="A219" s="6">
        <v>45705.0</v>
      </c>
      <c r="B219" s="10"/>
      <c r="C219" s="7">
        <v>195032.0</v>
      </c>
      <c r="D219" s="7" t="s">
        <v>110</v>
      </c>
      <c r="E219" s="6">
        <v>45261.0</v>
      </c>
      <c r="F219" s="138">
        <f t="shared" si="1"/>
        <v>14</v>
      </c>
      <c r="G219" s="6">
        <v>45266.0</v>
      </c>
      <c r="H219" s="138">
        <f t="shared" si="2"/>
        <v>14</v>
      </c>
      <c r="I219" s="7" t="s">
        <v>60</v>
      </c>
      <c r="J219" s="10"/>
      <c r="K219" s="10"/>
      <c r="L219" s="10"/>
      <c r="M219" s="10"/>
      <c r="N219" s="113" t="s">
        <v>18</v>
      </c>
      <c r="O219" s="10"/>
    </row>
    <row r="220">
      <c r="A220" s="6">
        <v>45705.0</v>
      </c>
      <c r="B220" s="10"/>
      <c r="C220" s="7">
        <v>209147.0</v>
      </c>
      <c r="D220" s="7" t="s">
        <v>110</v>
      </c>
      <c r="E220" s="6">
        <v>45323.0</v>
      </c>
      <c r="F220" s="138">
        <f t="shared" si="1"/>
        <v>12</v>
      </c>
      <c r="G220" s="6">
        <v>45387.0</v>
      </c>
      <c r="H220" s="138">
        <f t="shared" si="2"/>
        <v>10</v>
      </c>
      <c r="I220" s="7" t="s">
        <v>60</v>
      </c>
      <c r="J220" s="10"/>
      <c r="K220" s="10"/>
      <c r="L220" s="10"/>
      <c r="M220" s="10"/>
      <c r="N220" s="113" t="s">
        <v>18</v>
      </c>
      <c r="O220" s="10"/>
    </row>
    <row r="221">
      <c r="A221" s="6">
        <v>45705.0</v>
      </c>
      <c r="B221" s="10"/>
      <c r="C221" s="7">
        <v>220307.0</v>
      </c>
      <c r="D221" s="7" t="s">
        <v>110</v>
      </c>
      <c r="E221" s="6">
        <v>45444.0</v>
      </c>
      <c r="F221" s="138">
        <f t="shared" si="1"/>
        <v>8</v>
      </c>
      <c r="G221" s="6">
        <v>45477.0</v>
      </c>
      <c r="H221" s="138">
        <f t="shared" si="2"/>
        <v>7</v>
      </c>
      <c r="I221" s="7" t="s">
        <v>54</v>
      </c>
      <c r="J221" s="10"/>
      <c r="K221" s="10"/>
      <c r="L221" s="10"/>
      <c r="M221" s="10"/>
      <c r="N221" s="113" t="s">
        <v>18</v>
      </c>
      <c r="O221" s="10"/>
    </row>
    <row r="222">
      <c r="A222" s="6">
        <v>45706.0</v>
      </c>
      <c r="B222" s="10"/>
      <c r="C222" s="7">
        <v>228444.0</v>
      </c>
      <c r="D222" s="7" t="s">
        <v>110</v>
      </c>
      <c r="E222" s="6">
        <v>45505.0</v>
      </c>
      <c r="F222" s="138">
        <f t="shared" si="1"/>
        <v>6</v>
      </c>
      <c r="G222" s="6">
        <v>45554.0</v>
      </c>
      <c r="H222" s="138">
        <f t="shared" si="2"/>
        <v>4</v>
      </c>
      <c r="I222" s="7" t="s">
        <v>60</v>
      </c>
      <c r="J222" s="7" t="s">
        <v>7</v>
      </c>
      <c r="K222" s="102">
        <v>15000.0</v>
      </c>
      <c r="L222" s="10"/>
      <c r="M222" s="10"/>
      <c r="N222" s="112" t="s">
        <v>19</v>
      </c>
      <c r="O222" s="10"/>
    </row>
    <row r="223">
      <c r="A223" s="6">
        <v>45705.0</v>
      </c>
      <c r="B223" s="10"/>
      <c r="C223" s="7">
        <v>235085.0</v>
      </c>
      <c r="D223" s="7" t="s">
        <v>110</v>
      </c>
      <c r="E223" s="6">
        <v>45566.0</v>
      </c>
      <c r="F223" s="138">
        <f t="shared" si="1"/>
        <v>4</v>
      </c>
      <c r="G223" s="9">
        <v>45618.0</v>
      </c>
      <c r="H223" s="138">
        <f t="shared" si="2"/>
        <v>2</v>
      </c>
      <c r="I223" s="7" t="s">
        <v>60</v>
      </c>
      <c r="J223" s="10"/>
      <c r="K223" s="10"/>
      <c r="L223" s="10"/>
      <c r="M223" s="10"/>
      <c r="N223" s="113" t="s">
        <v>18</v>
      </c>
      <c r="O223" s="10"/>
    </row>
    <row r="224">
      <c r="A224" s="6">
        <v>45705.0</v>
      </c>
      <c r="B224" s="10"/>
      <c r="C224" s="7">
        <v>230538.0</v>
      </c>
      <c r="D224" s="7" t="s">
        <v>110</v>
      </c>
      <c r="E224" s="6">
        <v>45505.0</v>
      </c>
      <c r="F224" s="138">
        <f t="shared" si="1"/>
        <v>6</v>
      </c>
      <c r="G224" s="9">
        <v>45580.0</v>
      </c>
      <c r="H224" s="138">
        <f t="shared" si="2"/>
        <v>4</v>
      </c>
      <c r="I224" s="7" t="s">
        <v>52</v>
      </c>
      <c r="J224" s="10"/>
      <c r="K224" s="10"/>
      <c r="L224" s="10"/>
      <c r="M224" s="10"/>
      <c r="N224" s="113" t="s">
        <v>18</v>
      </c>
      <c r="O224" s="10"/>
    </row>
    <row r="225">
      <c r="A225" s="6">
        <v>45705.0</v>
      </c>
      <c r="B225" s="10"/>
      <c r="C225" s="7">
        <v>240015.0</v>
      </c>
      <c r="D225" s="7" t="s">
        <v>110</v>
      </c>
      <c r="E225" s="6">
        <v>45383.0</v>
      </c>
      <c r="F225" s="138">
        <f t="shared" si="1"/>
        <v>10</v>
      </c>
      <c r="G225" s="6">
        <v>45678.0</v>
      </c>
      <c r="H225" s="138">
        <f t="shared" si="2"/>
        <v>0</v>
      </c>
      <c r="I225" s="7" t="s">
        <v>48</v>
      </c>
      <c r="J225" s="10"/>
      <c r="K225" s="10"/>
      <c r="L225" s="10"/>
      <c r="M225" s="10"/>
      <c r="N225" s="113" t="s">
        <v>18</v>
      </c>
      <c r="O225" s="10"/>
    </row>
    <row r="226">
      <c r="A226" s="6">
        <v>45705.0</v>
      </c>
      <c r="B226" s="10"/>
      <c r="C226" s="7">
        <v>230052.0</v>
      </c>
      <c r="D226" s="7" t="s">
        <v>146</v>
      </c>
      <c r="E226" s="6">
        <v>45536.0</v>
      </c>
      <c r="F226" s="138">
        <f t="shared" si="1"/>
        <v>5</v>
      </c>
      <c r="G226" s="6">
        <v>45573.0</v>
      </c>
      <c r="H226" s="138">
        <f t="shared" si="2"/>
        <v>4</v>
      </c>
      <c r="I226" s="7" t="s">
        <v>60</v>
      </c>
      <c r="J226" s="10"/>
      <c r="K226" s="10"/>
      <c r="L226" s="10"/>
      <c r="M226" s="10"/>
      <c r="N226" s="113" t="s">
        <v>18</v>
      </c>
      <c r="O226" s="10"/>
    </row>
    <row r="227">
      <c r="A227" s="6">
        <v>45705.0</v>
      </c>
      <c r="B227" s="10"/>
      <c r="C227" s="7">
        <v>233099.0</v>
      </c>
      <c r="D227" s="7" t="s">
        <v>146</v>
      </c>
      <c r="E227" s="6">
        <v>45474.0</v>
      </c>
      <c r="F227" s="138">
        <f t="shared" si="1"/>
        <v>7</v>
      </c>
      <c r="G227" s="6">
        <v>45601.0</v>
      </c>
      <c r="H227" s="138">
        <f t="shared" si="2"/>
        <v>3</v>
      </c>
      <c r="I227" s="7" t="s">
        <v>54</v>
      </c>
      <c r="J227" s="10"/>
      <c r="K227" s="10"/>
      <c r="L227" s="10"/>
      <c r="M227" s="10"/>
      <c r="N227" s="113" t="s">
        <v>18</v>
      </c>
      <c r="O227" s="10"/>
    </row>
    <row r="228">
      <c r="A228" s="6">
        <v>45705.0</v>
      </c>
      <c r="B228" s="10"/>
      <c r="C228" s="7">
        <v>114963.0</v>
      </c>
      <c r="D228" s="7" t="s">
        <v>147</v>
      </c>
      <c r="E228" s="6">
        <v>44562.0</v>
      </c>
      <c r="F228" s="138">
        <f t="shared" si="1"/>
        <v>37</v>
      </c>
      <c r="G228" s="6">
        <v>44600.0</v>
      </c>
      <c r="H228" s="138">
        <f t="shared" si="2"/>
        <v>36</v>
      </c>
      <c r="I228" s="7" t="s">
        <v>54</v>
      </c>
      <c r="J228" s="10"/>
      <c r="K228" s="10"/>
      <c r="L228" s="10"/>
      <c r="M228" s="10"/>
      <c r="N228" s="113" t="s">
        <v>18</v>
      </c>
      <c r="O228" s="10"/>
    </row>
    <row r="229">
      <c r="A229" s="6">
        <v>45705.0</v>
      </c>
      <c r="B229" s="10"/>
      <c r="C229" s="7">
        <v>236647.0</v>
      </c>
      <c r="D229" s="7" t="s">
        <v>114</v>
      </c>
      <c r="E229" s="6">
        <v>45627.0</v>
      </c>
      <c r="F229" s="138">
        <f t="shared" si="1"/>
        <v>2</v>
      </c>
      <c r="G229" s="6">
        <v>45635.0</v>
      </c>
      <c r="H229" s="138">
        <f t="shared" si="2"/>
        <v>2</v>
      </c>
      <c r="I229" s="7" t="s">
        <v>43</v>
      </c>
      <c r="J229" s="10"/>
      <c r="K229" s="10"/>
      <c r="L229" s="10"/>
      <c r="M229" s="10"/>
      <c r="N229" s="113" t="s">
        <v>18</v>
      </c>
      <c r="O229" s="10"/>
    </row>
    <row r="230">
      <c r="A230" s="6">
        <v>45705.0</v>
      </c>
      <c r="B230" s="10"/>
      <c r="C230" s="7">
        <v>222660.0</v>
      </c>
      <c r="D230" s="7" t="s">
        <v>114</v>
      </c>
      <c r="E230" s="6">
        <v>45474.0</v>
      </c>
      <c r="F230" s="138">
        <f t="shared" si="1"/>
        <v>7</v>
      </c>
      <c r="G230" s="6">
        <v>45497.0</v>
      </c>
      <c r="H230" s="138">
        <f t="shared" si="2"/>
        <v>6</v>
      </c>
      <c r="I230" s="7" t="s">
        <v>48</v>
      </c>
      <c r="J230" s="10"/>
      <c r="K230" s="10"/>
      <c r="L230" s="10"/>
      <c r="M230" s="10"/>
      <c r="N230" s="113" t="s">
        <v>18</v>
      </c>
      <c r="O230" s="10"/>
    </row>
    <row r="231">
      <c r="A231" s="6">
        <v>45705.0</v>
      </c>
      <c r="B231" s="10"/>
      <c r="C231" s="7">
        <v>208277.0</v>
      </c>
      <c r="D231" s="7" t="s">
        <v>114</v>
      </c>
      <c r="E231" s="6">
        <v>45261.0</v>
      </c>
      <c r="F231" s="138">
        <f t="shared" si="1"/>
        <v>14</v>
      </c>
      <c r="G231" s="6">
        <v>45379.0</v>
      </c>
      <c r="H231" s="138">
        <f t="shared" si="2"/>
        <v>10</v>
      </c>
      <c r="I231" s="7" t="s">
        <v>60</v>
      </c>
      <c r="J231" s="10"/>
      <c r="K231" s="10"/>
      <c r="L231" s="10"/>
      <c r="M231" s="10"/>
      <c r="N231" s="113" t="s">
        <v>18</v>
      </c>
      <c r="O231" s="10"/>
    </row>
    <row r="232">
      <c r="A232" s="6">
        <v>45705.0</v>
      </c>
      <c r="B232" s="10"/>
      <c r="C232" s="7">
        <v>227253.0</v>
      </c>
      <c r="D232" s="7" t="s">
        <v>114</v>
      </c>
      <c r="E232" s="6">
        <v>45505.0</v>
      </c>
      <c r="F232" s="138">
        <f t="shared" si="1"/>
        <v>6</v>
      </c>
      <c r="G232" s="6">
        <v>45541.0</v>
      </c>
      <c r="H232" s="138">
        <f t="shared" si="2"/>
        <v>5</v>
      </c>
      <c r="I232" s="7" t="s">
        <v>60</v>
      </c>
      <c r="J232" s="10"/>
      <c r="K232" s="10"/>
      <c r="L232" s="10"/>
      <c r="M232" s="10"/>
      <c r="N232" s="113" t="s">
        <v>18</v>
      </c>
      <c r="O232" s="10"/>
    </row>
    <row r="233">
      <c r="A233" s="6">
        <v>45705.0</v>
      </c>
      <c r="B233" s="10"/>
      <c r="C233" s="7">
        <v>93280.0</v>
      </c>
      <c r="D233" s="7" t="s">
        <v>114</v>
      </c>
      <c r="E233" s="6">
        <v>44378.0</v>
      </c>
      <c r="F233" s="138">
        <f t="shared" si="1"/>
        <v>43</v>
      </c>
      <c r="G233" s="6">
        <v>44382.0</v>
      </c>
      <c r="H233" s="138">
        <f t="shared" si="2"/>
        <v>43</v>
      </c>
      <c r="I233" s="7" t="s">
        <v>48</v>
      </c>
      <c r="J233" s="10"/>
      <c r="K233" s="10"/>
      <c r="L233" s="10"/>
      <c r="M233" s="10"/>
      <c r="N233" s="113" t="s">
        <v>18</v>
      </c>
      <c r="O233" s="10"/>
    </row>
    <row r="234">
      <c r="A234" s="6">
        <v>45705.0</v>
      </c>
      <c r="B234" s="10"/>
      <c r="C234" s="7">
        <v>204345.0</v>
      </c>
      <c r="D234" s="7" t="s">
        <v>114</v>
      </c>
      <c r="E234" s="6">
        <v>45261.0</v>
      </c>
      <c r="F234" s="138">
        <f t="shared" si="1"/>
        <v>14</v>
      </c>
      <c r="G234" s="6">
        <v>45350.0</v>
      </c>
      <c r="H234" s="138">
        <f t="shared" si="2"/>
        <v>11</v>
      </c>
      <c r="I234" s="7" t="s">
        <v>54</v>
      </c>
      <c r="J234" s="10"/>
      <c r="K234" s="10"/>
      <c r="L234" s="10"/>
      <c r="M234" s="10"/>
      <c r="N234" s="113" t="s">
        <v>18</v>
      </c>
      <c r="O234" s="10"/>
    </row>
    <row r="235">
      <c r="A235" s="6">
        <v>45705.0</v>
      </c>
      <c r="B235" s="10"/>
      <c r="C235" s="7">
        <v>177796.0</v>
      </c>
      <c r="D235" s="7" t="s">
        <v>114</v>
      </c>
      <c r="E235" s="6">
        <v>45078.0</v>
      </c>
      <c r="F235" s="138">
        <f t="shared" si="1"/>
        <v>20</v>
      </c>
      <c r="G235" s="6">
        <v>45114.0</v>
      </c>
      <c r="H235" s="138">
        <f t="shared" si="2"/>
        <v>19</v>
      </c>
      <c r="I235" s="7" t="s">
        <v>54</v>
      </c>
      <c r="J235" s="10"/>
      <c r="K235" s="10"/>
      <c r="L235" s="10"/>
      <c r="M235" s="10"/>
      <c r="N235" s="113" t="s">
        <v>18</v>
      </c>
      <c r="O235" s="10"/>
    </row>
    <row r="236">
      <c r="A236" s="6">
        <v>45705.0</v>
      </c>
      <c r="B236" s="10"/>
      <c r="C236" s="7">
        <v>215931.0</v>
      </c>
      <c r="D236" s="7" t="s">
        <v>114</v>
      </c>
      <c r="E236" s="6">
        <v>45292.0</v>
      </c>
      <c r="F236" s="138">
        <f t="shared" si="1"/>
        <v>13</v>
      </c>
      <c r="G236" s="6">
        <v>45436.0</v>
      </c>
      <c r="H236" s="138">
        <f t="shared" si="2"/>
        <v>8</v>
      </c>
      <c r="I236" s="7" t="s">
        <v>54</v>
      </c>
      <c r="J236" s="10"/>
      <c r="K236" s="10"/>
      <c r="L236" s="10"/>
      <c r="M236" s="10"/>
      <c r="N236" s="113" t="s">
        <v>18</v>
      </c>
      <c r="O236" s="10"/>
    </row>
    <row r="237">
      <c r="A237" s="6">
        <v>45705.0</v>
      </c>
      <c r="B237" s="10"/>
      <c r="C237" s="7">
        <v>237076.0</v>
      </c>
      <c r="D237" s="7" t="s">
        <v>114</v>
      </c>
      <c r="E237" s="6">
        <v>45505.0</v>
      </c>
      <c r="F237" s="138">
        <f t="shared" si="1"/>
        <v>6</v>
      </c>
      <c r="G237" s="9">
        <v>45639.0</v>
      </c>
      <c r="H237" s="138">
        <f t="shared" si="2"/>
        <v>2</v>
      </c>
      <c r="I237" s="7" t="s">
        <v>54</v>
      </c>
      <c r="J237" s="10"/>
      <c r="K237" s="10"/>
      <c r="L237" s="10"/>
      <c r="M237" s="10"/>
      <c r="N237" s="113" t="s">
        <v>18</v>
      </c>
      <c r="O237" s="10"/>
    </row>
    <row r="238">
      <c r="A238" s="6">
        <v>45705.0</v>
      </c>
      <c r="B238" s="10"/>
      <c r="C238" s="7">
        <v>122268.0</v>
      </c>
      <c r="D238" s="7" t="s">
        <v>117</v>
      </c>
      <c r="E238" s="6">
        <v>44501.0</v>
      </c>
      <c r="F238" s="138">
        <f t="shared" si="1"/>
        <v>39</v>
      </c>
      <c r="G238" s="6">
        <v>44651.0</v>
      </c>
      <c r="H238" s="138">
        <f t="shared" si="2"/>
        <v>34</v>
      </c>
      <c r="I238" s="7" t="s">
        <v>43</v>
      </c>
      <c r="J238" s="10"/>
      <c r="K238" s="10"/>
      <c r="L238" s="10"/>
      <c r="M238" s="10"/>
      <c r="N238" s="113" t="s">
        <v>18</v>
      </c>
      <c r="O238" s="10"/>
    </row>
    <row r="239">
      <c r="A239" s="6">
        <v>45705.0</v>
      </c>
      <c r="B239" s="10"/>
      <c r="C239" s="7">
        <v>222401.0</v>
      </c>
      <c r="D239" s="7" t="s">
        <v>117</v>
      </c>
      <c r="E239" s="6">
        <v>45444.0</v>
      </c>
      <c r="F239" s="138">
        <f t="shared" si="1"/>
        <v>8</v>
      </c>
      <c r="G239" s="6">
        <v>45496.0</v>
      </c>
      <c r="H239" s="138">
        <f t="shared" si="2"/>
        <v>6</v>
      </c>
      <c r="I239" s="7" t="s">
        <v>85</v>
      </c>
      <c r="J239" s="10"/>
      <c r="K239" s="10"/>
      <c r="L239" s="10"/>
      <c r="M239" s="10"/>
      <c r="N239" s="113" t="s">
        <v>18</v>
      </c>
      <c r="O239" s="10"/>
    </row>
    <row r="240">
      <c r="A240" s="6">
        <v>45705.0</v>
      </c>
      <c r="B240" s="10"/>
      <c r="C240" s="7">
        <v>148684.0</v>
      </c>
      <c r="D240" s="7" t="s">
        <v>117</v>
      </c>
      <c r="E240" s="6">
        <v>44927.0</v>
      </c>
      <c r="F240" s="138">
        <f t="shared" si="1"/>
        <v>25</v>
      </c>
      <c r="G240" s="6">
        <v>45051.0</v>
      </c>
      <c r="H240" s="138">
        <f t="shared" si="2"/>
        <v>21</v>
      </c>
      <c r="I240" s="7" t="s">
        <v>48</v>
      </c>
      <c r="J240" s="10"/>
      <c r="K240" s="10"/>
      <c r="L240" s="10"/>
      <c r="M240" s="10"/>
      <c r="N240" s="113" t="s">
        <v>18</v>
      </c>
      <c r="O240" s="10"/>
    </row>
    <row r="241">
      <c r="A241" s="6">
        <v>45705.0</v>
      </c>
      <c r="B241" s="10"/>
      <c r="C241" s="7">
        <v>222312.0</v>
      </c>
      <c r="D241" s="7" t="s">
        <v>117</v>
      </c>
      <c r="E241" s="6">
        <v>45292.0</v>
      </c>
      <c r="F241" s="138">
        <f t="shared" si="1"/>
        <v>13</v>
      </c>
      <c r="G241" s="6">
        <v>45495.0</v>
      </c>
      <c r="H241" s="138">
        <f t="shared" si="2"/>
        <v>6</v>
      </c>
      <c r="I241" s="7" t="s">
        <v>54</v>
      </c>
      <c r="J241" s="10"/>
      <c r="K241" s="10"/>
      <c r="L241" s="10"/>
      <c r="M241" s="10"/>
      <c r="N241" s="113" t="s">
        <v>18</v>
      </c>
      <c r="O241" s="10"/>
    </row>
    <row r="242">
      <c r="A242" s="6">
        <v>45705.0</v>
      </c>
      <c r="B242" s="10"/>
      <c r="C242" s="7">
        <v>236379.0</v>
      </c>
      <c r="D242" s="7" t="s">
        <v>117</v>
      </c>
      <c r="E242" s="6">
        <v>45474.0</v>
      </c>
      <c r="F242" s="138">
        <f t="shared" si="1"/>
        <v>7</v>
      </c>
      <c r="G242" s="6">
        <v>45632.0</v>
      </c>
      <c r="H242" s="138">
        <f t="shared" si="2"/>
        <v>2</v>
      </c>
      <c r="I242" s="7" t="s">
        <v>60</v>
      </c>
      <c r="J242" s="10"/>
      <c r="K242" s="10"/>
      <c r="L242" s="10"/>
      <c r="M242" s="10"/>
      <c r="N242" s="113" t="s">
        <v>18</v>
      </c>
      <c r="O242" s="10"/>
    </row>
    <row r="243">
      <c r="A243" s="6">
        <v>45705.0</v>
      </c>
      <c r="B243" s="10"/>
      <c r="C243" s="7">
        <v>198466.0</v>
      </c>
      <c r="D243" s="7" t="s">
        <v>117</v>
      </c>
      <c r="E243" s="6">
        <v>45261.0</v>
      </c>
      <c r="F243" s="138">
        <f t="shared" si="1"/>
        <v>14</v>
      </c>
      <c r="G243" s="6">
        <v>45306.0</v>
      </c>
      <c r="H243" s="138">
        <f t="shared" si="2"/>
        <v>13</v>
      </c>
      <c r="I243" s="7" t="s">
        <v>60</v>
      </c>
      <c r="J243" s="10"/>
      <c r="K243" s="10"/>
      <c r="L243" s="10"/>
      <c r="M243" s="10"/>
      <c r="N243" s="113" t="s">
        <v>18</v>
      </c>
      <c r="O243" s="10"/>
    </row>
    <row r="244">
      <c r="A244" s="6">
        <v>45705.0</v>
      </c>
      <c r="B244" s="10"/>
      <c r="C244" s="7">
        <v>216144.0</v>
      </c>
      <c r="D244" s="7" t="s">
        <v>117</v>
      </c>
      <c r="E244" s="6">
        <v>45383.0</v>
      </c>
      <c r="F244" s="138">
        <f t="shared" si="1"/>
        <v>10</v>
      </c>
      <c r="G244" s="6">
        <v>45440.0</v>
      </c>
      <c r="H244" s="138">
        <f t="shared" si="2"/>
        <v>8</v>
      </c>
      <c r="I244" s="7" t="s">
        <v>60</v>
      </c>
      <c r="J244" s="10"/>
      <c r="K244" s="10"/>
      <c r="L244" s="10"/>
      <c r="M244" s="10"/>
      <c r="N244" s="113" t="s">
        <v>18</v>
      </c>
      <c r="O244" s="10"/>
    </row>
    <row r="245">
      <c r="A245" s="6">
        <v>45705.0</v>
      </c>
      <c r="B245" s="10"/>
      <c r="C245" s="7">
        <v>220276.0</v>
      </c>
      <c r="D245" s="7" t="s">
        <v>117</v>
      </c>
      <c r="E245" s="6">
        <v>45323.0</v>
      </c>
      <c r="F245" s="138">
        <f t="shared" si="1"/>
        <v>12</v>
      </c>
      <c r="G245" s="6">
        <v>45489.0</v>
      </c>
      <c r="H245" s="138">
        <f t="shared" si="2"/>
        <v>7</v>
      </c>
      <c r="I245" s="7" t="s">
        <v>54</v>
      </c>
      <c r="J245" s="10"/>
      <c r="K245" s="10"/>
      <c r="L245" s="10"/>
      <c r="M245" s="10"/>
      <c r="N245" s="113" t="s">
        <v>18</v>
      </c>
      <c r="O245" s="10"/>
    </row>
    <row r="246">
      <c r="A246" s="6">
        <v>45705.0</v>
      </c>
      <c r="B246" s="10"/>
      <c r="C246" s="7">
        <v>225359.0</v>
      </c>
      <c r="D246" s="7" t="s">
        <v>117</v>
      </c>
      <c r="E246" s="6">
        <v>45444.0</v>
      </c>
      <c r="F246" s="138">
        <f t="shared" si="1"/>
        <v>8</v>
      </c>
      <c r="G246" s="6">
        <v>45526.0</v>
      </c>
      <c r="H246" s="138">
        <f t="shared" si="2"/>
        <v>5</v>
      </c>
      <c r="I246" s="7" t="s">
        <v>54</v>
      </c>
      <c r="J246" s="10"/>
      <c r="K246" s="10"/>
      <c r="L246" s="10"/>
      <c r="M246" s="10"/>
      <c r="N246" s="113" t="s">
        <v>18</v>
      </c>
      <c r="O246" s="10"/>
    </row>
    <row r="247">
      <c r="A247" s="6">
        <v>45705.0</v>
      </c>
      <c r="B247" s="10"/>
      <c r="C247" s="7">
        <v>228072.0</v>
      </c>
      <c r="D247" s="7" t="s">
        <v>117</v>
      </c>
      <c r="E247" s="6">
        <v>45474.0</v>
      </c>
      <c r="F247" s="138">
        <f t="shared" si="1"/>
        <v>7</v>
      </c>
      <c r="G247" s="6">
        <v>45555.0</v>
      </c>
      <c r="H247" s="138">
        <f t="shared" si="2"/>
        <v>4</v>
      </c>
      <c r="I247" s="7" t="s">
        <v>60</v>
      </c>
      <c r="J247" s="10"/>
      <c r="K247" s="10"/>
      <c r="L247" s="10"/>
      <c r="M247" s="10"/>
      <c r="N247" s="113" t="s">
        <v>18</v>
      </c>
      <c r="O247" s="10"/>
    </row>
    <row r="248">
      <c r="A248" s="6">
        <v>45705.0</v>
      </c>
      <c r="B248" s="10"/>
      <c r="C248" s="7">
        <v>231110.0</v>
      </c>
      <c r="D248" s="7" t="s">
        <v>117</v>
      </c>
      <c r="E248" s="6">
        <v>44986.0</v>
      </c>
      <c r="F248" s="138">
        <f t="shared" si="1"/>
        <v>23</v>
      </c>
      <c r="G248" s="9">
        <v>45580.0</v>
      </c>
      <c r="H248" s="138">
        <f t="shared" si="2"/>
        <v>4</v>
      </c>
      <c r="I248" s="7" t="s">
        <v>54</v>
      </c>
      <c r="J248" s="10"/>
      <c r="K248" s="10"/>
      <c r="L248" s="10"/>
      <c r="M248" s="10"/>
      <c r="N248" s="113" t="s">
        <v>18</v>
      </c>
      <c r="O248" s="10"/>
    </row>
    <row r="249">
      <c r="A249" s="6">
        <v>45705.0</v>
      </c>
      <c r="B249" s="10"/>
      <c r="C249" s="7">
        <v>233910.0</v>
      </c>
      <c r="D249" s="7" t="s">
        <v>117</v>
      </c>
      <c r="E249" s="6">
        <v>45597.0</v>
      </c>
      <c r="F249" s="138">
        <f t="shared" si="1"/>
        <v>3</v>
      </c>
      <c r="G249" s="9">
        <v>45609.0</v>
      </c>
      <c r="H249" s="138">
        <f t="shared" si="2"/>
        <v>3</v>
      </c>
      <c r="I249" s="7" t="s">
        <v>60</v>
      </c>
      <c r="J249" s="10"/>
      <c r="K249" s="10"/>
      <c r="L249" s="10"/>
      <c r="M249" s="10"/>
      <c r="N249" s="113" t="s">
        <v>18</v>
      </c>
      <c r="O249" s="10"/>
    </row>
    <row r="250">
      <c r="A250" s="6">
        <v>45705.0</v>
      </c>
      <c r="B250" s="10"/>
      <c r="C250" s="7">
        <v>230619.0</v>
      </c>
      <c r="D250" s="7" t="s">
        <v>117</v>
      </c>
      <c r="E250" s="6">
        <v>45597.0</v>
      </c>
      <c r="F250" s="138">
        <f t="shared" si="1"/>
        <v>3</v>
      </c>
      <c r="G250" s="9">
        <v>45636.0</v>
      </c>
      <c r="H250" s="138">
        <f t="shared" si="2"/>
        <v>2</v>
      </c>
      <c r="I250" s="7" t="s">
        <v>85</v>
      </c>
      <c r="J250" s="10"/>
      <c r="K250" s="10"/>
      <c r="L250" s="10"/>
      <c r="M250" s="10"/>
      <c r="N250" s="113" t="s">
        <v>18</v>
      </c>
      <c r="O250" s="10"/>
    </row>
    <row r="251">
      <c r="A251" s="6">
        <v>45705.0</v>
      </c>
      <c r="B251" s="10"/>
      <c r="C251" s="7">
        <v>239758.0</v>
      </c>
      <c r="D251" s="7" t="s">
        <v>117</v>
      </c>
      <c r="E251" s="6">
        <v>45658.0</v>
      </c>
      <c r="F251" s="138">
        <f t="shared" si="1"/>
        <v>1</v>
      </c>
      <c r="G251" s="6">
        <v>45674.0</v>
      </c>
      <c r="H251" s="138">
        <f t="shared" si="2"/>
        <v>1</v>
      </c>
      <c r="I251" s="7" t="s">
        <v>129</v>
      </c>
      <c r="J251" s="10"/>
      <c r="K251" s="10"/>
      <c r="L251" s="10"/>
      <c r="M251" s="10"/>
      <c r="N251" s="113" t="s">
        <v>18</v>
      </c>
      <c r="O251" s="10"/>
    </row>
    <row r="252">
      <c r="A252" s="6">
        <v>45705.0</v>
      </c>
      <c r="B252" s="10"/>
      <c r="C252" s="7">
        <v>134321.0</v>
      </c>
      <c r="D252" s="7" t="s">
        <v>149</v>
      </c>
      <c r="E252" s="6">
        <v>44652.0</v>
      </c>
      <c r="F252" s="138">
        <f t="shared" si="1"/>
        <v>34</v>
      </c>
      <c r="G252" s="6">
        <v>44735.0</v>
      </c>
      <c r="H252" s="138">
        <f t="shared" si="2"/>
        <v>31</v>
      </c>
      <c r="I252" s="7" t="s">
        <v>85</v>
      </c>
      <c r="J252" s="10"/>
      <c r="K252" s="10"/>
      <c r="L252" s="10"/>
      <c r="M252" s="10"/>
      <c r="N252" s="113" t="s">
        <v>18</v>
      </c>
      <c r="O252" s="10"/>
    </row>
    <row r="253">
      <c r="A253" s="6">
        <v>45705.0</v>
      </c>
      <c r="B253" s="10"/>
      <c r="C253" s="7">
        <v>235359.0</v>
      </c>
      <c r="D253" s="7" t="s">
        <v>149</v>
      </c>
      <c r="E253" s="6">
        <v>45474.0</v>
      </c>
      <c r="F253" s="138">
        <f t="shared" si="1"/>
        <v>7</v>
      </c>
      <c r="G253" s="9">
        <v>45624.0</v>
      </c>
      <c r="H253" s="138">
        <f t="shared" si="2"/>
        <v>2</v>
      </c>
      <c r="I253" s="7" t="s">
        <v>60</v>
      </c>
      <c r="J253" s="10"/>
      <c r="K253" s="10"/>
      <c r="L253" s="10"/>
      <c r="M253" s="10"/>
      <c r="N253" s="113" t="s">
        <v>18</v>
      </c>
      <c r="O253" s="10"/>
    </row>
    <row r="254">
      <c r="A254" s="6">
        <v>45705.0</v>
      </c>
      <c r="B254" s="10"/>
      <c r="C254" s="7">
        <v>201177.0</v>
      </c>
      <c r="D254" s="7" t="s">
        <v>149</v>
      </c>
      <c r="E254" s="6">
        <v>45261.0</v>
      </c>
      <c r="F254" s="138">
        <f t="shared" si="1"/>
        <v>14</v>
      </c>
      <c r="G254" s="6">
        <v>45327.0</v>
      </c>
      <c r="H254" s="138">
        <f t="shared" si="2"/>
        <v>12</v>
      </c>
      <c r="I254" s="7" t="s">
        <v>60</v>
      </c>
      <c r="J254" s="10"/>
      <c r="K254" s="10"/>
      <c r="L254" s="10"/>
      <c r="M254" s="10"/>
      <c r="N254" s="113" t="s">
        <v>18</v>
      </c>
      <c r="O254" s="10"/>
    </row>
    <row r="255">
      <c r="A255" s="6">
        <v>45705.0</v>
      </c>
      <c r="B255" s="10"/>
      <c r="C255" s="7">
        <v>183741.0</v>
      </c>
      <c r="D255" s="7" t="s">
        <v>149</v>
      </c>
      <c r="E255" s="6">
        <v>45078.0</v>
      </c>
      <c r="F255" s="138">
        <f t="shared" si="1"/>
        <v>20</v>
      </c>
      <c r="G255" s="6">
        <v>45164.0</v>
      </c>
      <c r="H255" s="138">
        <f t="shared" si="2"/>
        <v>17</v>
      </c>
      <c r="I255" s="7" t="s">
        <v>54</v>
      </c>
      <c r="J255" s="10"/>
      <c r="K255" s="10"/>
      <c r="L255" s="10"/>
      <c r="M255" s="10"/>
      <c r="N255" s="113" t="s">
        <v>18</v>
      </c>
      <c r="O255" s="10"/>
    </row>
    <row r="256">
      <c r="A256" s="6">
        <v>45705.0</v>
      </c>
      <c r="B256" s="10"/>
      <c r="C256" s="7">
        <v>238393.0</v>
      </c>
      <c r="D256" s="7" t="s">
        <v>149</v>
      </c>
      <c r="E256" s="6">
        <v>45597.0</v>
      </c>
      <c r="F256" s="138">
        <f t="shared" si="1"/>
        <v>3</v>
      </c>
      <c r="G256" s="6">
        <v>45665.0</v>
      </c>
      <c r="H256" s="138">
        <f t="shared" si="2"/>
        <v>1</v>
      </c>
      <c r="I256" s="7" t="s">
        <v>82</v>
      </c>
      <c r="J256" s="10"/>
      <c r="K256" s="10"/>
      <c r="L256" s="10"/>
      <c r="M256" s="10"/>
      <c r="N256" s="113" t="s">
        <v>18</v>
      </c>
      <c r="O256" s="10"/>
    </row>
    <row r="257">
      <c r="A257" s="6">
        <v>45705.0</v>
      </c>
      <c r="B257" s="10"/>
      <c r="C257" s="7">
        <v>65519.0</v>
      </c>
      <c r="D257" s="7" t="s">
        <v>181</v>
      </c>
      <c r="E257" s="6">
        <v>44044.0</v>
      </c>
      <c r="F257" s="138">
        <f t="shared" si="1"/>
        <v>54</v>
      </c>
      <c r="G257" s="6">
        <v>44098.0</v>
      </c>
      <c r="H257" s="138">
        <f t="shared" si="2"/>
        <v>52</v>
      </c>
      <c r="I257" s="7" t="s">
        <v>120</v>
      </c>
      <c r="J257" s="10"/>
      <c r="K257" s="10"/>
      <c r="L257" s="10"/>
      <c r="M257" s="10"/>
      <c r="N257" s="113" t="s">
        <v>18</v>
      </c>
      <c r="O257" s="10"/>
    </row>
    <row r="258">
      <c r="A258" s="6">
        <v>45705.0</v>
      </c>
      <c r="B258" s="10"/>
      <c r="C258" s="7">
        <v>86284.0</v>
      </c>
      <c r="D258" s="7" t="s">
        <v>93</v>
      </c>
      <c r="E258" s="6">
        <v>43466.0</v>
      </c>
      <c r="F258" s="138">
        <f t="shared" si="1"/>
        <v>73</v>
      </c>
      <c r="G258" s="6">
        <v>44322.0</v>
      </c>
      <c r="H258" s="138">
        <f t="shared" si="2"/>
        <v>45</v>
      </c>
      <c r="I258" s="7" t="s">
        <v>120</v>
      </c>
      <c r="J258" s="10"/>
      <c r="K258" s="10"/>
      <c r="L258" s="10"/>
      <c r="M258" s="10"/>
      <c r="N258" s="113" t="s">
        <v>18</v>
      </c>
      <c r="O258" s="10"/>
    </row>
    <row r="259">
      <c r="A259" s="6">
        <v>45705.0</v>
      </c>
      <c r="B259" s="10"/>
      <c r="C259" s="7">
        <v>164416.0</v>
      </c>
      <c r="D259" s="7" t="s">
        <v>110</v>
      </c>
      <c r="E259" s="6">
        <v>44866.0</v>
      </c>
      <c r="F259" s="138">
        <f t="shared" si="1"/>
        <v>27</v>
      </c>
      <c r="G259" s="6">
        <v>45003.0</v>
      </c>
      <c r="H259" s="138">
        <f t="shared" si="2"/>
        <v>23</v>
      </c>
      <c r="I259" s="7" t="s">
        <v>120</v>
      </c>
      <c r="J259" s="10"/>
      <c r="K259" s="10"/>
      <c r="L259" s="10"/>
      <c r="M259" s="10"/>
      <c r="N259" s="113" t="s">
        <v>18</v>
      </c>
      <c r="O259" s="10"/>
    </row>
    <row r="260">
      <c r="A260" s="6">
        <v>45705.0</v>
      </c>
      <c r="B260" s="10"/>
      <c r="C260" s="7">
        <v>10612.0</v>
      </c>
      <c r="D260" s="7" t="s">
        <v>99</v>
      </c>
      <c r="E260" s="6">
        <v>43466.0</v>
      </c>
      <c r="F260" s="138">
        <f t="shared" si="1"/>
        <v>73</v>
      </c>
      <c r="G260" s="6">
        <v>43556.0</v>
      </c>
      <c r="H260" s="138">
        <f t="shared" si="2"/>
        <v>70</v>
      </c>
      <c r="I260" s="7" t="s">
        <v>60</v>
      </c>
      <c r="J260" s="10"/>
      <c r="K260" s="10"/>
      <c r="L260" s="10"/>
      <c r="M260" s="10"/>
      <c r="N260" s="113" t="s">
        <v>18</v>
      </c>
      <c r="O260" s="10"/>
    </row>
    <row r="261">
      <c r="A261" s="6">
        <v>45705.0</v>
      </c>
      <c r="B261" s="10"/>
      <c r="C261" s="7">
        <v>3398.0</v>
      </c>
      <c r="D261" s="7" t="s">
        <v>42</v>
      </c>
      <c r="E261" s="6">
        <v>43221.0</v>
      </c>
      <c r="F261" s="138">
        <f t="shared" si="1"/>
        <v>81</v>
      </c>
      <c r="G261" s="6">
        <v>43221.0</v>
      </c>
      <c r="H261" s="138">
        <f t="shared" si="2"/>
        <v>81</v>
      </c>
      <c r="I261" s="7" t="s">
        <v>213</v>
      </c>
      <c r="J261" s="10"/>
      <c r="K261" s="10"/>
      <c r="L261" s="10"/>
      <c r="M261" s="10"/>
      <c r="N261" s="113" t="s">
        <v>18</v>
      </c>
      <c r="O261" s="10"/>
    </row>
    <row r="262">
      <c r="A262" s="6">
        <v>45705.0</v>
      </c>
      <c r="B262" s="10"/>
      <c r="C262" s="7">
        <v>6679.0</v>
      </c>
      <c r="D262" s="7" t="s">
        <v>62</v>
      </c>
      <c r="E262" s="6">
        <v>43160.0</v>
      </c>
      <c r="F262" s="138">
        <f t="shared" si="1"/>
        <v>83</v>
      </c>
      <c r="G262" s="9">
        <v>43395.0</v>
      </c>
      <c r="H262" s="138">
        <f t="shared" si="2"/>
        <v>75</v>
      </c>
      <c r="I262" s="7" t="s">
        <v>151</v>
      </c>
      <c r="J262" s="10"/>
      <c r="K262" s="10"/>
      <c r="L262" s="10"/>
      <c r="M262" s="10"/>
      <c r="N262" s="113" t="s">
        <v>18</v>
      </c>
      <c r="O262" s="10"/>
    </row>
    <row r="263">
      <c r="A263" s="6">
        <v>45705.0</v>
      </c>
      <c r="B263" s="10"/>
      <c r="C263" s="7">
        <v>14467.0</v>
      </c>
      <c r="D263" s="7" t="s">
        <v>93</v>
      </c>
      <c r="E263" s="6">
        <v>43515.0</v>
      </c>
      <c r="F263" s="138">
        <f t="shared" si="1"/>
        <v>71</v>
      </c>
      <c r="G263" s="6">
        <v>43663.0</v>
      </c>
      <c r="H263" s="138">
        <f t="shared" si="2"/>
        <v>67</v>
      </c>
      <c r="I263" s="7" t="s">
        <v>54</v>
      </c>
      <c r="J263" s="10"/>
      <c r="K263" s="10"/>
      <c r="L263" s="10"/>
      <c r="M263" s="10"/>
      <c r="N263" s="113" t="s">
        <v>18</v>
      </c>
      <c r="O263" s="10"/>
    </row>
    <row r="264">
      <c r="A264" s="6">
        <v>45705.0</v>
      </c>
      <c r="B264" s="10"/>
      <c r="C264" s="7">
        <v>1322.0</v>
      </c>
      <c r="D264" s="7" t="s">
        <v>93</v>
      </c>
      <c r="E264" s="6">
        <v>42887.0</v>
      </c>
      <c r="F264" s="138">
        <f t="shared" si="1"/>
        <v>92</v>
      </c>
      <c r="G264" s="6">
        <v>43216.0</v>
      </c>
      <c r="H264" s="138">
        <f t="shared" si="2"/>
        <v>81</v>
      </c>
      <c r="I264" s="7" t="s">
        <v>308</v>
      </c>
      <c r="J264" s="10"/>
      <c r="K264" s="10"/>
      <c r="L264" s="10"/>
      <c r="M264" s="10"/>
      <c r="N264" s="113" t="s">
        <v>18</v>
      </c>
      <c r="O264" s="10"/>
    </row>
    <row r="265">
      <c r="A265" s="6">
        <v>45705.0</v>
      </c>
      <c r="B265" s="10"/>
      <c r="C265" s="7">
        <v>967.0</v>
      </c>
      <c r="D265" s="7" t="s">
        <v>75</v>
      </c>
      <c r="E265" s="6">
        <v>41671.0</v>
      </c>
      <c r="F265" s="138">
        <f t="shared" si="1"/>
        <v>132</v>
      </c>
      <c r="G265" s="6">
        <v>42822.0</v>
      </c>
      <c r="H265" s="138">
        <f t="shared" si="2"/>
        <v>94</v>
      </c>
      <c r="I265" s="7" t="s">
        <v>451</v>
      </c>
      <c r="J265" s="10"/>
      <c r="K265" s="10"/>
      <c r="L265" s="10"/>
      <c r="M265" s="10"/>
      <c r="N265" s="113" t="s">
        <v>18</v>
      </c>
      <c r="O265" s="10"/>
    </row>
    <row r="266">
      <c r="A266" s="6">
        <v>45705.0</v>
      </c>
      <c r="B266" s="10"/>
      <c r="C266" s="7">
        <v>12431.0</v>
      </c>
      <c r="D266" s="7" t="s">
        <v>87</v>
      </c>
      <c r="E266" s="6">
        <v>43579.0</v>
      </c>
      <c r="F266" s="138">
        <f t="shared" si="1"/>
        <v>69</v>
      </c>
      <c r="G266" s="6">
        <v>43601.0</v>
      </c>
      <c r="H266" s="138">
        <f t="shared" si="2"/>
        <v>69</v>
      </c>
      <c r="I266" s="7" t="s">
        <v>120</v>
      </c>
      <c r="J266" s="10"/>
      <c r="K266" s="10"/>
      <c r="L266" s="10"/>
      <c r="M266" s="10"/>
      <c r="N266" s="113" t="s">
        <v>18</v>
      </c>
      <c r="O266" s="10"/>
    </row>
    <row r="267">
      <c r="A267" s="6">
        <v>45705.0</v>
      </c>
      <c r="B267" s="10"/>
      <c r="C267" s="7">
        <v>11692.0</v>
      </c>
      <c r="D267" s="7" t="s">
        <v>152</v>
      </c>
      <c r="E267" s="6">
        <v>43506.0</v>
      </c>
      <c r="F267" s="138">
        <f t="shared" si="1"/>
        <v>72</v>
      </c>
      <c r="G267" s="6">
        <v>43571.0</v>
      </c>
      <c r="H267" s="138">
        <f t="shared" si="2"/>
        <v>70</v>
      </c>
      <c r="I267" s="7" t="s">
        <v>48</v>
      </c>
      <c r="J267" s="10"/>
      <c r="K267" s="10"/>
      <c r="L267" s="10"/>
      <c r="M267" s="10"/>
      <c r="N267" s="113" t="s">
        <v>18</v>
      </c>
      <c r="O267" s="10"/>
    </row>
    <row r="268">
      <c r="A268" s="6">
        <v>45705.0</v>
      </c>
      <c r="B268" s="10"/>
      <c r="C268" s="7">
        <v>8433.0</v>
      </c>
      <c r="D268" s="7" t="s">
        <v>152</v>
      </c>
      <c r="E268" s="9">
        <v>43462.0</v>
      </c>
      <c r="F268" s="138">
        <f t="shared" si="1"/>
        <v>73</v>
      </c>
      <c r="G268" s="9">
        <v>43461.0</v>
      </c>
      <c r="H268" s="138">
        <f t="shared" si="2"/>
        <v>73</v>
      </c>
      <c r="I268" s="7" t="s">
        <v>43</v>
      </c>
      <c r="J268" s="10"/>
      <c r="K268" s="10"/>
      <c r="L268" s="10"/>
      <c r="M268" s="10"/>
      <c r="N268" s="113" t="s">
        <v>18</v>
      </c>
      <c r="O268" s="10"/>
    </row>
    <row r="269">
      <c r="A269" s="6">
        <v>45705.0</v>
      </c>
      <c r="B269" s="10"/>
      <c r="C269" s="7">
        <v>185754.0</v>
      </c>
      <c r="D269" s="7" t="s">
        <v>75</v>
      </c>
      <c r="E269" s="6">
        <v>45139.0</v>
      </c>
      <c r="F269" s="138">
        <f t="shared" si="1"/>
        <v>18</v>
      </c>
      <c r="G269" s="6">
        <v>45197.0</v>
      </c>
      <c r="H269" s="138">
        <f t="shared" si="2"/>
        <v>16</v>
      </c>
      <c r="I269" s="7" t="s">
        <v>48</v>
      </c>
      <c r="J269" s="10"/>
      <c r="K269" s="10"/>
      <c r="L269" s="10"/>
      <c r="M269" s="10"/>
      <c r="N269" s="113" t="s">
        <v>18</v>
      </c>
      <c r="O269" s="10"/>
    </row>
    <row r="270">
      <c r="A270" s="6">
        <v>45705.0</v>
      </c>
      <c r="B270" s="10"/>
      <c r="C270" s="7">
        <v>242658.0</v>
      </c>
      <c r="D270" s="7" t="s">
        <v>75</v>
      </c>
      <c r="E270" s="6">
        <v>45658.0</v>
      </c>
      <c r="F270" s="138">
        <f t="shared" si="1"/>
        <v>1</v>
      </c>
      <c r="G270" s="6">
        <v>45699.0</v>
      </c>
      <c r="H270" s="138">
        <f t="shared" si="2"/>
        <v>0</v>
      </c>
      <c r="I270" s="7" t="s">
        <v>54</v>
      </c>
      <c r="J270" s="10"/>
      <c r="K270" s="10"/>
      <c r="L270" s="10"/>
      <c r="M270" s="10"/>
      <c r="N270" s="113" t="s">
        <v>18</v>
      </c>
      <c r="O270" s="10"/>
    </row>
    <row r="271">
      <c r="A271" s="6">
        <v>45705.0</v>
      </c>
      <c r="B271" s="10"/>
      <c r="C271" s="7">
        <v>163875.0</v>
      </c>
      <c r="D271" s="7" t="s">
        <v>42</v>
      </c>
      <c r="E271" s="6">
        <v>44986.0</v>
      </c>
      <c r="F271" s="138">
        <f t="shared" si="1"/>
        <v>23</v>
      </c>
      <c r="G271" s="6">
        <v>44999.0</v>
      </c>
      <c r="H271" s="138">
        <f t="shared" si="2"/>
        <v>23</v>
      </c>
      <c r="I271" s="7" t="s">
        <v>48</v>
      </c>
      <c r="J271" s="10"/>
      <c r="K271" s="10"/>
      <c r="L271" s="10"/>
      <c r="M271" s="10"/>
      <c r="N271" s="113" t="s">
        <v>18</v>
      </c>
      <c r="O271" s="10"/>
    </row>
    <row r="272">
      <c r="A272" s="6">
        <v>45705.0</v>
      </c>
      <c r="B272" s="10"/>
      <c r="C272" s="7">
        <v>239020.0</v>
      </c>
      <c r="D272" s="7" t="s">
        <v>42</v>
      </c>
      <c r="E272" s="6">
        <v>45627.0</v>
      </c>
      <c r="F272" s="138">
        <f t="shared" si="1"/>
        <v>2</v>
      </c>
      <c r="G272" s="6">
        <v>45667.0</v>
      </c>
      <c r="H272" s="138">
        <f t="shared" si="2"/>
        <v>1</v>
      </c>
      <c r="I272" s="7" t="s">
        <v>48</v>
      </c>
      <c r="J272" s="10"/>
      <c r="K272" s="10"/>
      <c r="L272" s="10"/>
      <c r="M272" s="10"/>
      <c r="N272" s="113" t="s">
        <v>18</v>
      </c>
      <c r="O272" s="10"/>
    </row>
    <row r="273">
      <c r="A273" s="6">
        <v>45705.0</v>
      </c>
      <c r="B273" s="10"/>
      <c r="C273" s="7">
        <v>150294.0</v>
      </c>
      <c r="D273" s="7" t="s">
        <v>110</v>
      </c>
      <c r="E273" s="6">
        <v>44866.0</v>
      </c>
      <c r="F273" s="138">
        <f t="shared" si="1"/>
        <v>27</v>
      </c>
      <c r="G273" s="6">
        <v>44874.0</v>
      </c>
      <c r="H273" s="138">
        <f t="shared" si="2"/>
        <v>27</v>
      </c>
      <c r="I273" s="7" t="s">
        <v>48</v>
      </c>
      <c r="J273" s="10"/>
      <c r="K273" s="10"/>
      <c r="L273" s="10"/>
      <c r="M273" s="10"/>
      <c r="N273" s="113" t="s">
        <v>18</v>
      </c>
      <c r="O273" s="10"/>
    </row>
    <row r="274">
      <c r="A274" s="6">
        <v>45705.0</v>
      </c>
      <c r="B274" s="10"/>
      <c r="C274" s="7">
        <v>203959.0</v>
      </c>
      <c r="D274" s="7" t="s">
        <v>110</v>
      </c>
      <c r="E274" s="6">
        <v>45292.0</v>
      </c>
      <c r="F274" s="138">
        <f t="shared" si="1"/>
        <v>13</v>
      </c>
      <c r="G274" s="6">
        <v>45348.0</v>
      </c>
      <c r="H274" s="138">
        <f t="shared" si="2"/>
        <v>11</v>
      </c>
      <c r="I274" s="7" t="s">
        <v>54</v>
      </c>
      <c r="J274" s="10"/>
      <c r="K274" s="10"/>
      <c r="L274" s="10"/>
      <c r="M274" s="10"/>
      <c r="N274" s="113" t="s">
        <v>18</v>
      </c>
      <c r="O274" s="10"/>
    </row>
    <row r="275">
      <c r="A275" s="6">
        <v>45705.0</v>
      </c>
      <c r="B275" s="10"/>
      <c r="C275" s="7">
        <v>212359.0</v>
      </c>
      <c r="D275" s="7" t="s">
        <v>93</v>
      </c>
      <c r="E275" s="6">
        <v>45383.0</v>
      </c>
      <c r="F275" s="138">
        <f t="shared" si="1"/>
        <v>10</v>
      </c>
      <c r="G275" s="6">
        <v>45411.0</v>
      </c>
      <c r="H275" s="138">
        <f t="shared" si="2"/>
        <v>9</v>
      </c>
      <c r="I275" s="7" t="s">
        <v>48</v>
      </c>
      <c r="J275" s="10"/>
      <c r="K275" s="10"/>
      <c r="L275" s="10"/>
      <c r="M275" s="10"/>
      <c r="N275" s="113" t="s">
        <v>18</v>
      </c>
      <c r="O275" s="10"/>
    </row>
    <row r="276">
      <c r="A276" s="6">
        <v>45705.0</v>
      </c>
      <c r="B276" s="10"/>
      <c r="C276" s="7">
        <v>77366.0</v>
      </c>
      <c r="D276" s="7" t="s">
        <v>99</v>
      </c>
      <c r="E276" s="6">
        <v>44197.0</v>
      </c>
      <c r="F276" s="138">
        <f t="shared" si="1"/>
        <v>49</v>
      </c>
      <c r="G276" s="6">
        <v>44256.0</v>
      </c>
      <c r="H276" s="138">
        <f t="shared" si="2"/>
        <v>47</v>
      </c>
      <c r="I276" s="7" t="s">
        <v>52</v>
      </c>
      <c r="J276" s="10"/>
      <c r="K276" s="10"/>
      <c r="L276" s="10"/>
      <c r="M276" s="10"/>
      <c r="N276" s="113" t="s">
        <v>18</v>
      </c>
      <c r="O276" s="10"/>
    </row>
    <row r="277">
      <c r="A277" s="6">
        <v>45705.0</v>
      </c>
      <c r="B277" s="10"/>
      <c r="C277" s="7">
        <v>100743.0</v>
      </c>
      <c r="D277" s="7" t="s">
        <v>87</v>
      </c>
      <c r="E277" s="6">
        <v>44440.0</v>
      </c>
      <c r="F277" s="138">
        <f t="shared" si="1"/>
        <v>41</v>
      </c>
      <c r="G277" s="6">
        <v>44460.0</v>
      </c>
      <c r="H277" s="138">
        <f t="shared" si="2"/>
        <v>40</v>
      </c>
      <c r="I277" s="7" t="s">
        <v>60</v>
      </c>
      <c r="J277" s="10"/>
      <c r="K277" s="10"/>
      <c r="L277" s="10"/>
      <c r="M277" s="10"/>
      <c r="N277" s="113" t="s">
        <v>18</v>
      </c>
      <c r="O277" s="10"/>
    </row>
    <row r="278">
      <c r="A278" s="6">
        <v>45705.0</v>
      </c>
      <c r="B278" s="10"/>
      <c r="C278" s="7">
        <v>239358.0</v>
      </c>
      <c r="D278" s="7" t="s">
        <v>75</v>
      </c>
      <c r="E278" s="6">
        <v>45566.0</v>
      </c>
      <c r="F278" s="138">
        <f t="shared" si="1"/>
        <v>4</v>
      </c>
      <c r="G278" s="6">
        <v>45671.0</v>
      </c>
      <c r="H278" s="138">
        <f t="shared" si="2"/>
        <v>1</v>
      </c>
      <c r="I278" s="7" t="s">
        <v>52</v>
      </c>
      <c r="J278" s="10"/>
      <c r="K278" s="10"/>
      <c r="L278" s="10"/>
      <c r="M278" s="10"/>
      <c r="N278" s="113" t="s">
        <v>18</v>
      </c>
      <c r="O278" s="10"/>
    </row>
    <row r="279">
      <c r="A279" s="6">
        <v>45705.0</v>
      </c>
      <c r="B279" s="10"/>
      <c r="C279" s="7">
        <v>237601.0</v>
      </c>
      <c r="D279" s="7" t="s">
        <v>75</v>
      </c>
      <c r="E279" s="6">
        <v>45566.0</v>
      </c>
      <c r="F279" s="138">
        <f t="shared" si="1"/>
        <v>4</v>
      </c>
      <c r="G279" s="9">
        <v>45644.0</v>
      </c>
      <c r="H279" s="138">
        <f t="shared" si="2"/>
        <v>2</v>
      </c>
      <c r="I279" s="7" t="s">
        <v>52</v>
      </c>
      <c r="J279" s="10"/>
      <c r="K279" s="10"/>
      <c r="L279" s="10"/>
      <c r="M279" s="10"/>
      <c r="N279" s="113" t="s">
        <v>18</v>
      </c>
      <c r="O279" s="10"/>
    </row>
    <row r="280">
      <c r="A280" s="6">
        <v>45705.0</v>
      </c>
      <c r="B280" s="10"/>
      <c r="C280" s="7">
        <v>238259.0</v>
      </c>
      <c r="D280" s="7" t="s">
        <v>62</v>
      </c>
      <c r="E280" s="6">
        <v>45627.0</v>
      </c>
      <c r="F280" s="138">
        <f t="shared" si="1"/>
        <v>2</v>
      </c>
      <c r="G280" s="6">
        <v>45663.0</v>
      </c>
      <c r="H280" s="138">
        <f t="shared" si="2"/>
        <v>1</v>
      </c>
      <c r="I280" s="7" t="s">
        <v>43</v>
      </c>
      <c r="J280" s="10"/>
      <c r="K280" s="10"/>
      <c r="L280" s="10"/>
      <c r="M280" s="10"/>
      <c r="N280" s="113" t="s">
        <v>18</v>
      </c>
      <c r="O280" s="10"/>
    </row>
    <row r="281">
      <c r="A281" s="6">
        <v>45705.0</v>
      </c>
      <c r="B281" s="10"/>
      <c r="C281" s="7">
        <v>227423.0</v>
      </c>
      <c r="D281" s="7" t="s">
        <v>42</v>
      </c>
      <c r="E281" s="6">
        <v>45536.0</v>
      </c>
      <c r="F281" s="138">
        <f t="shared" si="1"/>
        <v>5</v>
      </c>
      <c r="G281" s="6">
        <v>45544.0</v>
      </c>
      <c r="H281" s="138">
        <f t="shared" si="2"/>
        <v>5</v>
      </c>
      <c r="I281" s="7" t="s">
        <v>48</v>
      </c>
      <c r="J281" s="10"/>
      <c r="K281" s="10"/>
      <c r="L281" s="10"/>
      <c r="M281" s="10"/>
      <c r="N281" s="113" t="s">
        <v>18</v>
      </c>
      <c r="O281" s="10"/>
    </row>
    <row r="282">
      <c r="A282" s="6">
        <v>45705.0</v>
      </c>
      <c r="B282" s="10"/>
      <c r="C282" s="7">
        <v>206210.0</v>
      </c>
      <c r="D282" s="7" t="s">
        <v>93</v>
      </c>
      <c r="E282" s="6">
        <v>45261.0</v>
      </c>
      <c r="F282" s="138">
        <f t="shared" si="1"/>
        <v>14</v>
      </c>
      <c r="G282" s="6">
        <v>45411.0</v>
      </c>
      <c r="H282" s="138">
        <f t="shared" si="2"/>
        <v>9</v>
      </c>
      <c r="I282" s="7" t="s">
        <v>48</v>
      </c>
      <c r="J282" s="10"/>
      <c r="K282" s="10"/>
      <c r="L282" s="10"/>
      <c r="M282" s="10"/>
      <c r="N282" s="113" t="s">
        <v>18</v>
      </c>
      <c r="O282" s="10"/>
    </row>
    <row r="283">
      <c r="A283" s="6">
        <v>45705.0</v>
      </c>
      <c r="B283" s="10"/>
      <c r="C283" s="7">
        <v>200926.0</v>
      </c>
      <c r="D283" s="7" t="s">
        <v>110</v>
      </c>
      <c r="E283" s="6">
        <v>45292.0</v>
      </c>
      <c r="F283" s="138">
        <f t="shared" si="1"/>
        <v>13</v>
      </c>
      <c r="G283" s="6">
        <v>45332.0</v>
      </c>
      <c r="H283" s="138">
        <f t="shared" si="2"/>
        <v>12</v>
      </c>
      <c r="I283" s="7" t="s">
        <v>52</v>
      </c>
      <c r="J283" s="10"/>
      <c r="K283" s="10"/>
      <c r="L283" s="10"/>
      <c r="M283" s="10"/>
      <c r="N283" s="113" t="s">
        <v>18</v>
      </c>
      <c r="O283" s="10"/>
    </row>
    <row r="284">
      <c r="A284" s="6">
        <v>45705.0</v>
      </c>
      <c r="B284" s="10"/>
      <c r="C284" s="7">
        <v>168539.0</v>
      </c>
      <c r="D284" s="7" t="s">
        <v>114</v>
      </c>
      <c r="E284" s="6">
        <v>45017.0</v>
      </c>
      <c r="F284" s="138">
        <f t="shared" si="1"/>
        <v>22</v>
      </c>
      <c r="G284" s="6">
        <v>45040.0</v>
      </c>
      <c r="H284" s="138">
        <f t="shared" si="2"/>
        <v>21</v>
      </c>
      <c r="I284" s="7" t="s">
        <v>60</v>
      </c>
      <c r="J284" s="10"/>
      <c r="K284" s="10"/>
      <c r="L284" s="10"/>
      <c r="M284" s="10"/>
      <c r="N284" s="113" t="s">
        <v>18</v>
      </c>
      <c r="O284" s="10"/>
    </row>
    <row r="285">
      <c r="A285" s="6">
        <v>45705.0</v>
      </c>
      <c r="B285" s="10"/>
      <c r="C285" s="7">
        <v>229008.0</v>
      </c>
      <c r="D285" s="7" t="s">
        <v>146</v>
      </c>
      <c r="E285" s="6">
        <v>45505.0</v>
      </c>
      <c r="F285" s="138">
        <f t="shared" si="1"/>
        <v>6</v>
      </c>
      <c r="G285" s="6">
        <v>45560.0</v>
      </c>
      <c r="H285" s="138">
        <f t="shared" si="2"/>
        <v>4</v>
      </c>
      <c r="I285" s="7" t="s">
        <v>43</v>
      </c>
      <c r="J285" s="10"/>
      <c r="K285" s="10"/>
      <c r="L285" s="10"/>
      <c r="M285" s="10"/>
      <c r="N285" s="113" t="s">
        <v>18</v>
      </c>
      <c r="O285" s="10"/>
    </row>
    <row r="286">
      <c r="A286" s="6">
        <v>45705.0</v>
      </c>
      <c r="B286" s="10"/>
      <c r="C286" s="7">
        <v>175588.0</v>
      </c>
      <c r="D286" s="7" t="s">
        <v>106</v>
      </c>
      <c r="E286" s="6">
        <v>45078.0</v>
      </c>
      <c r="F286" s="138">
        <f t="shared" si="1"/>
        <v>20</v>
      </c>
      <c r="G286" s="6">
        <v>45114.0</v>
      </c>
      <c r="H286" s="138">
        <f t="shared" si="2"/>
        <v>19</v>
      </c>
      <c r="I286" s="7" t="s">
        <v>48</v>
      </c>
      <c r="J286" s="10"/>
      <c r="K286" s="10"/>
      <c r="L286" s="10"/>
      <c r="M286" s="10"/>
      <c r="N286" s="113" t="s">
        <v>18</v>
      </c>
      <c r="O286" s="10"/>
    </row>
    <row r="287">
      <c r="A287" s="6">
        <v>45705.0</v>
      </c>
      <c r="B287" s="10"/>
      <c r="C287" s="7">
        <v>234178.0</v>
      </c>
      <c r="D287" s="7" t="s">
        <v>70</v>
      </c>
      <c r="E287" s="6">
        <v>45323.0</v>
      </c>
      <c r="F287" s="154">
        <f t="shared" si="1"/>
        <v>12</v>
      </c>
      <c r="G287" s="9">
        <v>45609.0</v>
      </c>
      <c r="H287" s="154">
        <f t="shared" si="2"/>
        <v>3</v>
      </c>
      <c r="I287" s="7" t="s">
        <v>48</v>
      </c>
      <c r="J287" s="10"/>
      <c r="K287" s="10"/>
      <c r="L287" s="10"/>
      <c r="M287" s="10"/>
      <c r="N287" s="113" t="s">
        <v>18</v>
      </c>
      <c r="O287" s="10"/>
    </row>
    <row r="288">
      <c r="A288" s="6">
        <v>45705.0</v>
      </c>
      <c r="B288" s="10"/>
      <c r="C288" s="7">
        <v>188566.0</v>
      </c>
      <c r="D288" s="7" t="s">
        <v>155</v>
      </c>
      <c r="E288" s="6">
        <v>45170.0</v>
      </c>
      <c r="F288" s="154">
        <f t="shared" si="1"/>
        <v>17</v>
      </c>
      <c r="G288" s="6">
        <v>45313.0</v>
      </c>
      <c r="H288" s="154">
        <f t="shared" si="2"/>
        <v>12</v>
      </c>
      <c r="I288" s="7" t="s">
        <v>136</v>
      </c>
      <c r="J288" s="10"/>
      <c r="K288" s="10"/>
      <c r="L288" s="10"/>
      <c r="M288" s="10"/>
      <c r="N288" s="113" t="s">
        <v>18</v>
      </c>
      <c r="O288" s="10"/>
    </row>
    <row r="289">
      <c r="A289" s="6">
        <v>45705.0</v>
      </c>
      <c r="B289" s="10"/>
      <c r="C289" s="7">
        <v>239397.0</v>
      </c>
      <c r="D289" s="7" t="s">
        <v>156</v>
      </c>
      <c r="E289" s="6">
        <v>45444.0</v>
      </c>
      <c r="F289" s="154">
        <f t="shared" si="1"/>
        <v>8</v>
      </c>
      <c r="G289" s="6">
        <v>45671.0</v>
      </c>
      <c r="H289" s="154">
        <f t="shared" si="2"/>
        <v>1</v>
      </c>
      <c r="I289" s="7" t="s">
        <v>60</v>
      </c>
      <c r="J289" s="10"/>
      <c r="K289" s="10"/>
      <c r="L289" s="10"/>
      <c r="M289" s="10"/>
      <c r="N289" s="113" t="s">
        <v>18</v>
      </c>
      <c r="O289" s="10"/>
    </row>
    <row r="290">
      <c r="A290" s="6">
        <v>45705.0</v>
      </c>
      <c r="B290" s="10"/>
      <c r="C290" s="7">
        <v>204692.0</v>
      </c>
      <c r="D290" s="7" t="s">
        <v>229</v>
      </c>
      <c r="E290" s="6">
        <v>45261.0</v>
      </c>
      <c r="F290" s="154">
        <f t="shared" si="1"/>
        <v>14</v>
      </c>
      <c r="G290" s="6">
        <v>45355.0</v>
      </c>
      <c r="H290" s="154">
        <f t="shared" si="2"/>
        <v>11</v>
      </c>
      <c r="I290" s="7" t="s">
        <v>43</v>
      </c>
      <c r="J290" s="10"/>
      <c r="K290" s="10"/>
      <c r="L290" s="10"/>
      <c r="M290" s="10"/>
      <c r="N290" s="113" t="s">
        <v>18</v>
      </c>
      <c r="O290" s="10"/>
    </row>
    <row r="291">
      <c r="A291" s="6">
        <v>45705.0</v>
      </c>
      <c r="B291" s="10"/>
      <c r="C291" s="7">
        <v>215928.0</v>
      </c>
      <c r="D291" s="7" t="s">
        <v>154</v>
      </c>
      <c r="E291" s="6">
        <v>45413.0</v>
      </c>
      <c r="F291" s="154">
        <f t="shared" si="1"/>
        <v>9</v>
      </c>
      <c r="G291" s="6">
        <v>45436.0</v>
      </c>
      <c r="H291" s="154">
        <f t="shared" si="2"/>
        <v>8</v>
      </c>
      <c r="I291" s="7" t="s">
        <v>54</v>
      </c>
      <c r="J291" s="10"/>
      <c r="K291" s="10"/>
      <c r="L291" s="10"/>
      <c r="M291" s="10"/>
      <c r="N291" s="113" t="s">
        <v>18</v>
      </c>
      <c r="O291" s="10"/>
    </row>
    <row r="292">
      <c r="A292" s="6">
        <v>45705.0</v>
      </c>
      <c r="B292" s="10"/>
      <c r="C292" s="7">
        <v>203228.0</v>
      </c>
      <c r="D292" s="7" t="s">
        <v>154</v>
      </c>
      <c r="E292" s="6">
        <v>45323.0</v>
      </c>
      <c r="F292" s="154">
        <f t="shared" si="1"/>
        <v>12</v>
      </c>
      <c r="G292" s="6">
        <v>45370.0</v>
      </c>
      <c r="H292" s="154">
        <f t="shared" si="2"/>
        <v>10</v>
      </c>
      <c r="I292" s="7" t="s">
        <v>136</v>
      </c>
      <c r="J292" s="10"/>
      <c r="K292" s="10"/>
      <c r="L292" s="10"/>
      <c r="M292" s="10"/>
      <c r="N292" s="113" t="s">
        <v>18</v>
      </c>
      <c r="O292" s="10"/>
    </row>
    <row r="293">
      <c r="A293" s="6">
        <v>45705.0</v>
      </c>
      <c r="B293" s="10"/>
      <c r="C293" s="7">
        <v>210505.0</v>
      </c>
      <c r="D293" s="7" t="s">
        <v>154</v>
      </c>
      <c r="E293" s="6">
        <v>45352.0</v>
      </c>
      <c r="F293" s="154">
        <f t="shared" si="1"/>
        <v>11</v>
      </c>
      <c r="G293" s="6">
        <v>45397.0</v>
      </c>
      <c r="H293" s="154">
        <f t="shared" si="2"/>
        <v>10</v>
      </c>
      <c r="I293" s="7" t="s">
        <v>43</v>
      </c>
      <c r="J293" s="10"/>
      <c r="K293" s="10"/>
      <c r="L293" s="10"/>
      <c r="M293" s="10"/>
      <c r="N293" s="113" t="s">
        <v>18</v>
      </c>
      <c r="O293" s="10"/>
    </row>
    <row r="294">
      <c r="A294" s="6">
        <v>45705.0</v>
      </c>
      <c r="B294" s="10"/>
      <c r="C294" s="7">
        <v>233931.0</v>
      </c>
      <c r="D294" s="7" t="s">
        <v>154</v>
      </c>
      <c r="E294" s="6">
        <v>45566.0</v>
      </c>
      <c r="F294" s="154">
        <f t="shared" si="1"/>
        <v>4</v>
      </c>
      <c r="G294" s="9">
        <v>45607.0</v>
      </c>
      <c r="H294" s="154">
        <f t="shared" si="2"/>
        <v>3</v>
      </c>
      <c r="I294" s="7" t="s">
        <v>85</v>
      </c>
      <c r="J294" s="10"/>
      <c r="K294" s="10"/>
      <c r="L294" s="10"/>
      <c r="M294" s="10"/>
      <c r="N294" s="113" t="s">
        <v>18</v>
      </c>
      <c r="O294" s="10"/>
    </row>
    <row r="295">
      <c r="A295" s="6">
        <v>45705.0</v>
      </c>
      <c r="B295" s="10"/>
      <c r="C295" s="7">
        <v>237430.0</v>
      </c>
      <c r="D295" s="7" t="s">
        <v>154</v>
      </c>
      <c r="E295" s="6">
        <v>45627.0</v>
      </c>
      <c r="F295" s="154">
        <f t="shared" si="1"/>
        <v>2</v>
      </c>
      <c r="G295" s="9">
        <v>45644.0</v>
      </c>
      <c r="H295" s="154">
        <f t="shared" si="2"/>
        <v>2</v>
      </c>
      <c r="I295" s="7" t="s">
        <v>85</v>
      </c>
      <c r="J295" s="10"/>
      <c r="K295" s="10"/>
      <c r="L295" s="10"/>
      <c r="M295" s="10"/>
      <c r="N295" s="113" t="s">
        <v>18</v>
      </c>
      <c r="O295" s="10"/>
    </row>
    <row r="296">
      <c r="A296" s="6">
        <v>45705.0</v>
      </c>
      <c r="B296" s="10"/>
      <c r="C296" s="7">
        <v>240328.0</v>
      </c>
      <c r="D296" s="7" t="s">
        <v>154</v>
      </c>
      <c r="E296" s="6">
        <v>45597.0</v>
      </c>
      <c r="F296" s="154">
        <f t="shared" si="1"/>
        <v>3</v>
      </c>
      <c r="G296" s="6">
        <v>45679.0</v>
      </c>
      <c r="H296" s="154">
        <f t="shared" si="2"/>
        <v>0</v>
      </c>
      <c r="I296" s="7" t="s">
        <v>85</v>
      </c>
      <c r="J296" s="10"/>
      <c r="K296" s="10"/>
      <c r="L296" s="10"/>
      <c r="M296" s="10"/>
      <c r="N296" s="113" t="s">
        <v>18</v>
      </c>
      <c r="O296" s="10"/>
    </row>
    <row r="297">
      <c r="A297" s="6">
        <v>45705.0</v>
      </c>
      <c r="B297" s="10"/>
      <c r="C297" s="7">
        <v>189384.0</v>
      </c>
      <c r="D297" s="7" t="s">
        <v>157</v>
      </c>
      <c r="E297" s="6">
        <v>45200.0</v>
      </c>
      <c r="F297" s="154">
        <f t="shared" si="1"/>
        <v>16</v>
      </c>
      <c r="G297" s="6">
        <v>45236.0</v>
      </c>
      <c r="H297" s="154">
        <f t="shared" si="2"/>
        <v>15</v>
      </c>
      <c r="I297" s="7" t="s">
        <v>54</v>
      </c>
      <c r="J297" s="10"/>
      <c r="K297" s="10"/>
      <c r="L297" s="10"/>
      <c r="M297" s="10"/>
      <c r="N297" s="113" t="s">
        <v>18</v>
      </c>
      <c r="O297" s="10"/>
    </row>
    <row r="298">
      <c r="A298" s="6">
        <v>45705.0</v>
      </c>
      <c r="B298" s="10"/>
      <c r="C298" s="7">
        <v>208369.0</v>
      </c>
      <c r="D298" s="7" t="s">
        <v>157</v>
      </c>
      <c r="E298" s="6">
        <v>45352.0</v>
      </c>
      <c r="F298" s="154">
        <f t="shared" si="1"/>
        <v>11</v>
      </c>
      <c r="G298" s="6">
        <v>45383.0</v>
      </c>
      <c r="H298" s="154">
        <f t="shared" si="2"/>
        <v>10</v>
      </c>
      <c r="I298" s="7" t="s">
        <v>60</v>
      </c>
      <c r="J298" s="10"/>
      <c r="K298" s="10"/>
      <c r="L298" s="10"/>
      <c r="M298" s="10"/>
      <c r="N298" s="113" t="s">
        <v>18</v>
      </c>
      <c r="O298" s="10"/>
    </row>
    <row r="299">
      <c r="A299" s="6">
        <v>45705.0</v>
      </c>
      <c r="B299" s="10"/>
      <c r="C299" s="7">
        <v>168681.0</v>
      </c>
      <c r="D299" s="7" t="s">
        <v>157</v>
      </c>
      <c r="E299" s="6">
        <v>45017.0</v>
      </c>
      <c r="F299" s="154">
        <f t="shared" si="1"/>
        <v>22</v>
      </c>
      <c r="G299" s="6">
        <v>45041.0</v>
      </c>
      <c r="H299" s="154">
        <f t="shared" si="2"/>
        <v>21</v>
      </c>
      <c r="I299" s="7" t="s">
        <v>48</v>
      </c>
      <c r="J299" s="10"/>
      <c r="K299" s="10"/>
      <c r="L299" s="10"/>
      <c r="M299" s="10"/>
      <c r="N299" s="113" t="s">
        <v>18</v>
      </c>
      <c r="O299" s="10"/>
    </row>
    <row r="300">
      <c r="A300" s="6">
        <v>45705.0</v>
      </c>
      <c r="B300" s="10"/>
      <c r="C300" s="7">
        <v>191442.0</v>
      </c>
      <c r="D300" s="7" t="s">
        <v>157</v>
      </c>
      <c r="E300" s="6">
        <v>45200.0</v>
      </c>
      <c r="F300" s="154">
        <f t="shared" si="1"/>
        <v>16</v>
      </c>
      <c r="G300" s="6">
        <v>45236.0</v>
      </c>
      <c r="H300" s="154">
        <f t="shared" si="2"/>
        <v>15</v>
      </c>
      <c r="I300" s="7" t="s">
        <v>60</v>
      </c>
      <c r="J300" s="10"/>
      <c r="K300" s="10"/>
      <c r="L300" s="10"/>
      <c r="M300" s="10"/>
      <c r="N300" s="113" t="s">
        <v>18</v>
      </c>
      <c r="O300" s="10"/>
    </row>
    <row r="301">
      <c r="A301" s="6">
        <v>45705.0</v>
      </c>
      <c r="B301" s="10"/>
      <c r="C301" s="7">
        <v>204205.0</v>
      </c>
      <c r="D301" s="7" t="s">
        <v>157</v>
      </c>
      <c r="E301" s="6">
        <v>45292.0</v>
      </c>
      <c r="F301" s="154">
        <f t="shared" si="1"/>
        <v>13</v>
      </c>
      <c r="G301" s="6">
        <v>45350.0</v>
      </c>
      <c r="H301" s="154">
        <f t="shared" si="2"/>
        <v>11</v>
      </c>
      <c r="I301" s="7" t="s">
        <v>54</v>
      </c>
      <c r="J301" s="10"/>
      <c r="K301" s="10"/>
      <c r="L301" s="10"/>
      <c r="M301" s="10"/>
      <c r="N301" s="113" t="s">
        <v>18</v>
      </c>
      <c r="O301" s="10"/>
    </row>
    <row r="302">
      <c r="A302" s="6">
        <v>45705.0</v>
      </c>
      <c r="B302" s="10"/>
      <c r="C302" s="7">
        <v>210947.0</v>
      </c>
      <c r="D302" s="7" t="s">
        <v>157</v>
      </c>
      <c r="E302" s="6">
        <v>45323.0</v>
      </c>
      <c r="F302" s="154">
        <f t="shared" si="1"/>
        <v>12</v>
      </c>
      <c r="G302" s="6">
        <v>45399.0</v>
      </c>
      <c r="H302" s="154">
        <f t="shared" si="2"/>
        <v>10</v>
      </c>
      <c r="I302" s="7" t="s">
        <v>136</v>
      </c>
      <c r="J302" s="10"/>
      <c r="K302" s="10"/>
      <c r="L302" s="10"/>
      <c r="M302" s="10"/>
      <c r="N302" s="113" t="s">
        <v>18</v>
      </c>
      <c r="O302" s="10"/>
    </row>
    <row r="303">
      <c r="A303" s="6">
        <v>45705.0</v>
      </c>
      <c r="B303" s="10"/>
      <c r="C303" s="7">
        <v>219622.0</v>
      </c>
      <c r="D303" s="7" t="s">
        <v>157</v>
      </c>
      <c r="E303" s="6">
        <v>45474.0</v>
      </c>
      <c r="F303" s="154">
        <f t="shared" si="1"/>
        <v>7</v>
      </c>
      <c r="G303" s="6">
        <v>45490.0</v>
      </c>
      <c r="H303" s="154">
        <f t="shared" si="2"/>
        <v>7</v>
      </c>
      <c r="I303" s="7" t="s">
        <v>60</v>
      </c>
      <c r="J303" s="10"/>
      <c r="K303" s="10"/>
      <c r="L303" s="10"/>
      <c r="M303" s="10"/>
      <c r="N303" s="113" t="s">
        <v>18</v>
      </c>
      <c r="O303" s="10"/>
    </row>
    <row r="304">
      <c r="A304" s="6">
        <v>45705.0</v>
      </c>
      <c r="B304" s="10"/>
      <c r="C304" s="7">
        <v>227606.0</v>
      </c>
      <c r="D304" s="7" t="s">
        <v>157</v>
      </c>
      <c r="E304" s="6">
        <v>45444.0</v>
      </c>
      <c r="F304" s="154">
        <f t="shared" si="1"/>
        <v>8</v>
      </c>
      <c r="G304" s="6">
        <v>45546.0</v>
      </c>
      <c r="H304" s="154">
        <f t="shared" si="2"/>
        <v>5</v>
      </c>
      <c r="I304" s="7" t="s">
        <v>54</v>
      </c>
      <c r="J304" s="10"/>
      <c r="K304" s="10"/>
      <c r="L304" s="10"/>
      <c r="M304" s="10"/>
      <c r="N304" s="113" t="s">
        <v>18</v>
      </c>
      <c r="O304" s="10"/>
    </row>
    <row r="305">
      <c r="A305" s="6">
        <v>45705.0</v>
      </c>
      <c r="B305" s="10"/>
      <c r="C305" s="7">
        <v>230128.0</v>
      </c>
      <c r="D305" s="7" t="s">
        <v>157</v>
      </c>
      <c r="E305" s="6">
        <v>45505.0</v>
      </c>
      <c r="F305" s="154">
        <f t="shared" si="1"/>
        <v>6</v>
      </c>
      <c r="G305" s="6">
        <v>45572.0</v>
      </c>
      <c r="H305" s="154">
        <f t="shared" si="2"/>
        <v>4</v>
      </c>
      <c r="I305" s="7" t="s">
        <v>60</v>
      </c>
      <c r="J305" s="10"/>
      <c r="K305" s="10"/>
      <c r="L305" s="10"/>
      <c r="M305" s="10"/>
      <c r="N305" s="113" t="s">
        <v>18</v>
      </c>
      <c r="O305" s="10"/>
    </row>
    <row r="306">
      <c r="A306" s="6">
        <v>45705.0</v>
      </c>
      <c r="B306" s="10"/>
      <c r="C306" s="7">
        <v>236702.0</v>
      </c>
      <c r="D306" s="7" t="s">
        <v>157</v>
      </c>
      <c r="E306" s="6">
        <v>45536.0</v>
      </c>
      <c r="F306" s="154">
        <f t="shared" si="1"/>
        <v>5</v>
      </c>
      <c r="G306" s="9">
        <v>45636.0</v>
      </c>
      <c r="H306" s="154">
        <f t="shared" si="2"/>
        <v>2</v>
      </c>
      <c r="I306" s="7" t="s">
        <v>54</v>
      </c>
      <c r="J306" s="10"/>
      <c r="K306" s="10"/>
      <c r="L306" s="10"/>
      <c r="M306" s="10"/>
      <c r="N306" s="113" t="s">
        <v>18</v>
      </c>
      <c r="O306" s="10"/>
    </row>
    <row r="307">
      <c r="A307" s="6">
        <v>45705.0</v>
      </c>
      <c r="B307" s="10"/>
      <c r="C307" s="7">
        <v>239803.0</v>
      </c>
      <c r="D307" s="7" t="s">
        <v>157</v>
      </c>
      <c r="E307" s="6">
        <v>45658.0</v>
      </c>
      <c r="F307" s="154">
        <f t="shared" si="1"/>
        <v>1</v>
      </c>
      <c r="G307" s="6">
        <v>45674.0</v>
      </c>
      <c r="H307" s="154">
        <f t="shared" si="2"/>
        <v>1</v>
      </c>
      <c r="I307" s="7" t="s">
        <v>54</v>
      </c>
      <c r="J307" s="10"/>
      <c r="K307" s="10"/>
      <c r="L307" s="10"/>
      <c r="M307" s="10"/>
      <c r="N307" s="113" t="s">
        <v>18</v>
      </c>
      <c r="O307" s="10"/>
    </row>
    <row r="308">
      <c r="A308" s="6">
        <v>45705.0</v>
      </c>
      <c r="B308" s="10"/>
      <c r="C308" s="7">
        <v>93847.0</v>
      </c>
      <c r="D308" s="7" t="s">
        <v>231</v>
      </c>
      <c r="E308" s="6">
        <v>44348.0</v>
      </c>
      <c r="F308" s="154">
        <f t="shared" si="1"/>
        <v>44</v>
      </c>
      <c r="G308" s="6">
        <v>44386.0</v>
      </c>
      <c r="H308" s="154">
        <f t="shared" si="2"/>
        <v>43</v>
      </c>
      <c r="I308" s="7" t="s">
        <v>60</v>
      </c>
      <c r="J308" s="10"/>
      <c r="K308" s="10"/>
      <c r="L308" s="10"/>
      <c r="M308" s="10"/>
      <c r="N308" s="113" t="s">
        <v>18</v>
      </c>
      <c r="O308" s="10"/>
    </row>
    <row r="309">
      <c r="A309" s="6">
        <v>45705.0</v>
      </c>
      <c r="B309" s="10"/>
      <c r="C309" s="7">
        <v>176201.0</v>
      </c>
      <c r="D309" s="7" t="s">
        <v>160</v>
      </c>
      <c r="E309" s="6">
        <v>45047.0</v>
      </c>
      <c r="F309" s="154">
        <f t="shared" si="1"/>
        <v>21</v>
      </c>
      <c r="G309" s="6">
        <v>45105.0</v>
      </c>
      <c r="H309" s="154">
        <f t="shared" si="2"/>
        <v>19</v>
      </c>
      <c r="I309" s="7" t="s">
        <v>48</v>
      </c>
      <c r="J309" s="10"/>
      <c r="K309" s="10"/>
      <c r="L309" s="10"/>
      <c r="M309" s="10"/>
      <c r="N309" s="113" t="s">
        <v>18</v>
      </c>
      <c r="O309" s="10"/>
    </row>
    <row r="310">
      <c r="A310" s="6">
        <v>45705.0</v>
      </c>
      <c r="B310" s="10"/>
      <c r="C310" s="7">
        <v>209232.0</v>
      </c>
      <c r="D310" s="7" t="s">
        <v>160</v>
      </c>
      <c r="E310" s="6">
        <v>45352.0</v>
      </c>
      <c r="F310" s="154">
        <f t="shared" si="1"/>
        <v>11</v>
      </c>
      <c r="G310" s="6">
        <v>45412.0</v>
      </c>
      <c r="H310" s="154">
        <f t="shared" si="2"/>
        <v>9</v>
      </c>
      <c r="I310" s="7" t="s">
        <v>60</v>
      </c>
      <c r="J310" s="10"/>
      <c r="K310" s="10"/>
      <c r="L310" s="10"/>
      <c r="M310" s="10"/>
      <c r="N310" s="113" t="s">
        <v>18</v>
      </c>
      <c r="O310" s="10"/>
    </row>
    <row r="311">
      <c r="A311" s="6">
        <v>45705.0</v>
      </c>
      <c r="B311" s="10"/>
      <c r="C311" s="7">
        <v>220375.0</v>
      </c>
      <c r="D311" s="7" t="s">
        <v>160</v>
      </c>
      <c r="E311" s="6">
        <v>45474.0</v>
      </c>
      <c r="F311" s="154">
        <f t="shared" si="1"/>
        <v>7</v>
      </c>
      <c r="G311" s="6">
        <v>45497.0</v>
      </c>
      <c r="H311" s="154">
        <f t="shared" si="2"/>
        <v>6</v>
      </c>
      <c r="I311" s="7" t="s">
        <v>43</v>
      </c>
      <c r="J311" s="10"/>
      <c r="K311" s="10"/>
      <c r="L311" s="10"/>
      <c r="M311" s="10"/>
      <c r="N311" s="113" t="s">
        <v>18</v>
      </c>
      <c r="O311" s="10"/>
    </row>
    <row r="312">
      <c r="A312" s="6">
        <v>45705.0</v>
      </c>
      <c r="B312" s="10"/>
      <c r="C312" s="7">
        <v>230219.0</v>
      </c>
      <c r="D312" s="7" t="s">
        <v>160</v>
      </c>
      <c r="E312" s="6">
        <v>45536.0</v>
      </c>
      <c r="F312" s="154">
        <f t="shared" si="1"/>
        <v>5</v>
      </c>
      <c r="G312" s="6">
        <v>45574.0</v>
      </c>
      <c r="H312" s="154">
        <f t="shared" si="2"/>
        <v>4</v>
      </c>
      <c r="I312" s="7" t="s">
        <v>48</v>
      </c>
      <c r="J312" s="10"/>
      <c r="K312" s="10"/>
      <c r="L312" s="10"/>
      <c r="M312" s="10"/>
      <c r="N312" s="113" t="s">
        <v>18</v>
      </c>
      <c r="O312" s="10"/>
    </row>
    <row r="313">
      <c r="A313" s="6">
        <v>45705.0</v>
      </c>
      <c r="B313" s="10"/>
      <c r="C313" s="7">
        <v>232555.0</v>
      </c>
      <c r="D313" s="7" t="s">
        <v>160</v>
      </c>
      <c r="E313" s="6">
        <v>45566.0</v>
      </c>
      <c r="F313" s="154">
        <f t="shared" si="1"/>
        <v>4</v>
      </c>
      <c r="G313" s="9">
        <v>45593.0</v>
      </c>
      <c r="H313" s="154">
        <f t="shared" si="2"/>
        <v>3</v>
      </c>
      <c r="I313" s="7" t="s">
        <v>60</v>
      </c>
      <c r="J313" s="10"/>
      <c r="K313" s="7" t="s">
        <v>452</v>
      </c>
      <c r="L313" s="10"/>
      <c r="M313" s="10"/>
      <c r="N313" s="113" t="s">
        <v>18</v>
      </c>
      <c r="O313" s="10"/>
    </row>
    <row r="314">
      <c r="A314" s="6">
        <v>45705.0</v>
      </c>
      <c r="B314" s="10"/>
      <c r="C314" s="7">
        <v>117419.0</v>
      </c>
      <c r="D314" s="7" t="s">
        <v>160</v>
      </c>
      <c r="E314" s="6">
        <v>44501.0</v>
      </c>
      <c r="F314" s="154">
        <f t="shared" si="1"/>
        <v>39</v>
      </c>
      <c r="G314" s="6">
        <v>44617.0</v>
      </c>
      <c r="H314" s="154">
        <f t="shared" si="2"/>
        <v>35</v>
      </c>
      <c r="I314" s="7" t="s">
        <v>48</v>
      </c>
      <c r="J314" s="10"/>
      <c r="K314" s="10"/>
      <c r="L314" s="10"/>
      <c r="M314" s="10"/>
      <c r="N314" s="113" t="s">
        <v>18</v>
      </c>
      <c r="O314" s="10"/>
    </row>
    <row r="315">
      <c r="A315" s="6">
        <v>45705.0</v>
      </c>
      <c r="B315" s="10"/>
      <c r="C315" s="7">
        <v>176980.0</v>
      </c>
      <c r="D315" s="7" t="s">
        <v>160</v>
      </c>
      <c r="E315" s="6">
        <v>45047.0</v>
      </c>
      <c r="F315" s="154">
        <f t="shared" si="1"/>
        <v>21</v>
      </c>
      <c r="G315" s="6">
        <v>45113.0</v>
      </c>
      <c r="H315" s="154">
        <f t="shared" si="2"/>
        <v>19</v>
      </c>
      <c r="I315" s="7" t="s">
        <v>60</v>
      </c>
      <c r="J315" s="10"/>
      <c r="K315" s="10"/>
      <c r="L315" s="10"/>
      <c r="M315" s="10"/>
      <c r="N315" s="113" t="s">
        <v>18</v>
      </c>
      <c r="O315" s="10"/>
    </row>
    <row r="316">
      <c r="A316" s="6">
        <v>45705.0</v>
      </c>
      <c r="B316" s="10"/>
      <c r="C316" s="7">
        <v>229763.0</v>
      </c>
      <c r="D316" s="7" t="s">
        <v>160</v>
      </c>
      <c r="E316" s="6">
        <v>45383.0</v>
      </c>
      <c r="F316" s="154">
        <f t="shared" si="1"/>
        <v>10</v>
      </c>
      <c r="G316" s="6">
        <v>45572.0</v>
      </c>
      <c r="H316" s="154">
        <f t="shared" si="2"/>
        <v>4</v>
      </c>
      <c r="I316" s="7" t="s">
        <v>54</v>
      </c>
      <c r="J316" s="10"/>
      <c r="K316" s="10"/>
      <c r="L316" s="10"/>
      <c r="M316" s="10"/>
      <c r="N316" s="113" t="s">
        <v>18</v>
      </c>
      <c r="O316" s="10"/>
    </row>
    <row r="317">
      <c r="A317" s="6">
        <v>45705.0</v>
      </c>
      <c r="B317" s="10"/>
      <c r="C317" s="7">
        <v>188579.0</v>
      </c>
      <c r="D317" s="7" t="s">
        <v>160</v>
      </c>
      <c r="E317" s="6">
        <v>45108.0</v>
      </c>
      <c r="F317" s="154">
        <f t="shared" si="1"/>
        <v>19</v>
      </c>
      <c r="G317" s="6">
        <v>45208.0</v>
      </c>
      <c r="H317" s="154">
        <f t="shared" si="2"/>
        <v>16</v>
      </c>
      <c r="I317" s="7" t="s">
        <v>54</v>
      </c>
      <c r="J317" s="10"/>
      <c r="K317" s="10"/>
      <c r="L317" s="10"/>
      <c r="M317" s="10"/>
      <c r="N317" s="113" t="s">
        <v>18</v>
      </c>
      <c r="O317" s="10"/>
    </row>
    <row r="318">
      <c r="A318" s="6">
        <v>45705.0</v>
      </c>
      <c r="B318" s="10"/>
      <c r="C318" s="7">
        <v>200282.0</v>
      </c>
      <c r="D318" s="7" t="s">
        <v>160</v>
      </c>
      <c r="E318" s="6">
        <v>45200.0</v>
      </c>
      <c r="F318" s="154">
        <f t="shared" si="1"/>
        <v>16</v>
      </c>
      <c r="G318" s="6">
        <v>45322.0</v>
      </c>
      <c r="H318" s="154">
        <f t="shared" si="2"/>
        <v>12</v>
      </c>
      <c r="I318" s="7" t="s">
        <v>54</v>
      </c>
      <c r="J318" s="10"/>
      <c r="K318" s="10"/>
      <c r="L318" s="10"/>
      <c r="M318" s="10"/>
      <c r="N318" s="113" t="s">
        <v>18</v>
      </c>
      <c r="O318" s="10"/>
    </row>
    <row r="319">
      <c r="A319" s="6">
        <v>45705.0</v>
      </c>
      <c r="B319" s="10"/>
      <c r="C319" s="7">
        <v>216649.0</v>
      </c>
      <c r="D319" s="7" t="s">
        <v>160</v>
      </c>
      <c r="E319" s="6">
        <v>44287.0</v>
      </c>
      <c r="F319" s="154">
        <f t="shared" si="1"/>
        <v>46</v>
      </c>
      <c r="G319" s="6">
        <v>45455.0</v>
      </c>
      <c r="H319" s="154">
        <f t="shared" si="2"/>
        <v>8</v>
      </c>
      <c r="I319" s="7" t="s">
        <v>136</v>
      </c>
      <c r="J319" s="10"/>
      <c r="K319" s="10"/>
      <c r="L319" s="10"/>
      <c r="M319" s="10"/>
      <c r="N319" s="113" t="s">
        <v>18</v>
      </c>
      <c r="O319" s="10"/>
    </row>
    <row r="320">
      <c r="A320" s="6">
        <v>45705.0</v>
      </c>
      <c r="B320" s="10"/>
      <c r="C320" s="7">
        <v>230368.0</v>
      </c>
      <c r="D320" s="7" t="s">
        <v>160</v>
      </c>
      <c r="E320" s="6">
        <v>45536.0</v>
      </c>
      <c r="F320" s="154">
        <f t="shared" si="1"/>
        <v>5</v>
      </c>
      <c r="G320" s="6">
        <v>45573.0</v>
      </c>
      <c r="H320" s="154">
        <f t="shared" si="2"/>
        <v>4</v>
      </c>
      <c r="I320" s="7" t="s">
        <v>54</v>
      </c>
      <c r="J320" s="10"/>
      <c r="K320" s="10"/>
      <c r="L320" s="10"/>
      <c r="M320" s="10"/>
      <c r="N320" s="113" t="s">
        <v>18</v>
      </c>
      <c r="O320" s="10"/>
    </row>
    <row r="321">
      <c r="A321" s="6">
        <v>45705.0</v>
      </c>
      <c r="B321" s="10"/>
      <c r="C321" s="7">
        <v>237075.0</v>
      </c>
      <c r="D321" s="7" t="s">
        <v>160</v>
      </c>
      <c r="E321" s="6">
        <v>45627.0</v>
      </c>
      <c r="F321" s="154">
        <f t="shared" si="1"/>
        <v>2</v>
      </c>
      <c r="G321" s="9">
        <v>45639.0</v>
      </c>
      <c r="H321" s="154">
        <f t="shared" si="2"/>
        <v>2</v>
      </c>
      <c r="I321" s="7" t="s">
        <v>54</v>
      </c>
      <c r="J321" s="10"/>
      <c r="K321" s="10"/>
      <c r="L321" s="10"/>
      <c r="M321" s="10"/>
      <c r="N321" s="113" t="s">
        <v>18</v>
      </c>
      <c r="O321" s="10"/>
    </row>
    <row r="322">
      <c r="A322" s="6">
        <v>45705.0</v>
      </c>
      <c r="B322" s="10"/>
      <c r="C322" s="7">
        <v>239740.0</v>
      </c>
      <c r="D322" s="7" t="s">
        <v>160</v>
      </c>
      <c r="E322" s="6">
        <v>45474.0</v>
      </c>
      <c r="F322" s="154">
        <f t="shared" si="1"/>
        <v>7</v>
      </c>
      <c r="G322" s="6">
        <v>45674.0</v>
      </c>
      <c r="H322" s="154">
        <f t="shared" si="2"/>
        <v>1</v>
      </c>
      <c r="I322" s="7" t="s">
        <v>54</v>
      </c>
      <c r="J322" s="10"/>
      <c r="K322" s="10"/>
      <c r="L322" s="10"/>
      <c r="M322" s="10"/>
      <c r="N322" s="113" t="s">
        <v>18</v>
      </c>
      <c r="O322" s="10"/>
    </row>
    <row r="323">
      <c r="A323" s="6">
        <v>45698.0</v>
      </c>
      <c r="B323" s="6">
        <v>45705.0</v>
      </c>
      <c r="C323" s="7">
        <v>223709.0</v>
      </c>
      <c r="D323" s="7" t="s">
        <v>160</v>
      </c>
      <c r="E323" s="6">
        <v>45474.0</v>
      </c>
      <c r="F323" s="154">
        <f t="shared" si="1"/>
        <v>7</v>
      </c>
      <c r="G323" s="6">
        <v>45544.0</v>
      </c>
      <c r="H323" s="154">
        <f t="shared" si="2"/>
        <v>5</v>
      </c>
      <c r="I323" s="7" t="s">
        <v>43</v>
      </c>
      <c r="J323" s="7" t="s">
        <v>233</v>
      </c>
      <c r="K323" s="10"/>
      <c r="L323" s="7" t="s">
        <v>68</v>
      </c>
      <c r="M323" s="144">
        <v>45705.0</v>
      </c>
      <c r="N323" s="112" t="s">
        <v>16</v>
      </c>
      <c r="O323" s="10"/>
    </row>
    <row r="324">
      <c r="A324" s="6">
        <v>45705.0</v>
      </c>
      <c r="B324" s="10"/>
      <c r="C324" s="7">
        <v>124158.0</v>
      </c>
      <c r="D324" s="7" t="s">
        <v>70</v>
      </c>
      <c r="E324" s="6">
        <v>44652.0</v>
      </c>
      <c r="F324" s="154">
        <f t="shared" si="1"/>
        <v>34</v>
      </c>
      <c r="G324" s="6">
        <v>44663.0</v>
      </c>
      <c r="H324" s="154">
        <f t="shared" si="2"/>
        <v>34</v>
      </c>
      <c r="I324" s="7" t="s">
        <v>48</v>
      </c>
      <c r="J324" s="10"/>
      <c r="K324" s="10"/>
      <c r="L324" s="10"/>
      <c r="M324" s="10"/>
      <c r="N324" s="113" t="s">
        <v>18</v>
      </c>
      <c r="O324" s="10"/>
    </row>
    <row r="325">
      <c r="A325" s="6">
        <v>45705.0</v>
      </c>
      <c r="B325" s="10"/>
      <c r="C325" s="7">
        <v>203922.0</v>
      </c>
      <c r="D325" s="7" t="s">
        <v>70</v>
      </c>
      <c r="E325" s="6">
        <v>45231.0</v>
      </c>
      <c r="F325" s="154">
        <f t="shared" si="1"/>
        <v>15</v>
      </c>
      <c r="G325" s="6">
        <v>45348.0</v>
      </c>
      <c r="H325" s="154">
        <f t="shared" si="2"/>
        <v>11</v>
      </c>
      <c r="I325" s="7" t="s">
        <v>60</v>
      </c>
      <c r="J325" s="10"/>
      <c r="K325" s="10"/>
      <c r="L325" s="10"/>
      <c r="M325" s="10"/>
      <c r="N325" s="113" t="s">
        <v>18</v>
      </c>
      <c r="O325" s="10"/>
    </row>
    <row r="326">
      <c r="A326" s="6">
        <v>45705.0</v>
      </c>
      <c r="B326" s="10"/>
      <c r="C326" s="7">
        <v>223526.0</v>
      </c>
      <c r="D326" s="7" t="s">
        <v>70</v>
      </c>
      <c r="E326" s="6">
        <v>44805.0</v>
      </c>
      <c r="F326" s="154">
        <f t="shared" si="1"/>
        <v>29</v>
      </c>
      <c r="G326" s="6">
        <v>45517.0</v>
      </c>
      <c r="H326" s="154">
        <f t="shared" si="2"/>
        <v>6</v>
      </c>
      <c r="I326" s="7" t="s">
        <v>60</v>
      </c>
      <c r="J326" s="10"/>
      <c r="K326" s="10"/>
      <c r="L326" s="10"/>
      <c r="M326" s="10"/>
      <c r="N326" s="113" t="s">
        <v>18</v>
      </c>
      <c r="O326" s="10"/>
    </row>
    <row r="327">
      <c r="A327" s="6">
        <v>45705.0</v>
      </c>
      <c r="B327" s="10"/>
      <c r="C327" s="7">
        <v>224642.0</v>
      </c>
      <c r="D327" s="7" t="s">
        <v>70</v>
      </c>
      <c r="E327" s="6">
        <v>45474.0</v>
      </c>
      <c r="F327" s="154">
        <f t="shared" si="1"/>
        <v>7</v>
      </c>
      <c r="G327" s="6">
        <v>45523.0</v>
      </c>
      <c r="H327" s="154">
        <f t="shared" si="2"/>
        <v>5</v>
      </c>
      <c r="I327" s="7" t="s">
        <v>60</v>
      </c>
      <c r="J327" s="10"/>
      <c r="K327" s="72" t="s">
        <v>453</v>
      </c>
      <c r="L327" s="10"/>
      <c r="M327" s="10"/>
      <c r="N327" s="113" t="s">
        <v>18</v>
      </c>
      <c r="O327" s="10"/>
    </row>
    <row r="328">
      <c r="A328" s="6">
        <v>45705.0</v>
      </c>
      <c r="B328" s="10"/>
      <c r="C328" s="7">
        <v>236556.0</v>
      </c>
      <c r="D328" s="7" t="s">
        <v>70</v>
      </c>
      <c r="E328" s="6">
        <v>45444.0</v>
      </c>
      <c r="F328" s="154">
        <f t="shared" si="1"/>
        <v>8</v>
      </c>
      <c r="G328" s="9">
        <v>45644.0</v>
      </c>
      <c r="H328" s="154">
        <f t="shared" si="2"/>
        <v>2</v>
      </c>
      <c r="I328" s="7" t="s">
        <v>60</v>
      </c>
      <c r="J328" s="10"/>
      <c r="K328" s="10"/>
      <c r="L328" s="10"/>
      <c r="M328" s="10"/>
      <c r="N328" s="113" t="s">
        <v>18</v>
      </c>
      <c r="O328" s="10"/>
    </row>
    <row r="329">
      <c r="A329" s="6">
        <v>45705.0</v>
      </c>
      <c r="B329" s="10"/>
      <c r="C329" s="7">
        <v>155397.0</v>
      </c>
      <c r="D329" s="7" t="s">
        <v>70</v>
      </c>
      <c r="E329" s="6">
        <v>44866.0</v>
      </c>
      <c r="F329" s="154">
        <f t="shared" si="1"/>
        <v>27</v>
      </c>
      <c r="G329" s="6">
        <v>44929.0</v>
      </c>
      <c r="H329" s="154">
        <f t="shared" si="2"/>
        <v>25</v>
      </c>
      <c r="I329" s="7" t="s">
        <v>54</v>
      </c>
      <c r="J329" s="10"/>
      <c r="K329" s="10"/>
      <c r="L329" s="10"/>
      <c r="M329" s="10"/>
      <c r="N329" s="113" t="s">
        <v>18</v>
      </c>
      <c r="O329" s="10"/>
    </row>
    <row r="330">
      <c r="A330" s="6">
        <v>45705.0</v>
      </c>
      <c r="B330" s="10"/>
      <c r="C330" s="7">
        <v>192643.0</v>
      </c>
      <c r="D330" s="7" t="s">
        <v>70</v>
      </c>
      <c r="E330" s="6">
        <v>45231.0</v>
      </c>
      <c r="F330" s="154">
        <f t="shared" si="1"/>
        <v>15</v>
      </c>
      <c r="G330" s="9">
        <v>45243.0</v>
      </c>
      <c r="H330" s="154">
        <f t="shared" si="2"/>
        <v>15</v>
      </c>
      <c r="I330" s="7" t="s">
        <v>54</v>
      </c>
      <c r="J330" s="10"/>
      <c r="K330" s="10"/>
      <c r="L330" s="10"/>
      <c r="M330" s="10"/>
      <c r="N330" s="113" t="s">
        <v>18</v>
      </c>
      <c r="O330" s="10"/>
    </row>
    <row r="331">
      <c r="A331" s="6">
        <v>45705.0</v>
      </c>
      <c r="B331" s="10"/>
      <c r="C331" s="7">
        <v>205698.0</v>
      </c>
      <c r="D331" s="7" t="s">
        <v>70</v>
      </c>
      <c r="E331" s="6">
        <v>45323.0</v>
      </c>
      <c r="F331" s="154">
        <f t="shared" si="1"/>
        <v>12</v>
      </c>
      <c r="G331" s="6">
        <v>45362.0</v>
      </c>
      <c r="H331" s="154">
        <f t="shared" si="2"/>
        <v>11</v>
      </c>
      <c r="I331" s="7" t="s">
        <v>54</v>
      </c>
      <c r="J331" s="10"/>
      <c r="K331" s="10"/>
      <c r="L331" s="10"/>
      <c r="M331" s="10"/>
      <c r="N331" s="113" t="s">
        <v>18</v>
      </c>
      <c r="O331" s="10"/>
    </row>
    <row r="332">
      <c r="A332" s="6">
        <v>45705.0</v>
      </c>
      <c r="B332" s="10"/>
      <c r="C332" s="7">
        <v>211817.0</v>
      </c>
      <c r="D332" s="7" t="s">
        <v>70</v>
      </c>
      <c r="E332" s="6">
        <v>45383.0</v>
      </c>
      <c r="F332" s="154">
        <f t="shared" si="1"/>
        <v>10</v>
      </c>
      <c r="G332" s="6">
        <v>45411.0</v>
      </c>
      <c r="H332" s="154">
        <f t="shared" si="2"/>
        <v>9</v>
      </c>
      <c r="I332" s="7" t="s">
        <v>54</v>
      </c>
      <c r="J332" s="10"/>
      <c r="K332" s="10"/>
      <c r="L332" s="10"/>
      <c r="M332" s="10"/>
      <c r="N332" s="113" t="s">
        <v>18</v>
      </c>
      <c r="O332" s="10"/>
    </row>
    <row r="333">
      <c r="A333" s="6">
        <v>45705.0</v>
      </c>
      <c r="B333" s="10"/>
      <c r="C333" s="7">
        <v>223094.0</v>
      </c>
      <c r="D333" s="7" t="s">
        <v>70</v>
      </c>
      <c r="E333" s="6">
        <v>45474.0</v>
      </c>
      <c r="F333" s="154">
        <f t="shared" si="1"/>
        <v>7</v>
      </c>
      <c r="G333" s="6">
        <v>45510.0</v>
      </c>
      <c r="H333" s="154">
        <f t="shared" si="2"/>
        <v>6</v>
      </c>
      <c r="I333" s="7" t="s">
        <v>54</v>
      </c>
      <c r="J333" s="10"/>
      <c r="K333" s="10"/>
      <c r="L333" s="10"/>
      <c r="M333" s="10"/>
      <c r="N333" s="113" t="s">
        <v>18</v>
      </c>
      <c r="O333" s="10"/>
    </row>
    <row r="334">
      <c r="A334" s="6">
        <v>45705.0</v>
      </c>
      <c r="B334" s="10"/>
      <c r="C334" s="7">
        <v>235424.0</v>
      </c>
      <c r="D334" s="7" t="s">
        <v>70</v>
      </c>
      <c r="E334" s="6">
        <v>45597.0</v>
      </c>
      <c r="F334" s="154">
        <f t="shared" si="1"/>
        <v>3</v>
      </c>
      <c r="G334" s="6">
        <v>45628.0</v>
      </c>
      <c r="H334" s="154">
        <f t="shared" si="2"/>
        <v>2</v>
      </c>
      <c r="I334" s="7" t="s">
        <v>60</v>
      </c>
      <c r="J334" s="10"/>
      <c r="K334" s="10"/>
      <c r="L334" s="10"/>
      <c r="M334" s="10"/>
      <c r="N334" s="113" t="s">
        <v>18</v>
      </c>
      <c r="O334" s="10"/>
    </row>
    <row r="335">
      <c r="A335" s="6">
        <v>45705.0</v>
      </c>
      <c r="B335" s="10"/>
      <c r="C335" s="7">
        <v>239735.0</v>
      </c>
      <c r="D335" s="7" t="s">
        <v>70</v>
      </c>
      <c r="E335" s="6">
        <v>45597.0</v>
      </c>
      <c r="F335" s="154">
        <f t="shared" si="1"/>
        <v>3</v>
      </c>
      <c r="G335" s="6">
        <v>45674.0</v>
      </c>
      <c r="H335" s="154">
        <f t="shared" si="2"/>
        <v>1</v>
      </c>
      <c r="I335" s="7" t="s">
        <v>54</v>
      </c>
      <c r="J335" s="10"/>
      <c r="K335" s="10"/>
      <c r="L335" s="10"/>
      <c r="M335" s="10"/>
      <c r="N335" s="113" t="s">
        <v>18</v>
      </c>
      <c r="O335" s="10"/>
    </row>
    <row r="336">
      <c r="A336" s="6">
        <v>45705.0</v>
      </c>
      <c r="B336" s="10"/>
      <c r="C336" s="7">
        <v>241684.0</v>
      </c>
      <c r="D336" s="7" t="s">
        <v>70</v>
      </c>
      <c r="E336" s="6">
        <v>45658.0</v>
      </c>
      <c r="F336" s="154">
        <f t="shared" si="1"/>
        <v>1</v>
      </c>
      <c r="G336" s="6">
        <v>45698.0</v>
      </c>
      <c r="H336" s="154">
        <f t="shared" si="2"/>
        <v>0</v>
      </c>
      <c r="I336" s="7" t="s">
        <v>85</v>
      </c>
      <c r="J336" s="10"/>
      <c r="K336" s="10"/>
      <c r="L336" s="10"/>
      <c r="M336" s="10"/>
      <c r="N336" s="113" t="s">
        <v>18</v>
      </c>
      <c r="O336" s="10"/>
    </row>
    <row r="337">
      <c r="A337" s="6">
        <v>45705.0</v>
      </c>
      <c r="B337" s="10"/>
      <c r="C337" s="7">
        <v>222526.0</v>
      </c>
      <c r="D337" s="7" t="s">
        <v>161</v>
      </c>
      <c r="E337" s="6">
        <v>45474.0</v>
      </c>
      <c r="F337" s="154">
        <f t="shared" si="1"/>
        <v>7</v>
      </c>
      <c r="G337" s="6">
        <v>45496.0</v>
      </c>
      <c r="H337" s="154">
        <f t="shared" si="2"/>
        <v>6</v>
      </c>
      <c r="I337" s="7" t="s">
        <v>48</v>
      </c>
      <c r="J337" s="10"/>
      <c r="K337" s="10"/>
      <c r="L337" s="10"/>
      <c r="M337" s="10"/>
      <c r="N337" s="113" t="s">
        <v>18</v>
      </c>
      <c r="O337" s="10"/>
    </row>
    <row r="338">
      <c r="A338" s="6">
        <v>45705.0</v>
      </c>
      <c r="B338" s="10"/>
      <c r="C338" s="7">
        <v>236099.0</v>
      </c>
      <c r="D338" s="7" t="s">
        <v>161</v>
      </c>
      <c r="E338" s="6">
        <v>45474.0</v>
      </c>
      <c r="F338" s="154">
        <f t="shared" si="1"/>
        <v>7</v>
      </c>
      <c r="G338" s="9">
        <v>45643.0</v>
      </c>
      <c r="H338" s="154">
        <f t="shared" si="2"/>
        <v>2</v>
      </c>
      <c r="I338" s="7" t="s">
        <v>60</v>
      </c>
      <c r="J338" s="10"/>
      <c r="K338" s="10"/>
      <c r="L338" s="10"/>
      <c r="M338" s="10"/>
      <c r="N338" s="113" t="s">
        <v>18</v>
      </c>
      <c r="O338" s="10"/>
    </row>
    <row r="339">
      <c r="A339" s="6">
        <v>45705.0</v>
      </c>
      <c r="B339" s="10"/>
      <c r="C339" s="7">
        <v>210627.0</v>
      </c>
      <c r="D339" s="7" t="s">
        <v>161</v>
      </c>
      <c r="E339" s="6">
        <v>45292.0</v>
      </c>
      <c r="F339" s="154">
        <f t="shared" si="1"/>
        <v>13</v>
      </c>
      <c r="G339" s="6">
        <v>45397.0</v>
      </c>
      <c r="H339" s="154">
        <f t="shared" si="2"/>
        <v>10</v>
      </c>
      <c r="I339" s="7" t="s">
        <v>54</v>
      </c>
      <c r="J339" s="10"/>
      <c r="K339" s="10"/>
      <c r="L339" s="10"/>
      <c r="M339" s="10"/>
      <c r="N339" s="113" t="s">
        <v>18</v>
      </c>
      <c r="O339" s="10"/>
    </row>
    <row r="340">
      <c r="A340" s="6">
        <v>45705.0</v>
      </c>
      <c r="B340" s="10"/>
      <c r="C340" s="7">
        <v>225709.0</v>
      </c>
      <c r="D340" s="7" t="s">
        <v>161</v>
      </c>
      <c r="E340" s="6">
        <v>45505.0</v>
      </c>
      <c r="F340" s="154">
        <f t="shared" si="1"/>
        <v>6</v>
      </c>
      <c r="G340" s="6">
        <v>45533.0</v>
      </c>
      <c r="H340" s="154">
        <f t="shared" si="2"/>
        <v>5</v>
      </c>
      <c r="I340" s="7" t="s">
        <v>54</v>
      </c>
      <c r="J340" s="10"/>
      <c r="K340" s="10"/>
      <c r="L340" s="10"/>
      <c r="M340" s="10"/>
      <c r="N340" s="113" t="s">
        <v>18</v>
      </c>
      <c r="O340" s="10"/>
    </row>
    <row r="341">
      <c r="A341" s="6">
        <v>45705.0</v>
      </c>
      <c r="B341" s="10"/>
      <c r="C341" s="7">
        <v>238935.0</v>
      </c>
      <c r="D341" s="7" t="s">
        <v>161</v>
      </c>
      <c r="E341" s="6">
        <v>45597.0</v>
      </c>
      <c r="F341" s="154">
        <f t="shared" si="1"/>
        <v>3</v>
      </c>
      <c r="G341" s="6">
        <v>45667.0</v>
      </c>
      <c r="H341" s="154">
        <f t="shared" si="2"/>
        <v>1</v>
      </c>
      <c r="I341" s="7" t="s">
        <v>48</v>
      </c>
      <c r="J341" s="10"/>
      <c r="K341" s="10"/>
      <c r="L341" s="10"/>
      <c r="M341" s="10"/>
      <c r="N341" s="113" t="s">
        <v>18</v>
      </c>
      <c r="O341" s="10"/>
    </row>
    <row r="342">
      <c r="A342" s="6">
        <v>45705.0</v>
      </c>
      <c r="B342" s="10"/>
      <c r="C342" s="7">
        <v>242211.0</v>
      </c>
      <c r="D342" s="7" t="s">
        <v>161</v>
      </c>
      <c r="E342" s="6">
        <v>45658.0</v>
      </c>
      <c r="F342" s="154">
        <f t="shared" si="1"/>
        <v>1</v>
      </c>
      <c r="G342" s="6">
        <v>45695.0</v>
      </c>
      <c r="H342" s="154">
        <f t="shared" si="2"/>
        <v>0</v>
      </c>
      <c r="I342" s="7" t="s">
        <v>82</v>
      </c>
      <c r="J342" s="10"/>
      <c r="K342" s="10"/>
      <c r="L342" s="10"/>
      <c r="M342" s="10"/>
      <c r="N342" s="113" t="s">
        <v>18</v>
      </c>
      <c r="O342" s="10"/>
    </row>
    <row r="343">
      <c r="A343" s="6">
        <v>45705.0</v>
      </c>
      <c r="B343" s="10"/>
      <c r="C343" s="7">
        <v>111728.0</v>
      </c>
      <c r="D343" s="7" t="s">
        <v>163</v>
      </c>
      <c r="E343" s="6">
        <v>44440.0</v>
      </c>
      <c r="F343" s="154">
        <f t="shared" si="1"/>
        <v>41</v>
      </c>
      <c r="G343" s="6">
        <v>44573.0</v>
      </c>
      <c r="H343" s="154">
        <f t="shared" si="2"/>
        <v>37</v>
      </c>
      <c r="I343" s="7" t="s">
        <v>43</v>
      </c>
      <c r="J343" s="10"/>
      <c r="K343" s="10"/>
      <c r="L343" s="10"/>
      <c r="M343" s="10"/>
      <c r="N343" s="113" t="s">
        <v>18</v>
      </c>
      <c r="O343" s="10"/>
    </row>
    <row r="344">
      <c r="A344" s="6">
        <v>45705.0</v>
      </c>
      <c r="B344" s="10"/>
      <c r="C344" s="7">
        <v>163714.0</v>
      </c>
      <c r="D344" s="7" t="s">
        <v>163</v>
      </c>
      <c r="E344" s="6">
        <v>44348.0</v>
      </c>
      <c r="F344" s="154">
        <f t="shared" si="1"/>
        <v>44</v>
      </c>
      <c r="G344" s="6">
        <v>44942.0</v>
      </c>
      <c r="H344" s="154">
        <f t="shared" si="2"/>
        <v>25</v>
      </c>
      <c r="I344" s="7" t="s">
        <v>60</v>
      </c>
      <c r="J344" s="10"/>
      <c r="K344" s="10"/>
      <c r="L344" s="10"/>
      <c r="M344" s="10"/>
      <c r="N344" s="113" t="s">
        <v>18</v>
      </c>
      <c r="O344" s="10"/>
    </row>
    <row r="345">
      <c r="A345" s="6">
        <v>45705.0</v>
      </c>
      <c r="B345" s="10"/>
      <c r="C345" s="7">
        <v>199893.0</v>
      </c>
      <c r="D345" s="7" t="s">
        <v>163</v>
      </c>
      <c r="E345" s="6">
        <v>45292.0</v>
      </c>
      <c r="F345" s="154">
        <f t="shared" si="1"/>
        <v>13</v>
      </c>
      <c r="G345" s="6">
        <v>45315.0</v>
      </c>
      <c r="H345" s="154">
        <f t="shared" si="2"/>
        <v>12</v>
      </c>
      <c r="I345" s="7" t="s">
        <v>82</v>
      </c>
      <c r="J345" s="10"/>
      <c r="K345" s="10"/>
      <c r="L345" s="10"/>
      <c r="M345" s="10"/>
      <c r="N345" s="113" t="s">
        <v>18</v>
      </c>
      <c r="O345" s="10"/>
    </row>
    <row r="346">
      <c r="A346" s="6">
        <v>45705.0</v>
      </c>
      <c r="B346" s="10"/>
      <c r="C346" s="7">
        <v>213611.0</v>
      </c>
      <c r="D346" s="7" t="s">
        <v>163</v>
      </c>
      <c r="E346" s="6">
        <v>45383.0</v>
      </c>
      <c r="F346" s="154">
        <f t="shared" si="1"/>
        <v>10</v>
      </c>
      <c r="G346" s="6">
        <v>45420.0</v>
      </c>
      <c r="H346" s="154">
        <f t="shared" si="2"/>
        <v>9</v>
      </c>
      <c r="I346" s="7" t="s">
        <v>60</v>
      </c>
      <c r="J346" s="10"/>
      <c r="K346" s="10"/>
      <c r="L346" s="10"/>
      <c r="M346" s="10"/>
      <c r="N346" s="113" t="s">
        <v>18</v>
      </c>
      <c r="O346" s="10"/>
    </row>
    <row r="347">
      <c r="A347" s="6">
        <v>45705.0</v>
      </c>
      <c r="B347" s="10"/>
      <c r="C347" s="7">
        <v>225463.0</v>
      </c>
      <c r="D347" s="7" t="s">
        <v>163</v>
      </c>
      <c r="E347" s="6">
        <v>45474.0</v>
      </c>
      <c r="F347" s="154">
        <f t="shared" si="1"/>
        <v>7</v>
      </c>
      <c r="G347" s="6">
        <v>45531.0</v>
      </c>
      <c r="H347" s="154">
        <f t="shared" si="2"/>
        <v>5</v>
      </c>
      <c r="I347" s="7" t="s">
        <v>48</v>
      </c>
      <c r="J347" s="10"/>
      <c r="K347" s="10"/>
      <c r="L347" s="10"/>
      <c r="M347" s="10"/>
      <c r="N347" s="113" t="s">
        <v>18</v>
      </c>
      <c r="O347" s="10"/>
    </row>
    <row r="348">
      <c r="A348" s="6">
        <v>45705.0</v>
      </c>
      <c r="B348" s="10"/>
      <c r="C348" s="7">
        <v>237443.0</v>
      </c>
      <c r="D348" s="7" t="s">
        <v>163</v>
      </c>
      <c r="E348" s="6">
        <v>45474.0</v>
      </c>
      <c r="F348" s="154">
        <f t="shared" si="1"/>
        <v>7</v>
      </c>
      <c r="G348" s="9">
        <v>45644.0</v>
      </c>
      <c r="H348" s="154">
        <f t="shared" si="2"/>
        <v>2</v>
      </c>
      <c r="I348" s="7" t="s">
        <v>52</v>
      </c>
      <c r="J348" s="10"/>
      <c r="K348" s="10"/>
      <c r="L348" s="10"/>
      <c r="M348" s="10"/>
      <c r="N348" s="113" t="s">
        <v>18</v>
      </c>
      <c r="O348" s="10"/>
    </row>
    <row r="349">
      <c r="A349" s="6">
        <v>45705.0</v>
      </c>
      <c r="B349" s="10"/>
      <c r="C349" s="7">
        <v>220500.0</v>
      </c>
      <c r="D349" s="7" t="s">
        <v>163</v>
      </c>
      <c r="E349" s="6">
        <v>45413.0</v>
      </c>
      <c r="F349" s="154">
        <f t="shared" si="1"/>
        <v>9</v>
      </c>
      <c r="G349" s="6">
        <v>45478.0</v>
      </c>
      <c r="H349" s="154">
        <f t="shared" si="2"/>
        <v>7</v>
      </c>
      <c r="I349" s="7" t="s">
        <v>54</v>
      </c>
      <c r="J349" s="10"/>
      <c r="K349" s="10"/>
      <c r="L349" s="10"/>
      <c r="M349" s="10"/>
      <c r="N349" s="113" t="s">
        <v>18</v>
      </c>
      <c r="O349" s="10"/>
    </row>
    <row r="350">
      <c r="A350" s="6">
        <v>45705.0</v>
      </c>
      <c r="B350" s="10"/>
      <c r="C350" s="7">
        <v>145349.0</v>
      </c>
      <c r="D350" s="7" t="s">
        <v>163</v>
      </c>
      <c r="E350" s="6">
        <v>44805.0</v>
      </c>
      <c r="F350" s="154">
        <f t="shared" si="1"/>
        <v>29</v>
      </c>
      <c r="G350" s="6">
        <v>44805.0</v>
      </c>
      <c r="H350" s="154">
        <f t="shared" si="2"/>
        <v>29</v>
      </c>
      <c r="I350" s="7" t="s">
        <v>136</v>
      </c>
      <c r="J350" s="10"/>
      <c r="K350" s="10"/>
      <c r="L350" s="10"/>
      <c r="M350" s="10"/>
      <c r="N350" s="113" t="s">
        <v>18</v>
      </c>
      <c r="O350" s="10"/>
    </row>
    <row r="351">
      <c r="A351" s="6">
        <v>45705.0</v>
      </c>
      <c r="B351" s="10"/>
      <c r="C351" s="7">
        <v>208210.0</v>
      </c>
      <c r="D351" s="7" t="s">
        <v>163</v>
      </c>
      <c r="E351" s="6">
        <v>45261.0</v>
      </c>
      <c r="F351" s="154">
        <f t="shared" si="1"/>
        <v>14</v>
      </c>
      <c r="G351" s="6">
        <v>45379.0</v>
      </c>
      <c r="H351" s="154">
        <f t="shared" si="2"/>
        <v>10</v>
      </c>
      <c r="I351" s="7" t="s">
        <v>54</v>
      </c>
      <c r="J351" s="10"/>
      <c r="K351" s="10"/>
      <c r="L351" s="10"/>
      <c r="M351" s="10"/>
      <c r="N351" s="113" t="s">
        <v>18</v>
      </c>
      <c r="O351" s="10"/>
    </row>
    <row r="352">
      <c r="A352" s="6">
        <v>45705.0</v>
      </c>
      <c r="B352" s="10"/>
      <c r="C352" s="7">
        <v>196194.0</v>
      </c>
      <c r="D352" s="7" t="s">
        <v>163</v>
      </c>
      <c r="E352" s="6">
        <v>45231.0</v>
      </c>
      <c r="F352" s="154">
        <f t="shared" si="1"/>
        <v>15</v>
      </c>
      <c r="G352" s="9">
        <v>45278.0</v>
      </c>
      <c r="H352" s="154">
        <f t="shared" si="2"/>
        <v>14</v>
      </c>
      <c r="I352" s="7" t="s">
        <v>54</v>
      </c>
      <c r="J352" s="10"/>
      <c r="K352" s="10"/>
      <c r="L352" s="10"/>
      <c r="M352" s="10"/>
      <c r="N352" s="113" t="s">
        <v>18</v>
      </c>
      <c r="O352" s="10"/>
    </row>
    <row r="353">
      <c r="A353" s="6">
        <v>45705.0</v>
      </c>
      <c r="B353" s="10"/>
      <c r="C353" s="7">
        <v>212337.0</v>
      </c>
      <c r="D353" s="7" t="s">
        <v>163</v>
      </c>
      <c r="E353" s="6">
        <v>45108.0</v>
      </c>
      <c r="F353" s="154">
        <f t="shared" si="1"/>
        <v>19</v>
      </c>
      <c r="G353" s="6">
        <v>45411.0</v>
      </c>
      <c r="H353" s="154">
        <f t="shared" si="2"/>
        <v>9</v>
      </c>
      <c r="I353" s="7" t="s">
        <v>54</v>
      </c>
      <c r="J353" s="10"/>
      <c r="K353" s="10"/>
      <c r="L353" s="10"/>
      <c r="M353" s="10"/>
      <c r="N353" s="113" t="s">
        <v>18</v>
      </c>
      <c r="O353" s="10"/>
    </row>
    <row r="354">
      <c r="A354" s="6">
        <v>45705.0</v>
      </c>
      <c r="B354" s="10"/>
      <c r="C354" s="7">
        <v>233202.0</v>
      </c>
      <c r="D354" s="7" t="s">
        <v>163</v>
      </c>
      <c r="E354" s="6">
        <v>45536.0</v>
      </c>
      <c r="F354" s="154">
        <f t="shared" si="1"/>
        <v>5</v>
      </c>
      <c r="G354" s="6">
        <v>45543.0</v>
      </c>
      <c r="H354" s="154">
        <f t="shared" si="2"/>
        <v>5</v>
      </c>
      <c r="I354" s="7" t="s">
        <v>54</v>
      </c>
      <c r="J354" s="10"/>
      <c r="K354" s="10"/>
      <c r="L354" s="10"/>
      <c r="M354" s="10"/>
      <c r="N354" s="113" t="s">
        <v>18</v>
      </c>
      <c r="O354" s="10"/>
    </row>
    <row r="355">
      <c r="A355" s="6">
        <v>45705.0</v>
      </c>
      <c r="B355" s="10"/>
      <c r="C355" s="7">
        <v>239673.0</v>
      </c>
      <c r="D355" s="7" t="s">
        <v>163</v>
      </c>
      <c r="E355" s="6">
        <v>45566.0</v>
      </c>
      <c r="F355" s="154">
        <f t="shared" si="1"/>
        <v>4</v>
      </c>
      <c r="G355" s="6">
        <v>45685.0</v>
      </c>
      <c r="H355" s="154">
        <f t="shared" si="2"/>
        <v>0</v>
      </c>
      <c r="I355" s="7" t="s">
        <v>54</v>
      </c>
      <c r="J355" s="10"/>
      <c r="K355" s="10"/>
      <c r="L355" s="10"/>
      <c r="M355" s="10"/>
      <c r="N355" s="113" t="s">
        <v>18</v>
      </c>
      <c r="O355" s="10"/>
    </row>
    <row r="356">
      <c r="A356" s="6">
        <v>45705.0</v>
      </c>
      <c r="B356" s="10"/>
      <c r="C356" s="7">
        <v>191335.0</v>
      </c>
      <c r="D356" s="7" t="s">
        <v>165</v>
      </c>
      <c r="E356" s="6">
        <v>45170.0</v>
      </c>
      <c r="F356" s="154">
        <f t="shared" si="1"/>
        <v>17</v>
      </c>
      <c r="G356" s="6">
        <v>45231.0</v>
      </c>
      <c r="H356" s="154">
        <f t="shared" si="2"/>
        <v>15</v>
      </c>
      <c r="I356" s="7" t="s">
        <v>136</v>
      </c>
      <c r="J356" s="10"/>
      <c r="K356" s="10"/>
      <c r="L356" s="10"/>
      <c r="M356" s="10"/>
      <c r="N356" s="113" t="s">
        <v>18</v>
      </c>
      <c r="O356" s="10"/>
    </row>
    <row r="357">
      <c r="A357" s="6">
        <v>45705.0</v>
      </c>
      <c r="B357" s="10"/>
      <c r="C357" s="7">
        <v>227536.0</v>
      </c>
      <c r="D357" s="7" t="s">
        <v>165</v>
      </c>
      <c r="E357" s="6">
        <v>45323.0</v>
      </c>
      <c r="F357" s="154">
        <f t="shared" si="1"/>
        <v>12</v>
      </c>
      <c r="G357" s="6">
        <v>45545.0</v>
      </c>
      <c r="H357" s="154">
        <f t="shared" si="2"/>
        <v>5</v>
      </c>
      <c r="I357" s="7" t="s">
        <v>54</v>
      </c>
      <c r="J357" s="10"/>
      <c r="K357" s="10"/>
      <c r="L357" s="10"/>
      <c r="M357" s="10"/>
      <c r="N357" s="113" t="s">
        <v>18</v>
      </c>
      <c r="O357" s="10"/>
    </row>
    <row r="358">
      <c r="A358" s="6">
        <v>45705.0</v>
      </c>
      <c r="B358" s="10"/>
      <c r="C358" s="7">
        <v>46033.0</v>
      </c>
      <c r="D358" s="7" t="s">
        <v>166</v>
      </c>
      <c r="E358" s="6">
        <v>43922.0</v>
      </c>
      <c r="F358" s="154">
        <f t="shared" si="1"/>
        <v>58</v>
      </c>
      <c r="G358" s="6">
        <v>43935.0</v>
      </c>
      <c r="H358" s="154">
        <f t="shared" si="2"/>
        <v>58</v>
      </c>
      <c r="I358" s="7" t="s">
        <v>48</v>
      </c>
      <c r="J358" s="10"/>
      <c r="K358" s="10"/>
      <c r="L358" s="10"/>
      <c r="M358" s="10"/>
      <c r="N358" s="113" t="s">
        <v>18</v>
      </c>
      <c r="O358" s="10"/>
    </row>
    <row r="359">
      <c r="A359" s="6">
        <v>45705.0</v>
      </c>
      <c r="B359" s="10"/>
      <c r="C359" s="7">
        <v>242224.0</v>
      </c>
      <c r="D359" s="7" t="s">
        <v>166</v>
      </c>
      <c r="E359" s="6">
        <v>45505.0</v>
      </c>
      <c r="F359" s="154">
        <f t="shared" si="1"/>
        <v>6</v>
      </c>
      <c r="G359" s="6">
        <v>45695.0</v>
      </c>
      <c r="H359" s="154">
        <f t="shared" si="2"/>
        <v>0</v>
      </c>
      <c r="I359" s="7" t="s">
        <v>54</v>
      </c>
      <c r="J359" s="10"/>
      <c r="K359" s="10"/>
      <c r="L359" s="10"/>
      <c r="M359" s="10"/>
      <c r="N359" s="113" t="s">
        <v>18</v>
      </c>
      <c r="O359" s="10"/>
    </row>
    <row r="360">
      <c r="A360" s="6">
        <v>45705.0</v>
      </c>
      <c r="B360" s="10"/>
      <c r="C360" s="7">
        <v>24960.0</v>
      </c>
      <c r="D360" s="7" t="s">
        <v>167</v>
      </c>
      <c r="E360" s="6">
        <v>43617.0</v>
      </c>
      <c r="F360" s="154">
        <f t="shared" si="1"/>
        <v>68</v>
      </c>
      <c r="G360" s="6">
        <v>43707.0</v>
      </c>
      <c r="H360" s="154">
        <f t="shared" si="2"/>
        <v>65</v>
      </c>
      <c r="I360" s="7" t="s">
        <v>48</v>
      </c>
      <c r="J360" s="10"/>
      <c r="K360" s="10"/>
      <c r="L360" s="10"/>
      <c r="M360" s="10"/>
      <c r="N360" s="113" t="s">
        <v>18</v>
      </c>
      <c r="O360" s="10"/>
    </row>
    <row r="361">
      <c r="A361" s="6">
        <v>45705.0</v>
      </c>
      <c r="B361" s="10"/>
      <c r="C361" s="7">
        <v>157504.0</v>
      </c>
      <c r="D361" s="7" t="s">
        <v>167</v>
      </c>
      <c r="E361" s="6">
        <v>44256.0</v>
      </c>
      <c r="F361" s="154">
        <f t="shared" si="1"/>
        <v>47</v>
      </c>
      <c r="G361" s="6">
        <v>44946.0</v>
      </c>
      <c r="H361" s="154">
        <f t="shared" si="2"/>
        <v>24</v>
      </c>
      <c r="I361" s="7" t="s">
        <v>54</v>
      </c>
      <c r="J361" s="10"/>
      <c r="K361" s="10"/>
      <c r="L361" s="10"/>
      <c r="M361" s="10"/>
      <c r="N361" s="113" t="s">
        <v>18</v>
      </c>
      <c r="O361" s="10"/>
    </row>
    <row r="362">
      <c r="A362" s="6">
        <v>45705.0</v>
      </c>
      <c r="B362" s="10"/>
      <c r="C362" s="7">
        <v>233756.0</v>
      </c>
      <c r="D362" s="7" t="s">
        <v>167</v>
      </c>
      <c r="E362" s="6">
        <v>45536.0</v>
      </c>
      <c r="F362" s="154">
        <f t="shared" si="1"/>
        <v>5</v>
      </c>
      <c r="G362" s="6">
        <v>45543.0</v>
      </c>
      <c r="H362" s="154">
        <f t="shared" si="2"/>
        <v>5</v>
      </c>
      <c r="I362" s="7" t="s">
        <v>54</v>
      </c>
      <c r="J362" s="10"/>
      <c r="K362" s="10"/>
      <c r="L362" s="10"/>
      <c r="M362" s="10"/>
      <c r="N362" s="113" t="s">
        <v>18</v>
      </c>
      <c r="O362" s="10"/>
    </row>
    <row r="363">
      <c r="A363" s="6">
        <v>45705.0</v>
      </c>
      <c r="B363" s="10"/>
      <c r="C363" s="7">
        <v>179596.0</v>
      </c>
      <c r="D363" s="7" t="s">
        <v>167</v>
      </c>
      <c r="E363" s="6">
        <v>44501.0</v>
      </c>
      <c r="F363" s="154">
        <f t="shared" si="1"/>
        <v>39</v>
      </c>
      <c r="G363" s="6">
        <v>45131.0</v>
      </c>
      <c r="H363" s="154">
        <f t="shared" si="2"/>
        <v>18</v>
      </c>
      <c r="I363" s="7" t="s">
        <v>54</v>
      </c>
      <c r="J363" s="10"/>
      <c r="K363" s="10"/>
      <c r="L363" s="10"/>
      <c r="M363" s="10"/>
      <c r="N363" s="113" t="s">
        <v>18</v>
      </c>
      <c r="O363" s="10"/>
    </row>
    <row r="364">
      <c r="A364" s="6">
        <v>45705.0</v>
      </c>
      <c r="B364" s="10"/>
      <c r="C364" s="7">
        <v>193357.0</v>
      </c>
      <c r="D364" s="7" t="s">
        <v>167</v>
      </c>
      <c r="E364" s="6">
        <v>45231.0</v>
      </c>
      <c r="F364" s="154">
        <f t="shared" si="1"/>
        <v>15</v>
      </c>
      <c r="G364" s="9">
        <v>45250.0</v>
      </c>
      <c r="H364" s="154">
        <f t="shared" si="2"/>
        <v>14</v>
      </c>
      <c r="I364" s="7" t="s">
        <v>54</v>
      </c>
      <c r="J364" s="10"/>
      <c r="K364" s="10"/>
      <c r="L364" s="10"/>
      <c r="M364" s="10"/>
      <c r="N364" s="113" t="s">
        <v>18</v>
      </c>
      <c r="O364" s="10"/>
    </row>
    <row r="365">
      <c r="A365" s="6">
        <v>45705.0</v>
      </c>
      <c r="B365" s="10"/>
      <c r="C365" s="7">
        <v>205554.0</v>
      </c>
      <c r="D365" s="7" t="s">
        <v>167</v>
      </c>
      <c r="E365" s="6">
        <v>45323.0</v>
      </c>
      <c r="F365" s="154">
        <f t="shared" si="1"/>
        <v>12</v>
      </c>
      <c r="G365" s="6">
        <v>45359.0</v>
      </c>
      <c r="H365" s="154">
        <f t="shared" si="2"/>
        <v>11</v>
      </c>
      <c r="I365" s="7" t="s">
        <v>54</v>
      </c>
      <c r="J365" s="10"/>
      <c r="K365" s="10"/>
      <c r="L365" s="10"/>
      <c r="M365" s="10"/>
      <c r="N365" s="113" t="s">
        <v>18</v>
      </c>
      <c r="O365" s="10"/>
    </row>
    <row r="366">
      <c r="A366" s="6">
        <v>45705.0</v>
      </c>
      <c r="B366" s="10"/>
      <c r="C366" s="7">
        <v>221543.0</v>
      </c>
      <c r="D366" s="7" t="s">
        <v>167</v>
      </c>
      <c r="E366" s="6">
        <v>45474.0</v>
      </c>
      <c r="F366" s="154">
        <f t="shared" si="1"/>
        <v>7</v>
      </c>
      <c r="G366" s="6">
        <v>45488.0</v>
      </c>
      <c r="H366" s="154">
        <f t="shared" si="2"/>
        <v>7</v>
      </c>
      <c r="I366" s="7" t="s">
        <v>54</v>
      </c>
      <c r="J366" s="10"/>
      <c r="K366" s="10"/>
      <c r="L366" s="10"/>
      <c r="M366" s="10"/>
      <c r="N366" s="113" t="s">
        <v>18</v>
      </c>
      <c r="O366" s="10"/>
    </row>
    <row r="367">
      <c r="A367" s="6">
        <v>45705.0</v>
      </c>
      <c r="B367" s="10"/>
      <c r="C367" s="7">
        <v>206438.0</v>
      </c>
      <c r="D367" s="7" t="s">
        <v>167</v>
      </c>
      <c r="E367" s="6">
        <v>44531.0</v>
      </c>
      <c r="F367" s="154">
        <f t="shared" si="1"/>
        <v>38</v>
      </c>
      <c r="G367" s="6">
        <v>45365.0</v>
      </c>
      <c r="H367" s="154">
        <f t="shared" si="2"/>
        <v>11</v>
      </c>
      <c r="I367" s="7" t="s">
        <v>43</v>
      </c>
      <c r="J367" s="10"/>
      <c r="K367" s="10"/>
      <c r="L367" s="10"/>
      <c r="M367" s="10"/>
      <c r="N367" s="113" t="s">
        <v>18</v>
      </c>
      <c r="O367" s="10"/>
    </row>
    <row r="368">
      <c r="A368" s="6">
        <v>45705.0</v>
      </c>
      <c r="B368" s="10"/>
      <c r="C368" s="7">
        <v>227824.0</v>
      </c>
      <c r="D368" s="7" t="s">
        <v>167</v>
      </c>
      <c r="E368" s="6">
        <v>45444.0</v>
      </c>
      <c r="F368" s="154">
        <f t="shared" si="1"/>
        <v>8</v>
      </c>
      <c r="G368" s="6">
        <v>45547.0</v>
      </c>
      <c r="H368" s="154">
        <f t="shared" si="2"/>
        <v>5</v>
      </c>
      <c r="I368" s="7" t="s">
        <v>54</v>
      </c>
      <c r="J368" s="10"/>
      <c r="K368" s="10"/>
      <c r="L368" s="10"/>
      <c r="M368" s="10"/>
      <c r="N368" s="113" t="s">
        <v>18</v>
      </c>
      <c r="O368" s="10"/>
    </row>
    <row r="369">
      <c r="A369" s="6">
        <v>45705.0</v>
      </c>
      <c r="B369" s="10"/>
      <c r="C369" s="7">
        <v>233705.0</v>
      </c>
      <c r="D369" s="7" t="s">
        <v>167</v>
      </c>
      <c r="E369" s="6">
        <v>45566.0</v>
      </c>
      <c r="F369" s="154">
        <f t="shared" si="1"/>
        <v>4</v>
      </c>
      <c r="G369" s="6">
        <v>45543.0</v>
      </c>
      <c r="H369" s="154">
        <f t="shared" si="2"/>
        <v>5</v>
      </c>
      <c r="I369" s="7" t="s">
        <v>54</v>
      </c>
      <c r="J369" s="10"/>
      <c r="K369" s="10"/>
      <c r="L369" s="10"/>
      <c r="M369" s="10"/>
      <c r="N369" s="113" t="s">
        <v>18</v>
      </c>
      <c r="O369" s="10"/>
    </row>
    <row r="370">
      <c r="A370" s="6">
        <v>45705.0</v>
      </c>
      <c r="B370" s="10"/>
      <c r="C370" s="7">
        <v>237480.0</v>
      </c>
      <c r="D370" s="7" t="s">
        <v>167</v>
      </c>
      <c r="E370" s="6">
        <v>45474.0</v>
      </c>
      <c r="F370" s="154">
        <f t="shared" si="1"/>
        <v>7</v>
      </c>
      <c r="G370" s="9">
        <v>45644.0</v>
      </c>
      <c r="H370" s="154">
        <f t="shared" si="2"/>
        <v>2</v>
      </c>
      <c r="I370" s="7" t="s">
        <v>54</v>
      </c>
      <c r="J370" s="10"/>
      <c r="K370" s="10"/>
      <c r="L370" s="10"/>
      <c r="M370" s="10"/>
      <c r="N370" s="113" t="s">
        <v>18</v>
      </c>
      <c r="O370" s="10"/>
    </row>
    <row r="371">
      <c r="A371" s="6">
        <v>45705.0</v>
      </c>
      <c r="B371" s="10"/>
      <c r="C371" s="7">
        <v>240019.0</v>
      </c>
      <c r="D371" s="7" t="s">
        <v>167</v>
      </c>
      <c r="E371" s="6">
        <v>45627.0</v>
      </c>
      <c r="F371" s="154">
        <f t="shared" si="1"/>
        <v>2</v>
      </c>
      <c r="G371" s="6">
        <v>45677.0</v>
      </c>
      <c r="H371" s="154">
        <f t="shared" si="2"/>
        <v>0</v>
      </c>
      <c r="I371" s="7" t="s">
        <v>60</v>
      </c>
      <c r="J371" s="10"/>
      <c r="K371" s="10"/>
      <c r="L371" s="10"/>
      <c r="M371" s="10"/>
      <c r="N371" s="113" t="s">
        <v>18</v>
      </c>
      <c r="O371" s="10"/>
    </row>
    <row r="372">
      <c r="A372" s="6">
        <v>45705.0</v>
      </c>
      <c r="B372" s="10"/>
      <c r="C372" s="7">
        <v>241687.0</v>
      </c>
      <c r="D372" s="7" t="s">
        <v>167</v>
      </c>
      <c r="E372" s="6">
        <v>45627.0</v>
      </c>
      <c r="F372" s="154">
        <f t="shared" si="1"/>
        <v>2</v>
      </c>
      <c r="G372" s="6">
        <v>45691.0</v>
      </c>
      <c r="H372" s="154">
        <f t="shared" si="2"/>
        <v>0</v>
      </c>
      <c r="I372" s="7" t="s">
        <v>129</v>
      </c>
      <c r="J372" s="10"/>
      <c r="K372" s="10"/>
      <c r="L372" s="10"/>
      <c r="M372" s="10"/>
      <c r="N372" s="113" t="s">
        <v>18</v>
      </c>
      <c r="O372" s="10"/>
    </row>
    <row r="373">
      <c r="A373" s="6">
        <v>45705.0</v>
      </c>
      <c r="B373" s="10"/>
      <c r="C373" s="7">
        <v>143916.0</v>
      </c>
      <c r="D373" s="7" t="s">
        <v>168</v>
      </c>
      <c r="E373" s="6">
        <v>44774.0</v>
      </c>
      <c r="F373" s="154">
        <f t="shared" si="1"/>
        <v>30</v>
      </c>
      <c r="G373" s="6">
        <v>44805.0</v>
      </c>
      <c r="H373" s="154">
        <f t="shared" si="2"/>
        <v>29</v>
      </c>
      <c r="I373" s="7" t="s">
        <v>43</v>
      </c>
      <c r="J373" s="10"/>
      <c r="K373" s="10"/>
      <c r="L373" s="10"/>
      <c r="M373" s="10"/>
      <c r="N373" s="113" t="s">
        <v>18</v>
      </c>
      <c r="O373" s="10"/>
    </row>
    <row r="374">
      <c r="A374" s="6">
        <v>45705.0</v>
      </c>
      <c r="B374" s="10"/>
      <c r="C374" s="7">
        <v>174808.0</v>
      </c>
      <c r="D374" s="7" t="s">
        <v>168</v>
      </c>
      <c r="E374" s="6">
        <v>45047.0</v>
      </c>
      <c r="F374" s="154">
        <f t="shared" si="1"/>
        <v>21</v>
      </c>
      <c r="G374" s="6">
        <v>45094.0</v>
      </c>
      <c r="H374" s="154">
        <f t="shared" si="2"/>
        <v>20</v>
      </c>
      <c r="I374" s="7" t="s">
        <v>60</v>
      </c>
      <c r="J374" s="10"/>
      <c r="K374" s="10"/>
      <c r="L374" s="10"/>
      <c r="M374" s="10"/>
      <c r="N374" s="113" t="s">
        <v>18</v>
      </c>
      <c r="O374" s="10"/>
    </row>
    <row r="375">
      <c r="A375" s="6">
        <v>45705.0</v>
      </c>
      <c r="B375" s="10"/>
      <c r="C375" s="7">
        <v>181699.0</v>
      </c>
      <c r="D375" s="7" t="s">
        <v>168</v>
      </c>
      <c r="E375" s="6">
        <v>45139.0</v>
      </c>
      <c r="F375" s="154">
        <f t="shared" si="1"/>
        <v>18</v>
      </c>
      <c r="G375" s="6">
        <v>45147.0</v>
      </c>
      <c r="H375" s="154">
        <f t="shared" si="2"/>
        <v>18</v>
      </c>
      <c r="I375" s="7" t="s">
        <v>60</v>
      </c>
      <c r="J375" s="10"/>
      <c r="K375" s="10"/>
      <c r="L375" s="10"/>
      <c r="M375" s="10"/>
      <c r="N375" s="113" t="s">
        <v>18</v>
      </c>
      <c r="O375" s="10"/>
    </row>
    <row r="376">
      <c r="A376" s="6">
        <v>45705.0</v>
      </c>
      <c r="B376" s="10"/>
      <c r="C376" s="7">
        <v>200452.0</v>
      </c>
      <c r="D376" s="7" t="s">
        <v>168</v>
      </c>
      <c r="E376" s="6">
        <v>45231.0</v>
      </c>
      <c r="F376" s="154">
        <f t="shared" si="1"/>
        <v>15</v>
      </c>
      <c r="G376" s="6">
        <v>45320.0</v>
      </c>
      <c r="H376" s="154">
        <f t="shared" si="2"/>
        <v>12</v>
      </c>
      <c r="I376" s="7" t="s">
        <v>60</v>
      </c>
      <c r="J376" s="7">
        <v>102.0</v>
      </c>
      <c r="K376" s="10"/>
      <c r="L376" s="10"/>
      <c r="M376" s="10"/>
      <c r="N376" s="112" t="s">
        <v>19</v>
      </c>
      <c r="O376" s="10"/>
    </row>
    <row r="377">
      <c r="A377" s="6">
        <v>45705.0</v>
      </c>
      <c r="B377" s="10"/>
      <c r="C377" s="7">
        <v>201699.0</v>
      </c>
      <c r="D377" s="7" t="s">
        <v>168</v>
      </c>
      <c r="E377" s="6">
        <v>45292.0</v>
      </c>
      <c r="F377" s="154">
        <f t="shared" si="1"/>
        <v>13</v>
      </c>
      <c r="G377" s="6">
        <v>45329.0</v>
      </c>
      <c r="H377" s="154">
        <f t="shared" si="2"/>
        <v>12</v>
      </c>
      <c r="I377" s="7" t="s">
        <v>60</v>
      </c>
      <c r="J377" s="10"/>
      <c r="K377" s="10"/>
      <c r="L377" s="10"/>
      <c r="M377" s="10"/>
      <c r="N377" s="113" t="s">
        <v>18</v>
      </c>
      <c r="O377" s="10"/>
    </row>
    <row r="378">
      <c r="A378" s="6">
        <v>45705.0</v>
      </c>
      <c r="B378" s="10"/>
      <c r="C378" s="7">
        <v>218817.0</v>
      </c>
      <c r="D378" s="7" t="s">
        <v>168</v>
      </c>
      <c r="E378" s="6">
        <v>45383.0</v>
      </c>
      <c r="F378" s="154">
        <f t="shared" si="1"/>
        <v>10</v>
      </c>
      <c r="G378" s="6">
        <v>45464.0</v>
      </c>
      <c r="H378" s="154">
        <f t="shared" si="2"/>
        <v>7</v>
      </c>
      <c r="I378" s="7" t="s">
        <v>60</v>
      </c>
      <c r="J378" s="10"/>
      <c r="K378" s="10"/>
      <c r="L378" s="10"/>
      <c r="M378" s="10"/>
      <c r="N378" s="113" t="s">
        <v>18</v>
      </c>
      <c r="O378" s="10"/>
    </row>
    <row r="379">
      <c r="A379" s="6">
        <v>45705.0</v>
      </c>
      <c r="B379" s="10"/>
      <c r="C379" s="7">
        <v>224648.0</v>
      </c>
      <c r="D379" s="7" t="s">
        <v>168</v>
      </c>
      <c r="E379" s="6">
        <v>45474.0</v>
      </c>
      <c r="F379" s="154">
        <f t="shared" si="1"/>
        <v>7</v>
      </c>
      <c r="G379" s="6">
        <v>45516.0</v>
      </c>
      <c r="H379" s="154">
        <f t="shared" si="2"/>
        <v>6</v>
      </c>
      <c r="I379" s="7" t="s">
        <v>43</v>
      </c>
      <c r="J379" s="10"/>
      <c r="K379" s="10"/>
      <c r="L379" s="10"/>
      <c r="M379" s="10"/>
      <c r="N379" s="113" t="s">
        <v>18</v>
      </c>
      <c r="O379" s="10"/>
    </row>
    <row r="380">
      <c r="A380" s="6">
        <v>45705.0</v>
      </c>
      <c r="B380" s="10"/>
      <c r="C380" s="7">
        <v>218699.0</v>
      </c>
      <c r="D380" s="7" t="s">
        <v>168</v>
      </c>
      <c r="E380" s="6">
        <v>45444.0</v>
      </c>
      <c r="F380" s="154">
        <f t="shared" si="1"/>
        <v>8</v>
      </c>
      <c r="G380" s="6">
        <v>45463.0</v>
      </c>
      <c r="H380" s="154">
        <f t="shared" si="2"/>
        <v>7</v>
      </c>
      <c r="I380" s="7" t="s">
        <v>43</v>
      </c>
      <c r="J380" s="10"/>
      <c r="K380" s="10"/>
      <c r="L380" s="10"/>
      <c r="M380" s="10"/>
      <c r="N380" s="113" t="s">
        <v>18</v>
      </c>
      <c r="O380" s="10"/>
    </row>
    <row r="381">
      <c r="A381" s="6">
        <v>45705.0</v>
      </c>
      <c r="B381" s="10"/>
      <c r="C381" s="7">
        <v>230857.0</v>
      </c>
      <c r="D381" s="7" t="s">
        <v>168</v>
      </c>
      <c r="E381" s="6">
        <v>45566.0</v>
      </c>
      <c r="F381" s="154">
        <f t="shared" si="1"/>
        <v>4</v>
      </c>
      <c r="G381" s="9">
        <v>45576.0</v>
      </c>
      <c r="H381" s="154">
        <f t="shared" si="2"/>
        <v>4</v>
      </c>
      <c r="I381" s="7" t="s">
        <v>60</v>
      </c>
      <c r="J381" s="10"/>
      <c r="K381" s="10"/>
      <c r="L381" s="10"/>
      <c r="M381" s="10"/>
      <c r="N381" s="113" t="s">
        <v>18</v>
      </c>
      <c r="O381" s="10"/>
    </row>
    <row r="382">
      <c r="A382" s="6">
        <v>45705.0</v>
      </c>
      <c r="B382" s="10"/>
      <c r="C382" s="7">
        <v>234981.0</v>
      </c>
      <c r="D382" s="7" t="s">
        <v>168</v>
      </c>
      <c r="E382" s="6">
        <v>45566.0</v>
      </c>
      <c r="F382" s="154">
        <f t="shared" si="1"/>
        <v>4</v>
      </c>
      <c r="G382" s="9">
        <v>45618.0</v>
      </c>
      <c r="H382" s="154">
        <f t="shared" si="2"/>
        <v>2</v>
      </c>
      <c r="I382" s="7" t="s">
        <v>60</v>
      </c>
      <c r="J382" s="10"/>
      <c r="K382" s="10"/>
      <c r="L382" s="10"/>
      <c r="M382" s="10"/>
      <c r="N382" s="113" t="s">
        <v>18</v>
      </c>
      <c r="O382" s="10"/>
    </row>
    <row r="383">
      <c r="A383" s="6">
        <v>45705.0</v>
      </c>
      <c r="B383" s="10"/>
      <c r="C383" s="7">
        <v>236525.0</v>
      </c>
      <c r="D383" s="7" t="s">
        <v>168</v>
      </c>
      <c r="E383" s="6">
        <v>45597.0</v>
      </c>
      <c r="F383" s="154">
        <f t="shared" si="1"/>
        <v>3</v>
      </c>
      <c r="G383" s="6">
        <v>45632.0</v>
      </c>
      <c r="H383" s="154">
        <f t="shared" si="2"/>
        <v>2</v>
      </c>
      <c r="I383" s="7" t="s">
        <v>52</v>
      </c>
      <c r="J383" s="10"/>
      <c r="K383" s="10"/>
      <c r="L383" s="10"/>
      <c r="M383" s="10"/>
      <c r="N383" s="113" t="s">
        <v>18</v>
      </c>
      <c r="O383" s="10"/>
    </row>
    <row r="384">
      <c r="A384" s="6">
        <v>45705.0</v>
      </c>
      <c r="B384" s="10"/>
      <c r="C384" s="7">
        <v>240896.0</v>
      </c>
      <c r="D384" s="7" t="s">
        <v>168</v>
      </c>
      <c r="E384" s="6">
        <v>45566.0</v>
      </c>
      <c r="F384" s="154">
        <f t="shared" si="1"/>
        <v>4</v>
      </c>
      <c r="G384" s="6">
        <v>45685.0</v>
      </c>
      <c r="H384" s="154">
        <f t="shared" si="2"/>
        <v>0</v>
      </c>
      <c r="I384" s="7" t="s">
        <v>52</v>
      </c>
      <c r="J384" s="10"/>
      <c r="K384" s="10"/>
      <c r="L384" s="10"/>
      <c r="M384" s="10"/>
      <c r="N384" s="113" t="s">
        <v>18</v>
      </c>
      <c r="O384" s="10"/>
    </row>
    <row r="385">
      <c r="A385" s="6">
        <v>45705.0</v>
      </c>
      <c r="B385" s="10"/>
      <c r="C385" s="7">
        <v>176753.0</v>
      </c>
      <c r="D385" s="7" t="s">
        <v>155</v>
      </c>
      <c r="E385" s="6">
        <v>44927.0</v>
      </c>
      <c r="F385" s="154">
        <f t="shared" si="1"/>
        <v>25</v>
      </c>
      <c r="G385" s="6">
        <v>45107.0</v>
      </c>
      <c r="H385" s="154">
        <f t="shared" si="2"/>
        <v>19</v>
      </c>
      <c r="I385" s="7" t="s">
        <v>60</v>
      </c>
      <c r="J385" s="10"/>
      <c r="K385" s="10"/>
      <c r="L385" s="10"/>
      <c r="M385" s="10"/>
      <c r="N385" s="113" t="s">
        <v>18</v>
      </c>
      <c r="O385" s="10"/>
    </row>
    <row r="386">
      <c r="A386" s="6">
        <v>45705.0</v>
      </c>
      <c r="B386" s="10"/>
      <c r="C386" s="7">
        <v>228907.0</v>
      </c>
      <c r="D386" s="7" t="s">
        <v>155</v>
      </c>
      <c r="E386" s="6">
        <v>45383.0</v>
      </c>
      <c r="F386" s="154">
        <f t="shared" si="1"/>
        <v>10</v>
      </c>
      <c r="G386" s="6">
        <v>45560.0</v>
      </c>
      <c r="H386" s="154">
        <f t="shared" si="2"/>
        <v>4</v>
      </c>
      <c r="I386" s="7" t="s">
        <v>52</v>
      </c>
      <c r="J386" s="10"/>
      <c r="K386" s="10"/>
      <c r="L386" s="10"/>
      <c r="M386" s="10"/>
      <c r="N386" s="113" t="s">
        <v>18</v>
      </c>
      <c r="O386" s="10"/>
    </row>
    <row r="387">
      <c r="A387" s="6">
        <v>45705.0</v>
      </c>
      <c r="B387" s="10"/>
      <c r="C387" s="7">
        <v>180285.0</v>
      </c>
      <c r="D387" s="7" t="s">
        <v>155</v>
      </c>
      <c r="E387" s="6">
        <v>45108.0</v>
      </c>
      <c r="F387" s="154">
        <f t="shared" si="1"/>
        <v>19</v>
      </c>
      <c r="G387" s="6">
        <v>45135.0</v>
      </c>
      <c r="H387" s="154">
        <f t="shared" si="2"/>
        <v>18</v>
      </c>
      <c r="I387" s="7" t="s">
        <v>60</v>
      </c>
      <c r="J387" s="10"/>
      <c r="K387" s="10"/>
      <c r="L387" s="10"/>
      <c r="M387" s="10"/>
      <c r="N387" s="113" t="s">
        <v>18</v>
      </c>
      <c r="O387" s="10"/>
    </row>
    <row r="388">
      <c r="A388" s="6">
        <v>45705.0</v>
      </c>
      <c r="B388" s="10"/>
      <c r="C388" s="7">
        <v>211858.0</v>
      </c>
      <c r="D388" s="7" t="s">
        <v>155</v>
      </c>
      <c r="E388" s="6">
        <v>45383.0</v>
      </c>
      <c r="F388" s="154">
        <f t="shared" si="1"/>
        <v>10</v>
      </c>
      <c r="G388" s="6">
        <v>45418.0</v>
      </c>
      <c r="H388" s="154">
        <f t="shared" si="2"/>
        <v>9</v>
      </c>
      <c r="I388" s="7" t="s">
        <v>54</v>
      </c>
      <c r="J388" s="10"/>
      <c r="K388" s="10"/>
      <c r="L388" s="10"/>
      <c r="M388" s="10"/>
      <c r="N388" s="113" t="s">
        <v>18</v>
      </c>
      <c r="O388" s="10"/>
    </row>
    <row r="389">
      <c r="A389" s="6">
        <v>45705.0</v>
      </c>
      <c r="B389" s="10"/>
      <c r="C389" s="7">
        <v>184655.0</v>
      </c>
      <c r="D389" s="7" t="s">
        <v>155</v>
      </c>
      <c r="E389" s="6">
        <v>45139.0</v>
      </c>
      <c r="F389" s="154">
        <f t="shared" si="1"/>
        <v>18</v>
      </c>
      <c r="G389" s="6">
        <v>45177.0</v>
      </c>
      <c r="H389" s="154">
        <f t="shared" si="2"/>
        <v>17</v>
      </c>
      <c r="I389" s="7" t="s">
        <v>60</v>
      </c>
      <c r="J389" s="10"/>
      <c r="K389" s="10"/>
      <c r="L389" s="10"/>
      <c r="M389" s="10"/>
      <c r="N389" s="113" t="s">
        <v>18</v>
      </c>
      <c r="O389" s="10"/>
    </row>
    <row r="390">
      <c r="A390" s="6">
        <v>45705.0</v>
      </c>
      <c r="B390" s="10"/>
      <c r="C390" s="7">
        <v>208871.0</v>
      </c>
      <c r="D390" s="7" t="s">
        <v>155</v>
      </c>
      <c r="E390" s="6">
        <v>45352.0</v>
      </c>
      <c r="F390" s="154">
        <f t="shared" si="1"/>
        <v>11</v>
      </c>
      <c r="G390" s="6">
        <v>45387.0</v>
      </c>
      <c r="H390" s="154">
        <f t="shared" si="2"/>
        <v>10</v>
      </c>
      <c r="I390" s="7" t="s">
        <v>136</v>
      </c>
      <c r="J390" s="10"/>
      <c r="K390" s="10"/>
      <c r="L390" s="10"/>
      <c r="M390" s="10"/>
      <c r="N390" s="113" t="s">
        <v>18</v>
      </c>
      <c r="O390" s="10"/>
    </row>
    <row r="391">
      <c r="A391" s="6">
        <v>45705.0</v>
      </c>
      <c r="B391" s="10"/>
      <c r="C391" s="7">
        <v>211651.0</v>
      </c>
      <c r="D391" s="7" t="s">
        <v>155</v>
      </c>
      <c r="E391" s="6">
        <v>45352.0</v>
      </c>
      <c r="F391" s="154">
        <f t="shared" si="1"/>
        <v>11</v>
      </c>
      <c r="G391" s="6">
        <v>45406.0</v>
      </c>
      <c r="H391" s="154">
        <f t="shared" si="2"/>
        <v>9</v>
      </c>
      <c r="I391" s="7" t="s">
        <v>54</v>
      </c>
      <c r="J391" s="10"/>
      <c r="K391" s="10"/>
      <c r="L391" s="10"/>
      <c r="M391" s="10"/>
      <c r="N391" s="113" t="s">
        <v>18</v>
      </c>
      <c r="O391" s="10"/>
    </row>
    <row r="392">
      <c r="A392" s="6">
        <v>45705.0</v>
      </c>
      <c r="B392" s="10"/>
      <c r="C392" s="7">
        <v>196206.0</v>
      </c>
      <c r="D392" s="7" t="s">
        <v>155</v>
      </c>
      <c r="E392" s="6">
        <v>45261.0</v>
      </c>
      <c r="F392" s="154">
        <f t="shared" si="1"/>
        <v>14</v>
      </c>
      <c r="G392" s="9">
        <v>45278.0</v>
      </c>
      <c r="H392" s="154">
        <f t="shared" si="2"/>
        <v>14</v>
      </c>
      <c r="I392" s="7" t="s">
        <v>54</v>
      </c>
      <c r="J392" s="10"/>
      <c r="K392" s="10"/>
      <c r="L392" s="10"/>
      <c r="M392" s="10"/>
      <c r="N392" s="113" t="s">
        <v>18</v>
      </c>
      <c r="O392" s="10"/>
    </row>
    <row r="393">
      <c r="A393" s="6">
        <v>45705.0</v>
      </c>
      <c r="B393" s="10"/>
      <c r="C393" s="7">
        <v>191888.0</v>
      </c>
      <c r="D393" s="7" t="s">
        <v>155</v>
      </c>
      <c r="E393" s="6">
        <v>45170.0</v>
      </c>
      <c r="F393" s="154">
        <f t="shared" si="1"/>
        <v>17</v>
      </c>
      <c r="G393" s="6">
        <v>45238.0</v>
      </c>
      <c r="H393" s="154">
        <f t="shared" si="2"/>
        <v>15</v>
      </c>
      <c r="I393" s="7" t="s">
        <v>136</v>
      </c>
      <c r="J393" s="10"/>
      <c r="K393" s="10"/>
      <c r="L393" s="10"/>
      <c r="M393" s="10"/>
      <c r="N393" s="113" t="s">
        <v>18</v>
      </c>
      <c r="O393" s="10"/>
    </row>
    <row r="394">
      <c r="A394" s="6">
        <v>45705.0</v>
      </c>
      <c r="B394" s="10"/>
      <c r="C394" s="7">
        <v>195102.0</v>
      </c>
      <c r="D394" s="7" t="s">
        <v>155</v>
      </c>
      <c r="E394" s="6">
        <v>45200.0</v>
      </c>
      <c r="F394" s="154">
        <f t="shared" si="1"/>
        <v>16</v>
      </c>
      <c r="G394" s="6">
        <v>45266.0</v>
      </c>
      <c r="H394" s="154">
        <f t="shared" si="2"/>
        <v>14</v>
      </c>
      <c r="I394" s="7" t="s">
        <v>60</v>
      </c>
      <c r="J394" s="10"/>
      <c r="K394" s="10"/>
      <c r="L394" s="10"/>
      <c r="M394" s="10"/>
      <c r="N394" s="113" t="s">
        <v>18</v>
      </c>
      <c r="O394" s="10"/>
    </row>
    <row r="395">
      <c r="A395" s="6">
        <v>45705.0</v>
      </c>
      <c r="B395" s="10"/>
      <c r="C395" s="7">
        <v>196267.0</v>
      </c>
      <c r="D395" s="7" t="s">
        <v>155</v>
      </c>
      <c r="E395" s="6">
        <v>45261.0</v>
      </c>
      <c r="F395" s="154">
        <f t="shared" si="1"/>
        <v>14</v>
      </c>
      <c r="G395" s="6">
        <v>45317.0</v>
      </c>
      <c r="H395" s="154">
        <f t="shared" si="2"/>
        <v>12</v>
      </c>
      <c r="I395" s="7" t="s">
        <v>48</v>
      </c>
      <c r="J395" s="10"/>
      <c r="K395" s="10"/>
      <c r="L395" s="10"/>
      <c r="M395" s="10"/>
      <c r="N395" s="113" t="s">
        <v>18</v>
      </c>
      <c r="O395" s="10"/>
    </row>
    <row r="396">
      <c r="A396" s="6">
        <v>45705.0</v>
      </c>
      <c r="B396" s="10"/>
      <c r="C396" s="7">
        <v>201051.0</v>
      </c>
      <c r="D396" s="7" t="s">
        <v>155</v>
      </c>
      <c r="E396" s="6">
        <v>45170.0</v>
      </c>
      <c r="F396" s="154">
        <f t="shared" si="1"/>
        <v>17</v>
      </c>
      <c r="G396" s="6">
        <v>45370.0</v>
      </c>
      <c r="H396" s="154">
        <f t="shared" si="2"/>
        <v>10</v>
      </c>
      <c r="I396" s="7" t="s">
        <v>54</v>
      </c>
      <c r="J396" s="10"/>
      <c r="K396" s="10"/>
      <c r="L396" s="10"/>
      <c r="M396" s="10"/>
      <c r="N396" s="113" t="s">
        <v>18</v>
      </c>
      <c r="O396" s="10"/>
    </row>
    <row r="397">
      <c r="A397" s="6">
        <v>45705.0</v>
      </c>
      <c r="B397" s="10"/>
      <c r="C397" s="7">
        <v>204041.0</v>
      </c>
      <c r="D397" s="7" t="s">
        <v>155</v>
      </c>
      <c r="E397" s="6">
        <v>45292.0</v>
      </c>
      <c r="F397" s="154">
        <f t="shared" si="1"/>
        <v>13</v>
      </c>
      <c r="G397" s="6">
        <v>45349.0</v>
      </c>
      <c r="H397" s="154">
        <f t="shared" si="2"/>
        <v>11</v>
      </c>
      <c r="I397" s="7" t="s">
        <v>60</v>
      </c>
      <c r="J397" s="10"/>
      <c r="K397" s="10"/>
      <c r="L397" s="10"/>
      <c r="M397" s="10"/>
      <c r="N397" s="113" t="s">
        <v>18</v>
      </c>
      <c r="O397" s="10"/>
    </row>
    <row r="398">
      <c r="A398" s="6">
        <v>45705.0</v>
      </c>
      <c r="B398" s="10"/>
      <c r="C398" s="7">
        <v>239892.0</v>
      </c>
      <c r="D398" s="7" t="s">
        <v>155</v>
      </c>
      <c r="E398" s="6">
        <v>45536.0</v>
      </c>
      <c r="F398" s="154">
        <f t="shared" si="1"/>
        <v>5</v>
      </c>
      <c r="G398" s="6">
        <v>45677.0</v>
      </c>
      <c r="H398" s="154">
        <f t="shared" si="2"/>
        <v>0</v>
      </c>
      <c r="I398" s="7" t="s">
        <v>54</v>
      </c>
      <c r="J398" s="10"/>
      <c r="K398" s="10"/>
      <c r="L398" s="10"/>
      <c r="M398" s="10"/>
      <c r="N398" s="113" t="s">
        <v>18</v>
      </c>
      <c r="O398" s="10"/>
    </row>
    <row r="399">
      <c r="A399" s="6">
        <v>45705.0</v>
      </c>
      <c r="B399" s="10"/>
      <c r="C399" s="7">
        <v>220414.0</v>
      </c>
      <c r="D399" s="7" t="s">
        <v>169</v>
      </c>
      <c r="E399" s="6">
        <v>45413.0</v>
      </c>
      <c r="F399" s="154">
        <f t="shared" si="1"/>
        <v>9</v>
      </c>
      <c r="G399" s="6">
        <v>45478.0</v>
      </c>
      <c r="H399" s="154">
        <f t="shared" si="2"/>
        <v>7</v>
      </c>
      <c r="I399" s="7" t="s">
        <v>60</v>
      </c>
      <c r="J399" s="10"/>
      <c r="K399" s="10"/>
      <c r="L399" s="10"/>
      <c r="M399" s="10"/>
      <c r="N399" s="113" t="s">
        <v>18</v>
      </c>
      <c r="O399" s="10"/>
    </row>
    <row r="400">
      <c r="A400" s="6">
        <v>45705.0</v>
      </c>
      <c r="B400" s="10"/>
      <c r="C400" s="7">
        <v>206792.0</v>
      </c>
      <c r="D400" s="7" t="s">
        <v>169</v>
      </c>
      <c r="E400" s="6">
        <v>45323.0</v>
      </c>
      <c r="F400" s="154">
        <f t="shared" si="1"/>
        <v>12</v>
      </c>
      <c r="G400" s="6">
        <v>45373.0</v>
      </c>
      <c r="H400" s="154">
        <f t="shared" si="2"/>
        <v>10</v>
      </c>
      <c r="I400" s="7" t="s">
        <v>60</v>
      </c>
      <c r="J400" s="10"/>
      <c r="K400" s="10"/>
      <c r="L400" s="10"/>
      <c r="M400" s="10"/>
      <c r="N400" s="113" t="s">
        <v>18</v>
      </c>
      <c r="O400" s="10"/>
    </row>
    <row r="401">
      <c r="A401" s="6">
        <v>45705.0</v>
      </c>
      <c r="B401" s="10"/>
      <c r="C401" s="7">
        <v>215033.0</v>
      </c>
      <c r="D401" s="7" t="s">
        <v>169</v>
      </c>
      <c r="E401" s="6">
        <v>45383.0</v>
      </c>
      <c r="F401" s="154">
        <f t="shared" si="1"/>
        <v>10</v>
      </c>
      <c r="G401" s="6">
        <v>45432.0</v>
      </c>
      <c r="H401" s="154">
        <f t="shared" si="2"/>
        <v>8</v>
      </c>
      <c r="I401" s="7" t="s">
        <v>54</v>
      </c>
      <c r="J401" s="10"/>
      <c r="K401" s="10"/>
      <c r="L401" s="10"/>
      <c r="M401" s="10"/>
      <c r="N401" s="113" t="s">
        <v>18</v>
      </c>
      <c r="O401" s="10"/>
    </row>
    <row r="402">
      <c r="A402" s="6">
        <v>45705.0</v>
      </c>
      <c r="B402" s="10"/>
      <c r="C402" s="7">
        <v>217031.0</v>
      </c>
      <c r="D402" s="7" t="s">
        <v>169</v>
      </c>
      <c r="E402" s="6">
        <v>45413.0</v>
      </c>
      <c r="F402" s="154">
        <f t="shared" si="1"/>
        <v>9</v>
      </c>
      <c r="G402" s="6">
        <v>45448.0</v>
      </c>
      <c r="H402" s="154">
        <f t="shared" si="2"/>
        <v>8</v>
      </c>
      <c r="I402" s="7" t="s">
        <v>60</v>
      </c>
      <c r="J402" s="10"/>
      <c r="K402" s="10"/>
      <c r="L402" s="10"/>
      <c r="M402" s="10"/>
      <c r="N402" s="113" t="s">
        <v>18</v>
      </c>
      <c r="O402" s="10"/>
    </row>
    <row r="403">
      <c r="A403" s="6">
        <v>45705.0</v>
      </c>
      <c r="B403" s="10"/>
      <c r="C403" s="7">
        <v>212793.0</v>
      </c>
      <c r="D403" s="7" t="s">
        <v>169</v>
      </c>
      <c r="E403" s="6">
        <v>45444.0</v>
      </c>
      <c r="F403" s="154">
        <f t="shared" si="1"/>
        <v>8</v>
      </c>
      <c r="G403" s="6">
        <v>45470.0</v>
      </c>
      <c r="H403" s="154">
        <f t="shared" si="2"/>
        <v>7</v>
      </c>
      <c r="I403" s="7" t="s">
        <v>60</v>
      </c>
      <c r="J403" s="10"/>
      <c r="K403" s="10"/>
      <c r="L403" s="10"/>
      <c r="M403" s="10"/>
      <c r="N403" s="113" t="s">
        <v>18</v>
      </c>
      <c r="O403" s="10"/>
    </row>
    <row r="404">
      <c r="A404" s="6">
        <v>45705.0</v>
      </c>
      <c r="B404" s="10"/>
      <c r="C404" s="7">
        <v>219583.0</v>
      </c>
      <c r="D404" s="7" t="s">
        <v>169</v>
      </c>
      <c r="E404" s="6">
        <v>45474.0</v>
      </c>
      <c r="F404" s="154">
        <f t="shared" si="1"/>
        <v>7</v>
      </c>
      <c r="G404" s="6">
        <v>45481.0</v>
      </c>
      <c r="H404" s="154">
        <f t="shared" si="2"/>
        <v>7</v>
      </c>
      <c r="I404" s="7" t="s">
        <v>60</v>
      </c>
      <c r="J404" s="10"/>
      <c r="K404" s="10"/>
      <c r="L404" s="10"/>
      <c r="M404" s="10"/>
      <c r="N404" s="113" t="s">
        <v>18</v>
      </c>
      <c r="O404" s="10"/>
    </row>
    <row r="405">
      <c r="A405" s="6">
        <v>45705.0</v>
      </c>
      <c r="B405" s="10"/>
      <c r="C405" s="7">
        <v>224137.0</v>
      </c>
      <c r="D405" s="7" t="s">
        <v>169</v>
      </c>
      <c r="E405" s="6">
        <v>45505.0</v>
      </c>
      <c r="F405" s="154">
        <f t="shared" si="1"/>
        <v>6</v>
      </c>
      <c r="G405" s="6">
        <v>45512.0</v>
      </c>
      <c r="H405" s="154">
        <f t="shared" si="2"/>
        <v>6</v>
      </c>
      <c r="I405" s="7" t="s">
        <v>54</v>
      </c>
      <c r="J405" s="10"/>
      <c r="K405" s="10"/>
      <c r="L405" s="10"/>
      <c r="M405" s="10"/>
      <c r="N405" s="113" t="s">
        <v>18</v>
      </c>
      <c r="O405" s="10"/>
    </row>
    <row r="406">
      <c r="A406" s="6">
        <v>45705.0</v>
      </c>
      <c r="B406" s="10"/>
      <c r="C406" s="7">
        <v>225532.0</v>
      </c>
      <c r="D406" s="7" t="s">
        <v>169</v>
      </c>
      <c r="E406" s="6">
        <v>45383.0</v>
      </c>
      <c r="F406" s="154">
        <f t="shared" si="1"/>
        <v>10</v>
      </c>
      <c r="G406" s="6">
        <v>45525.0</v>
      </c>
      <c r="H406" s="154">
        <f t="shared" si="2"/>
        <v>5</v>
      </c>
      <c r="I406" s="7" t="s">
        <v>48</v>
      </c>
      <c r="J406" s="10"/>
      <c r="K406" s="10"/>
      <c r="L406" s="10"/>
      <c r="M406" s="10"/>
      <c r="N406" s="113" t="s">
        <v>18</v>
      </c>
      <c r="O406" s="10"/>
    </row>
    <row r="407">
      <c r="A407" s="6">
        <v>45705.0</v>
      </c>
      <c r="B407" s="10"/>
      <c r="C407" s="7">
        <v>226206.0</v>
      </c>
      <c r="D407" s="7" t="s">
        <v>169</v>
      </c>
      <c r="E407" s="6">
        <v>45505.0</v>
      </c>
      <c r="F407" s="154">
        <f t="shared" si="1"/>
        <v>6</v>
      </c>
      <c r="G407" s="6">
        <v>45532.0</v>
      </c>
      <c r="H407" s="154">
        <f t="shared" si="2"/>
        <v>5</v>
      </c>
      <c r="I407" s="7" t="s">
        <v>54</v>
      </c>
      <c r="J407" s="10"/>
      <c r="K407" s="10"/>
      <c r="L407" s="10"/>
      <c r="M407" s="10"/>
      <c r="N407" s="113" t="s">
        <v>18</v>
      </c>
      <c r="O407" s="10"/>
    </row>
    <row r="408">
      <c r="A408" s="6">
        <v>45705.0</v>
      </c>
      <c r="B408" s="10"/>
      <c r="C408" s="7">
        <v>226668.0</v>
      </c>
      <c r="D408" s="7" t="s">
        <v>169</v>
      </c>
      <c r="E408" s="6">
        <v>45505.0</v>
      </c>
      <c r="F408" s="154">
        <f t="shared" si="1"/>
        <v>6</v>
      </c>
      <c r="G408" s="6">
        <v>45541.0</v>
      </c>
      <c r="H408" s="154">
        <f t="shared" si="2"/>
        <v>5</v>
      </c>
      <c r="I408" s="7" t="s">
        <v>60</v>
      </c>
      <c r="J408" s="10"/>
      <c r="K408" s="10"/>
      <c r="L408" s="10"/>
      <c r="M408" s="10"/>
      <c r="N408" s="113" t="s">
        <v>18</v>
      </c>
      <c r="O408" s="10"/>
    </row>
    <row r="409">
      <c r="A409" s="6">
        <v>45705.0</v>
      </c>
      <c r="B409" s="10"/>
      <c r="C409" s="7">
        <v>228501.0</v>
      </c>
      <c r="D409" s="7" t="s">
        <v>169</v>
      </c>
      <c r="E409" s="6">
        <v>45474.0</v>
      </c>
      <c r="F409" s="154">
        <f t="shared" si="1"/>
        <v>7</v>
      </c>
      <c r="G409" s="6">
        <v>45558.0</v>
      </c>
      <c r="H409" s="154">
        <f t="shared" si="2"/>
        <v>4</v>
      </c>
      <c r="I409" s="7" t="s">
        <v>54</v>
      </c>
      <c r="J409" s="10"/>
      <c r="K409" s="10"/>
      <c r="L409" s="10"/>
      <c r="M409" s="10"/>
      <c r="N409" s="113" t="s">
        <v>18</v>
      </c>
      <c r="O409" s="10"/>
    </row>
    <row r="410">
      <c r="A410" s="6">
        <v>45705.0</v>
      </c>
      <c r="B410" s="10"/>
      <c r="C410" s="7">
        <v>224205.0</v>
      </c>
      <c r="D410" s="7" t="s">
        <v>169</v>
      </c>
      <c r="E410" s="6">
        <v>45505.0</v>
      </c>
      <c r="F410" s="154">
        <f t="shared" si="1"/>
        <v>6</v>
      </c>
      <c r="G410" s="6">
        <v>45551.0</v>
      </c>
      <c r="H410" s="154">
        <f t="shared" si="2"/>
        <v>5</v>
      </c>
      <c r="I410" s="7" t="s">
        <v>60</v>
      </c>
      <c r="J410" s="10"/>
      <c r="K410" s="10"/>
      <c r="L410" s="10"/>
      <c r="M410" s="10"/>
      <c r="N410" s="113" t="s">
        <v>18</v>
      </c>
      <c r="O410" s="10"/>
    </row>
    <row r="411">
      <c r="A411" s="6">
        <v>45705.0</v>
      </c>
      <c r="B411" s="10"/>
      <c r="C411" s="7">
        <v>229151.0</v>
      </c>
      <c r="D411" s="7" t="s">
        <v>169</v>
      </c>
      <c r="E411" s="6">
        <v>45536.0</v>
      </c>
      <c r="F411" s="154">
        <f t="shared" si="1"/>
        <v>5</v>
      </c>
      <c r="G411" s="6">
        <v>45565.0</v>
      </c>
      <c r="H411" s="154">
        <f t="shared" si="2"/>
        <v>4</v>
      </c>
      <c r="I411" s="7" t="s">
        <v>60</v>
      </c>
      <c r="J411" s="10"/>
      <c r="K411" s="10"/>
      <c r="L411" s="10"/>
      <c r="M411" s="10"/>
      <c r="N411" s="113" t="s">
        <v>18</v>
      </c>
      <c r="O411" s="10"/>
    </row>
    <row r="412">
      <c r="A412" s="6">
        <v>45705.0</v>
      </c>
      <c r="B412" s="10"/>
      <c r="C412" s="7">
        <v>239949.0</v>
      </c>
      <c r="D412" s="7" t="s">
        <v>170</v>
      </c>
      <c r="E412" s="6">
        <v>45597.0</v>
      </c>
      <c r="F412" s="154">
        <f t="shared" si="1"/>
        <v>3</v>
      </c>
      <c r="G412" s="6">
        <v>45678.0</v>
      </c>
      <c r="H412" s="154">
        <f t="shared" si="2"/>
        <v>0</v>
      </c>
      <c r="I412" s="7" t="s">
        <v>60</v>
      </c>
      <c r="J412" s="10"/>
      <c r="K412" s="10"/>
      <c r="L412" s="10"/>
      <c r="M412" s="10"/>
      <c r="N412" s="113" t="s">
        <v>18</v>
      </c>
      <c r="O412" s="10"/>
    </row>
    <row r="413">
      <c r="A413" s="6">
        <v>45705.0</v>
      </c>
      <c r="B413" s="10"/>
      <c r="C413" s="7">
        <v>238818.0</v>
      </c>
      <c r="D413" s="7" t="s">
        <v>170</v>
      </c>
      <c r="E413" s="6">
        <v>45627.0</v>
      </c>
      <c r="F413" s="154">
        <f t="shared" si="1"/>
        <v>2</v>
      </c>
      <c r="G413" s="6">
        <v>45666.0</v>
      </c>
      <c r="H413" s="154">
        <f t="shared" si="2"/>
        <v>1</v>
      </c>
      <c r="I413" s="7" t="s">
        <v>60</v>
      </c>
      <c r="J413" s="10"/>
      <c r="K413" s="10"/>
      <c r="L413" s="10"/>
      <c r="M413" s="10"/>
      <c r="N413" s="113" t="s">
        <v>18</v>
      </c>
      <c r="O413" s="10"/>
    </row>
    <row r="414">
      <c r="A414" s="6">
        <v>45705.0</v>
      </c>
      <c r="B414" s="10"/>
      <c r="C414" s="7">
        <v>231061.0</v>
      </c>
      <c r="D414" s="7" t="s">
        <v>170</v>
      </c>
      <c r="E414" s="6">
        <v>45536.0</v>
      </c>
      <c r="F414" s="154">
        <f t="shared" si="1"/>
        <v>5</v>
      </c>
      <c r="G414" s="9">
        <v>45582.0</v>
      </c>
      <c r="H414" s="154">
        <f t="shared" si="2"/>
        <v>4</v>
      </c>
      <c r="I414" s="7" t="s">
        <v>54</v>
      </c>
      <c r="J414" s="10"/>
      <c r="K414" s="10"/>
      <c r="L414" s="10"/>
      <c r="M414" s="10"/>
      <c r="N414" s="113" t="s">
        <v>18</v>
      </c>
      <c r="O414" s="10"/>
    </row>
    <row r="415">
      <c r="A415" s="6">
        <v>45705.0</v>
      </c>
      <c r="B415" s="10"/>
      <c r="C415" s="7">
        <v>223615.0</v>
      </c>
      <c r="D415" s="7" t="s">
        <v>170</v>
      </c>
      <c r="E415" s="6">
        <v>45474.0</v>
      </c>
      <c r="F415" s="154">
        <f t="shared" si="1"/>
        <v>7</v>
      </c>
      <c r="G415" s="6">
        <v>45510.0</v>
      </c>
      <c r="H415" s="154">
        <f t="shared" si="2"/>
        <v>6</v>
      </c>
      <c r="I415" s="7" t="s">
        <v>54</v>
      </c>
      <c r="J415" s="10"/>
      <c r="K415" s="10"/>
      <c r="L415" s="10"/>
      <c r="M415" s="10"/>
      <c r="N415" s="113" t="s">
        <v>18</v>
      </c>
      <c r="O415" s="10"/>
    </row>
    <row r="416">
      <c r="A416" s="6">
        <v>45705.0</v>
      </c>
      <c r="B416" s="10"/>
      <c r="C416" s="7">
        <v>231147.0</v>
      </c>
      <c r="D416" s="7" t="s">
        <v>170</v>
      </c>
      <c r="E416" s="6">
        <v>45536.0</v>
      </c>
      <c r="F416" s="154">
        <f t="shared" si="1"/>
        <v>5</v>
      </c>
      <c r="G416" s="9">
        <v>45583.0</v>
      </c>
      <c r="H416" s="154">
        <f t="shared" si="2"/>
        <v>4</v>
      </c>
      <c r="I416" s="7" t="s">
        <v>60</v>
      </c>
      <c r="J416" s="10"/>
      <c r="K416" s="10"/>
      <c r="L416" s="10"/>
      <c r="M416" s="10"/>
      <c r="N416" s="113" t="s">
        <v>18</v>
      </c>
      <c r="O416" s="10"/>
    </row>
    <row r="417">
      <c r="A417" s="6">
        <v>45705.0</v>
      </c>
      <c r="B417" s="10"/>
      <c r="C417" s="7">
        <v>232413.0</v>
      </c>
      <c r="D417" s="7" t="s">
        <v>170</v>
      </c>
      <c r="E417" s="6">
        <v>45536.0</v>
      </c>
      <c r="F417" s="154">
        <f t="shared" si="1"/>
        <v>5</v>
      </c>
      <c r="G417" s="9">
        <v>45593.0</v>
      </c>
      <c r="H417" s="154">
        <f t="shared" si="2"/>
        <v>3</v>
      </c>
      <c r="I417" s="7" t="s">
        <v>54</v>
      </c>
      <c r="J417" s="10"/>
      <c r="K417" s="10"/>
      <c r="L417" s="10"/>
      <c r="M417" s="10"/>
      <c r="N417" s="113" t="s">
        <v>18</v>
      </c>
      <c r="O417" s="10"/>
    </row>
    <row r="418">
      <c r="A418" s="6">
        <v>45705.0</v>
      </c>
      <c r="B418" s="10"/>
      <c r="C418" s="7">
        <v>229285.0</v>
      </c>
      <c r="D418" s="7" t="s">
        <v>170</v>
      </c>
      <c r="E418" s="6">
        <v>45536.0</v>
      </c>
      <c r="F418" s="154">
        <f t="shared" si="1"/>
        <v>5</v>
      </c>
      <c r="G418" s="6">
        <v>45568.0</v>
      </c>
      <c r="H418" s="154">
        <f t="shared" si="2"/>
        <v>4</v>
      </c>
      <c r="I418" s="7" t="s">
        <v>52</v>
      </c>
      <c r="J418" s="10"/>
      <c r="K418" s="10"/>
      <c r="L418" s="10"/>
      <c r="M418" s="10"/>
      <c r="N418" s="113" t="s">
        <v>18</v>
      </c>
      <c r="O418" s="10"/>
    </row>
    <row r="419">
      <c r="A419" s="6">
        <v>45705.0</v>
      </c>
      <c r="B419" s="10"/>
      <c r="C419" s="7">
        <v>200435.0</v>
      </c>
      <c r="D419" s="7" t="s">
        <v>170</v>
      </c>
      <c r="E419" s="6">
        <v>45292.0</v>
      </c>
      <c r="F419" s="154">
        <f t="shared" si="1"/>
        <v>13</v>
      </c>
      <c r="G419" s="6">
        <v>45324.0</v>
      </c>
      <c r="H419" s="154">
        <f t="shared" si="2"/>
        <v>12</v>
      </c>
      <c r="I419" s="7" t="s">
        <v>60</v>
      </c>
      <c r="J419" s="10"/>
      <c r="K419" s="10"/>
      <c r="L419" s="10"/>
      <c r="M419" s="10"/>
      <c r="N419" s="113" t="s">
        <v>18</v>
      </c>
      <c r="O419" s="10"/>
    </row>
    <row r="420">
      <c r="A420" s="6">
        <v>45705.0</v>
      </c>
      <c r="B420" s="10"/>
      <c r="C420" s="7">
        <v>234241.0</v>
      </c>
      <c r="D420" s="7" t="s">
        <v>170</v>
      </c>
      <c r="E420" s="6">
        <v>45536.0</v>
      </c>
      <c r="F420" s="154">
        <f t="shared" si="1"/>
        <v>5</v>
      </c>
      <c r="G420" s="9">
        <v>45617.0</v>
      </c>
      <c r="H420" s="154">
        <f t="shared" si="2"/>
        <v>2</v>
      </c>
      <c r="I420" s="7" t="s">
        <v>82</v>
      </c>
      <c r="J420" s="10"/>
      <c r="K420" s="10"/>
      <c r="L420" s="10"/>
      <c r="M420" s="10"/>
      <c r="N420" s="113" t="s">
        <v>18</v>
      </c>
      <c r="O420" s="10"/>
    </row>
    <row r="421">
      <c r="A421" s="6">
        <v>45705.0</v>
      </c>
      <c r="B421" s="10"/>
      <c r="C421" s="7">
        <v>189204.0</v>
      </c>
      <c r="D421" s="7" t="s">
        <v>170</v>
      </c>
      <c r="E421" s="6">
        <v>45170.0</v>
      </c>
      <c r="F421" s="154">
        <f t="shared" si="1"/>
        <v>17</v>
      </c>
      <c r="G421" s="9">
        <v>45213.0</v>
      </c>
      <c r="H421" s="154">
        <f t="shared" si="2"/>
        <v>16</v>
      </c>
      <c r="I421" s="7" t="s">
        <v>85</v>
      </c>
      <c r="J421" s="10"/>
      <c r="K421" s="10"/>
      <c r="L421" s="10"/>
      <c r="M421" s="10"/>
      <c r="N421" s="113" t="s">
        <v>18</v>
      </c>
      <c r="O421" s="10"/>
    </row>
    <row r="422">
      <c r="A422" s="6">
        <v>45705.0</v>
      </c>
      <c r="B422" s="10"/>
      <c r="C422" s="7">
        <v>230287.0</v>
      </c>
      <c r="D422" s="7" t="s">
        <v>170</v>
      </c>
      <c r="E422" s="6">
        <v>45566.0</v>
      </c>
      <c r="F422" s="154">
        <f t="shared" si="1"/>
        <v>4</v>
      </c>
      <c r="G422" s="6">
        <v>45573.0</v>
      </c>
      <c r="H422" s="154">
        <f t="shared" si="2"/>
        <v>4</v>
      </c>
      <c r="I422" s="7" t="s">
        <v>60</v>
      </c>
      <c r="J422" s="10"/>
      <c r="K422" s="10"/>
      <c r="L422" s="10"/>
      <c r="M422" s="10"/>
      <c r="N422" s="113" t="s">
        <v>18</v>
      </c>
      <c r="O422" s="10"/>
    </row>
    <row r="423">
      <c r="A423" s="6">
        <v>45705.0</v>
      </c>
      <c r="B423" s="10"/>
      <c r="C423" s="7">
        <v>235229.0</v>
      </c>
      <c r="D423" s="7" t="s">
        <v>170</v>
      </c>
      <c r="E423" s="6">
        <v>45566.0</v>
      </c>
      <c r="F423" s="154">
        <f t="shared" si="1"/>
        <v>4</v>
      </c>
      <c r="G423" s="6">
        <v>45630.0</v>
      </c>
      <c r="H423" s="154">
        <f t="shared" si="2"/>
        <v>2</v>
      </c>
      <c r="I423" s="7" t="s">
        <v>60</v>
      </c>
      <c r="J423" s="10"/>
      <c r="K423" s="10"/>
      <c r="L423" s="10"/>
      <c r="M423" s="10"/>
      <c r="N423" s="113" t="s">
        <v>18</v>
      </c>
      <c r="O423" s="10"/>
    </row>
    <row r="424">
      <c r="A424" s="6">
        <v>45705.0</v>
      </c>
      <c r="B424" s="10"/>
      <c r="C424" s="7">
        <v>236510.0</v>
      </c>
      <c r="D424" s="7" t="s">
        <v>170</v>
      </c>
      <c r="E424" s="6">
        <v>45536.0</v>
      </c>
      <c r="F424" s="154">
        <f t="shared" si="1"/>
        <v>5</v>
      </c>
      <c r="G424" s="6">
        <v>45635.0</v>
      </c>
      <c r="H424" s="154">
        <f t="shared" si="2"/>
        <v>2</v>
      </c>
      <c r="I424" s="7" t="s">
        <v>43</v>
      </c>
      <c r="J424" s="10"/>
      <c r="K424" s="10"/>
      <c r="L424" s="10"/>
      <c r="M424" s="10"/>
      <c r="N424" s="113" t="s">
        <v>18</v>
      </c>
      <c r="O424" s="10"/>
    </row>
    <row r="425">
      <c r="A425" s="6">
        <v>45705.0</v>
      </c>
      <c r="B425" s="10"/>
      <c r="C425" s="7">
        <v>234757.0</v>
      </c>
      <c r="D425" s="7" t="s">
        <v>170</v>
      </c>
      <c r="E425" s="6">
        <v>45597.0</v>
      </c>
      <c r="F425" s="154">
        <f t="shared" si="1"/>
        <v>3</v>
      </c>
      <c r="G425" s="9">
        <v>45642.0</v>
      </c>
      <c r="H425" s="154">
        <f t="shared" si="2"/>
        <v>2</v>
      </c>
      <c r="I425" s="7" t="s">
        <v>54</v>
      </c>
      <c r="J425" s="10"/>
      <c r="K425" s="10"/>
      <c r="L425" s="10"/>
      <c r="M425" s="10"/>
      <c r="N425" s="113" t="s">
        <v>18</v>
      </c>
      <c r="O425" s="10"/>
    </row>
    <row r="426">
      <c r="A426" s="6">
        <v>45705.0</v>
      </c>
      <c r="B426" s="10"/>
      <c r="C426" s="7">
        <v>237857.0</v>
      </c>
      <c r="D426" s="7" t="s">
        <v>170</v>
      </c>
      <c r="E426" s="6">
        <v>44682.0</v>
      </c>
      <c r="F426" s="154">
        <f t="shared" si="1"/>
        <v>33</v>
      </c>
      <c r="G426" s="9">
        <v>45654.0</v>
      </c>
      <c r="H426" s="154">
        <f t="shared" si="2"/>
        <v>1</v>
      </c>
      <c r="I426" s="7" t="s">
        <v>136</v>
      </c>
      <c r="J426" s="10"/>
      <c r="K426" s="10"/>
      <c r="L426" s="10"/>
      <c r="M426" s="10"/>
      <c r="N426" s="113" t="s">
        <v>18</v>
      </c>
      <c r="O426" s="10"/>
    </row>
    <row r="427">
      <c r="A427" s="6">
        <v>45705.0</v>
      </c>
      <c r="B427" s="10"/>
      <c r="C427" s="7">
        <v>237336.0</v>
      </c>
      <c r="D427" s="7" t="s">
        <v>170</v>
      </c>
      <c r="E427" s="6">
        <v>45627.0</v>
      </c>
      <c r="F427" s="154">
        <f t="shared" si="1"/>
        <v>2</v>
      </c>
      <c r="G427" s="6">
        <v>45661.0</v>
      </c>
      <c r="H427" s="154">
        <f t="shared" si="2"/>
        <v>1</v>
      </c>
      <c r="I427" s="7" t="s">
        <v>54</v>
      </c>
      <c r="J427" s="10"/>
      <c r="K427" s="10"/>
      <c r="L427" s="10"/>
      <c r="M427" s="10"/>
      <c r="N427" s="113" t="s">
        <v>18</v>
      </c>
      <c r="O427" s="10"/>
    </row>
    <row r="428">
      <c r="A428" s="6">
        <v>45705.0</v>
      </c>
      <c r="B428" s="10"/>
      <c r="C428" s="7">
        <v>237205.0</v>
      </c>
      <c r="D428" s="7" t="s">
        <v>170</v>
      </c>
      <c r="E428" s="6">
        <v>45627.0</v>
      </c>
      <c r="F428" s="154">
        <f t="shared" si="1"/>
        <v>2</v>
      </c>
      <c r="G428" s="6">
        <v>45665.0</v>
      </c>
      <c r="H428" s="154">
        <f t="shared" si="2"/>
        <v>1</v>
      </c>
      <c r="I428" s="7" t="s">
        <v>43</v>
      </c>
      <c r="J428" s="10"/>
      <c r="K428" s="10"/>
      <c r="L428" s="10"/>
      <c r="M428" s="10"/>
      <c r="N428" s="113" t="s">
        <v>18</v>
      </c>
      <c r="O428" s="10"/>
    </row>
    <row r="429">
      <c r="A429" s="6">
        <v>45705.0</v>
      </c>
      <c r="B429" s="10"/>
      <c r="C429" s="7">
        <v>229416.0</v>
      </c>
      <c r="D429" s="7" t="s">
        <v>170</v>
      </c>
      <c r="E429" s="6">
        <v>45566.0</v>
      </c>
      <c r="F429" s="154">
        <f t="shared" si="1"/>
        <v>4</v>
      </c>
      <c r="G429" s="6">
        <v>45670.0</v>
      </c>
      <c r="H429" s="154">
        <f t="shared" si="2"/>
        <v>1</v>
      </c>
      <c r="I429" s="7" t="s">
        <v>60</v>
      </c>
      <c r="J429" s="10"/>
      <c r="K429" s="10"/>
      <c r="L429" s="10"/>
      <c r="M429" s="10"/>
      <c r="N429" s="113" t="s">
        <v>18</v>
      </c>
      <c r="O429" s="10"/>
    </row>
    <row r="430">
      <c r="A430" s="6">
        <v>45705.0</v>
      </c>
      <c r="B430" s="10"/>
      <c r="C430" s="7">
        <v>239260.0</v>
      </c>
      <c r="D430" s="7" t="s">
        <v>170</v>
      </c>
      <c r="E430" s="6">
        <v>45536.0</v>
      </c>
      <c r="F430" s="154">
        <f t="shared" si="1"/>
        <v>5</v>
      </c>
      <c r="G430" s="6">
        <v>45674.0</v>
      </c>
      <c r="H430" s="154">
        <f t="shared" si="2"/>
        <v>1</v>
      </c>
      <c r="I430" s="7" t="s">
        <v>54</v>
      </c>
      <c r="J430" s="10"/>
      <c r="K430" s="10"/>
      <c r="L430" s="10"/>
      <c r="M430" s="10"/>
      <c r="N430" s="113" t="s">
        <v>18</v>
      </c>
      <c r="O430" s="10"/>
    </row>
    <row r="431">
      <c r="A431" s="6">
        <v>45705.0</v>
      </c>
      <c r="B431" s="10"/>
      <c r="C431" s="7">
        <v>239972.0</v>
      </c>
      <c r="D431" s="7" t="s">
        <v>170</v>
      </c>
      <c r="E431" s="6">
        <v>45597.0</v>
      </c>
      <c r="F431" s="154">
        <f t="shared" si="1"/>
        <v>3</v>
      </c>
      <c r="G431" s="6">
        <v>45680.0</v>
      </c>
      <c r="H431" s="154">
        <f t="shared" si="2"/>
        <v>0</v>
      </c>
      <c r="I431" s="7" t="s">
        <v>54</v>
      </c>
      <c r="J431" s="10"/>
      <c r="K431" s="10"/>
      <c r="L431" s="10"/>
      <c r="M431" s="10"/>
      <c r="N431" s="113" t="s">
        <v>18</v>
      </c>
      <c r="O431" s="10"/>
    </row>
    <row r="432">
      <c r="A432" s="6">
        <v>45705.0</v>
      </c>
      <c r="B432" s="10"/>
      <c r="C432" s="7">
        <v>240778.0</v>
      </c>
      <c r="D432" s="7" t="s">
        <v>170</v>
      </c>
      <c r="E432" s="6">
        <v>45597.0</v>
      </c>
      <c r="F432" s="154">
        <f t="shared" si="1"/>
        <v>3</v>
      </c>
      <c r="G432" s="6">
        <v>45686.0</v>
      </c>
      <c r="H432" s="154">
        <f t="shared" si="2"/>
        <v>0</v>
      </c>
      <c r="I432" s="7" t="s">
        <v>48</v>
      </c>
      <c r="J432" s="10"/>
      <c r="K432" s="10"/>
      <c r="L432" s="10"/>
      <c r="M432" s="10"/>
      <c r="N432" s="113" t="s">
        <v>18</v>
      </c>
      <c r="O432" s="10"/>
    </row>
    <row r="433">
      <c r="A433" s="6">
        <v>45705.0</v>
      </c>
      <c r="B433" s="10"/>
      <c r="C433" s="7">
        <v>241550.0</v>
      </c>
      <c r="D433" s="7" t="s">
        <v>170</v>
      </c>
      <c r="E433" s="6">
        <v>45597.0</v>
      </c>
      <c r="F433" s="154">
        <f t="shared" si="1"/>
        <v>3</v>
      </c>
      <c r="G433" s="6">
        <v>45692.0</v>
      </c>
      <c r="H433" s="154">
        <f t="shared" si="2"/>
        <v>0</v>
      </c>
      <c r="I433" s="7" t="s">
        <v>60</v>
      </c>
      <c r="J433" s="10"/>
      <c r="K433" s="10"/>
      <c r="L433" s="10"/>
      <c r="M433" s="10"/>
      <c r="N433" s="113" t="s">
        <v>18</v>
      </c>
      <c r="O433" s="10"/>
    </row>
    <row r="434">
      <c r="A434" s="6">
        <v>45705.0</v>
      </c>
      <c r="B434" s="10"/>
      <c r="C434" s="7">
        <v>242242.0</v>
      </c>
      <c r="D434" s="7" t="s">
        <v>170</v>
      </c>
      <c r="E434" s="6">
        <v>45566.0</v>
      </c>
      <c r="F434" s="154">
        <f t="shared" si="1"/>
        <v>4</v>
      </c>
      <c r="G434" s="6">
        <v>45695.0</v>
      </c>
      <c r="H434" s="154">
        <f t="shared" si="2"/>
        <v>0</v>
      </c>
      <c r="I434" s="7" t="s">
        <v>82</v>
      </c>
      <c r="J434" s="10"/>
      <c r="K434" s="10"/>
      <c r="L434" s="10"/>
      <c r="M434" s="10"/>
      <c r="N434" s="113" t="s">
        <v>18</v>
      </c>
      <c r="O434" s="10"/>
    </row>
    <row r="435">
      <c r="A435" s="6">
        <v>45705.0</v>
      </c>
      <c r="B435" s="10"/>
      <c r="C435" s="7">
        <v>238787.0</v>
      </c>
      <c r="D435" s="7" t="s">
        <v>170</v>
      </c>
      <c r="E435" s="6">
        <v>45658.0</v>
      </c>
      <c r="F435" s="154">
        <f t="shared" si="1"/>
        <v>1</v>
      </c>
      <c r="G435" s="6">
        <v>45698.0</v>
      </c>
      <c r="H435" s="154">
        <f t="shared" si="2"/>
        <v>0</v>
      </c>
      <c r="I435" s="7" t="s">
        <v>60</v>
      </c>
      <c r="J435" s="10"/>
      <c r="K435" s="10"/>
      <c r="L435" s="10"/>
      <c r="M435" s="10"/>
      <c r="N435" s="113" t="s">
        <v>18</v>
      </c>
      <c r="O435" s="10"/>
    </row>
    <row r="436">
      <c r="A436" s="6">
        <v>45705.0</v>
      </c>
      <c r="B436" s="10"/>
      <c r="C436" s="7">
        <v>240207.0</v>
      </c>
      <c r="D436" s="7" t="s">
        <v>170</v>
      </c>
      <c r="E436" s="6">
        <v>45474.0</v>
      </c>
      <c r="F436" s="154">
        <f t="shared" si="1"/>
        <v>7</v>
      </c>
      <c r="G436" s="6">
        <v>45695.0</v>
      </c>
      <c r="H436" s="154">
        <f t="shared" si="2"/>
        <v>0</v>
      </c>
      <c r="I436" s="7" t="s">
        <v>60</v>
      </c>
      <c r="J436" s="10"/>
      <c r="K436" s="10"/>
      <c r="L436" s="10"/>
      <c r="M436" s="10"/>
      <c r="N436" s="113" t="s">
        <v>18</v>
      </c>
      <c r="O436" s="10"/>
    </row>
    <row r="437">
      <c r="A437" s="6">
        <v>45705.0</v>
      </c>
      <c r="B437" s="10"/>
      <c r="C437" s="7">
        <v>220840.0</v>
      </c>
      <c r="D437" s="7" t="s">
        <v>171</v>
      </c>
      <c r="E437" s="6">
        <v>45444.0</v>
      </c>
      <c r="F437" s="154">
        <f t="shared" si="1"/>
        <v>8</v>
      </c>
      <c r="G437" s="6">
        <v>45483.0</v>
      </c>
      <c r="H437" s="154">
        <f t="shared" si="2"/>
        <v>7</v>
      </c>
      <c r="I437" s="7" t="s">
        <v>48</v>
      </c>
      <c r="J437" s="10"/>
      <c r="K437" s="10"/>
      <c r="L437" s="10"/>
      <c r="M437" s="10"/>
      <c r="N437" s="113" t="s">
        <v>18</v>
      </c>
      <c r="O437" s="10"/>
    </row>
    <row r="438">
      <c r="A438" s="6">
        <v>45705.0</v>
      </c>
      <c r="B438" s="10"/>
      <c r="C438" s="7">
        <v>209678.0</v>
      </c>
      <c r="D438" s="7" t="s">
        <v>171</v>
      </c>
      <c r="E438" s="6">
        <v>45352.0</v>
      </c>
      <c r="F438" s="154">
        <f t="shared" si="1"/>
        <v>11</v>
      </c>
      <c r="G438" s="6">
        <v>45391.0</v>
      </c>
      <c r="H438" s="154">
        <f t="shared" si="2"/>
        <v>10</v>
      </c>
      <c r="I438" s="7" t="s">
        <v>136</v>
      </c>
      <c r="J438" s="10"/>
      <c r="K438" s="10"/>
      <c r="L438" s="10"/>
      <c r="M438" s="10"/>
      <c r="N438" s="113" t="s">
        <v>18</v>
      </c>
      <c r="O438" s="10"/>
    </row>
    <row r="439">
      <c r="A439" s="6">
        <v>45705.0</v>
      </c>
      <c r="B439" s="10"/>
      <c r="C439" s="7">
        <v>88882.0</v>
      </c>
      <c r="D439" s="7" t="s">
        <v>133</v>
      </c>
      <c r="E439" s="6">
        <v>44317.0</v>
      </c>
      <c r="F439" s="154">
        <f t="shared" si="1"/>
        <v>45</v>
      </c>
      <c r="G439" s="6">
        <v>44342.0</v>
      </c>
      <c r="H439" s="154">
        <f t="shared" si="2"/>
        <v>44</v>
      </c>
      <c r="I439" s="7" t="s">
        <v>136</v>
      </c>
      <c r="J439" s="10"/>
      <c r="K439" s="10"/>
      <c r="L439" s="10"/>
      <c r="M439" s="10"/>
      <c r="N439" s="113" t="s">
        <v>18</v>
      </c>
      <c r="O439" s="10"/>
    </row>
    <row r="440">
      <c r="A440" s="6">
        <v>45705.0</v>
      </c>
      <c r="B440" s="10"/>
      <c r="C440" s="7">
        <v>170713.0</v>
      </c>
      <c r="D440" s="7" t="s">
        <v>133</v>
      </c>
      <c r="E440" s="6">
        <v>44774.0</v>
      </c>
      <c r="F440" s="154">
        <f t="shared" si="1"/>
        <v>30</v>
      </c>
      <c r="G440" s="6">
        <v>45059.0</v>
      </c>
      <c r="H440" s="154">
        <f t="shared" si="2"/>
        <v>21</v>
      </c>
      <c r="I440" s="7" t="s">
        <v>136</v>
      </c>
      <c r="J440" s="10"/>
      <c r="K440" s="10"/>
      <c r="L440" s="10"/>
      <c r="M440" s="10"/>
      <c r="N440" s="113" t="s">
        <v>18</v>
      </c>
      <c r="O440" s="10"/>
    </row>
    <row r="441">
      <c r="A441" s="6">
        <v>45705.0</v>
      </c>
      <c r="B441" s="10"/>
      <c r="C441" s="7">
        <v>217034.0</v>
      </c>
      <c r="D441" s="7" t="s">
        <v>133</v>
      </c>
      <c r="E441" s="6">
        <v>45413.0</v>
      </c>
      <c r="F441" s="154">
        <f t="shared" si="1"/>
        <v>9</v>
      </c>
      <c r="G441" s="6">
        <v>45449.0</v>
      </c>
      <c r="H441" s="154">
        <f t="shared" si="2"/>
        <v>8</v>
      </c>
      <c r="I441" s="7" t="s">
        <v>54</v>
      </c>
      <c r="J441" s="10"/>
      <c r="K441" s="10"/>
      <c r="L441" s="10"/>
      <c r="M441" s="10"/>
      <c r="N441" s="113" t="s">
        <v>18</v>
      </c>
      <c r="O441" s="10"/>
    </row>
    <row r="442">
      <c r="A442" s="6">
        <v>45705.0</v>
      </c>
      <c r="B442" s="10"/>
      <c r="C442" s="7">
        <v>184660.0</v>
      </c>
      <c r="D442" s="7" t="s">
        <v>133</v>
      </c>
      <c r="E442" s="6">
        <v>45047.0</v>
      </c>
      <c r="F442" s="154">
        <f t="shared" si="1"/>
        <v>21</v>
      </c>
      <c r="G442" s="6">
        <v>45170.0</v>
      </c>
      <c r="H442" s="154">
        <f t="shared" si="2"/>
        <v>17</v>
      </c>
      <c r="I442" s="7" t="s">
        <v>136</v>
      </c>
      <c r="J442" s="10"/>
      <c r="K442" s="10"/>
      <c r="L442" s="10"/>
      <c r="M442" s="10"/>
      <c r="N442" s="113" t="s">
        <v>18</v>
      </c>
      <c r="O442" s="10"/>
    </row>
    <row r="443">
      <c r="A443" s="6">
        <v>45705.0</v>
      </c>
      <c r="B443" s="88"/>
      <c r="C443" s="67">
        <v>222504.0</v>
      </c>
      <c r="D443" s="115" t="s">
        <v>87</v>
      </c>
      <c r="E443" s="116">
        <v>45292.0</v>
      </c>
      <c r="F443" s="117">
        <f t="shared" si="1"/>
        <v>13</v>
      </c>
      <c r="G443" s="116">
        <v>45496.0</v>
      </c>
      <c r="H443" s="117">
        <f t="shared" si="2"/>
        <v>6</v>
      </c>
      <c r="I443" s="67" t="s">
        <v>60</v>
      </c>
      <c r="J443" s="88"/>
      <c r="K443" s="89"/>
      <c r="L443" s="88"/>
      <c r="M443" s="88"/>
      <c r="N443" s="101" t="s">
        <v>18</v>
      </c>
      <c r="O443" s="10"/>
    </row>
    <row r="444">
      <c r="A444" s="6">
        <v>45705.0</v>
      </c>
      <c r="B444" s="10"/>
      <c r="C444" s="7">
        <v>202884.0</v>
      </c>
      <c r="D444" s="7" t="s">
        <v>133</v>
      </c>
      <c r="E444" s="6">
        <v>45292.0</v>
      </c>
      <c r="F444" s="154">
        <f t="shared" si="1"/>
        <v>13</v>
      </c>
      <c r="G444" s="6">
        <v>45341.0</v>
      </c>
      <c r="H444" s="154">
        <f t="shared" si="2"/>
        <v>11</v>
      </c>
      <c r="I444" s="7" t="s">
        <v>54</v>
      </c>
      <c r="J444" s="10"/>
      <c r="K444" s="10"/>
      <c r="L444" s="10"/>
      <c r="M444" s="10"/>
      <c r="N444" s="113" t="s">
        <v>18</v>
      </c>
      <c r="O444" s="10"/>
    </row>
    <row r="445">
      <c r="A445" s="6">
        <v>45705.0</v>
      </c>
      <c r="B445" s="10"/>
      <c r="C445" s="7">
        <v>209463.0</v>
      </c>
      <c r="D445" s="7" t="s">
        <v>133</v>
      </c>
      <c r="E445" s="6">
        <v>45292.0</v>
      </c>
      <c r="F445" s="154">
        <f t="shared" si="1"/>
        <v>13</v>
      </c>
      <c r="G445" s="6">
        <v>45390.0</v>
      </c>
      <c r="H445" s="154">
        <f t="shared" si="2"/>
        <v>10</v>
      </c>
      <c r="I445" s="7" t="s">
        <v>82</v>
      </c>
      <c r="J445" s="10"/>
      <c r="K445" s="10"/>
      <c r="L445" s="10"/>
      <c r="M445" s="10"/>
      <c r="N445" s="113" t="s">
        <v>18</v>
      </c>
      <c r="O445" s="10"/>
    </row>
    <row r="446">
      <c r="A446" s="6">
        <v>45705.0</v>
      </c>
      <c r="B446" s="10"/>
      <c r="C446" s="7">
        <v>216197.0</v>
      </c>
      <c r="D446" s="7" t="s">
        <v>133</v>
      </c>
      <c r="E446" s="6">
        <v>45383.0</v>
      </c>
      <c r="F446" s="154">
        <f t="shared" si="1"/>
        <v>10</v>
      </c>
      <c r="G446" s="6">
        <v>45440.0</v>
      </c>
      <c r="H446" s="154">
        <f t="shared" si="2"/>
        <v>8</v>
      </c>
      <c r="I446" s="7" t="s">
        <v>60</v>
      </c>
      <c r="J446" s="10"/>
      <c r="K446" s="10"/>
      <c r="L446" s="10"/>
      <c r="M446" s="10"/>
      <c r="N446" s="113" t="s">
        <v>18</v>
      </c>
      <c r="O446" s="10"/>
    </row>
    <row r="447">
      <c r="A447" s="6">
        <v>45705.0</v>
      </c>
      <c r="B447" s="10"/>
      <c r="C447" s="7">
        <v>223480.0</v>
      </c>
      <c r="D447" s="7" t="s">
        <v>133</v>
      </c>
      <c r="E447" s="6">
        <v>45444.0</v>
      </c>
      <c r="F447" s="154">
        <f t="shared" si="1"/>
        <v>8</v>
      </c>
      <c r="G447" s="6">
        <v>45506.0</v>
      </c>
      <c r="H447" s="154">
        <f t="shared" si="2"/>
        <v>6</v>
      </c>
      <c r="I447" s="7" t="s">
        <v>60</v>
      </c>
      <c r="J447" s="10"/>
      <c r="K447" s="10"/>
      <c r="L447" s="10"/>
      <c r="M447" s="10"/>
      <c r="N447" s="113" t="s">
        <v>18</v>
      </c>
      <c r="O447" s="10"/>
    </row>
    <row r="448">
      <c r="A448" s="6">
        <v>45705.0</v>
      </c>
      <c r="B448" s="10"/>
      <c r="C448" s="7">
        <v>228449.0</v>
      </c>
      <c r="D448" s="7" t="s">
        <v>133</v>
      </c>
      <c r="E448" s="6">
        <v>45505.0</v>
      </c>
      <c r="F448" s="154">
        <f t="shared" si="1"/>
        <v>6</v>
      </c>
      <c r="G448" s="6">
        <v>45554.0</v>
      </c>
      <c r="H448" s="154">
        <f t="shared" si="2"/>
        <v>4</v>
      </c>
      <c r="I448" s="7" t="s">
        <v>82</v>
      </c>
      <c r="J448" s="10"/>
      <c r="K448" s="10"/>
      <c r="L448" s="10"/>
      <c r="M448" s="10"/>
      <c r="N448" s="113" t="s">
        <v>18</v>
      </c>
      <c r="O448" s="10"/>
    </row>
    <row r="449">
      <c r="A449" s="6">
        <v>45705.0</v>
      </c>
      <c r="B449" s="10"/>
      <c r="C449" s="7">
        <v>233002.0</v>
      </c>
      <c r="D449" s="7" t="s">
        <v>133</v>
      </c>
      <c r="E449" s="6">
        <v>45505.0</v>
      </c>
      <c r="F449" s="154">
        <f t="shared" si="1"/>
        <v>6</v>
      </c>
      <c r="G449" s="9">
        <v>45596.0</v>
      </c>
      <c r="H449" s="154">
        <f t="shared" si="2"/>
        <v>3</v>
      </c>
      <c r="I449" s="7" t="s">
        <v>54</v>
      </c>
      <c r="J449" s="10"/>
      <c r="K449" s="10"/>
      <c r="L449" s="10"/>
      <c r="M449" s="10"/>
      <c r="N449" s="113" t="s">
        <v>18</v>
      </c>
      <c r="O449" s="10"/>
    </row>
    <row r="450">
      <c r="A450" s="6">
        <v>45705.0</v>
      </c>
      <c r="B450" s="10"/>
      <c r="C450" s="7">
        <v>236545.0</v>
      </c>
      <c r="D450" s="7" t="s">
        <v>133</v>
      </c>
      <c r="E450" s="6">
        <v>45536.0</v>
      </c>
      <c r="F450" s="154">
        <f t="shared" si="1"/>
        <v>5</v>
      </c>
      <c r="G450" s="6">
        <v>45635.0</v>
      </c>
      <c r="H450" s="154">
        <f t="shared" si="2"/>
        <v>2</v>
      </c>
      <c r="I450" s="7" t="s">
        <v>54</v>
      </c>
      <c r="J450" s="10"/>
      <c r="K450" s="10"/>
      <c r="L450" s="10"/>
      <c r="M450" s="10"/>
      <c r="N450" s="113" t="s">
        <v>18</v>
      </c>
      <c r="O450" s="10"/>
    </row>
    <row r="451">
      <c r="A451" s="6">
        <v>45705.0</v>
      </c>
      <c r="B451" s="10"/>
      <c r="C451" s="7">
        <v>239255.0</v>
      </c>
      <c r="D451" s="7" t="s">
        <v>133</v>
      </c>
      <c r="E451" s="6">
        <v>45261.0</v>
      </c>
      <c r="F451" s="154">
        <f t="shared" si="1"/>
        <v>14</v>
      </c>
      <c r="G451" s="6">
        <v>45671.0</v>
      </c>
      <c r="H451" s="154">
        <f t="shared" si="2"/>
        <v>1</v>
      </c>
      <c r="I451" s="7" t="s">
        <v>54</v>
      </c>
      <c r="J451" s="10"/>
      <c r="K451" s="10"/>
      <c r="L451" s="10"/>
      <c r="M451" s="10"/>
      <c r="N451" s="113" t="s">
        <v>18</v>
      </c>
      <c r="O451" s="10"/>
    </row>
    <row r="452">
      <c r="A452" s="6">
        <v>45705.0</v>
      </c>
      <c r="B452" s="10"/>
      <c r="C452" s="7">
        <v>242128.0</v>
      </c>
      <c r="D452" s="7" t="s">
        <v>133</v>
      </c>
      <c r="E452" s="6">
        <v>45658.0</v>
      </c>
      <c r="F452" s="154">
        <f t="shared" si="1"/>
        <v>1</v>
      </c>
      <c r="G452" s="6">
        <v>45694.0</v>
      </c>
      <c r="H452" s="154">
        <f t="shared" si="2"/>
        <v>0</v>
      </c>
      <c r="I452" s="7" t="s">
        <v>52</v>
      </c>
      <c r="J452" s="10"/>
      <c r="K452" s="10"/>
      <c r="L452" s="10"/>
      <c r="M452" s="10"/>
      <c r="N452" s="113" t="s">
        <v>18</v>
      </c>
      <c r="O452" s="10"/>
    </row>
    <row r="453">
      <c r="A453" s="6">
        <v>45705.0</v>
      </c>
      <c r="B453" s="10"/>
      <c r="C453" s="7">
        <v>132125.0</v>
      </c>
      <c r="D453" s="7" t="s">
        <v>156</v>
      </c>
      <c r="E453" s="6">
        <v>44593.0</v>
      </c>
      <c r="F453" s="154">
        <f t="shared" si="1"/>
        <v>36</v>
      </c>
      <c r="G453" s="6">
        <v>44720.0</v>
      </c>
      <c r="H453" s="154">
        <f t="shared" si="2"/>
        <v>32</v>
      </c>
      <c r="I453" s="7" t="s">
        <v>85</v>
      </c>
      <c r="J453" s="10"/>
      <c r="K453" s="10"/>
      <c r="L453" s="10"/>
      <c r="M453" s="10"/>
      <c r="N453" s="113" t="s">
        <v>18</v>
      </c>
      <c r="O453" s="10"/>
    </row>
    <row r="454">
      <c r="A454" s="6">
        <v>45705.0</v>
      </c>
      <c r="B454" s="10"/>
      <c r="C454" s="7">
        <v>127386.0</v>
      </c>
      <c r="D454" s="7" t="s">
        <v>156</v>
      </c>
      <c r="E454" s="6">
        <v>44621.0</v>
      </c>
      <c r="F454" s="154">
        <f t="shared" si="1"/>
        <v>35</v>
      </c>
      <c r="G454" s="6">
        <v>44688.0</v>
      </c>
      <c r="H454" s="154">
        <f t="shared" si="2"/>
        <v>33</v>
      </c>
      <c r="I454" s="7" t="s">
        <v>136</v>
      </c>
      <c r="J454" s="10"/>
      <c r="K454" s="10"/>
      <c r="L454" s="10"/>
      <c r="M454" s="10"/>
      <c r="N454" s="113" t="s">
        <v>18</v>
      </c>
      <c r="O454" s="10"/>
    </row>
    <row r="455">
      <c r="A455" s="6">
        <v>45705.0</v>
      </c>
      <c r="B455" s="10"/>
      <c r="C455" s="7">
        <v>185098.0</v>
      </c>
      <c r="D455" s="7" t="s">
        <v>156</v>
      </c>
      <c r="E455" s="6">
        <v>45108.0</v>
      </c>
      <c r="F455" s="154">
        <f t="shared" si="1"/>
        <v>19</v>
      </c>
      <c r="G455" s="6">
        <v>45177.0</v>
      </c>
      <c r="H455" s="154">
        <f t="shared" si="2"/>
        <v>17</v>
      </c>
      <c r="I455" s="7" t="s">
        <v>136</v>
      </c>
      <c r="J455" s="10"/>
      <c r="K455" s="10"/>
      <c r="L455" s="10"/>
      <c r="M455" s="10"/>
      <c r="N455" s="113" t="s">
        <v>18</v>
      </c>
      <c r="O455" s="10"/>
    </row>
    <row r="456">
      <c r="A456" s="6">
        <v>45705.0</v>
      </c>
      <c r="B456" s="10"/>
      <c r="C456" s="7">
        <v>173138.0</v>
      </c>
      <c r="D456" s="7" t="s">
        <v>156</v>
      </c>
      <c r="E456" s="6">
        <v>44958.0</v>
      </c>
      <c r="F456" s="154">
        <f t="shared" si="1"/>
        <v>24</v>
      </c>
      <c r="G456" s="6">
        <v>45078.0</v>
      </c>
      <c r="H456" s="154">
        <f t="shared" si="2"/>
        <v>20</v>
      </c>
      <c r="I456" s="7" t="s">
        <v>48</v>
      </c>
      <c r="J456" s="10"/>
      <c r="K456" s="10"/>
      <c r="L456" s="10"/>
      <c r="M456" s="10"/>
      <c r="N456" s="113" t="s">
        <v>18</v>
      </c>
      <c r="O456" s="10"/>
    </row>
    <row r="457">
      <c r="A457" s="6">
        <v>45705.0</v>
      </c>
      <c r="B457" s="10"/>
      <c r="C457" s="7">
        <v>177601.0</v>
      </c>
      <c r="D457" s="7" t="s">
        <v>156</v>
      </c>
      <c r="E457" s="6">
        <v>45047.0</v>
      </c>
      <c r="F457" s="154">
        <f t="shared" si="1"/>
        <v>21</v>
      </c>
      <c r="G457" s="6">
        <v>45113.0</v>
      </c>
      <c r="H457" s="154">
        <f t="shared" si="2"/>
        <v>19</v>
      </c>
      <c r="I457" s="7" t="s">
        <v>136</v>
      </c>
      <c r="J457" s="10"/>
      <c r="K457" s="10"/>
      <c r="L457" s="10"/>
      <c r="M457" s="10"/>
      <c r="N457" s="113" t="s">
        <v>18</v>
      </c>
      <c r="O457" s="10"/>
    </row>
    <row r="458">
      <c r="A458" s="6">
        <v>45705.0</v>
      </c>
      <c r="B458" s="10"/>
      <c r="C458" s="7">
        <v>209509.0</v>
      </c>
      <c r="D458" s="7" t="s">
        <v>156</v>
      </c>
      <c r="E458" s="6">
        <v>44713.0</v>
      </c>
      <c r="F458" s="154">
        <f t="shared" si="1"/>
        <v>32</v>
      </c>
      <c r="G458" s="6">
        <v>45392.0</v>
      </c>
      <c r="H458" s="154">
        <f t="shared" si="2"/>
        <v>10</v>
      </c>
      <c r="I458" s="7" t="s">
        <v>136</v>
      </c>
      <c r="J458" s="10"/>
      <c r="K458" s="10"/>
      <c r="L458" s="10"/>
      <c r="M458" s="10"/>
      <c r="N458" s="113" t="s">
        <v>18</v>
      </c>
      <c r="O458" s="10"/>
    </row>
    <row r="459">
      <c r="A459" s="6">
        <v>45705.0</v>
      </c>
      <c r="B459" s="10"/>
      <c r="C459" s="7">
        <v>219480.0</v>
      </c>
      <c r="D459" s="7" t="s">
        <v>156</v>
      </c>
      <c r="E459" s="6">
        <v>45444.0</v>
      </c>
      <c r="F459" s="154">
        <f t="shared" si="1"/>
        <v>8</v>
      </c>
      <c r="G459" s="6">
        <v>45470.0</v>
      </c>
      <c r="H459" s="154">
        <f t="shared" si="2"/>
        <v>7</v>
      </c>
      <c r="I459" s="7" t="s">
        <v>54</v>
      </c>
      <c r="J459" s="10"/>
      <c r="K459" s="10"/>
      <c r="L459" s="10"/>
      <c r="M459" s="10"/>
      <c r="N459" s="113" t="s">
        <v>18</v>
      </c>
      <c r="O459" s="10"/>
    </row>
    <row r="460">
      <c r="A460" s="6">
        <v>45705.0</v>
      </c>
      <c r="B460" s="10"/>
      <c r="C460" s="7">
        <v>185076.0</v>
      </c>
      <c r="D460" s="7" t="s">
        <v>156</v>
      </c>
      <c r="E460" s="6">
        <v>45078.0</v>
      </c>
      <c r="F460" s="154">
        <f t="shared" si="1"/>
        <v>20</v>
      </c>
      <c r="G460" s="6">
        <v>45177.0</v>
      </c>
      <c r="H460" s="154">
        <f t="shared" si="2"/>
        <v>17</v>
      </c>
      <c r="I460" s="7" t="s">
        <v>60</v>
      </c>
      <c r="J460" s="10"/>
      <c r="K460" s="10"/>
      <c r="L460" s="10"/>
      <c r="M460" s="10"/>
      <c r="N460" s="113" t="s">
        <v>18</v>
      </c>
      <c r="O460" s="10"/>
    </row>
    <row r="461">
      <c r="A461" s="6">
        <v>45705.0</v>
      </c>
      <c r="B461" s="10"/>
      <c r="C461" s="7">
        <v>187462.0</v>
      </c>
      <c r="D461" s="7" t="s">
        <v>156</v>
      </c>
      <c r="E461" s="6">
        <v>45200.0</v>
      </c>
      <c r="F461" s="154">
        <f t="shared" si="1"/>
        <v>16</v>
      </c>
      <c r="G461" s="9">
        <v>45259.0</v>
      </c>
      <c r="H461" s="154">
        <f t="shared" si="2"/>
        <v>14</v>
      </c>
      <c r="I461" s="7" t="s">
        <v>136</v>
      </c>
      <c r="J461" s="10"/>
      <c r="K461" s="10"/>
      <c r="L461" s="10"/>
      <c r="M461" s="10"/>
      <c r="N461" s="113" t="s">
        <v>18</v>
      </c>
      <c r="O461" s="10"/>
    </row>
    <row r="462">
      <c r="A462" s="6">
        <v>45705.0</v>
      </c>
      <c r="B462" s="10"/>
      <c r="C462" s="7">
        <v>202151.0</v>
      </c>
      <c r="D462" s="7" t="s">
        <v>156</v>
      </c>
      <c r="E462" s="6">
        <v>45292.0</v>
      </c>
      <c r="F462" s="154">
        <f t="shared" si="1"/>
        <v>13</v>
      </c>
      <c r="G462" s="6">
        <v>45334.0</v>
      </c>
      <c r="H462" s="154">
        <f t="shared" si="2"/>
        <v>12</v>
      </c>
      <c r="I462" s="7" t="s">
        <v>136</v>
      </c>
      <c r="J462" s="10"/>
      <c r="K462" s="10"/>
      <c r="L462" s="10"/>
      <c r="M462" s="10"/>
      <c r="N462" s="113" t="s">
        <v>18</v>
      </c>
      <c r="O462" s="10"/>
    </row>
    <row r="463">
      <c r="A463" s="6">
        <v>45705.0</v>
      </c>
      <c r="B463" s="10"/>
      <c r="C463" s="7">
        <v>241440.0</v>
      </c>
      <c r="D463" s="7" t="s">
        <v>174</v>
      </c>
      <c r="E463" s="6">
        <v>45597.0</v>
      </c>
      <c r="F463" s="154">
        <f t="shared" si="1"/>
        <v>3</v>
      </c>
      <c r="G463" s="6">
        <v>45688.0</v>
      </c>
      <c r="H463" s="154">
        <f t="shared" si="2"/>
        <v>0</v>
      </c>
      <c r="I463" s="7" t="s">
        <v>60</v>
      </c>
      <c r="J463" s="10"/>
      <c r="K463" s="10"/>
      <c r="L463" s="10"/>
      <c r="M463" s="10"/>
      <c r="N463" s="113" t="s">
        <v>18</v>
      </c>
      <c r="O463" s="10"/>
    </row>
    <row r="464">
      <c r="A464" s="6">
        <v>45705.0</v>
      </c>
      <c r="B464" s="10"/>
      <c r="C464" s="7">
        <v>240127.0</v>
      </c>
      <c r="D464" s="7" t="s">
        <v>174</v>
      </c>
      <c r="E464" s="6">
        <v>45536.0</v>
      </c>
      <c r="F464" s="154">
        <f t="shared" si="1"/>
        <v>5</v>
      </c>
      <c r="G464" s="6">
        <v>45678.0</v>
      </c>
      <c r="H464" s="154">
        <f t="shared" si="2"/>
        <v>0</v>
      </c>
      <c r="I464" s="7" t="s">
        <v>54</v>
      </c>
      <c r="J464" s="10"/>
      <c r="K464" s="10"/>
      <c r="L464" s="10"/>
      <c r="M464" s="10"/>
      <c r="N464" s="113" t="s">
        <v>18</v>
      </c>
      <c r="O464" s="10"/>
    </row>
    <row r="465">
      <c r="A465" s="6">
        <v>45705.0</v>
      </c>
      <c r="B465" s="10"/>
      <c r="C465" s="7">
        <v>222715.0</v>
      </c>
      <c r="D465" s="7" t="s">
        <v>174</v>
      </c>
      <c r="E465" s="6">
        <v>44774.0</v>
      </c>
      <c r="F465" s="154">
        <f t="shared" si="1"/>
        <v>30</v>
      </c>
      <c r="G465" s="6">
        <v>45498.0</v>
      </c>
      <c r="H465" s="154">
        <f t="shared" si="2"/>
        <v>6</v>
      </c>
      <c r="I465" s="7" t="s">
        <v>60</v>
      </c>
      <c r="J465" s="10"/>
      <c r="K465" s="10"/>
      <c r="L465" s="10"/>
      <c r="M465" s="10"/>
      <c r="N465" s="113" t="s">
        <v>18</v>
      </c>
      <c r="O465" s="10"/>
    </row>
    <row r="466">
      <c r="A466" s="6">
        <v>45705.0</v>
      </c>
      <c r="B466" s="10"/>
      <c r="C466" s="7">
        <v>225957.0</v>
      </c>
      <c r="D466" s="7" t="s">
        <v>174</v>
      </c>
      <c r="E466" s="6">
        <v>44348.0</v>
      </c>
      <c r="F466" s="154">
        <f t="shared" si="1"/>
        <v>44</v>
      </c>
      <c r="G466" s="6">
        <v>45530.0</v>
      </c>
      <c r="H466" s="154">
        <f t="shared" si="2"/>
        <v>5</v>
      </c>
      <c r="I466" s="7" t="s">
        <v>60</v>
      </c>
      <c r="J466" s="10"/>
      <c r="K466" s="10"/>
      <c r="L466" s="10"/>
      <c r="M466" s="10"/>
      <c r="N466" s="113" t="s">
        <v>18</v>
      </c>
      <c r="O466" s="10"/>
    </row>
    <row r="467">
      <c r="A467" s="6">
        <v>45705.0</v>
      </c>
      <c r="B467" s="10"/>
      <c r="C467" s="7">
        <v>228905.0</v>
      </c>
      <c r="D467" s="7" t="s">
        <v>174</v>
      </c>
      <c r="E467" s="6">
        <v>45505.0</v>
      </c>
      <c r="F467" s="154">
        <f t="shared" si="1"/>
        <v>6</v>
      </c>
      <c r="G467" s="6">
        <v>45561.0</v>
      </c>
      <c r="H467" s="154">
        <f t="shared" si="2"/>
        <v>4</v>
      </c>
      <c r="I467" s="7" t="s">
        <v>82</v>
      </c>
      <c r="J467" s="10"/>
      <c r="K467" s="10"/>
      <c r="L467" s="10"/>
      <c r="M467" s="10"/>
      <c r="N467" s="113" t="s">
        <v>18</v>
      </c>
      <c r="O467" s="10"/>
    </row>
    <row r="468">
      <c r="A468" s="6">
        <v>45705.0</v>
      </c>
      <c r="B468" s="10"/>
      <c r="C468" s="7">
        <v>231978.0</v>
      </c>
      <c r="D468" s="7" t="s">
        <v>174</v>
      </c>
      <c r="E468" s="6">
        <v>45536.0</v>
      </c>
      <c r="F468" s="154">
        <f t="shared" si="1"/>
        <v>5</v>
      </c>
      <c r="G468" s="9">
        <v>45587.0</v>
      </c>
      <c r="H468" s="154">
        <f t="shared" si="2"/>
        <v>3</v>
      </c>
      <c r="I468" s="7" t="s">
        <v>48</v>
      </c>
      <c r="J468" s="10"/>
      <c r="K468" s="10"/>
      <c r="L468" s="10"/>
      <c r="M468" s="10"/>
      <c r="N468" s="113" t="s">
        <v>18</v>
      </c>
      <c r="O468" s="10"/>
    </row>
    <row r="469">
      <c r="A469" s="6">
        <v>45705.0</v>
      </c>
      <c r="B469" s="10"/>
      <c r="C469" s="7">
        <v>234696.0</v>
      </c>
      <c r="D469" s="7" t="s">
        <v>174</v>
      </c>
      <c r="E469" s="6">
        <v>45536.0</v>
      </c>
      <c r="F469" s="154">
        <f t="shared" si="1"/>
        <v>5</v>
      </c>
      <c r="G469" s="9">
        <v>45615.0</v>
      </c>
      <c r="H469" s="154">
        <f t="shared" si="2"/>
        <v>2</v>
      </c>
      <c r="I469" s="7" t="s">
        <v>48</v>
      </c>
      <c r="J469" s="10"/>
      <c r="K469" s="10"/>
      <c r="L469" s="10"/>
      <c r="M469" s="10"/>
      <c r="N469" s="113" t="s">
        <v>18</v>
      </c>
      <c r="O469" s="10"/>
    </row>
    <row r="470">
      <c r="A470" s="6">
        <v>45705.0</v>
      </c>
      <c r="B470" s="10"/>
      <c r="C470" s="7">
        <v>205531.0</v>
      </c>
      <c r="D470" s="7" t="s">
        <v>174</v>
      </c>
      <c r="E470" s="6">
        <v>45352.0</v>
      </c>
      <c r="F470" s="154">
        <f t="shared" si="1"/>
        <v>11</v>
      </c>
      <c r="G470" s="6">
        <v>45359.0</v>
      </c>
      <c r="H470" s="154">
        <f t="shared" si="2"/>
        <v>11</v>
      </c>
      <c r="I470" s="7" t="s">
        <v>50</v>
      </c>
      <c r="J470" s="10"/>
      <c r="K470" s="10"/>
      <c r="L470" s="10"/>
      <c r="M470" s="10"/>
      <c r="N470" s="113" t="s">
        <v>18</v>
      </c>
      <c r="O470" s="10"/>
    </row>
    <row r="471">
      <c r="A471" s="6">
        <v>45705.0</v>
      </c>
      <c r="B471" s="10"/>
      <c r="C471" s="7">
        <v>238748.0</v>
      </c>
      <c r="D471" s="7" t="s">
        <v>174</v>
      </c>
      <c r="E471" s="6">
        <v>45505.0</v>
      </c>
      <c r="F471" s="154">
        <f t="shared" si="1"/>
        <v>6</v>
      </c>
      <c r="G471" s="6">
        <v>45666.0</v>
      </c>
      <c r="H471" s="154">
        <f t="shared" si="2"/>
        <v>1</v>
      </c>
      <c r="I471" s="7" t="s">
        <v>60</v>
      </c>
      <c r="J471" s="10"/>
      <c r="K471" s="10"/>
      <c r="L471" s="10"/>
      <c r="M471" s="10"/>
      <c r="N471" s="113" t="s">
        <v>18</v>
      </c>
      <c r="O471" s="10"/>
    </row>
    <row r="472">
      <c r="A472" s="6">
        <v>45705.0</v>
      </c>
      <c r="B472" s="10"/>
      <c r="C472" s="7">
        <v>240504.0</v>
      </c>
      <c r="D472" s="7" t="s">
        <v>174</v>
      </c>
      <c r="E472" s="6">
        <v>45658.0</v>
      </c>
      <c r="F472" s="154">
        <f t="shared" si="1"/>
        <v>1</v>
      </c>
      <c r="G472" s="6">
        <v>45680.0</v>
      </c>
      <c r="H472" s="154">
        <f t="shared" si="2"/>
        <v>0</v>
      </c>
      <c r="I472" s="7" t="s">
        <v>54</v>
      </c>
      <c r="J472" s="10"/>
      <c r="K472" s="10"/>
      <c r="L472" s="10"/>
      <c r="M472" s="10"/>
      <c r="N472" s="113" t="s">
        <v>18</v>
      </c>
      <c r="O472" s="10"/>
    </row>
    <row r="473">
      <c r="A473" s="6">
        <v>45705.0</v>
      </c>
      <c r="B473" s="10"/>
      <c r="C473" s="7">
        <v>97078.0</v>
      </c>
      <c r="D473" s="7" t="s">
        <v>176</v>
      </c>
      <c r="E473" s="6">
        <v>44348.0</v>
      </c>
      <c r="F473" s="154">
        <f t="shared" si="1"/>
        <v>44</v>
      </c>
      <c r="G473" s="6">
        <v>44422.0</v>
      </c>
      <c r="H473" s="154">
        <f t="shared" si="2"/>
        <v>42</v>
      </c>
      <c r="I473" s="7" t="s">
        <v>60</v>
      </c>
      <c r="J473" s="10"/>
      <c r="K473" s="10"/>
      <c r="L473" s="10"/>
      <c r="M473" s="10"/>
      <c r="N473" s="113" t="s">
        <v>18</v>
      </c>
      <c r="O473" s="10"/>
    </row>
    <row r="474">
      <c r="A474" s="6">
        <v>45705.0</v>
      </c>
      <c r="B474" s="10"/>
      <c r="C474" s="7">
        <v>221640.0</v>
      </c>
      <c r="D474" s="7" t="s">
        <v>177</v>
      </c>
      <c r="E474" s="6">
        <v>45444.0</v>
      </c>
      <c r="F474" s="154">
        <f t="shared" si="1"/>
        <v>8</v>
      </c>
      <c r="G474" s="6">
        <v>45490.0</v>
      </c>
      <c r="H474" s="154">
        <f t="shared" si="2"/>
        <v>7</v>
      </c>
      <c r="I474" s="7" t="s">
        <v>54</v>
      </c>
      <c r="J474" s="10"/>
      <c r="K474" s="10"/>
      <c r="L474" s="10"/>
      <c r="M474" s="10"/>
      <c r="N474" s="113" t="s">
        <v>18</v>
      </c>
      <c r="O474" s="10"/>
    </row>
    <row r="475">
      <c r="A475" s="6">
        <v>45705.0</v>
      </c>
      <c r="B475" s="10"/>
      <c r="C475" s="7">
        <v>237278.0</v>
      </c>
      <c r="D475" s="7" t="s">
        <v>178</v>
      </c>
      <c r="E475" s="6">
        <v>45323.0</v>
      </c>
      <c r="F475" s="154">
        <f t="shared" si="1"/>
        <v>12</v>
      </c>
      <c r="G475" s="9">
        <v>45642.0</v>
      </c>
      <c r="H475" s="154">
        <f t="shared" si="2"/>
        <v>2</v>
      </c>
      <c r="I475" s="7" t="s">
        <v>48</v>
      </c>
      <c r="J475" s="10"/>
      <c r="K475" s="10"/>
      <c r="L475" s="10"/>
      <c r="M475" s="10"/>
      <c r="N475" s="113" t="s">
        <v>18</v>
      </c>
      <c r="O475" s="10"/>
    </row>
    <row r="476">
      <c r="A476" s="6">
        <v>45705.0</v>
      </c>
      <c r="B476" s="10"/>
      <c r="C476" s="7">
        <v>204562.0</v>
      </c>
      <c r="D476" s="7" t="s">
        <v>178</v>
      </c>
      <c r="E476" s="6">
        <v>45292.0</v>
      </c>
      <c r="F476" s="154">
        <f t="shared" si="1"/>
        <v>13</v>
      </c>
      <c r="G476" s="6">
        <v>45352.0</v>
      </c>
      <c r="H476" s="154">
        <f t="shared" si="2"/>
        <v>11</v>
      </c>
      <c r="I476" s="7" t="s">
        <v>43</v>
      </c>
      <c r="J476" s="10"/>
      <c r="K476" s="10"/>
      <c r="L476" s="10"/>
      <c r="M476" s="10"/>
      <c r="N476" s="113" t="s">
        <v>18</v>
      </c>
      <c r="O476" s="10"/>
    </row>
    <row r="477">
      <c r="A477" s="6">
        <v>45705.0</v>
      </c>
      <c r="B477" s="10"/>
      <c r="C477" s="7">
        <v>231761.0</v>
      </c>
      <c r="D477" s="7" t="s">
        <v>178</v>
      </c>
      <c r="E477" s="6">
        <v>45352.0</v>
      </c>
      <c r="F477" s="154">
        <f t="shared" si="1"/>
        <v>11</v>
      </c>
      <c r="G477" s="9">
        <v>45586.0</v>
      </c>
      <c r="H477" s="154">
        <f t="shared" si="2"/>
        <v>3</v>
      </c>
      <c r="I477" s="7" t="s">
        <v>60</v>
      </c>
      <c r="J477" s="10"/>
      <c r="K477" s="10"/>
      <c r="L477" s="10"/>
      <c r="M477" s="10"/>
      <c r="N477" s="113" t="s">
        <v>18</v>
      </c>
      <c r="O477" s="10"/>
    </row>
    <row r="478">
      <c r="A478" s="6">
        <v>45705.0</v>
      </c>
      <c r="B478" s="10"/>
      <c r="C478" s="7">
        <v>140356.0</v>
      </c>
      <c r="D478" s="7" t="s">
        <v>178</v>
      </c>
      <c r="E478" s="6">
        <v>43678.0</v>
      </c>
      <c r="F478" s="154">
        <f t="shared" si="1"/>
        <v>66</v>
      </c>
      <c r="G478" s="6">
        <v>44784.0</v>
      </c>
      <c r="H478" s="154">
        <f t="shared" si="2"/>
        <v>30</v>
      </c>
      <c r="I478" s="7" t="s">
        <v>48</v>
      </c>
      <c r="J478" s="10"/>
      <c r="K478" s="10"/>
      <c r="L478" s="10"/>
      <c r="M478" s="10"/>
      <c r="N478" s="113" t="s">
        <v>18</v>
      </c>
      <c r="O478" s="10"/>
    </row>
    <row r="479">
      <c r="A479" s="6">
        <v>45705.0</v>
      </c>
      <c r="B479" s="10"/>
      <c r="C479" s="7">
        <v>204279.0</v>
      </c>
      <c r="D479" s="7" t="s">
        <v>178</v>
      </c>
      <c r="E479" s="6">
        <v>45261.0</v>
      </c>
      <c r="F479" s="154">
        <f t="shared" si="1"/>
        <v>14</v>
      </c>
      <c r="G479" s="6">
        <v>45350.0</v>
      </c>
      <c r="H479" s="154">
        <f t="shared" si="2"/>
        <v>11</v>
      </c>
      <c r="I479" s="7" t="s">
        <v>54</v>
      </c>
      <c r="J479" s="10"/>
      <c r="K479" s="10"/>
      <c r="L479" s="10"/>
      <c r="M479" s="10"/>
      <c r="N479" s="113" t="s">
        <v>18</v>
      </c>
      <c r="O479" s="10"/>
    </row>
    <row r="480">
      <c r="A480" s="6">
        <v>45705.0</v>
      </c>
      <c r="B480" s="10"/>
      <c r="C480" s="7">
        <v>225837.0</v>
      </c>
      <c r="D480" s="7" t="s">
        <v>178</v>
      </c>
      <c r="E480" s="6">
        <v>45474.0</v>
      </c>
      <c r="F480" s="154">
        <f t="shared" si="1"/>
        <v>7</v>
      </c>
      <c r="G480" s="6">
        <v>45527.0</v>
      </c>
      <c r="H480" s="154">
        <f t="shared" si="2"/>
        <v>5</v>
      </c>
      <c r="I480" s="7" t="s">
        <v>54</v>
      </c>
      <c r="J480" s="10"/>
      <c r="K480" s="10"/>
      <c r="L480" s="10"/>
      <c r="M480" s="10"/>
      <c r="N480" s="113" t="s">
        <v>18</v>
      </c>
      <c r="O480" s="10"/>
    </row>
    <row r="481">
      <c r="A481" s="6">
        <v>45705.0</v>
      </c>
      <c r="B481" s="10"/>
      <c r="C481" s="7">
        <v>238568.0</v>
      </c>
      <c r="D481" s="7" t="s">
        <v>178</v>
      </c>
      <c r="E481" s="6">
        <v>45661.0</v>
      </c>
      <c r="F481" s="154">
        <f t="shared" si="1"/>
        <v>1</v>
      </c>
      <c r="G481" s="6">
        <v>45665.0</v>
      </c>
      <c r="H481" s="154">
        <f t="shared" si="2"/>
        <v>1</v>
      </c>
      <c r="I481" s="7" t="s">
        <v>43</v>
      </c>
      <c r="J481" s="10"/>
      <c r="K481" s="10"/>
      <c r="L481" s="10"/>
      <c r="M481" s="10"/>
      <c r="N481" s="113" t="s">
        <v>18</v>
      </c>
      <c r="O481" s="10"/>
    </row>
    <row r="482">
      <c r="A482" s="6">
        <v>45705.0</v>
      </c>
      <c r="B482" s="10"/>
      <c r="C482" s="7">
        <v>242207.0</v>
      </c>
      <c r="D482" s="7" t="s">
        <v>178</v>
      </c>
      <c r="E482" s="6">
        <v>45474.0</v>
      </c>
      <c r="F482" s="154">
        <f t="shared" si="1"/>
        <v>7</v>
      </c>
      <c r="G482" s="6">
        <v>45695.0</v>
      </c>
      <c r="H482" s="154">
        <f t="shared" si="2"/>
        <v>0</v>
      </c>
      <c r="I482" s="7" t="s">
        <v>60</v>
      </c>
      <c r="J482" s="10"/>
      <c r="K482" s="10"/>
      <c r="L482" s="10"/>
      <c r="M482" s="10"/>
      <c r="N482" s="113" t="s">
        <v>18</v>
      </c>
      <c r="O482" s="10"/>
    </row>
    <row r="483">
      <c r="A483" s="6">
        <v>45705.0</v>
      </c>
      <c r="B483" s="10"/>
      <c r="C483" s="7">
        <v>215662.0</v>
      </c>
      <c r="D483" s="7" t="s">
        <v>180</v>
      </c>
      <c r="E483" s="6">
        <v>45383.0</v>
      </c>
      <c r="F483" s="154">
        <f t="shared" si="1"/>
        <v>10</v>
      </c>
      <c r="G483" s="6">
        <v>45436.0</v>
      </c>
      <c r="H483" s="154">
        <f t="shared" si="2"/>
        <v>8</v>
      </c>
      <c r="I483" s="7" t="s">
        <v>54</v>
      </c>
      <c r="J483" s="10"/>
      <c r="K483" s="10"/>
      <c r="L483" s="10"/>
      <c r="M483" s="10"/>
      <c r="N483" s="113" t="s">
        <v>18</v>
      </c>
      <c r="O483" s="10"/>
    </row>
    <row r="484">
      <c r="A484" s="6">
        <v>45705.0</v>
      </c>
      <c r="B484" s="10"/>
      <c r="C484" s="7">
        <v>231174.0</v>
      </c>
      <c r="D484" s="7" t="s">
        <v>180</v>
      </c>
      <c r="E484" s="6">
        <v>45597.0</v>
      </c>
      <c r="F484" s="154">
        <f t="shared" si="1"/>
        <v>3</v>
      </c>
      <c r="G484" s="6">
        <v>45678.0</v>
      </c>
      <c r="H484" s="154">
        <f t="shared" si="2"/>
        <v>0</v>
      </c>
      <c r="I484" s="7" t="s">
        <v>85</v>
      </c>
      <c r="J484" s="10"/>
      <c r="K484" s="10"/>
      <c r="L484" s="10"/>
      <c r="M484" s="10"/>
      <c r="N484" s="113" t="s">
        <v>18</v>
      </c>
      <c r="O484" s="10"/>
    </row>
    <row r="485">
      <c r="A485" s="6">
        <v>45705.0</v>
      </c>
      <c r="B485" s="10"/>
      <c r="C485" s="7">
        <v>221931.0</v>
      </c>
      <c r="D485" s="7" t="s">
        <v>181</v>
      </c>
      <c r="E485" s="6">
        <v>44713.0</v>
      </c>
      <c r="F485" s="154">
        <f t="shared" si="1"/>
        <v>32</v>
      </c>
      <c r="G485" s="6">
        <v>45400.0</v>
      </c>
      <c r="H485" s="154">
        <f t="shared" si="2"/>
        <v>10</v>
      </c>
      <c r="I485" s="7" t="s">
        <v>54</v>
      </c>
      <c r="J485" s="10"/>
      <c r="K485" s="10"/>
      <c r="L485" s="10"/>
      <c r="M485" s="10"/>
      <c r="N485" s="113" t="s">
        <v>18</v>
      </c>
      <c r="O485" s="10"/>
    </row>
    <row r="486">
      <c r="A486" s="6">
        <v>45705.0</v>
      </c>
      <c r="B486" s="10"/>
      <c r="C486" s="7">
        <v>231219.0</v>
      </c>
      <c r="D486" s="7" t="s">
        <v>184</v>
      </c>
      <c r="E486" s="6">
        <v>45566.0</v>
      </c>
      <c r="F486" s="154">
        <f t="shared" si="1"/>
        <v>4</v>
      </c>
      <c r="G486" s="9">
        <v>45590.0</v>
      </c>
      <c r="H486" s="154">
        <f t="shared" si="2"/>
        <v>3</v>
      </c>
      <c r="I486" s="7" t="s">
        <v>54</v>
      </c>
      <c r="J486" s="10"/>
      <c r="K486" s="10"/>
      <c r="L486" s="10"/>
      <c r="M486" s="10"/>
      <c r="N486" s="113" t="s">
        <v>18</v>
      </c>
      <c r="O486" s="10"/>
    </row>
    <row r="487">
      <c r="A487" s="6">
        <v>45705.0</v>
      </c>
      <c r="B487" s="10"/>
      <c r="C487" s="7">
        <v>230345.0</v>
      </c>
      <c r="D487" s="7" t="s">
        <v>184</v>
      </c>
      <c r="E487" s="6">
        <v>45323.0</v>
      </c>
      <c r="F487" s="154">
        <f t="shared" si="1"/>
        <v>12</v>
      </c>
      <c r="G487" s="9">
        <v>45582.0</v>
      </c>
      <c r="H487" s="154">
        <f t="shared" si="2"/>
        <v>4</v>
      </c>
      <c r="I487" s="7" t="s">
        <v>54</v>
      </c>
      <c r="J487" s="10"/>
      <c r="K487" s="10"/>
      <c r="L487" s="10"/>
      <c r="M487" s="10"/>
      <c r="N487" s="113" t="s">
        <v>18</v>
      </c>
      <c r="O487" s="10"/>
    </row>
    <row r="488">
      <c r="A488" s="6">
        <v>45705.0</v>
      </c>
      <c r="B488" s="10"/>
      <c r="C488" s="7">
        <v>220902.0</v>
      </c>
      <c r="D488" s="7" t="s">
        <v>184</v>
      </c>
      <c r="E488" s="6">
        <v>45505.0</v>
      </c>
      <c r="F488" s="154">
        <f t="shared" si="1"/>
        <v>6</v>
      </c>
      <c r="G488" s="9">
        <v>45607.0</v>
      </c>
      <c r="H488" s="154">
        <f t="shared" si="2"/>
        <v>3</v>
      </c>
      <c r="I488" s="7" t="s">
        <v>54</v>
      </c>
      <c r="J488" s="10"/>
      <c r="K488" s="10"/>
      <c r="L488" s="10"/>
      <c r="M488" s="10"/>
      <c r="N488" s="113" t="s">
        <v>18</v>
      </c>
      <c r="O488" s="10"/>
    </row>
    <row r="489">
      <c r="A489" s="6">
        <v>45705.0</v>
      </c>
      <c r="B489" s="10"/>
      <c r="C489" s="7">
        <v>205009.0</v>
      </c>
      <c r="D489" s="7" t="s">
        <v>184</v>
      </c>
      <c r="E489" s="6">
        <v>45323.0</v>
      </c>
      <c r="F489" s="154">
        <f t="shared" si="1"/>
        <v>12</v>
      </c>
      <c r="G489" s="6">
        <v>45357.0</v>
      </c>
      <c r="H489" s="154">
        <f t="shared" si="2"/>
        <v>11</v>
      </c>
      <c r="I489" s="7" t="s">
        <v>136</v>
      </c>
      <c r="J489" s="10"/>
      <c r="K489" s="10"/>
      <c r="L489" s="10"/>
      <c r="M489" s="10"/>
      <c r="N489" s="113" t="s">
        <v>18</v>
      </c>
      <c r="O489" s="10"/>
    </row>
    <row r="490">
      <c r="A490" s="6">
        <v>45705.0</v>
      </c>
      <c r="B490" s="10"/>
      <c r="C490" s="7">
        <v>207068.0</v>
      </c>
      <c r="D490" s="7" t="s">
        <v>184</v>
      </c>
      <c r="E490" s="6">
        <v>45413.0</v>
      </c>
      <c r="F490" s="154">
        <f t="shared" si="1"/>
        <v>9</v>
      </c>
      <c r="G490" s="6">
        <v>45427.0</v>
      </c>
      <c r="H490" s="154">
        <f t="shared" si="2"/>
        <v>9</v>
      </c>
      <c r="I490" s="7" t="s">
        <v>54</v>
      </c>
      <c r="J490" s="10"/>
      <c r="K490" s="10"/>
      <c r="L490" s="10"/>
      <c r="M490" s="10"/>
      <c r="N490" s="113" t="s">
        <v>18</v>
      </c>
      <c r="O490" s="10"/>
    </row>
    <row r="491">
      <c r="A491" s="6">
        <v>45705.0</v>
      </c>
      <c r="B491" s="10"/>
      <c r="C491" s="7">
        <v>225961.0</v>
      </c>
      <c r="D491" s="7" t="s">
        <v>184</v>
      </c>
      <c r="E491" s="6">
        <v>45505.0</v>
      </c>
      <c r="F491" s="154">
        <f t="shared" si="1"/>
        <v>6</v>
      </c>
      <c r="G491" s="6">
        <v>45531.0</v>
      </c>
      <c r="H491" s="154">
        <f t="shared" si="2"/>
        <v>5</v>
      </c>
      <c r="I491" s="7" t="s">
        <v>54</v>
      </c>
      <c r="J491" s="10"/>
      <c r="K491" s="10"/>
      <c r="L491" s="10"/>
      <c r="M491" s="10"/>
      <c r="N491" s="113" t="s">
        <v>18</v>
      </c>
      <c r="O491" s="10"/>
    </row>
    <row r="492">
      <c r="A492" s="6">
        <v>45705.0</v>
      </c>
      <c r="B492" s="10"/>
      <c r="C492" s="7">
        <v>229865.0</v>
      </c>
      <c r="D492" s="7" t="s">
        <v>184</v>
      </c>
      <c r="E492" s="6">
        <v>45444.0</v>
      </c>
      <c r="F492" s="154">
        <f t="shared" si="1"/>
        <v>8</v>
      </c>
      <c r="G492" s="6">
        <v>45569.0</v>
      </c>
      <c r="H492" s="154">
        <f t="shared" si="2"/>
        <v>4</v>
      </c>
      <c r="I492" s="7" t="s">
        <v>54</v>
      </c>
      <c r="J492" s="10"/>
      <c r="K492" s="10"/>
      <c r="L492" s="10"/>
      <c r="M492" s="10"/>
      <c r="N492" s="113" t="s">
        <v>18</v>
      </c>
      <c r="O492" s="10"/>
    </row>
    <row r="493">
      <c r="A493" s="6">
        <v>45705.0</v>
      </c>
      <c r="B493" s="10"/>
      <c r="C493" s="7">
        <v>234626.0</v>
      </c>
      <c r="D493" s="7" t="s">
        <v>184</v>
      </c>
      <c r="E493" s="6">
        <v>45597.0</v>
      </c>
      <c r="F493" s="154">
        <f t="shared" si="1"/>
        <v>3</v>
      </c>
      <c r="G493" s="9">
        <v>45615.0</v>
      </c>
      <c r="H493" s="154">
        <f t="shared" si="2"/>
        <v>2</v>
      </c>
      <c r="I493" s="7" t="s">
        <v>60</v>
      </c>
      <c r="J493" s="10"/>
      <c r="K493" s="10"/>
      <c r="L493" s="10"/>
      <c r="M493" s="10"/>
      <c r="N493" s="113" t="s">
        <v>18</v>
      </c>
      <c r="O493" s="10"/>
    </row>
    <row r="494">
      <c r="A494" s="6">
        <v>45705.0</v>
      </c>
      <c r="B494" s="10"/>
      <c r="C494" s="7">
        <v>237517.0</v>
      </c>
      <c r="D494" s="7" t="s">
        <v>184</v>
      </c>
      <c r="E494" s="6">
        <v>45597.0</v>
      </c>
      <c r="F494" s="154">
        <f t="shared" si="1"/>
        <v>3</v>
      </c>
      <c r="G494" s="9">
        <v>45644.0</v>
      </c>
      <c r="H494" s="154">
        <f t="shared" si="2"/>
        <v>2</v>
      </c>
      <c r="I494" s="7" t="s">
        <v>54</v>
      </c>
      <c r="J494" s="10"/>
      <c r="K494" s="10"/>
      <c r="L494" s="10"/>
      <c r="M494" s="10"/>
      <c r="N494" s="113" t="s">
        <v>18</v>
      </c>
      <c r="O494" s="10"/>
    </row>
    <row r="495">
      <c r="A495" s="6">
        <v>45706.0</v>
      </c>
      <c r="B495" s="10"/>
      <c r="C495" s="7">
        <v>238166.0</v>
      </c>
      <c r="D495" s="7" t="s">
        <v>184</v>
      </c>
      <c r="E495" s="6">
        <v>45566.0</v>
      </c>
      <c r="F495" s="154">
        <f t="shared" si="1"/>
        <v>4</v>
      </c>
      <c r="G495" s="6">
        <v>45664.0</v>
      </c>
      <c r="H495" s="154">
        <f t="shared" si="2"/>
        <v>1</v>
      </c>
      <c r="I495" s="7" t="s">
        <v>54</v>
      </c>
      <c r="J495" s="10"/>
      <c r="K495" s="102">
        <v>8000.0</v>
      </c>
      <c r="L495" s="10"/>
      <c r="M495" s="10"/>
      <c r="N495" s="112" t="s">
        <v>19</v>
      </c>
      <c r="O495" s="10"/>
    </row>
    <row r="496">
      <c r="A496" s="6">
        <v>45705.0</v>
      </c>
      <c r="B496" s="10"/>
      <c r="C496" s="7">
        <v>240419.0</v>
      </c>
      <c r="D496" s="7" t="s">
        <v>184</v>
      </c>
      <c r="E496" s="6">
        <v>45658.0</v>
      </c>
      <c r="F496" s="154">
        <f t="shared" si="1"/>
        <v>1</v>
      </c>
      <c r="G496" s="6">
        <v>45681.0</v>
      </c>
      <c r="H496" s="154">
        <f t="shared" si="2"/>
        <v>0</v>
      </c>
      <c r="I496" s="7" t="s">
        <v>54</v>
      </c>
      <c r="J496" s="10"/>
      <c r="K496" s="10"/>
      <c r="L496" s="10"/>
      <c r="M496" s="10"/>
      <c r="N496" s="113" t="s">
        <v>18</v>
      </c>
      <c r="O496" s="10"/>
    </row>
    <row r="497">
      <c r="A497" s="6">
        <v>45705.0</v>
      </c>
      <c r="B497" s="10"/>
      <c r="C497" s="7">
        <v>241765.0</v>
      </c>
      <c r="D497" s="7" t="s">
        <v>184</v>
      </c>
      <c r="E497" s="6">
        <v>45658.0</v>
      </c>
      <c r="F497" s="154">
        <f t="shared" si="1"/>
        <v>1</v>
      </c>
      <c r="G497" s="6">
        <v>45693.0</v>
      </c>
      <c r="H497" s="154">
        <f t="shared" si="2"/>
        <v>0</v>
      </c>
      <c r="I497" s="7" t="s">
        <v>48</v>
      </c>
      <c r="J497" s="10"/>
      <c r="K497" s="10"/>
      <c r="L497" s="10"/>
      <c r="M497" s="10"/>
      <c r="N497" s="113" t="s">
        <v>18</v>
      </c>
      <c r="O497" s="10"/>
    </row>
    <row r="498">
      <c r="A498" s="6">
        <v>45705.0</v>
      </c>
      <c r="B498" s="10"/>
      <c r="C498" s="7">
        <v>5105.0</v>
      </c>
      <c r="D498" s="7">
        <v>78.0</v>
      </c>
      <c r="E498" s="7" t="s">
        <v>125</v>
      </c>
      <c r="F498" s="154" t="str">
        <f t="shared" si="1"/>
        <v>#VALUE!</v>
      </c>
      <c r="G498" s="7">
        <v>80.0</v>
      </c>
      <c r="H498" s="154">
        <f t="shared" si="2"/>
        <v>1498</v>
      </c>
      <c r="I498" s="7" t="s">
        <v>48</v>
      </c>
      <c r="J498" s="10"/>
      <c r="K498" s="10"/>
      <c r="L498" s="10"/>
      <c r="M498" s="10"/>
      <c r="N498" s="113" t="s">
        <v>18</v>
      </c>
      <c r="O498" s="10"/>
    </row>
    <row r="499">
      <c r="A499" s="6">
        <v>45705.0</v>
      </c>
      <c r="B499" s="10"/>
      <c r="C499" s="7">
        <v>242817.0</v>
      </c>
      <c r="D499" s="7">
        <v>0.0</v>
      </c>
      <c r="E499" s="7" t="s">
        <v>187</v>
      </c>
      <c r="F499" s="154" t="str">
        <f t="shared" si="1"/>
        <v>#VALUE!</v>
      </c>
      <c r="G499" s="7">
        <v>1.0</v>
      </c>
      <c r="H499" s="154">
        <f t="shared" si="2"/>
        <v>1501</v>
      </c>
      <c r="I499" s="7" t="s">
        <v>60</v>
      </c>
      <c r="J499" s="10"/>
      <c r="K499" s="10"/>
      <c r="L499" s="10"/>
      <c r="M499" s="10"/>
      <c r="N499" s="113" t="s">
        <v>18</v>
      </c>
      <c r="O499" s="10"/>
    </row>
    <row r="500">
      <c r="A500" s="6">
        <v>45705.0</v>
      </c>
      <c r="B500" s="10"/>
      <c r="C500" s="7">
        <v>145782.0</v>
      </c>
      <c r="D500" s="7">
        <v>28.0</v>
      </c>
      <c r="E500" s="7" t="s">
        <v>186</v>
      </c>
      <c r="F500" s="154" t="str">
        <f t="shared" si="1"/>
        <v>#VALUE!</v>
      </c>
      <c r="G500" s="7">
        <v>28.0</v>
      </c>
      <c r="H500" s="154">
        <f t="shared" si="2"/>
        <v>1500</v>
      </c>
      <c r="I500" s="7" t="s">
        <v>52</v>
      </c>
      <c r="J500" s="10"/>
      <c r="K500" s="10"/>
      <c r="L500" s="10"/>
      <c r="M500" s="10"/>
      <c r="N500" s="113" t="s">
        <v>18</v>
      </c>
      <c r="O500" s="10"/>
    </row>
    <row r="501">
      <c r="A501" s="6">
        <v>45705.0</v>
      </c>
      <c r="B501" s="10"/>
      <c r="C501" s="7">
        <v>202118.0</v>
      </c>
      <c r="D501" s="7">
        <v>12.0</v>
      </c>
      <c r="E501" s="7" t="s">
        <v>187</v>
      </c>
      <c r="F501" s="154" t="str">
        <f t="shared" si="1"/>
        <v>#VALUE!</v>
      </c>
      <c r="G501" s="7">
        <v>12.0</v>
      </c>
      <c r="H501" s="154">
        <f t="shared" si="2"/>
        <v>1501</v>
      </c>
      <c r="I501" s="7" t="s">
        <v>48</v>
      </c>
      <c r="J501" s="10"/>
      <c r="K501" s="10"/>
      <c r="L501" s="10"/>
      <c r="M501" s="10"/>
      <c r="N501" s="113" t="s">
        <v>18</v>
      </c>
      <c r="O501" s="10"/>
    </row>
    <row r="502">
      <c r="A502" s="6">
        <v>45705.0</v>
      </c>
      <c r="B502" s="10"/>
      <c r="C502" s="7">
        <v>230291.0</v>
      </c>
      <c r="D502" s="7">
        <v>4.0</v>
      </c>
      <c r="E502" s="7" t="s">
        <v>187</v>
      </c>
      <c r="F502" s="154" t="str">
        <f t="shared" si="1"/>
        <v>#VALUE!</v>
      </c>
      <c r="G502" s="7">
        <v>5.0</v>
      </c>
      <c r="H502" s="154">
        <f t="shared" si="2"/>
        <v>1501</v>
      </c>
      <c r="I502" s="7" t="s">
        <v>60</v>
      </c>
      <c r="J502" s="10"/>
      <c r="K502" s="10"/>
      <c r="L502" s="10"/>
      <c r="M502" s="10"/>
      <c r="N502" s="113" t="s">
        <v>18</v>
      </c>
      <c r="O502" s="10"/>
    </row>
    <row r="503">
      <c r="A503" s="6">
        <v>45705.0</v>
      </c>
      <c r="B503" s="10"/>
      <c r="C503" s="7">
        <v>241551.0</v>
      </c>
      <c r="D503" s="7">
        <v>0.0</v>
      </c>
      <c r="E503" s="7" t="s">
        <v>187</v>
      </c>
      <c r="F503" s="154" t="str">
        <f t="shared" si="1"/>
        <v>#VALUE!</v>
      </c>
      <c r="G503" s="7">
        <v>1.0</v>
      </c>
      <c r="H503" s="154">
        <f t="shared" si="2"/>
        <v>1501</v>
      </c>
      <c r="I503" s="7" t="s">
        <v>52</v>
      </c>
      <c r="J503" s="10"/>
      <c r="K503" s="10"/>
      <c r="L503" s="10"/>
      <c r="M503" s="10"/>
      <c r="N503" s="113" t="s">
        <v>18</v>
      </c>
      <c r="O503" s="10"/>
    </row>
    <row r="504">
      <c r="A504" s="6">
        <v>45705.0</v>
      </c>
      <c r="B504" s="10"/>
      <c r="C504" s="7">
        <v>195062.0</v>
      </c>
      <c r="D504" s="7">
        <v>14.0</v>
      </c>
      <c r="E504" s="7" t="s">
        <v>187</v>
      </c>
      <c r="F504" s="154" t="str">
        <f t="shared" si="1"/>
        <v>#VALUE!</v>
      </c>
      <c r="G504" s="7">
        <v>16.0</v>
      </c>
      <c r="H504" s="154">
        <f t="shared" si="2"/>
        <v>1501</v>
      </c>
      <c r="I504" s="7" t="s">
        <v>60</v>
      </c>
      <c r="J504" s="10"/>
      <c r="K504" s="10"/>
      <c r="L504" s="10"/>
      <c r="M504" s="10"/>
      <c r="N504" s="113" t="s">
        <v>18</v>
      </c>
      <c r="O504" s="10"/>
    </row>
    <row r="505">
      <c r="A505" s="6">
        <v>45705.0</v>
      </c>
      <c r="B505" s="10"/>
      <c r="C505" s="7">
        <v>140059.0</v>
      </c>
      <c r="D505" s="7">
        <v>23.0</v>
      </c>
      <c r="E505" s="7" t="s">
        <v>125</v>
      </c>
      <c r="F505" s="154" t="str">
        <f t="shared" si="1"/>
        <v>#VALUE!</v>
      </c>
      <c r="G505" s="7">
        <v>29.0</v>
      </c>
      <c r="H505" s="154">
        <f t="shared" si="2"/>
        <v>1500</v>
      </c>
      <c r="I505" s="7" t="s">
        <v>48</v>
      </c>
      <c r="J505" s="10"/>
      <c r="K505" s="10"/>
      <c r="L505" s="10"/>
      <c r="M505" s="10"/>
      <c r="N505" s="113" t="s">
        <v>18</v>
      </c>
      <c r="O505" s="10"/>
    </row>
    <row r="506">
      <c r="A506" s="6">
        <v>45705.0</v>
      </c>
      <c r="B506" s="10"/>
      <c r="C506" s="7">
        <v>209925.0</v>
      </c>
      <c r="D506" s="7">
        <v>10.0</v>
      </c>
      <c r="E506" s="7" t="s">
        <v>125</v>
      </c>
      <c r="F506" s="154" t="str">
        <f t="shared" si="1"/>
        <v>#VALUE!</v>
      </c>
      <c r="G506" s="7">
        <v>11.0</v>
      </c>
      <c r="H506" s="154">
        <f t="shared" si="2"/>
        <v>1501</v>
      </c>
      <c r="I506" s="7" t="s">
        <v>48</v>
      </c>
      <c r="J506" s="10"/>
      <c r="K506" s="10"/>
      <c r="L506" s="10"/>
      <c r="M506" s="10"/>
      <c r="N506" s="113" t="s">
        <v>18</v>
      </c>
      <c r="O506" s="10"/>
    </row>
    <row r="507">
      <c r="A507" s="6">
        <v>45705.0</v>
      </c>
      <c r="B507" s="7"/>
      <c r="C507" s="7">
        <v>112781.0</v>
      </c>
      <c r="D507" s="7">
        <v>36.0</v>
      </c>
      <c r="E507" s="7" t="s">
        <v>125</v>
      </c>
      <c r="F507" s="154" t="str">
        <f t="shared" si="1"/>
        <v>#VALUE!</v>
      </c>
      <c r="G507" s="7">
        <v>41.0</v>
      </c>
      <c r="H507" s="154">
        <f t="shared" si="2"/>
        <v>1500</v>
      </c>
      <c r="I507" s="7" t="s">
        <v>43</v>
      </c>
      <c r="J507" s="10"/>
      <c r="K507" s="10"/>
      <c r="L507" s="10"/>
      <c r="M507" s="10"/>
      <c r="N507" s="113" t="s">
        <v>18</v>
      </c>
      <c r="O507" s="10"/>
    </row>
    <row r="508">
      <c r="A508" s="6">
        <v>45705.0</v>
      </c>
      <c r="B508" s="10"/>
      <c r="C508" s="7">
        <v>217128.0</v>
      </c>
      <c r="D508" s="7">
        <v>7.0</v>
      </c>
      <c r="E508" s="7" t="s">
        <v>125</v>
      </c>
      <c r="F508" s="154" t="str">
        <f t="shared" si="1"/>
        <v>#VALUE!</v>
      </c>
      <c r="G508" s="7">
        <v>11.0</v>
      </c>
      <c r="H508" s="154">
        <f t="shared" si="2"/>
        <v>1501</v>
      </c>
      <c r="I508" s="7" t="s">
        <v>43</v>
      </c>
      <c r="J508" s="10"/>
      <c r="K508" s="10"/>
      <c r="L508" s="10"/>
      <c r="M508" s="10"/>
      <c r="N508" s="113" t="s">
        <v>18</v>
      </c>
      <c r="O508" s="10"/>
    </row>
    <row r="509">
      <c r="A509" s="6">
        <v>45705.0</v>
      </c>
      <c r="B509" s="10"/>
      <c r="C509" s="7">
        <v>105137.0</v>
      </c>
      <c r="D509" s="7">
        <v>39.0</v>
      </c>
      <c r="E509" s="7" t="s">
        <v>125</v>
      </c>
      <c r="F509" s="154" t="str">
        <f t="shared" si="1"/>
        <v>#VALUE!</v>
      </c>
      <c r="G509" s="7">
        <v>40.0</v>
      </c>
      <c r="H509" s="154">
        <f t="shared" si="2"/>
        <v>1500</v>
      </c>
      <c r="I509" s="7" t="s">
        <v>48</v>
      </c>
      <c r="J509" s="10"/>
      <c r="K509" s="10"/>
      <c r="L509" s="10"/>
      <c r="M509" s="10"/>
      <c r="N509" s="113" t="s">
        <v>18</v>
      </c>
      <c r="O509" s="10"/>
    </row>
    <row r="510">
      <c r="A510" s="6">
        <v>45705.0</v>
      </c>
      <c r="B510" s="10"/>
      <c r="C510" s="7">
        <v>28193.0</v>
      </c>
      <c r="D510" s="7">
        <v>64.0</v>
      </c>
      <c r="E510" s="7" t="s">
        <v>125</v>
      </c>
      <c r="F510" s="154" t="str">
        <f t="shared" si="1"/>
        <v>#VALUE!</v>
      </c>
      <c r="G510" s="7">
        <v>69.0</v>
      </c>
      <c r="H510" s="154">
        <f t="shared" si="2"/>
        <v>1499</v>
      </c>
      <c r="I510" s="7" t="s">
        <v>48</v>
      </c>
      <c r="J510" s="10"/>
      <c r="K510" s="10"/>
      <c r="L510" s="10"/>
      <c r="M510" s="10"/>
      <c r="N510" s="113" t="s">
        <v>18</v>
      </c>
      <c r="O510" s="10"/>
    </row>
    <row r="511">
      <c r="A511" s="6">
        <v>45705.0</v>
      </c>
      <c r="B511" s="10"/>
      <c r="C511" s="7">
        <v>6907.0</v>
      </c>
      <c r="D511" s="7" t="s">
        <v>152</v>
      </c>
      <c r="E511" s="9">
        <v>43444.0</v>
      </c>
      <c r="F511" s="154">
        <f t="shared" si="1"/>
        <v>74</v>
      </c>
      <c r="G511" s="9">
        <v>43416.0</v>
      </c>
      <c r="H511" s="154">
        <f t="shared" si="2"/>
        <v>75</v>
      </c>
      <c r="I511" s="7" t="s">
        <v>48</v>
      </c>
      <c r="J511" s="10"/>
      <c r="K511" s="10"/>
      <c r="L511" s="10"/>
      <c r="M511" s="10"/>
      <c r="N511" s="113" t="s">
        <v>18</v>
      </c>
      <c r="O511" s="10"/>
    </row>
    <row r="512">
      <c r="A512" s="6">
        <v>45705.0</v>
      </c>
      <c r="B512" s="10"/>
      <c r="C512" s="7">
        <v>5212.0</v>
      </c>
      <c r="D512" s="7" t="s">
        <v>152</v>
      </c>
      <c r="E512" s="6">
        <v>43282.0</v>
      </c>
      <c r="F512" s="154">
        <f t="shared" si="1"/>
        <v>79</v>
      </c>
      <c r="G512" s="6">
        <v>43339.0</v>
      </c>
      <c r="H512" s="154">
        <f t="shared" si="2"/>
        <v>77</v>
      </c>
      <c r="I512" s="7" t="s">
        <v>189</v>
      </c>
      <c r="J512" s="10"/>
      <c r="K512" s="10"/>
      <c r="L512" s="10"/>
      <c r="M512" s="10"/>
      <c r="N512" s="113" t="s">
        <v>18</v>
      </c>
      <c r="O512" s="10"/>
    </row>
    <row r="513">
      <c r="A513" s="6">
        <v>45705.0</v>
      </c>
      <c r="B513" s="10"/>
      <c r="C513" s="7">
        <v>13767.0</v>
      </c>
      <c r="D513" s="7" t="s">
        <v>152</v>
      </c>
      <c r="E513" s="6">
        <v>43497.0</v>
      </c>
      <c r="F513" s="154">
        <f t="shared" si="1"/>
        <v>72</v>
      </c>
      <c r="G513" s="6">
        <v>43633.0</v>
      </c>
      <c r="H513" s="154">
        <f t="shared" si="2"/>
        <v>68</v>
      </c>
      <c r="I513" s="7" t="s">
        <v>54</v>
      </c>
      <c r="J513" s="10"/>
      <c r="K513" s="10"/>
      <c r="L513" s="10"/>
      <c r="M513" s="10"/>
      <c r="N513" s="113" t="s">
        <v>18</v>
      </c>
      <c r="O513" s="10"/>
    </row>
    <row r="514">
      <c r="A514" s="6">
        <v>45705.0</v>
      </c>
      <c r="B514" s="10"/>
      <c r="C514" s="7">
        <v>6681.0</v>
      </c>
      <c r="D514" s="7" t="s">
        <v>152</v>
      </c>
      <c r="E514" s="6">
        <v>43313.0</v>
      </c>
      <c r="F514" s="154">
        <f t="shared" si="1"/>
        <v>78</v>
      </c>
      <c r="G514" s="9">
        <v>43403.0</v>
      </c>
      <c r="H514" s="154">
        <f t="shared" si="2"/>
        <v>75</v>
      </c>
      <c r="I514" s="7" t="s">
        <v>43</v>
      </c>
      <c r="J514" s="10"/>
      <c r="K514" s="10"/>
      <c r="L514" s="10"/>
      <c r="M514" s="10"/>
      <c r="N514" s="113" t="s">
        <v>18</v>
      </c>
      <c r="O514" s="10"/>
    </row>
    <row r="515">
      <c r="A515" s="6">
        <v>45705.0</v>
      </c>
      <c r="B515" s="10"/>
      <c r="C515" s="7">
        <v>5835.0</v>
      </c>
      <c r="D515" s="7" t="s">
        <v>152</v>
      </c>
      <c r="E515" s="6">
        <v>43322.0</v>
      </c>
      <c r="F515" s="154">
        <f t="shared" si="1"/>
        <v>78</v>
      </c>
      <c r="G515" s="6">
        <v>43409.0</v>
      </c>
      <c r="H515" s="154">
        <f t="shared" si="2"/>
        <v>75</v>
      </c>
      <c r="I515" s="7" t="s">
        <v>43</v>
      </c>
      <c r="J515" s="10"/>
      <c r="K515" s="10"/>
      <c r="L515" s="10"/>
      <c r="M515" s="10"/>
      <c r="N515" s="113" t="s">
        <v>18</v>
      </c>
      <c r="O515" s="10"/>
    </row>
    <row r="516">
      <c r="A516" s="6">
        <v>45705.0</v>
      </c>
      <c r="B516" s="10"/>
      <c r="C516" s="7">
        <v>14444.0</v>
      </c>
      <c r="D516" s="7" t="s">
        <v>152</v>
      </c>
      <c r="E516" s="6">
        <v>43621.0</v>
      </c>
      <c r="F516" s="154">
        <f t="shared" si="1"/>
        <v>68</v>
      </c>
      <c r="G516" s="6">
        <v>43644.0</v>
      </c>
      <c r="H516" s="154">
        <f t="shared" si="2"/>
        <v>67</v>
      </c>
      <c r="I516" s="7" t="s">
        <v>151</v>
      </c>
      <c r="J516" s="10"/>
      <c r="K516" s="10"/>
      <c r="L516" s="10"/>
      <c r="M516" s="10"/>
      <c r="N516" s="113" t="s">
        <v>18</v>
      </c>
      <c r="O516" s="10"/>
    </row>
    <row r="517">
      <c r="A517" s="6">
        <v>45705.0</v>
      </c>
      <c r="B517" s="10"/>
      <c r="C517" s="7">
        <v>8576.0</v>
      </c>
      <c r="D517" s="7" t="s">
        <v>152</v>
      </c>
      <c r="E517" s="6">
        <v>42376.0</v>
      </c>
      <c r="F517" s="154">
        <f t="shared" si="1"/>
        <v>109</v>
      </c>
      <c r="G517" s="6">
        <v>43473.0</v>
      </c>
      <c r="H517" s="154">
        <f t="shared" si="2"/>
        <v>73</v>
      </c>
      <c r="I517" s="7" t="s">
        <v>48</v>
      </c>
      <c r="J517" s="10"/>
      <c r="K517" s="10"/>
      <c r="L517" s="10"/>
      <c r="M517" s="10"/>
      <c r="N517" s="113" t="s">
        <v>18</v>
      </c>
      <c r="O517" s="10"/>
    </row>
    <row r="518">
      <c r="A518" s="10"/>
      <c r="B518" s="10"/>
      <c r="C518" s="7">
        <v>226918.0</v>
      </c>
      <c r="D518" s="7" t="s">
        <v>154</v>
      </c>
      <c r="E518" s="6">
        <v>45505.0</v>
      </c>
      <c r="F518" s="154">
        <f t="shared" si="1"/>
        <v>6</v>
      </c>
      <c r="G518" s="6">
        <v>45539.0</v>
      </c>
      <c r="H518" s="154">
        <f t="shared" si="2"/>
        <v>5</v>
      </c>
      <c r="I518" s="7" t="s">
        <v>85</v>
      </c>
      <c r="J518" s="10"/>
      <c r="K518" s="10"/>
      <c r="L518" s="10"/>
      <c r="M518" s="10"/>
      <c r="N518" s="113" t="s">
        <v>18</v>
      </c>
      <c r="O518" s="10"/>
    </row>
    <row r="519">
      <c r="A519" s="6">
        <v>45705.0</v>
      </c>
      <c r="B519" s="10"/>
      <c r="C519" s="7">
        <v>238093.0</v>
      </c>
      <c r="D519" s="7" t="s">
        <v>154</v>
      </c>
      <c r="E519" s="6">
        <v>45536.0</v>
      </c>
      <c r="F519" s="154">
        <f t="shared" si="1"/>
        <v>5</v>
      </c>
      <c r="G519" s="6">
        <v>45663.0</v>
      </c>
      <c r="H519" s="154">
        <f t="shared" si="2"/>
        <v>1</v>
      </c>
      <c r="I519" s="7" t="s">
        <v>82</v>
      </c>
      <c r="J519" s="10"/>
      <c r="K519" s="10"/>
      <c r="L519" s="10"/>
      <c r="M519" s="10"/>
      <c r="N519" s="113" t="s">
        <v>18</v>
      </c>
      <c r="O519" s="10"/>
    </row>
    <row r="520">
      <c r="A520" s="6">
        <v>45705.0</v>
      </c>
      <c r="B520" s="10"/>
      <c r="C520" s="7">
        <v>115818.0</v>
      </c>
      <c r="D520" s="7" t="s">
        <v>157</v>
      </c>
      <c r="E520" s="6">
        <v>44562.0</v>
      </c>
      <c r="F520" s="154">
        <f t="shared" si="1"/>
        <v>37</v>
      </c>
      <c r="G520" s="6">
        <v>44606.0</v>
      </c>
      <c r="H520" s="154">
        <f t="shared" si="2"/>
        <v>36</v>
      </c>
      <c r="I520" s="7" t="s">
        <v>66</v>
      </c>
      <c r="J520" s="10"/>
      <c r="K520" s="10"/>
      <c r="L520" s="10"/>
      <c r="M520" s="10"/>
      <c r="N520" s="113" t="s">
        <v>18</v>
      </c>
      <c r="O520" s="10"/>
    </row>
    <row r="521">
      <c r="A521" s="6">
        <v>45705.0</v>
      </c>
      <c r="B521" s="10"/>
      <c r="C521" s="7">
        <v>167546.0</v>
      </c>
      <c r="D521" s="7" t="s">
        <v>157</v>
      </c>
      <c r="E521" s="6">
        <v>44958.0</v>
      </c>
      <c r="F521" s="154">
        <f t="shared" si="1"/>
        <v>24</v>
      </c>
      <c r="G521" s="6">
        <v>45030.0</v>
      </c>
      <c r="H521" s="154">
        <f t="shared" si="2"/>
        <v>22</v>
      </c>
      <c r="I521" s="7" t="s">
        <v>82</v>
      </c>
      <c r="J521" s="10"/>
      <c r="K521" s="10"/>
      <c r="L521" s="10"/>
      <c r="M521" s="10"/>
      <c r="N521" s="113" t="s">
        <v>18</v>
      </c>
      <c r="O521" s="10"/>
    </row>
    <row r="522">
      <c r="A522" s="6">
        <v>45705.0</v>
      </c>
      <c r="B522" s="10"/>
      <c r="C522" s="7">
        <v>193316.0</v>
      </c>
      <c r="D522" s="7" t="s">
        <v>157</v>
      </c>
      <c r="E522" s="6">
        <v>45474.0</v>
      </c>
      <c r="F522" s="154">
        <f t="shared" si="1"/>
        <v>7</v>
      </c>
      <c r="G522" s="9">
        <v>45273.0</v>
      </c>
      <c r="H522" s="154">
        <f t="shared" si="2"/>
        <v>14</v>
      </c>
      <c r="I522" s="7" t="s">
        <v>43</v>
      </c>
      <c r="J522" s="10"/>
      <c r="K522" s="10"/>
      <c r="L522" s="10"/>
      <c r="M522" s="10"/>
      <c r="N522" s="113" t="s">
        <v>18</v>
      </c>
      <c r="O522" s="10"/>
    </row>
    <row r="523">
      <c r="A523" s="6">
        <v>45705.0</v>
      </c>
      <c r="B523" s="10"/>
      <c r="C523" s="7">
        <v>198304.0</v>
      </c>
      <c r="D523" s="7" t="s">
        <v>157</v>
      </c>
      <c r="E523" s="6">
        <v>45261.0</v>
      </c>
      <c r="F523" s="154">
        <f t="shared" si="1"/>
        <v>14</v>
      </c>
      <c r="G523" s="6">
        <v>45303.0</v>
      </c>
      <c r="H523" s="154">
        <f t="shared" si="2"/>
        <v>13</v>
      </c>
      <c r="I523" s="7" t="s">
        <v>60</v>
      </c>
      <c r="J523" s="10"/>
      <c r="K523" s="10"/>
      <c r="L523" s="10"/>
      <c r="M523" s="10"/>
      <c r="N523" s="113" t="s">
        <v>18</v>
      </c>
      <c r="O523" s="10"/>
    </row>
    <row r="524">
      <c r="A524" s="6">
        <v>45705.0</v>
      </c>
      <c r="B524" s="10"/>
      <c r="C524" s="7">
        <v>230913.0</v>
      </c>
      <c r="D524" s="7" t="s">
        <v>157</v>
      </c>
      <c r="E524" s="6">
        <v>45444.0</v>
      </c>
      <c r="F524" s="154">
        <f t="shared" si="1"/>
        <v>8</v>
      </c>
      <c r="G524" s="9">
        <v>45579.0</v>
      </c>
      <c r="H524" s="154">
        <f t="shared" si="2"/>
        <v>4</v>
      </c>
      <c r="I524" s="7" t="s">
        <v>54</v>
      </c>
      <c r="J524" s="10"/>
      <c r="K524" s="10"/>
      <c r="L524" s="10"/>
      <c r="M524" s="10"/>
      <c r="N524" s="113" t="s">
        <v>18</v>
      </c>
      <c r="O524" s="10"/>
    </row>
    <row r="525">
      <c r="A525" s="6">
        <v>45705.0</v>
      </c>
      <c r="B525" s="10"/>
      <c r="C525" s="7">
        <v>176849.0</v>
      </c>
      <c r="D525" s="7" t="s">
        <v>160</v>
      </c>
      <c r="E525" s="6">
        <v>45139.0</v>
      </c>
      <c r="F525" s="154">
        <f t="shared" si="1"/>
        <v>18</v>
      </c>
      <c r="G525" s="6">
        <v>45202.0</v>
      </c>
      <c r="H525" s="154">
        <f t="shared" si="2"/>
        <v>16</v>
      </c>
      <c r="I525" s="7" t="s">
        <v>48</v>
      </c>
      <c r="J525" s="10"/>
      <c r="K525" s="10"/>
      <c r="L525" s="10"/>
      <c r="M525" s="10"/>
      <c r="N525" s="113" t="s">
        <v>18</v>
      </c>
      <c r="O525" s="10"/>
    </row>
    <row r="526">
      <c r="A526" s="6">
        <v>45705.0</v>
      </c>
      <c r="B526" s="10"/>
      <c r="C526" s="7">
        <v>186828.0</v>
      </c>
      <c r="D526" s="7" t="s">
        <v>160</v>
      </c>
      <c r="E526" s="6">
        <v>45108.0</v>
      </c>
      <c r="F526" s="154">
        <f t="shared" si="1"/>
        <v>19</v>
      </c>
      <c r="G526" s="6">
        <v>45190.0</v>
      </c>
      <c r="H526" s="154">
        <f t="shared" si="2"/>
        <v>16</v>
      </c>
      <c r="I526" s="7" t="s">
        <v>43</v>
      </c>
      <c r="J526" s="10"/>
      <c r="K526" s="10"/>
      <c r="L526" s="10"/>
      <c r="M526" s="10"/>
      <c r="N526" s="113" t="s">
        <v>18</v>
      </c>
      <c r="O526" s="10"/>
    </row>
    <row r="527">
      <c r="A527" s="6">
        <v>45705.0</v>
      </c>
      <c r="B527" s="10"/>
      <c r="C527" s="7">
        <v>218489.0</v>
      </c>
      <c r="D527" s="7" t="s">
        <v>160</v>
      </c>
      <c r="E527" s="6">
        <v>45383.0</v>
      </c>
      <c r="F527" s="154">
        <f t="shared" si="1"/>
        <v>10</v>
      </c>
      <c r="G527" s="6">
        <v>45468.0</v>
      </c>
      <c r="H527" s="154">
        <f t="shared" si="2"/>
        <v>7</v>
      </c>
      <c r="I527" s="7" t="s">
        <v>43</v>
      </c>
      <c r="J527" s="10"/>
      <c r="K527" s="10"/>
      <c r="L527" s="10"/>
      <c r="M527" s="10"/>
      <c r="N527" s="113" t="s">
        <v>18</v>
      </c>
      <c r="O527" s="10"/>
    </row>
    <row r="528">
      <c r="A528" s="6">
        <v>45705.0</v>
      </c>
      <c r="B528" s="10"/>
      <c r="C528" s="7">
        <v>205454.0</v>
      </c>
      <c r="D528" s="7" t="s">
        <v>160</v>
      </c>
      <c r="E528" s="6">
        <v>45352.0</v>
      </c>
      <c r="F528" s="154">
        <f t="shared" si="1"/>
        <v>11</v>
      </c>
      <c r="G528" s="6">
        <v>45364.0</v>
      </c>
      <c r="H528" s="154">
        <f t="shared" si="2"/>
        <v>11</v>
      </c>
      <c r="I528" s="7" t="s">
        <v>85</v>
      </c>
      <c r="J528" s="10"/>
      <c r="K528" s="10"/>
      <c r="L528" s="10"/>
      <c r="M528" s="10"/>
      <c r="N528" s="113" t="s">
        <v>18</v>
      </c>
      <c r="O528" s="10"/>
    </row>
    <row r="529">
      <c r="A529" s="6">
        <v>45705.0</v>
      </c>
      <c r="B529" s="10"/>
      <c r="C529" s="7">
        <v>237592.0</v>
      </c>
      <c r="D529" s="7" t="s">
        <v>160</v>
      </c>
      <c r="E529" s="6">
        <v>45566.0</v>
      </c>
      <c r="F529" s="154">
        <f t="shared" si="1"/>
        <v>4</v>
      </c>
      <c r="G529" s="6">
        <v>45664.0</v>
      </c>
      <c r="H529" s="154">
        <f t="shared" si="2"/>
        <v>1</v>
      </c>
      <c r="I529" s="7" t="s">
        <v>85</v>
      </c>
      <c r="J529" s="10"/>
      <c r="K529" s="10"/>
      <c r="L529" s="10"/>
      <c r="M529" s="10"/>
      <c r="N529" s="113" t="s">
        <v>18</v>
      </c>
      <c r="O529" s="10"/>
    </row>
    <row r="530">
      <c r="A530" s="6">
        <v>45705.0</v>
      </c>
      <c r="B530" s="10"/>
      <c r="C530" s="7">
        <v>241820.0</v>
      </c>
      <c r="D530" s="7" t="s">
        <v>160</v>
      </c>
      <c r="E530" s="6">
        <v>45505.0</v>
      </c>
      <c r="F530" s="154">
        <f t="shared" si="1"/>
        <v>6</v>
      </c>
      <c r="G530" s="6">
        <v>45698.0</v>
      </c>
      <c r="H530" s="154">
        <f t="shared" si="2"/>
        <v>0</v>
      </c>
      <c r="I530" s="7" t="s">
        <v>60</v>
      </c>
      <c r="J530" s="10"/>
      <c r="K530" s="10"/>
      <c r="L530" s="10"/>
      <c r="M530" s="10"/>
      <c r="N530" s="113" t="s">
        <v>18</v>
      </c>
      <c r="O530" s="10"/>
    </row>
    <row r="531">
      <c r="A531" s="6">
        <v>45705.0</v>
      </c>
      <c r="B531" s="10"/>
      <c r="C531" s="7">
        <v>182751.0</v>
      </c>
      <c r="D531" s="7" t="s">
        <v>70</v>
      </c>
      <c r="E531" s="6">
        <v>45078.0</v>
      </c>
      <c r="F531" s="154">
        <f t="shared" si="1"/>
        <v>20</v>
      </c>
      <c r="G531" s="6">
        <v>45155.0</v>
      </c>
      <c r="H531" s="154">
        <f t="shared" si="2"/>
        <v>18</v>
      </c>
      <c r="I531" s="7" t="s">
        <v>52</v>
      </c>
      <c r="J531" s="10"/>
      <c r="K531" s="10"/>
      <c r="L531" s="10"/>
      <c r="M531" s="10"/>
      <c r="N531" s="113" t="s">
        <v>18</v>
      </c>
      <c r="O531" s="10"/>
    </row>
    <row r="532">
      <c r="A532" s="6">
        <v>45705.0</v>
      </c>
      <c r="B532" s="10"/>
      <c r="C532" s="7">
        <v>197954.0</v>
      </c>
      <c r="D532" s="7" t="s">
        <v>70</v>
      </c>
      <c r="E532" s="6">
        <v>45261.0</v>
      </c>
      <c r="F532" s="154">
        <f t="shared" si="1"/>
        <v>14</v>
      </c>
      <c r="G532" s="6">
        <v>45300.0</v>
      </c>
      <c r="H532" s="154">
        <f t="shared" si="2"/>
        <v>13</v>
      </c>
      <c r="I532" s="7" t="s">
        <v>85</v>
      </c>
      <c r="J532" s="10"/>
      <c r="K532" s="10"/>
      <c r="L532" s="10"/>
      <c r="M532" s="10"/>
      <c r="N532" s="113" t="s">
        <v>18</v>
      </c>
      <c r="O532" s="10"/>
    </row>
    <row r="533">
      <c r="A533" s="6">
        <v>45705.0</v>
      </c>
      <c r="B533" s="10"/>
      <c r="C533" s="7">
        <v>205499.0</v>
      </c>
      <c r="D533" s="7" t="s">
        <v>70</v>
      </c>
      <c r="E533" s="6">
        <v>45323.0</v>
      </c>
      <c r="F533" s="154">
        <f t="shared" si="1"/>
        <v>12</v>
      </c>
      <c r="G533" s="6">
        <v>45362.0</v>
      </c>
      <c r="H533" s="154">
        <f t="shared" si="2"/>
        <v>11</v>
      </c>
      <c r="I533" s="7" t="s">
        <v>80</v>
      </c>
      <c r="J533" s="10"/>
      <c r="K533" s="10"/>
      <c r="L533" s="10"/>
      <c r="M533" s="10"/>
      <c r="N533" s="113" t="s">
        <v>18</v>
      </c>
      <c r="O533" s="10"/>
    </row>
    <row r="534">
      <c r="A534" s="6">
        <v>45706.0</v>
      </c>
      <c r="B534" s="6">
        <v>45706.0</v>
      </c>
      <c r="C534" s="7">
        <v>210694.0</v>
      </c>
      <c r="D534" s="7" t="s">
        <v>70</v>
      </c>
      <c r="E534" s="6">
        <v>45383.0</v>
      </c>
      <c r="F534" s="154">
        <f t="shared" si="1"/>
        <v>10</v>
      </c>
      <c r="G534" s="6">
        <v>45408.0</v>
      </c>
      <c r="H534" s="154">
        <f t="shared" si="2"/>
        <v>9</v>
      </c>
      <c r="I534" s="7" t="s">
        <v>54</v>
      </c>
      <c r="J534" s="10"/>
      <c r="K534" s="7" t="s">
        <v>311</v>
      </c>
      <c r="L534" s="10"/>
      <c r="M534" s="10"/>
      <c r="N534" s="112" t="s">
        <v>22</v>
      </c>
      <c r="O534" s="7" t="s">
        <v>398</v>
      </c>
    </row>
    <row r="535">
      <c r="A535" s="6">
        <v>45705.0</v>
      </c>
      <c r="B535" s="10"/>
      <c r="C535" s="7">
        <v>222639.0</v>
      </c>
      <c r="D535" s="7" t="s">
        <v>70</v>
      </c>
      <c r="E535" s="6">
        <v>45474.0</v>
      </c>
      <c r="F535" s="154">
        <f t="shared" si="1"/>
        <v>7</v>
      </c>
      <c r="G535" s="6">
        <v>45498.0</v>
      </c>
      <c r="H535" s="154">
        <f t="shared" si="2"/>
        <v>6</v>
      </c>
      <c r="I535" s="7" t="s">
        <v>52</v>
      </c>
      <c r="J535" s="10"/>
      <c r="K535" s="72">
        <v>12000.0</v>
      </c>
      <c r="L535" s="10"/>
      <c r="M535" s="10"/>
      <c r="N535" s="113" t="s">
        <v>18</v>
      </c>
      <c r="O535" s="10"/>
    </row>
    <row r="536">
      <c r="A536" s="6">
        <v>45705.0</v>
      </c>
      <c r="B536" s="10"/>
      <c r="C536" s="7">
        <v>231898.0</v>
      </c>
      <c r="D536" s="7" t="s">
        <v>70</v>
      </c>
      <c r="E536" s="6">
        <v>45536.0</v>
      </c>
      <c r="F536" s="154">
        <f t="shared" si="1"/>
        <v>5</v>
      </c>
      <c r="G536" s="9">
        <v>45587.0</v>
      </c>
      <c r="H536" s="154">
        <f t="shared" si="2"/>
        <v>3</v>
      </c>
      <c r="I536" s="7" t="s">
        <v>54</v>
      </c>
      <c r="J536" s="10"/>
      <c r="K536" s="10"/>
      <c r="L536" s="10"/>
      <c r="M536" s="10"/>
      <c r="N536" s="113" t="s">
        <v>18</v>
      </c>
      <c r="O536" s="10"/>
    </row>
    <row r="537">
      <c r="A537" s="6">
        <v>45705.0</v>
      </c>
      <c r="B537" s="10"/>
      <c r="C537" s="7">
        <v>230095.0</v>
      </c>
      <c r="D537" s="7" t="s">
        <v>190</v>
      </c>
      <c r="E537" s="6">
        <v>45413.0</v>
      </c>
      <c r="F537" s="154">
        <f t="shared" si="1"/>
        <v>9</v>
      </c>
      <c r="G537" s="6">
        <v>45569.0</v>
      </c>
      <c r="H537" s="154">
        <f t="shared" si="2"/>
        <v>4</v>
      </c>
      <c r="I537" s="7" t="s">
        <v>85</v>
      </c>
      <c r="J537" s="10"/>
      <c r="K537" s="10"/>
      <c r="L537" s="10"/>
      <c r="M537" s="10"/>
      <c r="N537" s="113" t="s">
        <v>18</v>
      </c>
      <c r="O537" s="10"/>
    </row>
    <row r="538">
      <c r="A538" s="6">
        <v>45705.0</v>
      </c>
      <c r="B538" s="10"/>
      <c r="C538" s="7">
        <v>213312.0</v>
      </c>
      <c r="D538" s="7" t="s">
        <v>190</v>
      </c>
      <c r="E538" s="6">
        <v>45383.0</v>
      </c>
      <c r="F538" s="154">
        <f t="shared" si="1"/>
        <v>10</v>
      </c>
      <c r="G538" s="6">
        <v>45420.0</v>
      </c>
      <c r="H538" s="154">
        <f t="shared" si="2"/>
        <v>9</v>
      </c>
      <c r="I538" s="7" t="s">
        <v>85</v>
      </c>
      <c r="J538" s="10"/>
      <c r="K538" s="10"/>
      <c r="L538" s="10"/>
      <c r="M538" s="10"/>
      <c r="N538" s="113" t="s">
        <v>18</v>
      </c>
      <c r="O538" s="10"/>
    </row>
    <row r="539">
      <c r="A539" s="6">
        <v>45705.0</v>
      </c>
      <c r="B539" s="10"/>
      <c r="C539" s="7">
        <v>138010.0</v>
      </c>
      <c r="D539" s="7" t="s">
        <v>163</v>
      </c>
      <c r="E539" s="6">
        <v>44621.0</v>
      </c>
      <c r="F539" s="154">
        <f t="shared" si="1"/>
        <v>35</v>
      </c>
      <c r="G539" s="6">
        <v>44743.0</v>
      </c>
      <c r="H539" s="154">
        <f t="shared" si="2"/>
        <v>31</v>
      </c>
      <c r="I539" s="7" t="s">
        <v>54</v>
      </c>
      <c r="J539" s="10"/>
      <c r="K539" s="10"/>
      <c r="L539" s="10"/>
      <c r="M539" s="10"/>
      <c r="N539" s="113" t="s">
        <v>18</v>
      </c>
      <c r="O539" s="10"/>
    </row>
    <row r="540">
      <c r="A540" s="6">
        <v>45705.0</v>
      </c>
      <c r="B540" s="10"/>
      <c r="C540" s="7">
        <v>198264.0</v>
      </c>
      <c r="D540" s="7" t="s">
        <v>163</v>
      </c>
      <c r="E540" s="6">
        <v>45170.0</v>
      </c>
      <c r="F540" s="154">
        <f t="shared" si="1"/>
        <v>17</v>
      </c>
      <c r="G540" s="6">
        <v>45306.0</v>
      </c>
      <c r="H540" s="154">
        <f t="shared" si="2"/>
        <v>13</v>
      </c>
      <c r="I540" s="7" t="s">
        <v>48</v>
      </c>
      <c r="J540" s="10"/>
      <c r="K540" s="10"/>
      <c r="L540" s="10"/>
      <c r="M540" s="10"/>
      <c r="N540" s="113" t="s">
        <v>18</v>
      </c>
      <c r="O540" s="10"/>
    </row>
    <row r="541">
      <c r="A541" s="6">
        <v>45705.0</v>
      </c>
      <c r="B541" s="10"/>
      <c r="C541" s="7">
        <v>215636.0</v>
      </c>
      <c r="D541" s="7" t="s">
        <v>163</v>
      </c>
      <c r="E541" s="6">
        <v>45231.0</v>
      </c>
      <c r="F541" s="154">
        <f t="shared" si="1"/>
        <v>15</v>
      </c>
      <c r="G541" s="6">
        <v>45435.0</v>
      </c>
      <c r="H541" s="154">
        <f t="shared" si="2"/>
        <v>8</v>
      </c>
      <c r="I541" s="7" t="s">
        <v>82</v>
      </c>
      <c r="J541" s="10"/>
      <c r="K541" s="10"/>
      <c r="L541" s="10"/>
      <c r="M541" s="10"/>
      <c r="N541" s="113" t="s">
        <v>18</v>
      </c>
      <c r="O541" s="10"/>
    </row>
    <row r="542">
      <c r="A542" s="6">
        <v>45705.0</v>
      </c>
      <c r="B542" s="10"/>
      <c r="C542" s="7">
        <v>232782.0</v>
      </c>
      <c r="D542" s="7" t="s">
        <v>163</v>
      </c>
      <c r="E542" s="6">
        <v>45231.0</v>
      </c>
      <c r="F542" s="154">
        <f t="shared" si="1"/>
        <v>15</v>
      </c>
      <c r="G542" s="9">
        <v>45595.0</v>
      </c>
      <c r="H542" s="154">
        <f t="shared" si="2"/>
        <v>3</v>
      </c>
      <c r="I542" s="7" t="s">
        <v>60</v>
      </c>
      <c r="J542" s="10"/>
      <c r="K542" s="10"/>
      <c r="L542" s="10"/>
      <c r="M542" s="10"/>
      <c r="N542" s="113" t="s">
        <v>18</v>
      </c>
      <c r="O542" s="10"/>
    </row>
    <row r="543">
      <c r="A543" s="6">
        <v>45705.0</v>
      </c>
      <c r="B543" s="10"/>
      <c r="C543" s="7">
        <v>227129.0</v>
      </c>
      <c r="D543" s="7" t="s">
        <v>163</v>
      </c>
      <c r="E543" s="6">
        <v>45505.0</v>
      </c>
      <c r="F543" s="154">
        <f t="shared" si="1"/>
        <v>6</v>
      </c>
      <c r="G543" s="6">
        <v>45540.0</v>
      </c>
      <c r="H543" s="154">
        <f t="shared" si="2"/>
        <v>5</v>
      </c>
      <c r="I543" s="7" t="s">
        <v>52</v>
      </c>
      <c r="J543" s="10"/>
      <c r="K543" s="10"/>
      <c r="L543" s="10"/>
      <c r="M543" s="10"/>
      <c r="N543" s="113" t="s">
        <v>18</v>
      </c>
      <c r="O543" s="10"/>
    </row>
    <row r="544">
      <c r="A544" s="6">
        <v>45705.0</v>
      </c>
      <c r="B544" s="10"/>
      <c r="C544" s="7">
        <v>130425.0</v>
      </c>
      <c r="D544" s="7" t="s">
        <v>167</v>
      </c>
      <c r="E544" s="6">
        <v>44531.0</v>
      </c>
      <c r="F544" s="154">
        <f t="shared" si="1"/>
        <v>38</v>
      </c>
      <c r="G544" s="6">
        <v>44709.0</v>
      </c>
      <c r="H544" s="154">
        <f t="shared" si="2"/>
        <v>32</v>
      </c>
      <c r="I544" s="7" t="s">
        <v>54</v>
      </c>
      <c r="J544" s="10"/>
      <c r="K544" s="10"/>
      <c r="L544" s="10"/>
      <c r="M544" s="10"/>
      <c r="N544" s="113" t="s">
        <v>18</v>
      </c>
      <c r="O544" s="10"/>
    </row>
    <row r="545">
      <c r="A545" s="6">
        <v>45705.0</v>
      </c>
      <c r="B545" s="10"/>
      <c r="C545" s="7">
        <v>193737.0</v>
      </c>
      <c r="D545" s="7" t="s">
        <v>167</v>
      </c>
      <c r="E545" s="6">
        <v>45231.0</v>
      </c>
      <c r="F545" s="154">
        <f t="shared" si="1"/>
        <v>15</v>
      </c>
      <c r="G545" s="9">
        <v>45253.0</v>
      </c>
      <c r="H545" s="154">
        <f t="shared" si="2"/>
        <v>14</v>
      </c>
      <c r="I545" s="7" t="s">
        <v>52</v>
      </c>
      <c r="J545" s="10"/>
      <c r="K545" s="10"/>
      <c r="L545" s="10"/>
      <c r="M545" s="10"/>
      <c r="N545" s="113" t="s">
        <v>18</v>
      </c>
      <c r="O545" s="10"/>
    </row>
    <row r="546">
      <c r="A546" s="6">
        <v>45705.0</v>
      </c>
      <c r="B546" s="10"/>
      <c r="C546" s="7">
        <v>198747.0</v>
      </c>
      <c r="D546" s="7" t="s">
        <v>167</v>
      </c>
      <c r="E546" s="6">
        <v>45261.0</v>
      </c>
      <c r="F546" s="154">
        <f t="shared" si="1"/>
        <v>14</v>
      </c>
      <c r="G546" s="6">
        <v>45307.0</v>
      </c>
      <c r="H546" s="154">
        <f t="shared" si="2"/>
        <v>13</v>
      </c>
      <c r="I546" s="7" t="s">
        <v>52</v>
      </c>
      <c r="J546" s="10"/>
      <c r="K546" s="10"/>
      <c r="L546" s="10"/>
      <c r="M546" s="10"/>
      <c r="N546" s="113" t="s">
        <v>18</v>
      </c>
      <c r="O546" s="10"/>
    </row>
    <row r="547">
      <c r="A547" s="6">
        <v>45705.0</v>
      </c>
      <c r="B547" s="10"/>
      <c r="C547" s="7">
        <v>214320.0</v>
      </c>
      <c r="D547" s="7" t="s">
        <v>167</v>
      </c>
      <c r="E547" s="6">
        <v>45383.0</v>
      </c>
      <c r="F547" s="154">
        <f t="shared" si="1"/>
        <v>10</v>
      </c>
      <c r="G547" s="6">
        <v>45426.0</v>
      </c>
      <c r="H547" s="154">
        <f t="shared" si="2"/>
        <v>9</v>
      </c>
      <c r="I547" s="7" t="s">
        <v>80</v>
      </c>
      <c r="J547" s="10"/>
      <c r="K547" s="10"/>
      <c r="L547" s="10"/>
      <c r="M547" s="10"/>
      <c r="N547" s="113" t="s">
        <v>18</v>
      </c>
      <c r="O547" s="10"/>
    </row>
    <row r="548">
      <c r="A548" s="6">
        <v>45705.0</v>
      </c>
      <c r="B548" s="10"/>
      <c r="C548" s="7">
        <v>223394.0</v>
      </c>
      <c r="D548" s="7" t="s">
        <v>167</v>
      </c>
      <c r="E548" s="6">
        <v>45474.0</v>
      </c>
      <c r="F548" s="154">
        <f t="shared" si="1"/>
        <v>7</v>
      </c>
      <c r="G548" s="6">
        <v>45504.0</v>
      </c>
      <c r="H548" s="154">
        <f t="shared" si="2"/>
        <v>6</v>
      </c>
      <c r="I548" s="7" t="s">
        <v>52</v>
      </c>
      <c r="J548" s="10"/>
      <c r="K548" s="10"/>
      <c r="L548" s="10"/>
      <c r="M548" s="10"/>
      <c r="N548" s="113" t="s">
        <v>18</v>
      </c>
      <c r="O548" s="10"/>
    </row>
    <row r="549">
      <c r="A549" s="6">
        <v>45705.0</v>
      </c>
      <c r="B549" s="10"/>
      <c r="C549" s="7">
        <v>237362.0</v>
      </c>
      <c r="D549" s="7" t="s">
        <v>167</v>
      </c>
      <c r="E549" s="6">
        <v>45474.0</v>
      </c>
      <c r="F549" s="154">
        <f t="shared" si="1"/>
        <v>7</v>
      </c>
      <c r="G549" s="9">
        <v>45643.0</v>
      </c>
      <c r="H549" s="154">
        <f t="shared" si="2"/>
        <v>2</v>
      </c>
      <c r="I549" s="7" t="s">
        <v>60</v>
      </c>
      <c r="J549" s="10"/>
      <c r="K549" s="10"/>
      <c r="L549" s="10"/>
      <c r="M549" s="10"/>
      <c r="N549" s="113" t="s">
        <v>18</v>
      </c>
      <c r="O549" s="10"/>
    </row>
    <row r="550">
      <c r="A550" s="6">
        <v>45705.0</v>
      </c>
      <c r="B550" s="6">
        <v>45705.0</v>
      </c>
      <c r="C550" s="7">
        <v>237784.0</v>
      </c>
      <c r="D550" s="7" t="s">
        <v>167</v>
      </c>
      <c r="E550" s="6">
        <v>45200.0</v>
      </c>
      <c r="F550" s="154">
        <f t="shared" si="1"/>
        <v>16</v>
      </c>
      <c r="G550" s="9">
        <v>45653.0</v>
      </c>
      <c r="H550" s="154">
        <f t="shared" si="2"/>
        <v>1</v>
      </c>
      <c r="I550" s="7" t="s">
        <v>43</v>
      </c>
      <c r="J550" s="10"/>
      <c r="K550" s="10"/>
      <c r="L550" s="10"/>
      <c r="M550" s="10"/>
      <c r="N550" s="112" t="s">
        <v>16</v>
      </c>
      <c r="O550" s="7" t="s">
        <v>454</v>
      </c>
    </row>
    <row r="551">
      <c r="A551" s="6">
        <v>45705.0</v>
      </c>
      <c r="B551" s="10"/>
      <c r="C551" s="7">
        <v>208053.0</v>
      </c>
      <c r="D551" s="7" t="s">
        <v>155</v>
      </c>
      <c r="E551" s="6">
        <v>44927.0</v>
      </c>
      <c r="F551" s="154">
        <f t="shared" si="1"/>
        <v>25</v>
      </c>
      <c r="G551" s="6">
        <v>45387.0</v>
      </c>
      <c r="H551" s="154">
        <f t="shared" si="2"/>
        <v>10</v>
      </c>
      <c r="I551" s="7" t="s">
        <v>48</v>
      </c>
      <c r="J551" s="10"/>
      <c r="K551" s="10"/>
      <c r="L551" s="10"/>
      <c r="M551" s="10"/>
      <c r="N551" s="113" t="s">
        <v>18</v>
      </c>
      <c r="O551" s="10"/>
    </row>
    <row r="552">
      <c r="A552" s="6">
        <v>45705.0</v>
      </c>
      <c r="B552" s="10"/>
      <c r="C552" s="7">
        <v>117842.0</v>
      </c>
      <c r="D552" s="7" t="s">
        <v>155</v>
      </c>
      <c r="E552" s="6">
        <v>44531.0</v>
      </c>
      <c r="F552" s="154">
        <f t="shared" si="1"/>
        <v>38</v>
      </c>
      <c r="G552" s="6">
        <v>44625.0</v>
      </c>
      <c r="H552" s="154">
        <f t="shared" si="2"/>
        <v>35</v>
      </c>
      <c r="I552" s="7" t="s">
        <v>43</v>
      </c>
      <c r="J552" s="10"/>
      <c r="K552" s="10"/>
      <c r="L552" s="10"/>
      <c r="M552" s="10"/>
      <c r="N552" s="113" t="s">
        <v>18</v>
      </c>
      <c r="O552" s="10"/>
    </row>
    <row r="553">
      <c r="A553" s="6">
        <v>45705.0</v>
      </c>
      <c r="B553" s="10"/>
      <c r="C553" s="7">
        <v>176624.0</v>
      </c>
      <c r="D553" s="7" t="s">
        <v>155</v>
      </c>
      <c r="E553" s="6">
        <v>45017.0</v>
      </c>
      <c r="F553" s="154">
        <f t="shared" si="1"/>
        <v>22</v>
      </c>
      <c r="G553" s="6">
        <v>45107.0</v>
      </c>
      <c r="H553" s="154">
        <f t="shared" si="2"/>
        <v>19</v>
      </c>
      <c r="I553" s="7" t="s">
        <v>66</v>
      </c>
      <c r="J553" s="10"/>
      <c r="K553" s="10"/>
      <c r="L553" s="10"/>
      <c r="M553" s="10"/>
      <c r="N553" s="113" t="s">
        <v>18</v>
      </c>
      <c r="O553" s="10"/>
    </row>
    <row r="554">
      <c r="A554" s="6">
        <v>45705.0</v>
      </c>
      <c r="B554" s="10"/>
      <c r="C554" s="7">
        <v>195277.0</v>
      </c>
      <c r="D554" s="7" t="s">
        <v>155</v>
      </c>
      <c r="E554" s="6">
        <v>45170.0</v>
      </c>
      <c r="F554" s="154">
        <f t="shared" si="1"/>
        <v>17</v>
      </c>
      <c r="G554" s="6">
        <v>45297.0</v>
      </c>
      <c r="H554" s="154">
        <f t="shared" si="2"/>
        <v>13</v>
      </c>
      <c r="I554" s="7" t="s">
        <v>66</v>
      </c>
      <c r="J554" s="10"/>
      <c r="K554" s="10"/>
      <c r="L554" s="10"/>
      <c r="M554" s="10"/>
      <c r="N554" s="113" t="s">
        <v>18</v>
      </c>
      <c r="O554" s="10"/>
    </row>
    <row r="555">
      <c r="A555" s="6">
        <v>45705.0</v>
      </c>
      <c r="B555" s="10"/>
      <c r="C555" s="7">
        <v>205714.0</v>
      </c>
      <c r="D555" s="7" t="s">
        <v>155</v>
      </c>
      <c r="E555" s="6">
        <v>45170.0</v>
      </c>
      <c r="F555" s="154">
        <f t="shared" si="1"/>
        <v>17</v>
      </c>
      <c r="G555" s="6">
        <v>45113.0</v>
      </c>
      <c r="H555" s="154">
        <f t="shared" si="2"/>
        <v>19</v>
      </c>
      <c r="I555" s="7" t="s">
        <v>85</v>
      </c>
      <c r="J555" s="10"/>
      <c r="K555" s="10"/>
      <c r="L555" s="10"/>
      <c r="M555" s="10"/>
      <c r="N555" s="113" t="s">
        <v>18</v>
      </c>
      <c r="O555" s="10"/>
    </row>
    <row r="556">
      <c r="A556" s="6">
        <v>45705.0</v>
      </c>
      <c r="B556" s="10"/>
      <c r="C556" s="7">
        <v>200850.0</v>
      </c>
      <c r="D556" s="7" t="s">
        <v>155</v>
      </c>
      <c r="E556" s="6">
        <v>45292.0</v>
      </c>
      <c r="F556" s="154">
        <f t="shared" si="1"/>
        <v>13</v>
      </c>
      <c r="G556" s="6">
        <v>45323.0</v>
      </c>
      <c r="H556" s="154">
        <f t="shared" si="2"/>
        <v>12</v>
      </c>
      <c r="I556" s="7" t="s">
        <v>43</v>
      </c>
      <c r="J556" s="10"/>
      <c r="K556" s="10"/>
      <c r="L556" s="10"/>
      <c r="M556" s="10"/>
      <c r="N556" s="113" t="s">
        <v>18</v>
      </c>
      <c r="O556" s="10"/>
    </row>
    <row r="557">
      <c r="A557" s="6">
        <v>45705.0</v>
      </c>
      <c r="B557" s="10"/>
      <c r="C557" s="7">
        <v>197655.0</v>
      </c>
      <c r="D557" s="7" t="s">
        <v>155</v>
      </c>
      <c r="E557" s="6">
        <v>45261.0</v>
      </c>
      <c r="F557" s="154">
        <f t="shared" si="1"/>
        <v>14</v>
      </c>
      <c r="G557" s="6">
        <v>45307.0</v>
      </c>
      <c r="H557" s="154">
        <f t="shared" si="2"/>
        <v>13</v>
      </c>
      <c r="I557" s="7" t="s">
        <v>48</v>
      </c>
      <c r="J557" s="10"/>
      <c r="K557" s="10"/>
      <c r="L557" s="10"/>
      <c r="M557" s="10"/>
      <c r="N557" s="113" t="s">
        <v>18</v>
      </c>
      <c r="O557" s="10"/>
    </row>
    <row r="558">
      <c r="A558" s="6">
        <v>45705.0</v>
      </c>
      <c r="B558" s="10"/>
      <c r="C558" s="7">
        <v>225565.0</v>
      </c>
      <c r="D558" s="7" t="s">
        <v>155</v>
      </c>
      <c r="E558" s="6">
        <v>44470.0</v>
      </c>
      <c r="F558" s="154">
        <f t="shared" si="1"/>
        <v>40</v>
      </c>
      <c r="G558" s="6">
        <v>45525.0</v>
      </c>
      <c r="H558" s="154">
        <f t="shared" si="2"/>
        <v>5</v>
      </c>
      <c r="I558" s="7" t="s">
        <v>80</v>
      </c>
      <c r="J558" s="10"/>
      <c r="K558" s="10"/>
      <c r="L558" s="10"/>
      <c r="M558" s="10"/>
      <c r="N558" s="113" t="s">
        <v>18</v>
      </c>
      <c r="O558" s="10"/>
    </row>
    <row r="559">
      <c r="A559" s="6">
        <v>45705.0</v>
      </c>
      <c r="B559" s="10"/>
      <c r="C559" s="7">
        <v>209571.0</v>
      </c>
      <c r="D559" s="7" t="s">
        <v>155</v>
      </c>
      <c r="E559" s="6">
        <v>45413.0</v>
      </c>
      <c r="F559" s="154">
        <f t="shared" si="1"/>
        <v>9</v>
      </c>
      <c r="G559" s="6">
        <v>45393.0</v>
      </c>
      <c r="H559" s="154">
        <f t="shared" si="2"/>
        <v>10</v>
      </c>
      <c r="I559" s="7" t="s">
        <v>85</v>
      </c>
      <c r="J559" s="10"/>
      <c r="K559" s="10"/>
      <c r="L559" s="10"/>
      <c r="M559" s="10"/>
      <c r="N559" s="113" t="s">
        <v>18</v>
      </c>
      <c r="O559" s="10"/>
    </row>
    <row r="560">
      <c r="A560" s="6">
        <v>45705.0</v>
      </c>
      <c r="B560" s="10"/>
      <c r="C560" s="7">
        <v>194417.0</v>
      </c>
      <c r="D560" s="7" t="s">
        <v>155</v>
      </c>
      <c r="E560" s="6">
        <v>45261.0</v>
      </c>
      <c r="F560" s="154">
        <f t="shared" si="1"/>
        <v>14</v>
      </c>
      <c r="G560" s="6">
        <v>45267.0</v>
      </c>
      <c r="H560" s="154">
        <f t="shared" si="2"/>
        <v>14</v>
      </c>
      <c r="I560" s="7" t="s">
        <v>48</v>
      </c>
      <c r="J560" s="10"/>
      <c r="K560" s="10"/>
      <c r="L560" s="10"/>
      <c r="M560" s="10"/>
      <c r="N560" s="113" t="s">
        <v>18</v>
      </c>
      <c r="O560" s="10"/>
    </row>
    <row r="561">
      <c r="A561" s="6">
        <v>45705.0</v>
      </c>
      <c r="B561" s="10"/>
      <c r="C561" s="7">
        <v>221615.0</v>
      </c>
      <c r="D561" s="7" t="s">
        <v>155</v>
      </c>
      <c r="E561" s="6">
        <v>45383.0</v>
      </c>
      <c r="F561" s="154">
        <f t="shared" si="1"/>
        <v>10</v>
      </c>
      <c r="G561" s="6">
        <v>45489.0</v>
      </c>
      <c r="H561" s="154">
        <f t="shared" si="2"/>
        <v>7</v>
      </c>
      <c r="I561" s="7" t="s">
        <v>54</v>
      </c>
      <c r="J561" s="10"/>
      <c r="K561" s="10"/>
      <c r="L561" s="10"/>
      <c r="M561" s="10"/>
      <c r="N561" s="113" t="s">
        <v>18</v>
      </c>
      <c r="O561" s="10"/>
    </row>
    <row r="562">
      <c r="A562" s="6">
        <v>45705.0</v>
      </c>
      <c r="B562" s="10"/>
      <c r="C562" s="7">
        <v>214287.0</v>
      </c>
      <c r="D562" s="7" t="s">
        <v>155</v>
      </c>
      <c r="E562" s="6">
        <v>45474.0</v>
      </c>
      <c r="F562" s="154">
        <f t="shared" si="1"/>
        <v>7</v>
      </c>
      <c r="G562" s="6">
        <v>45513.0</v>
      </c>
      <c r="H562" s="154">
        <f t="shared" si="2"/>
        <v>6</v>
      </c>
      <c r="I562" s="7" t="s">
        <v>43</v>
      </c>
      <c r="J562" s="10"/>
      <c r="K562" s="10"/>
      <c r="L562" s="10"/>
      <c r="M562" s="10"/>
      <c r="N562" s="113" t="s">
        <v>18</v>
      </c>
      <c r="O562" s="10"/>
    </row>
    <row r="563">
      <c r="A563" s="6">
        <v>45705.0</v>
      </c>
      <c r="B563" s="10"/>
      <c r="C563" s="7">
        <v>223437.0</v>
      </c>
      <c r="D563" s="7" t="s">
        <v>155</v>
      </c>
      <c r="E563" s="6">
        <v>45383.0</v>
      </c>
      <c r="F563" s="154">
        <f t="shared" si="1"/>
        <v>10</v>
      </c>
      <c r="G563" s="6">
        <v>45505.0</v>
      </c>
      <c r="H563" s="154">
        <f t="shared" si="2"/>
        <v>6</v>
      </c>
      <c r="I563" s="7" t="s">
        <v>60</v>
      </c>
      <c r="J563" s="10"/>
      <c r="K563" s="10"/>
      <c r="L563" s="10"/>
      <c r="M563" s="10"/>
      <c r="N563" s="113" t="s">
        <v>18</v>
      </c>
      <c r="O563" s="10"/>
    </row>
    <row r="564">
      <c r="A564" s="6">
        <v>45705.0</v>
      </c>
      <c r="B564" s="10"/>
      <c r="C564" s="7">
        <v>217580.0</v>
      </c>
      <c r="D564" s="7" t="s">
        <v>155</v>
      </c>
      <c r="E564" s="6">
        <v>45474.0</v>
      </c>
      <c r="F564" s="154">
        <f t="shared" si="1"/>
        <v>7</v>
      </c>
      <c r="G564" s="6">
        <v>45464.0</v>
      </c>
      <c r="H564" s="154">
        <f t="shared" si="2"/>
        <v>7</v>
      </c>
      <c r="I564" s="7" t="s">
        <v>85</v>
      </c>
      <c r="J564" s="10"/>
      <c r="K564" s="10"/>
      <c r="L564" s="10"/>
      <c r="M564" s="10"/>
      <c r="N564" s="113" t="s">
        <v>18</v>
      </c>
      <c r="O564" s="10"/>
    </row>
    <row r="565">
      <c r="A565" s="6">
        <v>45705.0</v>
      </c>
      <c r="B565" s="10"/>
      <c r="C565" s="7">
        <v>202106.0</v>
      </c>
      <c r="D565" s="7" t="s">
        <v>155</v>
      </c>
      <c r="E565" s="6">
        <v>45323.0</v>
      </c>
      <c r="F565" s="154">
        <f t="shared" si="1"/>
        <v>12</v>
      </c>
      <c r="G565" s="6">
        <v>45365.0</v>
      </c>
      <c r="H565" s="154">
        <f t="shared" si="2"/>
        <v>11</v>
      </c>
      <c r="I565" s="7" t="s">
        <v>43</v>
      </c>
      <c r="J565" s="10"/>
      <c r="K565" s="10"/>
      <c r="L565" s="10"/>
      <c r="M565" s="10"/>
      <c r="N565" s="113" t="s">
        <v>18</v>
      </c>
      <c r="O565" s="10"/>
    </row>
    <row r="566">
      <c r="A566" s="6">
        <v>45705.0</v>
      </c>
      <c r="B566" s="10"/>
      <c r="C566" s="7">
        <v>222275.0</v>
      </c>
      <c r="D566" s="7" t="s">
        <v>155</v>
      </c>
      <c r="E566" s="6">
        <v>45474.0</v>
      </c>
      <c r="F566" s="154">
        <f t="shared" si="1"/>
        <v>7</v>
      </c>
      <c r="G566" s="6">
        <v>45496.0</v>
      </c>
      <c r="H566" s="154">
        <f t="shared" si="2"/>
        <v>6</v>
      </c>
      <c r="I566" s="7" t="s">
        <v>82</v>
      </c>
      <c r="J566" s="10"/>
      <c r="K566" s="10"/>
      <c r="L566" s="10"/>
      <c r="M566" s="10"/>
      <c r="N566" s="113" t="s">
        <v>18</v>
      </c>
      <c r="O566" s="10"/>
    </row>
    <row r="567">
      <c r="A567" s="6">
        <v>45705.0</v>
      </c>
      <c r="B567" s="10"/>
      <c r="C567" s="7">
        <v>225796.0</v>
      </c>
      <c r="D567" s="7" t="s">
        <v>155</v>
      </c>
      <c r="E567" s="6">
        <v>45505.0</v>
      </c>
      <c r="F567" s="154">
        <f t="shared" si="1"/>
        <v>6</v>
      </c>
      <c r="G567" s="6">
        <v>45530.0</v>
      </c>
      <c r="H567" s="154">
        <f t="shared" si="2"/>
        <v>5</v>
      </c>
      <c r="I567" s="7" t="s">
        <v>43</v>
      </c>
      <c r="J567" s="10"/>
      <c r="K567" s="10"/>
      <c r="L567" s="10"/>
      <c r="M567" s="10"/>
      <c r="N567" s="113" t="s">
        <v>18</v>
      </c>
      <c r="O567" s="10"/>
    </row>
    <row r="568">
      <c r="A568" s="6">
        <v>45705.0</v>
      </c>
      <c r="B568" s="10"/>
      <c r="C568" s="7">
        <v>234791.0</v>
      </c>
      <c r="D568" s="7" t="s">
        <v>155</v>
      </c>
      <c r="E568" s="6">
        <v>45505.0</v>
      </c>
      <c r="F568" s="154">
        <f t="shared" si="1"/>
        <v>6</v>
      </c>
      <c r="G568" s="9">
        <v>45618.0</v>
      </c>
      <c r="H568" s="154">
        <f t="shared" si="2"/>
        <v>2</v>
      </c>
      <c r="I568" s="7" t="s">
        <v>82</v>
      </c>
      <c r="J568" s="10"/>
      <c r="K568" s="10"/>
      <c r="L568" s="10"/>
      <c r="M568" s="10"/>
      <c r="N568" s="113" t="s">
        <v>18</v>
      </c>
      <c r="O568" s="10"/>
    </row>
    <row r="569">
      <c r="A569" s="6">
        <v>45705.0</v>
      </c>
      <c r="B569" s="10"/>
      <c r="C569" s="7">
        <v>215870.0</v>
      </c>
      <c r="D569" s="7" t="s">
        <v>155</v>
      </c>
      <c r="E569" s="6">
        <v>45413.0</v>
      </c>
      <c r="F569" s="154">
        <f t="shared" si="1"/>
        <v>9</v>
      </c>
      <c r="G569" s="6">
        <v>45442.0</v>
      </c>
      <c r="H569" s="154">
        <f t="shared" si="2"/>
        <v>8</v>
      </c>
      <c r="I569" s="7" t="s">
        <v>85</v>
      </c>
      <c r="J569" s="10"/>
      <c r="K569" s="10"/>
      <c r="L569" s="10"/>
      <c r="M569" s="10"/>
      <c r="N569" s="113" t="s">
        <v>18</v>
      </c>
      <c r="O569" s="10"/>
    </row>
    <row r="570">
      <c r="A570" s="6">
        <v>45705.0</v>
      </c>
      <c r="B570" s="10"/>
      <c r="C570" s="7">
        <v>213667.0</v>
      </c>
      <c r="D570" s="7" t="s">
        <v>155</v>
      </c>
      <c r="E570" s="6">
        <v>45352.0</v>
      </c>
      <c r="F570" s="154">
        <f t="shared" si="1"/>
        <v>11</v>
      </c>
      <c r="G570" s="6">
        <v>45426.0</v>
      </c>
      <c r="H570" s="154">
        <f t="shared" si="2"/>
        <v>9</v>
      </c>
      <c r="I570" s="7" t="s">
        <v>43</v>
      </c>
      <c r="J570" s="10"/>
      <c r="K570" s="10"/>
      <c r="L570" s="10"/>
      <c r="M570" s="10"/>
      <c r="N570" s="113" t="s">
        <v>18</v>
      </c>
      <c r="O570" s="10"/>
    </row>
    <row r="571">
      <c r="A571" s="6">
        <v>45705.0</v>
      </c>
      <c r="B571" s="10"/>
      <c r="C571" s="7">
        <v>229316.0</v>
      </c>
      <c r="D571" s="7" t="s">
        <v>155</v>
      </c>
      <c r="E571" s="6">
        <v>45474.0</v>
      </c>
      <c r="F571" s="154">
        <f t="shared" si="1"/>
        <v>7</v>
      </c>
      <c r="G571" s="6">
        <v>45562.0</v>
      </c>
      <c r="H571" s="154">
        <f t="shared" si="2"/>
        <v>4</v>
      </c>
      <c r="I571" s="7" t="s">
        <v>52</v>
      </c>
      <c r="J571" s="10"/>
      <c r="K571" s="10"/>
      <c r="L571" s="10"/>
      <c r="M571" s="10"/>
      <c r="N571" s="113" t="s">
        <v>18</v>
      </c>
      <c r="O571" s="10"/>
    </row>
    <row r="572">
      <c r="A572" s="6">
        <v>45705.0</v>
      </c>
      <c r="B572" s="6">
        <v>45705.0</v>
      </c>
      <c r="C572" s="7">
        <v>213479.0</v>
      </c>
      <c r="D572" s="7" t="s">
        <v>155</v>
      </c>
      <c r="E572" s="6">
        <v>45383.0</v>
      </c>
      <c r="F572" s="154">
        <f t="shared" si="1"/>
        <v>10</v>
      </c>
      <c r="G572" s="6">
        <v>45440.0</v>
      </c>
      <c r="H572" s="154">
        <f t="shared" si="2"/>
        <v>8</v>
      </c>
      <c r="I572" s="7" t="s">
        <v>43</v>
      </c>
      <c r="J572" s="7">
        <v>312.0</v>
      </c>
      <c r="K572" s="102">
        <v>8000.0</v>
      </c>
      <c r="L572" s="7" t="s">
        <v>68</v>
      </c>
      <c r="M572" s="144">
        <v>45705.0</v>
      </c>
      <c r="N572" s="112" t="s">
        <v>16</v>
      </c>
      <c r="O572" s="10"/>
    </row>
    <row r="573">
      <c r="A573" s="6">
        <v>45705.0</v>
      </c>
      <c r="B573" s="10"/>
      <c r="C573" s="7">
        <v>221733.0</v>
      </c>
      <c r="D573" s="7" t="s">
        <v>155</v>
      </c>
      <c r="E573" s="6">
        <v>45444.0</v>
      </c>
      <c r="F573" s="154">
        <f t="shared" si="1"/>
        <v>8</v>
      </c>
      <c r="G573" s="6">
        <v>45498.0</v>
      </c>
      <c r="H573" s="154">
        <f t="shared" si="2"/>
        <v>6</v>
      </c>
      <c r="I573" s="7" t="s">
        <v>43</v>
      </c>
      <c r="J573" s="10"/>
      <c r="K573" s="10"/>
      <c r="L573" s="10"/>
      <c r="M573" s="10"/>
      <c r="N573" s="113" t="s">
        <v>18</v>
      </c>
      <c r="O573" s="10"/>
    </row>
    <row r="574">
      <c r="A574" s="6">
        <v>45705.0</v>
      </c>
      <c r="B574" s="10"/>
      <c r="C574" s="7">
        <v>235324.0</v>
      </c>
      <c r="D574" s="7" t="s">
        <v>155</v>
      </c>
      <c r="E574" s="6">
        <v>45597.0</v>
      </c>
      <c r="F574" s="154">
        <f t="shared" si="1"/>
        <v>3</v>
      </c>
      <c r="G574" s="9">
        <v>45623.0</v>
      </c>
      <c r="H574" s="154">
        <f t="shared" si="2"/>
        <v>2</v>
      </c>
      <c r="I574" s="7" t="s">
        <v>43</v>
      </c>
      <c r="J574" s="10"/>
      <c r="K574" s="10"/>
      <c r="L574" s="10"/>
      <c r="M574" s="10"/>
      <c r="N574" s="113" t="s">
        <v>18</v>
      </c>
      <c r="O574" s="10"/>
    </row>
    <row r="575">
      <c r="A575" s="6">
        <v>45705.0</v>
      </c>
      <c r="B575" s="10"/>
      <c r="C575" s="7">
        <v>210067.0</v>
      </c>
      <c r="D575" s="7" t="s">
        <v>165</v>
      </c>
      <c r="E575" s="6">
        <v>45352.0</v>
      </c>
      <c r="F575" s="154">
        <f t="shared" si="1"/>
        <v>11</v>
      </c>
      <c r="G575" s="6">
        <v>45393.0</v>
      </c>
      <c r="H575" s="154">
        <f t="shared" si="2"/>
        <v>10</v>
      </c>
      <c r="I575" s="7" t="s">
        <v>43</v>
      </c>
      <c r="J575" s="7" t="s">
        <v>233</v>
      </c>
      <c r="K575" s="95">
        <v>20000.0</v>
      </c>
      <c r="L575" s="10"/>
      <c r="M575" s="10"/>
      <c r="N575" s="112" t="s">
        <v>19</v>
      </c>
      <c r="O575" s="7" t="s">
        <v>455</v>
      </c>
    </row>
    <row r="576">
      <c r="A576" s="6">
        <v>45702.0</v>
      </c>
      <c r="B576" s="10"/>
      <c r="C576" s="7">
        <v>209786.0</v>
      </c>
      <c r="D576" s="7" t="s">
        <v>171</v>
      </c>
      <c r="E576" s="6">
        <v>45323.0</v>
      </c>
      <c r="F576" s="154">
        <f t="shared" si="1"/>
        <v>12</v>
      </c>
      <c r="G576" s="6">
        <v>45393.0</v>
      </c>
      <c r="H576" s="154">
        <f t="shared" si="2"/>
        <v>10</v>
      </c>
      <c r="I576" s="7" t="s">
        <v>48</v>
      </c>
      <c r="J576" s="7" t="s">
        <v>456</v>
      </c>
      <c r="K576" s="10"/>
      <c r="L576" s="10"/>
      <c r="M576" s="152"/>
      <c r="N576" s="112" t="s">
        <v>19</v>
      </c>
      <c r="O576" s="10"/>
    </row>
    <row r="577">
      <c r="A577" s="6">
        <v>45705.0</v>
      </c>
      <c r="B577" s="10"/>
      <c r="C577" s="7">
        <v>242182.0</v>
      </c>
      <c r="D577" s="7" t="s">
        <v>133</v>
      </c>
      <c r="E577" s="6">
        <v>45536.0</v>
      </c>
      <c r="F577" s="154">
        <f t="shared" si="1"/>
        <v>5</v>
      </c>
      <c r="G577" s="6">
        <v>45695.0</v>
      </c>
      <c r="H577" s="154">
        <f t="shared" si="2"/>
        <v>0</v>
      </c>
      <c r="I577" s="7" t="s">
        <v>60</v>
      </c>
      <c r="J577" s="10"/>
      <c r="K577" s="10"/>
      <c r="L577" s="10"/>
      <c r="M577" s="10"/>
      <c r="N577" s="113" t="s">
        <v>18</v>
      </c>
      <c r="O577" s="10"/>
    </row>
    <row r="578">
      <c r="A578" s="6">
        <v>45705.0</v>
      </c>
      <c r="B578" s="10"/>
      <c r="C578" s="7">
        <v>184219.0</v>
      </c>
      <c r="D578" s="7" t="s">
        <v>133</v>
      </c>
      <c r="E578" s="6">
        <v>45047.0</v>
      </c>
      <c r="F578" s="154">
        <f t="shared" si="1"/>
        <v>21</v>
      </c>
      <c r="G578" s="6">
        <v>45168.0</v>
      </c>
      <c r="H578" s="154">
        <f t="shared" si="2"/>
        <v>17</v>
      </c>
      <c r="I578" s="7" t="s">
        <v>82</v>
      </c>
      <c r="J578" s="10"/>
      <c r="K578" s="10"/>
      <c r="L578" s="10"/>
      <c r="M578" s="10"/>
      <c r="N578" s="113" t="s">
        <v>18</v>
      </c>
      <c r="O578" s="10"/>
    </row>
    <row r="579">
      <c r="A579" s="6">
        <v>45705.0</v>
      </c>
      <c r="B579" s="10"/>
      <c r="C579" s="7">
        <v>214598.0</v>
      </c>
      <c r="D579" s="7" t="s">
        <v>133</v>
      </c>
      <c r="E579" s="6">
        <v>45413.0</v>
      </c>
      <c r="F579" s="154">
        <f t="shared" si="1"/>
        <v>9</v>
      </c>
      <c r="G579" s="6">
        <v>45427.0</v>
      </c>
      <c r="H579" s="154">
        <f t="shared" si="2"/>
        <v>9</v>
      </c>
      <c r="I579" s="7" t="s">
        <v>82</v>
      </c>
      <c r="J579" s="10"/>
      <c r="K579" s="10"/>
      <c r="L579" s="10"/>
      <c r="M579" s="10"/>
      <c r="N579" s="113" t="s">
        <v>18</v>
      </c>
      <c r="O579" s="10"/>
    </row>
    <row r="580">
      <c r="A580" s="6">
        <v>45705.0</v>
      </c>
      <c r="B580" s="10"/>
      <c r="C580" s="7">
        <v>232105.0</v>
      </c>
      <c r="D580" s="7" t="s">
        <v>133</v>
      </c>
      <c r="E580" s="6">
        <v>45474.0</v>
      </c>
      <c r="F580" s="154">
        <f t="shared" si="1"/>
        <v>7</v>
      </c>
      <c r="G580" s="9">
        <v>45589.0</v>
      </c>
      <c r="H580" s="154">
        <f t="shared" si="2"/>
        <v>3</v>
      </c>
      <c r="I580" s="7" t="s">
        <v>52</v>
      </c>
      <c r="J580" s="10"/>
      <c r="K580" s="10"/>
      <c r="L580" s="10"/>
      <c r="M580" s="10"/>
      <c r="N580" s="113" t="s">
        <v>18</v>
      </c>
      <c r="O580" s="10"/>
    </row>
    <row r="581">
      <c r="A581" s="6">
        <v>45705.0</v>
      </c>
      <c r="B581" s="10"/>
      <c r="C581" s="7">
        <v>218165.0</v>
      </c>
      <c r="D581" s="7" t="s">
        <v>133</v>
      </c>
      <c r="E581" s="6">
        <v>45444.0</v>
      </c>
      <c r="F581" s="154">
        <f t="shared" si="1"/>
        <v>8</v>
      </c>
      <c r="G581" s="6">
        <v>45457.0</v>
      </c>
      <c r="H581" s="154">
        <f t="shared" si="2"/>
        <v>8</v>
      </c>
      <c r="I581" s="7" t="s">
        <v>48</v>
      </c>
      <c r="J581" s="10"/>
      <c r="K581" s="10"/>
      <c r="L581" s="10"/>
      <c r="M581" s="10"/>
      <c r="N581" s="113" t="s">
        <v>18</v>
      </c>
      <c r="O581" s="10"/>
    </row>
    <row r="582">
      <c r="A582" s="6">
        <v>45705.0</v>
      </c>
      <c r="B582" s="10"/>
      <c r="C582" s="7">
        <v>236344.0</v>
      </c>
      <c r="D582" s="7" t="s">
        <v>133</v>
      </c>
      <c r="E582" s="6">
        <v>45474.0</v>
      </c>
      <c r="F582" s="154">
        <f t="shared" si="1"/>
        <v>7</v>
      </c>
      <c r="G582" s="6">
        <v>45631.0</v>
      </c>
      <c r="H582" s="154">
        <f t="shared" si="2"/>
        <v>2</v>
      </c>
      <c r="I582" s="7" t="s">
        <v>54</v>
      </c>
      <c r="J582" s="10"/>
      <c r="K582" s="10"/>
      <c r="L582" s="10"/>
      <c r="M582" s="10"/>
      <c r="N582" s="113" t="s">
        <v>18</v>
      </c>
      <c r="O582" s="10"/>
    </row>
    <row r="583">
      <c r="A583" s="6">
        <v>45705.0</v>
      </c>
      <c r="B583" s="10"/>
      <c r="C583" s="7">
        <v>142421.0</v>
      </c>
      <c r="D583" s="7" t="s">
        <v>156</v>
      </c>
      <c r="E583" s="6">
        <v>44743.0</v>
      </c>
      <c r="F583" s="154">
        <f t="shared" si="1"/>
        <v>31</v>
      </c>
      <c r="G583" s="6">
        <v>44805.0</v>
      </c>
      <c r="H583" s="154">
        <f t="shared" si="2"/>
        <v>29</v>
      </c>
      <c r="I583" s="7" t="s">
        <v>60</v>
      </c>
      <c r="J583" s="10"/>
      <c r="K583" s="10"/>
      <c r="L583" s="10"/>
      <c r="M583" s="10"/>
      <c r="N583" s="113" t="s">
        <v>18</v>
      </c>
      <c r="O583" s="10"/>
    </row>
    <row r="584">
      <c r="A584" s="6">
        <v>45705.0</v>
      </c>
      <c r="B584" s="10"/>
      <c r="C584" s="7">
        <v>181330.0</v>
      </c>
      <c r="D584" s="7" t="s">
        <v>156</v>
      </c>
      <c r="E584" s="6">
        <v>45078.0</v>
      </c>
      <c r="F584" s="154">
        <f t="shared" si="1"/>
        <v>20</v>
      </c>
      <c r="G584" s="6">
        <v>45147.0</v>
      </c>
      <c r="H584" s="154">
        <f t="shared" si="2"/>
        <v>18</v>
      </c>
      <c r="I584" s="7" t="s">
        <v>48</v>
      </c>
      <c r="J584" s="10"/>
      <c r="K584" s="10"/>
      <c r="L584" s="10"/>
      <c r="M584" s="10"/>
      <c r="N584" s="113" t="s">
        <v>18</v>
      </c>
      <c r="O584" s="10"/>
    </row>
    <row r="585">
      <c r="A585" s="6">
        <v>45705.0</v>
      </c>
      <c r="B585" s="6">
        <v>45705.0</v>
      </c>
      <c r="C585" s="7">
        <v>206056.0</v>
      </c>
      <c r="D585" s="7" t="s">
        <v>156</v>
      </c>
      <c r="E585" s="6">
        <v>45231.0</v>
      </c>
      <c r="F585" s="154">
        <f t="shared" si="1"/>
        <v>15</v>
      </c>
      <c r="G585" s="6">
        <v>45366.0</v>
      </c>
      <c r="H585" s="154">
        <f t="shared" si="2"/>
        <v>11</v>
      </c>
      <c r="I585" s="7" t="s">
        <v>82</v>
      </c>
      <c r="J585" s="7" t="s">
        <v>336</v>
      </c>
      <c r="K585" s="10"/>
      <c r="L585" s="109" t="s">
        <v>68</v>
      </c>
      <c r="M585" s="6">
        <v>45705.0</v>
      </c>
      <c r="N585" s="112" t="s">
        <v>21</v>
      </c>
      <c r="O585" s="7" t="s">
        <v>457</v>
      </c>
    </row>
    <row r="586">
      <c r="A586" s="6">
        <v>45705.0</v>
      </c>
      <c r="B586" s="10"/>
      <c r="C586" s="7">
        <v>225036.0</v>
      </c>
      <c r="D586" s="7" t="s">
        <v>156</v>
      </c>
      <c r="E586" s="6">
        <v>45444.0</v>
      </c>
      <c r="F586" s="154">
        <f t="shared" si="1"/>
        <v>8</v>
      </c>
      <c r="G586" s="6">
        <v>45520.0</v>
      </c>
      <c r="H586" s="154">
        <f t="shared" si="2"/>
        <v>6</v>
      </c>
      <c r="I586" s="7" t="s">
        <v>43</v>
      </c>
      <c r="J586" s="10"/>
      <c r="K586" s="10"/>
      <c r="L586" s="10"/>
      <c r="M586" s="10"/>
      <c r="N586" s="113" t="s">
        <v>18</v>
      </c>
      <c r="O586" s="10"/>
    </row>
    <row r="587">
      <c r="A587" s="6">
        <v>45706.0</v>
      </c>
      <c r="B587" s="6">
        <v>45706.0</v>
      </c>
      <c r="C587" s="7">
        <v>189056.0</v>
      </c>
      <c r="D587" s="7" t="s">
        <v>156</v>
      </c>
      <c r="E587" s="6">
        <v>45108.0</v>
      </c>
      <c r="F587" s="154">
        <f t="shared" si="1"/>
        <v>19</v>
      </c>
      <c r="G587" s="9">
        <v>45210.0</v>
      </c>
      <c r="H587" s="154">
        <f t="shared" si="2"/>
        <v>16</v>
      </c>
      <c r="I587" s="7" t="s">
        <v>60</v>
      </c>
      <c r="J587" s="7" t="s">
        <v>173</v>
      </c>
      <c r="K587" s="102">
        <v>20000.0</v>
      </c>
      <c r="L587" s="7" t="s">
        <v>58</v>
      </c>
      <c r="M587" s="6">
        <v>45706.0</v>
      </c>
      <c r="N587" s="112" t="s">
        <v>21</v>
      </c>
      <c r="O587" s="7" t="s">
        <v>458</v>
      </c>
    </row>
    <row r="588">
      <c r="A588" s="6">
        <v>45705.0</v>
      </c>
      <c r="B588" s="10"/>
      <c r="C588" s="7">
        <v>234640.0</v>
      </c>
      <c r="D588" s="7" t="s">
        <v>156</v>
      </c>
      <c r="E588" s="6">
        <v>45261.0</v>
      </c>
      <c r="F588" s="154">
        <f t="shared" si="1"/>
        <v>14</v>
      </c>
      <c r="G588" s="9">
        <v>45622.0</v>
      </c>
      <c r="H588" s="154">
        <f t="shared" si="2"/>
        <v>2</v>
      </c>
      <c r="I588" s="7" t="s">
        <v>54</v>
      </c>
      <c r="J588" s="10"/>
      <c r="K588" s="10"/>
      <c r="L588" s="10"/>
      <c r="M588" s="10"/>
      <c r="N588" s="113" t="s">
        <v>18</v>
      </c>
      <c r="O588" s="10"/>
    </row>
    <row r="589">
      <c r="A589" s="6">
        <v>45705.0</v>
      </c>
      <c r="B589" s="10"/>
      <c r="C589" s="7">
        <v>237241.0</v>
      </c>
      <c r="D589" s="7" t="s">
        <v>156</v>
      </c>
      <c r="E589" s="6">
        <v>45566.0</v>
      </c>
      <c r="F589" s="154">
        <f t="shared" si="1"/>
        <v>4</v>
      </c>
      <c r="G589" s="9">
        <v>45642.0</v>
      </c>
      <c r="H589" s="154">
        <f t="shared" si="2"/>
        <v>2</v>
      </c>
      <c r="I589" s="7" t="s">
        <v>85</v>
      </c>
      <c r="J589" s="10"/>
      <c r="K589" s="10"/>
      <c r="L589" s="10"/>
      <c r="M589" s="10"/>
      <c r="N589" s="113" t="s">
        <v>18</v>
      </c>
      <c r="O589" s="10"/>
    </row>
    <row r="590">
      <c r="A590" s="6">
        <v>45705.0</v>
      </c>
      <c r="B590" s="10"/>
      <c r="C590" s="7">
        <v>99592.0</v>
      </c>
      <c r="D590" s="7" t="s">
        <v>375</v>
      </c>
      <c r="E590" s="6">
        <v>44348.0</v>
      </c>
      <c r="F590" s="154">
        <f t="shared" si="1"/>
        <v>44</v>
      </c>
      <c r="G590" s="6">
        <v>44450.0</v>
      </c>
      <c r="H590" s="154">
        <f t="shared" si="2"/>
        <v>41</v>
      </c>
      <c r="I590" s="7" t="s">
        <v>48</v>
      </c>
      <c r="J590" s="10"/>
      <c r="K590" s="10"/>
      <c r="L590" s="10"/>
      <c r="M590" s="10"/>
      <c r="N590" s="113" t="s">
        <v>18</v>
      </c>
      <c r="O590" s="10"/>
    </row>
    <row r="591">
      <c r="A591" s="6">
        <v>45706.0</v>
      </c>
      <c r="B591" s="10"/>
      <c r="C591" s="7">
        <v>186141.0</v>
      </c>
      <c r="D591" s="7" t="s">
        <v>180</v>
      </c>
      <c r="E591" s="6">
        <v>44927.0</v>
      </c>
      <c r="F591" s="154">
        <f t="shared" si="1"/>
        <v>25</v>
      </c>
      <c r="G591" s="9">
        <v>45184.0</v>
      </c>
      <c r="H591" s="154">
        <f t="shared" si="2"/>
        <v>17</v>
      </c>
      <c r="I591" s="7" t="s">
        <v>60</v>
      </c>
      <c r="J591" s="10"/>
      <c r="K591" s="102">
        <v>10000.0</v>
      </c>
      <c r="L591" s="10"/>
      <c r="M591" s="10"/>
      <c r="N591" s="112" t="s">
        <v>19</v>
      </c>
      <c r="O591" s="10"/>
    </row>
    <row r="592">
      <c r="A592" s="6">
        <v>45705.0</v>
      </c>
      <c r="B592" s="10"/>
      <c r="C592" s="7">
        <v>232710.0</v>
      </c>
      <c r="D592" s="7" t="s">
        <v>180</v>
      </c>
      <c r="E592" s="6">
        <v>45536.0</v>
      </c>
      <c r="F592" s="154">
        <f t="shared" si="1"/>
        <v>5</v>
      </c>
      <c r="G592" s="9">
        <v>45600.0</v>
      </c>
      <c r="H592" s="154">
        <f t="shared" si="2"/>
        <v>3</v>
      </c>
      <c r="I592" s="7" t="s">
        <v>85</v>
      </c>
      <c r="J592" s="10"/>
      <c r="K592" s="10"/>
      <c r="L592" s="10"/>
      <c r="M592" s="10"/>
      <c r="N592" s="113" t="s">
        <v>18</v>
      </c>
      <c r="O592" s="10"/>
    </row>
    <row r="593">
      <c r="A593" s="6">
        <v>45705.0</v>
      </c>
      <c r="B593" s="10"/>
      <c r="C593" s="7">
        <v>184000.0</v>
      </c>
      <c r="D593" s="7" t="s">
        <v>178</v>
      </c>
      <c r="E593" s="6">
        <v>45139.0</v>
      </c>
      <c r="F593" s="154">
        <f t="shared" si="1"/>
        <v>18</v>
      </c>
      <c r="G593" s="9">
        <v>45167.0</v>
      </c>
      <c r="H593" s="154">
        <f t="shared" si="2"/>
        <v>17</v>
      </c>
      <c r="I593" s="7" t="s">
        <v>54</v>
      </c>
      <c r="J593" s="10"/>
      <c r="K593" s="10"/>
      <c r="L593" s="10"/>
      <c r="M593" s="10"/>
      <c r="N593" s="113" t="s">
        <v>18</v>
      </c>
      <c r="O593" s="10"/>
    </row>
    <row r="594">
      <c r="A594" s="6">
        <v>45705.0</v>
      </c>
      <c r="B594" s="10"/>
      <c r="C594" s="7">
        <v>212688.0</v>
      </c>
      <c r="D594" s="7" t="s">
        <v>178</v>
      </c>
      <c r="E594" s="6">
        <v>45078.0</v>
      </c>
      <c r="F594" s="154">
        <f t="shared" si="1"/>
        <v>20</v>
      </c>
      <c r="G594" s="9">
        <v>45412.0</v>
      </c>
      <c r="H594" s="154">
        <f t="shared" si="2"/>
        <v>9</v>
      </c>
      <c r="I594" s="7" t="s">
        <v>60</v>
      </c>
      <c r="J594" s="10"/>
      <c r="K594" s="10"/>
      <c r="L594" s="10"/>
      <c r="M594" s="10"/>
      <c r="N594" s="113" t="s">
        <v>18</v>
      </c>
      <c r="O594" s="10"/>
    </row>
    <row r="595">
      <c r="A595" s="6">
        <v>45705.0</v>
      </c>
      <c r="B595" s="10"/>
      <c r="C595" s="7">
        <v>217677.0</v>
      </c>
      <c r="D595" s="7" t="s">
        <v>178</v>
      </c>
      <c r="E595" s="6">
        <v>45444.0</v>
      </c>
      <c r="F595" s="154">
        <f t="shared" si="1"/>
        <v>8</v>
      </c>
      <c r="G595" s="9">
        <v>45454.0</v>
      </c>
      <c r="H595" s="154">
        <f t="shared" si="2"/>
        <v>8</v>
      </c>
      <c r="I595" s="7" t="s">
        <v>43</v>
      </c>
      <c r="J595" s="10"/>
      <c r="K595" s="10"/>
      <c r="L595" s="10"/>
      <c r="M595" s="10"/>
      <c r="N595" s="113" t="s">
        <v>18</v>
      </c>
      <c r="O595" s="10"/>
    </row>
    <row r="596">
      <c r="A596" s="6">
        <v>45705.0</v>
      </c>
      <c r="B596" s="10"/>
      <c r="C596" s="7">
        <v>227750.0</v>
      </c>
      <c r="D596" s="7" t="s">
        <v>178</v>
      </c>
      <c r="E596" s="6">
        <v>45352.0</v>
      </c>
      <c r="F596" s="154">
        <f t="shared" si="1"/>
        <v>11</v>
      </c>
      <c r="G596" s="9">
        <v>45547.0</v>
      </c>
      <c r="H596" s="154">
        <f t="shared" si="2"/>
        <v>5</v>
      </c>
      <c r="I596" s="7" t="s">
        <v>43</v>
      </c>
      <c r="J596" s="10"/>
      <c r="K596" s="10"/>
      <c r="L596" s="10"/>
      <c r="M596" s="10"/>
      <c r="N596" s="113" t="s">
        <v>18</v>
      </c>
      <c r="O596" s="10"/>
    </row>
    <row r="597">
      <c r="A597" s="6">
        <v>45705.0</v>
      </c>
      <c r="B597" s="10"/>
      <c r="C597" s="7">
        <v>209035.0</v>
      </c>
      <c r="D597" s="7" t="s">
        <v>184</v>
      </c>
      <c r="E597" s="6">
        <v>45323.0</v>
      </c>
      <c r="F597" s="154">
        <f t="shared" si="1"/>
        <v>12</v>
      </c>
      <c r="G597" s="9">
        <v>45392.0</v>
      </c>
      <c r="H597" s="154">
        <f t="shared" si="2"/>
        <v>10</v>
      </c>
      <c r="I597" s="7" t="s">
        <v>43</v>
      </c>
      <c r="J597" s="10"/>
      <c r="K597" s="10"/>
      <c r="L597" s="10"/>
      <c r="M597" s="10"/>
      <c r="N597" s="113" t="s">
        <v>18</v>
      </c>
      <c r="O597" s="10"/>
    </row>
    <row r="598">
      <c r="A598" s="6">
        <v>45705.0</v>
      </c>
      <c r="B598" s="10"/>
      <c r="C598" s="7">
        <v>227540.0</v>
      </c>
      <c r="D598" s="7" t="s">
        <v>184</v>
      </c>
      <c r="E598" s="6">
        <v>45352.0</v>
      </c>
      <c r="F598" s="154">
        <f t="shared" si="1"/>
        <v>11</v>
      </c>
      <c r="G598" s="9">
        <v>45551.0</v>
      </c>
      <c r="H598" s="154">
        <f t="shared" si="2"/>
        <v>5</v>
      </c>
      <c r="I598" s="7" t="s">
        <v>80</v>
      </c>
      <c r="J598" s="10"/>
      <c r="K598" s="10"/>
      <c r="L598" s="10"/>
      <c r="M598" s="10"/>
      <c r="N598" s="113" t="s">
        <v>18</v>
      </c>
      <c r="O598" s="10"/>
    </row>
    <row r="599">
      <c r="A599" s="6">
        <v>45705.0</v>
      </c>
      <c r="B599" s="10"/>
      <c r="C599" s="7">
        <v>217593.0</v>
      </c>
      <c r="D599" s="7" t="s">
        <v>184</v>
      </c>
      <c r="E599" s="6">
        <v>45444.0</v>
      </c>
      <c r="F599" s="154">
        <f t="shared" si="1"/>
        <v>8</v>
      </c>
      <c r="G599" s="9">
        <v>45455.0</v>
      </c>
      <c r="H599" s="154">
        <f t="shared" si="2"/>
        <v>8</v>
      </c>
      <c r="I599" s="7" t="s">
        <v>54</v>
      </c>
      <c r="J599" s="10"/>
      <c r="K599" s="10"/>
      <c r="L599" s="10"/>
      <c r="M599" s="10"/>
      <c r="N599" s="113" t="s">
        <v>18</v>
      </c>
      <c r="O599" s="10"/>
    </row>
    <row r="600">
      <c r="A600" s="6">
        <v>45705.0</v>
      </c>
      <c r="B600" s="6">
        <v>45706.0</v>
      </c>
      <c r="C600" s="7">
        <v>218451.0</v>
      </c>
      <c r="D600" s="7" t="s">
        <v>184</v>
      </c>
      <c r="E600" s="6">
        <v>45383.0</v>
      </c>
      <c r="F600" s="154">
        <f t="shared" si="1"/>
        <v>10</v>
      </c>
      <c r="G600" s="9">
        <v>45464.0</v>
      </c>
      <c r="H600" s="154">
        <f t="shared" si="2"/>
        <v>7</v>
      </c>
      <c r="I600" s="7" t="s">
        <v>54</v>
      </c>
      <c r="J600" s="7">
        <v>501.0</v>
      </c>
      <c r="K600" s="102">
        <v>3000.0</v>
      </c>
      <c r="L600" s="10"/>
      <c r="M600" s="6">
        <v>45706.0</v>
      </c>
      <c r="N600" s="112" t="s">
        <v>21</v>
      </c>
      <c r="O600" s="10"/>
    </row>
    <row r="601">
      <c r="A601" s="6">
        <v>45705.0</v>
      </c>
      <c r="B601" s="10"/>
      <c r="C601" s="7">
        <v>209474.0</v>
      </c>
      <c r="D601" s="7" t="s">
        <v>184</v>
      </c>
      <c r="E601" s="6">
        <v>45383.0</v>
      </c>
      <c r="F601" s="154">
        <f t="shared" si="1"/>
        <v>10</v>
      </c>
      <c r="G601" s="9">
        <v>45405.0</v>
      </c>
      <c r="H601" s="154">
        <f t="shared" si="2"/>
        <v>9</v>
      </c>
      <c r="I601" s="7" t="s">
        <v>52</v>
      </c>
      <c r="J601" s="10"/>
      <c r="K601" s="10"/>
      <c r="L601" s="10"/>
      <c r="M601" s="10"/>
      <c r="N601" s="113" t="s">
        <v>18</v>
      </c>
      <c r="O601" s="10"/>
    </row>
    <row r="602">
      <c r="A602" s="6">
        <v>45706.0</v>
      </c>
      <c r="B602" s="10"/>
      <c r="C602" s="7">
        <v>224484.0</v>
      </c>
      <c r="D602" s="7" t="s">
        <v>182</v>
      </c>
      <c r="E602" s="6">
        <v>45444.0</v>
      </c>
      <c r="F602" s="154">
        <f t="shared" si="1"/>
        <v>8</v>
      </c>
      <c r="G602" s="9">
        <v>45546.0</v>
      </c>
      <c r="H602" s="154">
        <f t="shared" si="2"/>
        <v>5</v>
      </c>
      <c r="I602" s="7" t="s">
        <v>82</v>
      </c>
      <c r="J602" s="10"/>
      <c r="K602" s="10"/>
      <c r="L602" s="10"/>
      <c r="M602" s="10"/>
      <c r="N602" s="112" t="s">
        <v>18</v>
      </c>
      <c r="O602" s="10"/>
    </row>
    <row r="603">
      <c r="A603" s="6">
        <v>45705.0</v>
      </c>
      <c r="B603" s="10"/>
      <c r="C603" s="7">
        <v>67073.0</v>
      </c>
      <c r="D603" s="7" t="s">
        <v>196</v>
      </c>
      <c r="E603" s="6">
        <v>43983.0</v>
      </c>
      <c r="F603" s="154">
        <f t="shared" si="1"/>
        <v>56</v>
      </c>
      <c r="G603" s="9">
        <v>44113.0</v>
      </c>
      <c r="H603" s="154">
        <f t="shared" si="2"/>
        <v>52</v>
      </c>
      <c r="I603" s="7" t="s">
        <v>120</v>
      </c>
      <c r="J603" s="10"/>
      <c r="K603" s="10"/>
      <c r="L603" s="10"/>
      <c r="M603" s="10"/>
      <c r="N603" s="113" t="s">
        <v>18</v>
      </c>
      <c r="O603" s="10"/>
    </row>
    <row r="604">
      <c r="A604" s="6">
        <v>45705.0</v>
      </c>
      <c r="B604" s="10"/>
      <c r="C604" s="7">
        <v>72868.0</v>
      </c>
      <c r="D604" s="7" t="s">
        <v>196</v>
      </c>
      <c r="E604" s="6">
        <v>44044.0</v>
      </c>
      <c r="F604" s="154">
        <f t="shared" si="1"/>
        <v>54</v>
      </c>
      <c r="G604" s="9">
        <v>44188.0</v>
      </c>
      <c r="H604" s="154">
        <f t="shared" si="2"/>
        <v>49</v>
      </c>
      <c r="I604" s="7" t="s">
        <v>120</v>
      </c>
      <c r="J604" s="10"/>
      <c r="K604" s="10"/>
      <c r="L604" s="10"/>
      <c r="M604" s="10"/>
      <c r="N604" s="113" t="s">
        <v>18</v>
      </c>
      <c r="O604" s="10"/>
    </row>
    <row r="605">
      <c r="A605" s="6">
        <v>45705.0</v>
      </c>
      <c r="B605" s="10"/>
      <c r="C605" s="7">
        <v>235445.0</v>
      </c>
      <c r="D605" s="7" t="s">
        <v>196</v>
      </c>
      <c r="E605" s="6">
        <v>45108.0</v>
      </c>
      <c r="F605" s="154">
        <f t="shared" si="1"/>
        <v>19</v>
      </c>
      <c r="G605" s="9">
        <v>45629.0</v>
      </c>
      <c r="H605" s="154">
        <f t="shared" si="2"/>
        <v>2</v>
      </c>
      <c r="I605" s="7" t="s">
        <v>48</v>
      </c>
      <c r="J605" s="10"/>
      <c r="K605" s="10"/>
      <c r="L605" s="10"/>
      <c r="M605" s="10"/>
      <c r="N605" s="113" t="s">
        <v>18</v>
      </c>
      <c r="O605" s="10"/>
    </row>
    <row r="606">
      <c r="A606" s="6">
        <v>45705.0</v>
      </c>
      <c r="B606" s="10"/>
      <c r="C606" s="7">
        <v>206333.0</v>
      </c>
      <c r="D606" s="7" t="s">
        <v>196</v>
      </c>
      <c r="E606" s="6">
        <v>44986.0</v>
      </c>
      <c r="F606" s="154">
        <f t="shared" si="1"/>
        <v>23</v>
      </c>
      <c r="G606" s="9">
        <v>45366.0</v>
      </c>
      <c r="H606" s="154">
        <f t="shared" si="2"/>
        <v>11</v>
      </c>
      <c r="I606" s="7" t="s">
        <v>136</v>
      </c>
      <c r="J606" s="10"/>
      <c r="K606" s="10"/>
      <c r="L606" s="10"/>
      <c r="M606" s="10"/>
      <c r="N606" s="113" t="s">
        <v>18</v>
      </c>
      <c r="O606" s="10"/>
    </row>
    <row r="607">
      <c r="A607" s="6">
        <v>45705.0</v>
      </c>
      <c r="B607" s="10"/>
      <c r="C607" s="7">
        <v>200480.0</v>
      </c>
      <c r="D607" s="7" t="s">
        <v>196</v>
      </c>
      <c r="E607" s="6">
        <v>45292.0</v>
      </c>
      <c r="F607" s="154">
        <f t="shared" si="1"/>
        <v>13</v>
      </c>
      <c r="G607" s="9">
        <v>45323.0</v>
      </c>
      <c r="H607" s="154">
        <f t="shared" si="2"/>
        <v>12</v>
      </c>
      <c r="I607" s="7" t="s">
        <v>85</v>
      </c>
      <c r="J607" s="10"/>
      <c r="K607" s="10"/>
      <c r="L607" s="10"/>
      <c r="M607" s="10"/>
      <c r="N607" s="113" t="s">
        <v>18</v>
      </c>
      <c r="O607" s="10"/>
    </row>
    <row r="608">
      <c r="A608" s="6">
        <v>45705.0</v>
      </c>
      <c r="B608" s="10"/>
      <c r="C608" s="7">
        <v>208826.0</v>
      </c>
      <c r="D608" s="7" t="s">
        <v>196</v>
      </c>
      <c r="E608" s="6">
        <v>44774.0</v>
      </c>
      <c r="F608" s="154">
        <f t="shared" si="1"/>
        <v>30</v>
      </c>
      <c r="G608" s="9">
        <v>45386.0</v>
      </c>
      <c r="H608" s="154">
        <f t="shared" si="2"/>
        <v>10</v>
      </c>
      <c r="I608" s="7" t="s">
        <v>136</v>
      </c>
      <c r="J608" s="10"/>
      <c r="K608" s="10"/>
      <c r="L608" s="10"/>
      <c r="M608" s="10"/>
      <c r="N608" s="113" t="s">
        <v>18</v>
      </c>
      <c r="O608" s="10"/>
    </row>
    <row r="609">
      <c r="A609" s="6">
        <v>45705.0</v>
      </c>
      <c r="B609" s="10"/>
      <c r="C609" s="7">
        <v>180663.0</v>
      </c>
      <c r="D609" s="7" t="s">
        <v>196</v>
      </c>
      <c r="E609" s="6">
        <v>45139.0</v>
      </c>
      <c r="F609" s="154">
        <f t="shared" si="1"/>
        <v>18</v>
      </c>
      <c r="G609" s="9">
        <v>45139.0</v>
      </c>
      <c r="H609" s="154">
        <f t="shared" si="2"/>
        <v>18</v>
      </c>
      <c r="I609" s="7" t="s">
        <v>85</v>
      </c>
      <c r="J609" s="10"/>
      <c r="K609" s="10"/>
      <c r="L609" s="10"/>
      <c r="M609" s="10"/>
      <c r="N609" s="113" t="s">
        <v>18</v>
      </c>
      <c r="O609" s="10"/>
    </row>
    <row r="610">
      <c r="A610" s="6">
        <v>45705.0</v>
      </c>
      <c r="B610" s="10"/>
      <c r="C610" s="7">
        <v>219214.0</v>
      </c>
      <c r="D610" s="7" t="s">
        <v>196</v>
      </c>
      <c r="E610" s="6">
        <v>44013.0</v>
      </c>
      <c r="F610" s="154">
        <f t="shared" si="1"/>
        <v>55</v>
      </c>
      <c r="G610" s="9">
        <v>45468.0</v>
      </c>
      <c r="H610" s="154">
        <f t="shared" si="2"/>
        <v>7</v>
      </c>
      <c r="I610" s="7" t="s">
        <v>52</v>
      </c>
      <c r="J610" s="10"/>
      <c r="K610" s="10"/>
      <c r="L610" s="10"/>
      <c r="M610" s="10"/>
      <c r="N610" s="113" t="s">
        <v>18</v>
      </c>
      <c r="O610" s="10"/>
    </row>
    <row r="611">
      <c r="A611" s="6">
        <v>45705.0</v>
      </c>
      <c r="B611" s="10"/>
      <c r="C611" s="7">
        <v>7850.0</v>
      </c>
      <c r="D611" s="7" t="s">
        <v>196</v>
      </c>
      <c r="E611" s="6">
        <v>43250.0</v>
      </c>
      <c r="F611" s="154">
        <f t="shared" si="1"/>
        <v>80</v>
      </c>
      <c r="G611" s="9">
        <v>43439.0</v>
      </c>
      <c r="H611" s="154">
        <f t="shared" si="2"/>
        <v>74</v>
      </c>
      <c r="I611" s="7" t="s">
        <v>43</v>
      </c>
      <c r="J611" s="10"/>
      <c r="K611" s="10"/>
      <c r="L611" s="10"/>
      <c r="M611" s="10"/>
      <c r="N611" s="113" t="s">
        <v>18</v>
      </c>
      <c r="O611" s="10"/>
    </row>
    <row r="612">
      <c r="A612" s="10"/>
      <c r="B612" s="10"/>
      <c r="C612" s="10"/>
      <c r="D612" s="7"/>
      <c r="E612" s="10"/>
      <c r="F612" s="154">
        <f t="shared" si="1"/>
        <v>1501</v>
      </c>
      <c r="G612" s="10"/>
      <c r="H612" s="154">
        <f t="shared" si="2"/>
        <v>1501</v>
      </c>
      <c r="I612" s="7"/>
      <c r="J612" s="10"/>
      <c r="K612" s="10"/>
      <c r="L612" s="10"/>
      <c r="M612" s="10"/>
      <c r="N612" s="10"/>
      <c r="O612" s="10"/>
    </row>
    <row r="613">
      <c r="A613" s="10"/>
      <c r="B613" s="10"/>
      <c r="C613" s="10"/>
      <c r="D613" s="7"/>
      <c r="E613" s="10"/>
      <c r="F613" s="154">
        <f t="shared" si="1"/>
        <v>1501</v>
      </c>
      <c r="G613" s="10"/>
      <c r="H613" s="154">
        <f t="shared" si="2"/>
        <v>1501</v>
      </c>
      <c r="I613" s="7"/>
      <c r="J613" s="10"/>
      <c r="K613" s="10"/>
      <c r="L613" s="10"/>
      <c r="M613" s="10"/>
      <c r="N613" s="10"/>
      <c r="O613" s="10"/>
    </row>
    <row r="614">
      <c r="A614" s="10"/>
      <c r="B614" s="10"/>
      <c r="C614" s="10"/>
      <c r="D614" s="7"/>
      <c r="E614" s="10"/>
      <c r="F614" s="154">
        <f t="shared" si="1"/>
        <v>1501</v>
      </c>
      <c r="G614" s="10"/>
      <c r="H614" s="154">
        <f t="shared" si="2"/>
        <v>1501</v>
      </c>
      <c r="I614" s="7"/>
      <c r="J614" s="10"/>
      <c r="K614" s="10"/>
      <c r="L614" s="10"/>
      <c r="M614" s="10"/>
      <c r="N614" s="10"/>
      <c r="O614" s="10"/>
    </row>
    <row r="615">
      <c r="A615" s="10"/>
      <c r="B615" s="10"/>
      <c r="C615" s="10"/>
      <c r="D615" s="7"/>
      <c r="E615" s="10"/>
      <c r="F615" s="154">
        <f t="shared" si="1"/>
        <v>1501</v>
      </c>
      <c r="G615" s="10"/>
      <c r="H615" s="154">
        <f t="shared" si="2"/>
        <v>1501</v>
      </c>
      <c r="I615" s="7"/>
      <c r="J615" s="10"/>
      <c r="K615" s="10"/>
      <c r="L615" s="10"/>
      <c r="M615" s="10"/>
      <c r="N615" s="10"/>
      <c r="O615" s="10"/>
    </row>
    <row r="616">
      <c r="A616" s="10"/>
      <c r="B616" s="10"/>
      <c r="C616" s="10"/>
      <c r="D616" s="7"/>
      <c r="E616" s="10"/>
      <c r="F616" s="154">
        <f t="shared" si="1"/>
        <v>1501</v>
      </c>
      <c r="G616" s="10"/>
      <c r="H616" s="154">
        <f t="shared" si="2"/>
        <v>1501</v>
      </c>
      <c r="I616" s="7"/>
      <c r="J616" s="10"/>
      <c r="K616" s="10"/>
      <c r="L616" s="10"/>
      <c r="M616" s="10"/>
      <c r="N616" s="10"/>
      <c r="O616" s="10"/>
    </row>
    <row r="617">
      <c r="A617" s="10"/>
      <c r="B617" s="10"/>
      <c r="C617" s="10"/>
      <c r="D617" s="7"/>
      <c r="E617" s="10"/>
      <c r="F617" s="154">
        <f t="shared" si="1"/>
        <v>1501</v>
      </c>
      <c r="G617" s="10"/>
      <c r="H617" s="154">
        <f t="shared" si="2"/>
        <v>1501</v>
      </c>
      <c r="I617" s="7"/>
      <c r="J617" s="10"/>
      <c r="K617" s="10"/>
      <c r="L617" s="10"/>
      <c r="M617" s="10"/>
      <c r="N617" s="10"/>
      <c r="O617" s="10"/>
    </row>
    <row r="618">
      <c r="A618" s="10"/>
      <c r="B618" s="10"/>
      <c r="C618" s="10"/>
      <c r="D618" s="7"/>
      <c r="E618" s="10"/>
      <c r="F618" s="154">
        <f t="shared" si="1"/>
        <v>1501</v>
      </c>
      <c r="G618" s="10"/>
      <c r="H618" s="154">
        <f t="shared" si="2"/>
        <v>1501</v>
      </c>
      <c r="I618" s="7"/>
      <c r="J618" s="10"/>
      <c r="K618" s="10"/>
      <c r="L618" s="10"/>
      <c r="M618" s="10"/>
      <c r="N618" s="10"/>
      <c r="O618" s="10"/>
    </row>
    <row r="619">
      <c r="A619" s="10"/>
      <c r="B619" s="10"/>
      <c r="C619" s="10"/>
      <c r="D619" s="7"/>
      <c r="E619" s="10"/>
      <c r="F619" s="154">
        <f t="shared" si="1"/>
        <v>1501</v>
      </c>
      <c r="G619" s="10"/>
      <c r="H619" s="154">
        <f t="shared" si="2"/>
        <v>1501</v>
      </c>
      <c r="I619" s="7"/>
      <c r="J619" s="10"/>
      <c r="K619" s="10"/>
      <c r="L619" s="10"/>
      <c r="M619" s="10"/>
      <c r="N619" s="10"/>
      <c r="O619" s="10"/>
    </row>
    <row r="620">
      <c r="A620" s="10"/>
      <c r="B620" s="10"/>
      <c r="C620" s="10"/>
      <c r="D620" s="7"/>
      <c r="E620" s="10"/>
      <c r="F620" s="154">
        <f t="shared" si="1"/>
        <v>1501</v>
      </c>
      <c r="G620" s="10"/>
      <c r="H620" s="154">
        <f t="shared" si="2"/>
        <v>1501</v>
      </c>
      <c r="I620" s="7"/>
      <c r="J620" s="10"/>
      <c r="K620" s="10"/>
      <c r="L620" s="10"/>
      <c r="M620" s="10"/>
      <c r="N620" s="10"/>
      <c r="O620" s="10"/>
    </row>
    <row r="621">
      <c r="A621" s="10"/>
      <c r="B621" s="10"/>
      <c r="C621" s="10"/>
      <c r="D621" s="7"/>
      <c r="E621" s="10"/>
      <c r="F621" s="154">
        <f t="shared" si="1"/>
        <v>1501</v>
      </c>
      <c r="G621" s="10"/>
      <c r="H621" s="154">
        <f t="shared" si="2"/>
        <v>1501</v>
      </c>
      <c r="I621" s="7"/>
      <c r="J621" s="10"/>
      <c r="K621" s="10"/>
      <c r="L621" s="10"/>
      <c r="M621" s="10"/>
      <c r="N621" s="10"/>
      <c r="O621" s="10"/>
    </row>
    <row r="622">
      <c r="A622" s="10"/>
      <c r="B622" s="10"/>
      <c r="C622" s="10"/>
      <c r="D622" s="7"/>
      <c r="E622" s="10"/>
      <c r="F622" s="154">
        <f t="shared" si="1"/>
        <v>1501</v>
      </c>
      <c r="G622" s="10"/>
      <c r="H622" s="154">
        <f t="shared" si="2"/>
        <v>1501</v>
      </c>
      <c r="I622" s="7"/>
      <c r="J622" s="10"/>
      <c r="K622" s="10"/>
      <c r="L622" s="10"/>
      <c r="M622" s="10"/>
      <c r="N622" s="10"/>
      <c r="O622" s="10"/>
    </row>
    <row r="623">
      <c r="A623" s="10"/>
      <c r="B623" s="10"/>
      <c r="C623" s="10"/>
      <c r="D623" s="7"/>
      <c r="E623" s="10"/>
      <c r="F623" s="154">
        <f t="shared" si="1"/>
        <v>1501</v>
      </c>
      <c r="G623" s="10"/>
      <c r="H623" s="154">
        <f t="shared" si="2"/>
        <v>1501</v>
      </c>
      <c r="I623" s="7"/>
      <c r="J623" s="10"/>
      <c r="K623" s="10"/>
      <c r="L623" s="10"/>
      <c r="M623" s="10"/>
      <c r="N623" s="10"/>
      <c r="O623" s="10"/>
    </row>
    <row r="624">
      <c r="A624" s="10"/>
      <c r="B624" s="10"/>
      <c r="C624" s="10"/>
      <c r="D624" s="7"/>
      <c r="E624" s="10"/>
      <c r="F624" s="154">
        <f t="shared" si="1"/>
        <v>1501</v>
      </c>
      <c r="G624" s="10"/>
      <c r="H624" s="154">
        <f t="shared" si="2"/>
        <v>1501</v>
      </c>
      <c r="I624" s="7"/>
      <c r="J624" s="10"/>
      <c r="K624" s="10"/>
      <c r="L624" s="10"/>
      <c r="M624" s="10"/>
      <c r="N624" s="10"/>
      <c r="O624" s="10"/>
    </row>
    <row r="625">
      <c r="A625" s="10"/>
      <c r="B625" s="10"/>
      <c r="C625" s="10"/>
      <c r="D625" s="7"/>
      <c r="E625" s="10"/>
      <c r="F625" s="154">
        <f t="shared" si="1"/>
        <v>1501</v>
      </c>
      <c r="G625" s="10"/>
      <c r="H625" s="154">
        <f t="shared" si="2"/>
        <v>1501</v>
      </c>
      <c r="I625" s="7"/>
      <c r="J625" s="10"/>
      <c r="K625" s="10"/>
      <c r="L625" s="10"/>
      <c r="M625" s="10"/>
      <c r="N625" s="10"/>
      <c r="O625" s="10"/>
    </row>
    <row r="626">
      <c r="A626" s="10"/>
      <c r="B626" s="10"/>
      <c r="C626" s="10"/>
      <c r="D626" s="7"/>
      <c r="E626" s="10"/>
      <c r="F626" s="154">
        <f t="shared" si="1"/>
        <v>1501</v>
      </c>
      <c r="G626" s="10"/>
      <c r="H626" s="154">
        <f t="shared" si="2"/>
        <v>1501</v>
      </c>
      <c r="I626" s="7"/>
      <c r="J626" s="10"/>
      <c r="K626" s="10"/>
      <c r="L626" s="10"/>
      <c r="M626" s="10"/>
      <c r="N626" s="10"/>
      <c r="O626" s="10"/>
    </row>
    <row r="627">
      <c r="A627" s="10"/>
      <c r="B627" s="10"/>
      <c r="C627" s="10"/>
      <c r="D627" s="7"/>
      <c r="E627" s="10"/>
      <c r="F627" s="154">
        <f t="shared" si="1"/>
        <v>1501</v>
      </c>
      <c r="G627" s="10"/>
      <c r="H627" s="154">
        <f t="shared" si="2"/>
        <v>1501</v>
      </c>
      <c r="I627" s="7"/>
      <c r="J627" s="10"/>
      <c r="K627" s="10"/>
      <c r="L627" s="10"/>
      <c r="M627" s="10"/>
      <c r="N627" s="10"/>
      <c r="O627" s="10"/>
    </row>
    <row r="628">
      <c r="A628" s="10"/>
      <c r="B628" s="10"/>
      <c r="C628" s="10"/>
      <c r="D628" s="7"/>
      <c r="E628" s="10"/>
      <c r="F628" s="154">
        <f t="shared" si="1"/>
        <v>1501</v>
      </c>
      <c r="G628" s="10"/>
      <c r="H628" s="154">
        <f t="shared" si="2"/>
        <v>1501</v>
      </c>
      <c r="I628" s="7"/>
      <c r="J628" s="10"/>
      <c r="K628" s="10"/>
      <c r="L628" s="10"/>
      <c r="M628" s="10"/>
      <c r="N628" s="10"/>
      <c r="O628" s="10"/>
    </row>
    <row r="629">
      <c r="A629" s="10"/>
      <c r="B629" s="10"/>
      <c r="C629" s="10"/>
      <c r="D629" s="7"/>
      <c r="E629" s="10"/>
      <c r="F629" s="154">
        <f t="shared" si="1"/>
        <v>1501</v>
      </c>
      <c r="G629" s="10"/>
      <c r="H629" s="154">
        <f t="shared" si="2"/>
        <v>1501</v>
      </c>
      <c r="I629" s="7"/>
      <c r="J629" s="10"/>
      <c r="K629" s="10"/>
      <c r="L629" s="10"/>
      <c r="M629" s="10"/>
      <c r="N629" s="10"/>
      <c r="O629" s="10"/>
    </row>
    <row r="630">
      <c r="A630" s="10"/>
      <c r="B630" s="10"/>
      <c r="C630" s="10"/>
      <c r="D630" s="7"/>
      <c r="E630" s="10"/>
      <c r="F630" s="154">
        <f t="shared" si="1"/>
        <v>1501</v>
      </c>
      <c r="G630" s="10"/>
      <c r="H630" s="154">
        <f t="shared" si="2"/>
        <v>1501</v>
      </c>
      <c r="I630" s="7"/>
      <c r="J630" s="10"/>
      <c r="K630" s="10"/>
      <c r="L630" s="10"/>
      <c r="M630" s="10"/>
      <c r="N630" s="10"/>
      <c r="O630" s="10"/>
    </row>
    <row r="631">
      <c r="A631" s="10"/>
      <c r="B631" s="10"/>
      <c r="C631" s="10"/>
      <c r="D631" s="7"/>
      <c r="E631" s="10"/>
      <c r="F631" s="154">
        <f t="shared" si="1"/>
        <v>1501</v>
      </c>
      <c r="G631" s="10"/>
      <c r="H631" s="154">
        <f t="shared" si="2"/>
        <v>1501</v>
      </c>
      <c r="I631" s="7"/>
      <c r="J631" s="10"/>
      <c r="K631" s="10"/>
      <c r="L631" s="10"/>
      <c r="M631" s="10"/>
      <c r="N631" s="10"/>
      <c r="O631" s="10"/>
    </row>
    <row r="632">
      <c r="A632" s="10"/>
      <c r="B632" s="10"/>
      <c r="C632" s="10"/>
      <c r="D632" s="7"/>
      <c r="E632" s="10"/>
      <c r="F632" s="154">
        <f t="shared" si="1"/>
        <v>1501</v>
      </c>
      <c r="G632" s="10"/>
      <c r="H632" s="154">
        <f t="shared" si="2"/>
        <v>1501</v>
      </c>
      <c r="I632" s="7"/>
      <c r="J632" s="10"/>
      <c r="K632" s="10"/>
      <c r="L632" s="10"/>
      <c r="M632" s="10"/>
      <c r="N632" s="10"/>
      <c r="O632" s="10"/>
    </row>
    <row r="633">
      <c r="A633" s="10"/>
      <c r="B633" s="10"/>
      <c r="C633" s="10"/>
      <c r="D633" s="7"/>
      <c r="E633" s="10"/>
      <c r="F633" s="154">
        <f t="shared" si="1"/>
        <v>1501</v>
      </c>
      <c r="G633" s="10"/>
      <c r="H633" s="154">
        <f t="shared" si="2"/>
        <v>1501</v>
      </c>
      <c r="I633" s="7"/>
      <c r="J633" s="10"/>
      <c r="K633" s="10"/>
      <c r="L633" s="10"/>
      <c r="M633" s="10"/>
      <c r="N633" s="10"/>
      <c r="O633" s="10"/>
    </row>
    <row r="634">
      <c r="A634" s="10"/>
      <c r="B634" s="10"/>
      <c r="C634" s="10"/>
      <c r="D634" s="7"/>
      <c r="E634" s="10"/>
      <c r="F634" s="154">
        <f t="shared" si="1"/>
        <v>1501</v>
      </c>
      <c r="G634" s="10"/>
      <c r="H634" s="154">
        <f t="shared" si="2"/>
        <v>1501</v>
      </c>
      <c r="I634" s="7"/>
      <c r="J634" s="10"/>
      <c r="K634" s="10"/>
      <c r="L634" s="10"/>
      <c r="M634" s="10"/>
      <c r="N634" s="10"/>
      <c r="O634" s="10"/>
    </row>
    <row r="635">
      <c r="A635" s="10"/>
      <c r="B635" s="10"/>
      <c r="C635" s="10"/>
      <c r="D635" s="7"/>
      <c r="E635" s="10"/>
      <c r="F635" s="154">
        <f t="shared" si="1"/>
        <v>1501</v>
      </c>
      <c r="G635" s="10"/>
      <c r="H635" s="154">
        <f t="shared" si="2"/>
        <v>1501</v>
      </c>
      <c r="I635" s="7"/>
      <c r="J635" s="10"/>
      <c r="K635" s="10"/>
      <c r="L635" s="10"/>
      <c r="M635" s="10"/>
      <c r="N635" s="10"/>
      <c r="O635" s="10"/>
    </row>
    <row r="636">
      <c r="A636" s="10"/>
      <c r="B636" s="10"/>
      <c r="C636" s="10"/>
      <c r="D636" s="7"/>
      <c r="E636" s="10"/>
      <c r="F636" s="154">
        <f t="shared" si="1"/>
        <v>1501</v>
      </c>
      <c r="G636" s="10"/>
      <c r="H636" s="154">
        <f t="shared" si="2"/>
        <v>1501</v>
      </c>
      <c r="I636" s="7"/>
      <c r="J636" s="10"/>
      <c r="K636" s="10"/>
      <c r="L636" s="10"/>
      <c r="M636" s="10"/>
      <c r="N636" s="10"/>
      <c r="O636" s="10"/>
    </row>
    <row r="637">
      <c r="A637" s="10"/>
      <c r="B637" s="10"/>
      <c r="C637" s="10"/>
      <c r="D637" s="7"/>
      <c r="E637" s="10"/>
      <c r="F637" s="154">
        <f t="shared" si="1"/>
        <v>1501</v>
      </c>
      <c r="G637" s="10"/>
      <c r="H637" s="154">
        <f t="shared" si="2"/>
        <v>1501</v>
      </c>
      <c r="I637" s="7"/>
      <c r="J637" s="10"/>
      <c r="K637" s="10"/>
      <c r="L637" s="10"/>
      <c r="M637" s="10"/>
      <c r="N637" s="10"/>
      <c r="O637" s="10"/>
    </row>
    <row r="638">
      <c r="A638" s="10"/>
      <c r="B638" s="10"/>
      <c r="C638" s="10"/>
      <c r="D638" s="7"/>
      <c r="E638" s="10"/>
      <c r="F638" s="154">
        <f t="shared" si="1"/>
        <v>1501</v>
      </c>
      <c r="G638" s="10"/>
      <c r="H638" s="154">
        <f t="shared" si="2"/>
        <v>1501</v>
      </c>
      <c r="I638" s="7"/>
      <c r="J638" s="10"/>
      <c r="K638" s="10"/>
      <c r="L638" s="10"/>
      <c r="M638" s="10"/>
      <c r="N638" s="10"/>
      <c r="O638" s="10"/>
    </row>
    <row r="639">
      <c r="A639" s="10"/>
      <c r="B639" s="10"/>
      <c r="C639" s="10"/>
      <c r="D639" s="7"/>
      <c r="E639" s="10"/>
      <c r="F639" s="154">
        <f t="shared" si="1"/>
        <v>1501</v>
      </c>
      <c r="G639" s="10"/>
      <c r="H639" s="154">
        <f t="shared" si="2"/>
        <v>1501</v>
      </c>
      <c r="I639" s="7"/>
      <c r="J639" s="10"/>
      <c r="K639" s="10"/>
      <c r="L639" s="10"/>
      <c r="M639" s="10"/>
      <c r="N639" s="10"/>
      <c r="O639" s="10"/>
    </row>
    <row r="640">
      <c r="A640" s="10"/>
      <c r="B640" s="10"/>
      <c r="C640" s="10"/>
      <c r="D640" s="7"/>
      <c r="E640" s="10"/>
      <c r="F640" s="154">
        <f t="shared" si="1"/>
        <v>1501</v>
      </c>
      <c r="G640" s="10"/>
      <c r="H640" s="154">
        <f t="shared" si="2"/>
        <v>1501</v>
      </c>
      <c r="I640" s="7"/>
      <c r="J640" s="10"/>
      <c r="K640" s="10"/>
      <c r="L640" s="10"/>
      <c r="M640" s="10"/>
      <c r="N640" s="10"/>
      <c r="O640" s="10"/>
    </row>
    <row r="641">
      <c r="A641" s="10"/>
      <c r="B641" s="10"/>
      <c r="C641" s="10"/>
      <c r="D641" s="7"/>
      <c r="E641" s="10"/>
      <c r="F641" s="154">
        <f t="shared" si="1"/>
        <v>1501</v>
      </c>
      <c r="G641" s="10"/>
      <c r="H641" s="154">
        <f t="shared" si="2"/>
        <v>1501</v>
      </c>
      <c r="I641" s="7"/>
      <c r="J641" s="10"/>
      <c r="K641" s="10"/>
      <c r="L641" s="10"/>
      <c r="M641" s="10"/>
      <c r="N641" s="10"/>
      <c r="O641" s="10"/>
    </row>
    <row r="642">
      <c r="A642" s="10"/>
      <c r="B642" s="10"/>
      <c r="C642" s="10"/>
      <c r="D642" s="7"/>
      <c r="E642" s="10"/>
      <c r="F642" s="154">
        <f t="shared" si="1"/>
        <v>1501</v>
      </c>
      <c r="G642" s="10"/>
      <c r="H642" s="154">
        <f t="shared" si="2"/>
        <v>1501</v>
      </c>
      <c r="I642" s="7"/>
      <c r="J642" s="10"/>
      <c r="K642" s="10"/>
      <c r="L642" s="10"/>
      <c r="M642" s="10"/>
      <c r="N642" s="10"/>
      <c r="O642" s="10"/>
    </row>
    <row r="643">
      <c r="A643" s="10"/>
      <c r="B643" s="10"/>
      <c r="C643" s="10"/>
      <c r="D643" s="7"/>
      <c r="E643" s="10"/>
      <c r="F643" s="154">
        <f t="shared" si="1"/>
        <v>1501</v>
      </c>
      <c r="G643" s="10"/>
      <c r="H643" s="154">
        <f t="shared" si="2"/>
        <v>1501</v>
      </c>
      <c r="I643" s="7"/>
      <c r="J643" s="10"/>
      <c r="K643" s="10"/>
      <c r="L643" s="10"/>
      <c r="M643" s="10"/>
      <c r="N643" s="10"/>
      <c r="O643" s="10"/>
    </row>
    <row r="644">
      <c r="A644" s="10"/>
      <c r="B644" s="10"/>
      <c r="C644" s="10"/>
      <c r="D644" s="7"/>
      <c r="E644" s="10"/>
      <c r="F644" s="154">
        <f t="shared" si="1"/>
        <v>1501</v>
      </c>
      <c r="G644" s="10"/>
      <c r="H644" s="154">
        <f t="shared" si="2"/>
        <v>1501</v>
      </c>
      <c r="I644" s="7"/>
      <c r="J644" s="10"/>
      <c r="K644" s="10"/>
      <c r="L644" s="10"/>
      <c r="M644" s="10"/>
      <c r="N644" s="10"/>
      <c r="O644" s="10"/>
    </row>
    <row r="645">
      <c r="A645" s="10"/>
      <c r="B645" s="10"/>
      <c r="C645" s="10"/>
      <c r="D645" s="7"/>
      <c r="E645" s="10"/>
      <c r="F645" s="154">
        <f t="shared" si="1"/>
        <v>1501</v>
      </c>
      <c r="G645" s="10"/>
      <c r="H645" s="154">
        <f t="shared" si="2"/>
        <v>1501</v>
      </c>
      <c r="I645" s="7"/>
      <c r="J645" s="10"/>
      <c r="K645" s="10"/>
      <c r="L645" s="10"/>
      <c r="M645" s="10"/>
      <c r="N645" s="10"/>
      <c r="O645" s="10"/>
    </row>
    <row r="646">
      <c r="A646" s="10"/>
      <c r="B646" s="10"/>
      <c r="C646" s="10"/>
      <c r="D646" s="7"/>
      <c r="E646" s="10"/>
      <c r="F646" s="154">
        <f t="shared" si="1"/>
        <v>1501</v>
      </c>
      <c r="G646" s="10"/>
      <c r="H646" s="154">
        <f t="shared" si="2"/>
        <v>1501</v>
      </c>
      <c r="I646" s="7"/>
      <c r="J646" s="10"/>
      <c r="K646" s="10"/>
      <c r="L646" s="10"/>
      <c r="M646" s="10"/>
      <c r="N646" s="10"/>
      <c r="O646" s="10"/>
    </row>
    <row r="647">
      <c r="A647" s="10"/>
      <c r="B647" s="10"/>
      <c r="C647" s="10"/>
      <c r="D647" s="7"/>
      <c r="E647" s="10"/>
      <c r="F647" s="154">
        <f t="shared" si="1"/>
        <v>1501</v>
      </c>
      <c r="G647" s="10"/>
      <c r="H647" s="154">
        <f t="shared" si="2"/>
        <v>1501</v>
      </c>
      <c r="I647" s="7"/>
      <c r="J647" s="10"/>
      <c r="K647" s="10"/>
      <c r="L647" s="10"/>
      <c r="M647" s="10"/>
      <c r="N647" s="10"/>
      <c r="O647" s="10"/>
    </row>
    <row r="648">
      <c r="A648" s="10"/>
      <c r="B648" s="10"/>
      <c r="C648" s="10"/>
      <c r="D648" s="7"/>
      <c r="E648" s="10"/>
      <c r="F648" s="154">
        <f t="shared" si="1"/>
        <v>1501</v>
      </c>
      <c r="G648" s="10"/>
      <c r="H648" s="154">
        <f t="shared" si="2"/>
        <v>1501</v>
      </c>
      <c r="I648" s="7"/>
      <c r="J648" s="10"/>
      <c r="K648" s="10"/>
      <c r="L648" s="10"/>
      <c r="M648" s="10"/>
      <c r="N648" s="10"/>
      <c r="O648" s="10"/>
    </row>
    <row r="649">
      <c r="A649" s="10"/>
      <c r="B649" s="10"/>
      <c r="C649" s="10"/>
      <c r="D649" s="7"/>
      <c r="E649" s="10"/>
      <c r="F649" s="154">
        <f t="shared" si="1"/>
        <v>1501</v>
      </c>
      <c r="G649" s="10"/>
      <c r="H649" s="154">
        <f t="shared" si="2"/>
        <v>1501</v>
      </c>
      <c r="I649" s="7"/>
      <c r="J649" s="10"/>
      <c r="K649" s="10"/>
      <c r="L649" s="10"/>
      <c r="M649" s="10"/>
      <c r="N649" s="10"/>
      <c r="O649" s="10"/>
    </row>
    <row r="650">
      <c r="A650" s="10"/>
      <c r="B650" s="10"/>
      <c r="C650" s="10"/>
      <c r="D650" s="7"/>
      <c r="E650" s="10"/>
      <c r="F650" s="154">
        <f t="shared" si="1"/>
        <v>1501</v>
      </c>
      <c r="G650" s="10"/>
      <c r="H650" s="154">
        <f t="shared" si="2"/>
        <v>1501</v>
      </c>
      <c r="I650" s="7"/>
      <c r="J650" s="10"/>
      <c r="K650" s="10"/>
      <c r="L650" s="10"/>
      <c r="M650" s="10"/>
      <c r="N650" s="10"/>
      <c r="O650" s="10"/>
    </row>
    <row r="651">
      <c r="A651" s="10"/>
      <c r="B651" s="10"/>
      <c r="C651" s="10"/>
      <c r="D651" s="7"/>
      <c r="E651" s="10"/>
      <c r="F651" s="154">
        <f t="shared" si="1"/>
        <v>1501</v>
      </c>
      <c r="G651" s="10"/>
      <c r="H651" s="154">
        <f t="shared" si="2"/>
        <v>1501</v>
      </c>
      <c r="I651" s="7"/>
      <c r="J651" s="10"/>
      <c r="K651" s="10"/>
      <c r="L651" s="10"/>
      <c r="M651" s="10"/>
      <c r="N651" s="10"/>
      <c r="O651" s="10"/>
    </row>
    <row r="652">
      <c r="A652" s="10"/>
      <c r="B652" s="10"/>
      <c r="C652" s="10"/>
      <c r="D652" s="7"/>
      <c r="E652" s="10"/>
      <c r="F652" s="154">
        <f t="shared" si="1"/>
        <v>1501</v>
      </c>
      <c r="G652" s="10"/>
      <c r="H652" s="154">
        <f t="shared" si="2"/>
        <v>1501</v>
      </c>
      <c r="I652" s="7"/>
      <c r="J652" s="10"/>
      <c r="K652" s="10"/>
      <c r="L652" s="10"/>
      <c r="M652" s="10"/>
      <c r="N652" s="10"/>
      <c r="O652" s="10"/>
    </row>
    <row r="653">
      <c r="A653" s="10"/>
      <c r="B653" s="10"/>
      <c r="C653" s="10"/>
      <c r="D653" s="7"/>
      <c r="E653" s="10"/>
      <c r="F653" s="154">
        <f t="shared" si="1"/>
        <v>1501</v>
      </c>
      <c r="G653" s="10"/>
      <c r="H653" s="154">
        <f t="shared" si="2"/>
        <v>1501</v>
      </c>
      <c r="I653" s="7"/>
      <c r="J653" s="10"/>
      <c r="K653" s="10"/>
      <c r="L653" s="10"/>
      <c r="M653" s="10"/>
      <c r="N653" s="10"/>
      <c r="O653" s="10"/>
    </row>
    <row r="654">
      <c r="A654" s="10"/>
      <c r="B654" s="10"/>
      <c r="C654" s="10"/>
      <c r="D654" s="7"/>
      <c r="E654" s="10"/>
      <c r="F654" s="154">
        <f t="shared" si="1"/>
        <v>1501</v>
      </c>
      <c r="G654" s="10"/>
      <c r="H654" s="154">
        <f t="shared" si="2"/>
        <v>1501</v>
      </c>
      <c r="I654" s="7"/>
      <c r="J654" s="10"/>
      <c r="K654" s="10"/>
      <c r="L654" s="10"/>
      <c r="M654" s="10"/>
      <c r="N654" s="10"/>
      <c r="O654" s="10"/>
    </row>
    <row r="655">
      <c r="A655" s="10"/>
      <c r="B655" s="10"/>
      <c r="C655" s="10"/>
      <c r="D655" s="7"/>
      <c r="E655" s="10"/>
      <c r="F655" s="154">
        <f t="shared" si="1"/>
        <v>1501</v>
      </c>
      <c r="G655" s="10"/>
      <c r="H655" s="154">
        <f t="shared" si="2"/>
        <v>1501</v>
      </c>
      <c r="I655" s="7"/>
      <c r="J655" s="10"/>
      <c r="K655" s="10"/>
      <c r="L655" s="10"/>
      <c r="M655" s="10"/>
      <c r="N655" s="10"/>
      <c r="O655" s="10"/>
    </row>
    <row r="656">
      <c r="A656" s="10"/>
      <c r="B656" s="10"/>
      <c r="C656" s="10"/>
      <c r="D656" s="7"/>
      <c r="E656" s="10"/>
      <c r="F656" s="154">
        <f t="shared" si="1"/>
        <v>1501</v>
      </c>
      <c r="G656" s="10"/>
      <c r="H656" s="154">
        <f t="shared" si="2"/>
        <v>1501</v>
      </c>
      <c r="I656" s="7"/>
      <c r="J656" s="10"/>
      <c r="K656" s="10"/>
      <c r="L656" s="10"/>
      <c r="M656" s="10"/>
      <c r="N656" s="10"/>
      <c r="O656" s="10"/>
    </row>
    <row r="657">
      <c r="A657" s="10"/>
      <c r="B657" s="10"/>
      <c r="C657" s="10"/>
      <c r="D657" s="7"/>
      <c r="E657" s="10"/>
      <c r="F657" s="154">
        <f t="shared" si="1"/>
        <v>1501</v>
      </c>
      <c r="G657" s="10"/>
      <c r="H657" s="154">
        <f t="shared" si="2"/>
        <v>1501</v>
      </c>
      <c r="I657" s="7"/>
      <c r="J657" s="10"/>
      <c r="K657" s="10"/>
      <c r="L657" s="10"/>
      <c r="M657" s="10"/>
      <c r="N657" s="10"/>
      <c r="O657" s="10"/>
    </row>
    <row r="658">
      <c r="A658" s="10"/>
      <c r="B658" s="10"/>
      <c r="C658" s="10"/>
      <c r="D658" s="7"/>
      <c r="E658" s="10"/>
      <c r="F658" s="154">
        <f t="shared" si="1"/>
        <v>1501</v>
      </c>
      <c r="G658" s="10"/>
      <c r="H658" s="154">
        <f t="shared" si="2"/>
        <v>1501</v>
      </c>
      <c r="I658" s="7"/>
      <c r="J658" s="10"/>
      <c r="K658" s="10"/>
      <c r="L658" s="10"/>
      <c r="M658" s="10"/>
      <c r="N658" s="10"/>
      <c r="O658" s="10"/>
    </row>
    <row r="659">
      <c r="A659" s="10"/>
      <c r="B659" s="10"/>
      <c r="C659" s="10"/>
      <c r="D659" s="7"/>
      <c r="E659" s="10"/>
      <c r="F659" s="154">
        <f t="shared" si="1"/>
        <v>1501</v>
      </c>
      <c r="G659" s="10"/>
      <c r="H659" s="154">
        <f t="shared" si="2"/>
        <v>1501</v>
      </c>
      <c r="I659" s="7"/>
      <c r="J659" s="10"/>
      <c r="K659" s="10"/>
      <c r="L659" s="10"/>
      <c r="M659" s="10"/>
      <c r="N659" s="10"/>
      <c r="O659" s="10"/>
    </row>
    <row r="660">
      <c r="A660" s="10"/>
      <c r="B660" s="10"/>
      <c r="C660" s="10"/>
      <c r="D660" s="7"/>
      <c r="E660" s="10"/>
      <c r="F660" s="154">
        <f t="shared" si="1"/>
        <v>1501</v>
      </c>
      <c r="G660" s="10"/>
      <c r="H660" s="154">
        <f t="shared" si="2"/>
        <v>1501</v>
      </c>
      <c r="I660" s="7"/>
      <c r="J660" s="10"/>
      <c r="K660" s="10"/>
      <c r="L660" s="10"/>
      <c r="M660" s="10"/>
      <c r="N660" s="10"/>
      <c r="O660" s="10"/>
    </row>
    <row r="661">
      <c r="A661" s="10"/>
      <c r="B661" s="10"/>
      <c r="C661" s="10"/>
      <c r="D661" s="7"/>
      <c r="E661" s="10"/>
      <c r="F661" s="154">
        <f t="shared" si="1"/>
        <v>1501</v>
      </c>
      <c r="G661" s="10"/>
      <c r="H661" s="154">
        <f t="shared" si="2"/>
        <v>1501</v>
      </c>
      <c r="I661" s="7"/>
      <c r="J661" s="10"/>
      <c r="K661" s="10"/>
      <c r="L661" s="10"/>
      <c r="M661" s="10"/>
      <c r="N661" s="10"/>
      <c r="O661" s="10"/>
    </row>
    <row r="662">
      <c r="A662" s="10"/>
      <c r="B662" s="10"/>
      <c r="C662" s="10"/>
      <c r="D662" s="7"/>
      <c r="E662" s="10"/>
      <c r="F662" s="154">
        <f t="shared" si="1"/>
        <v>1501</v>
      </c>
      <c r="G662" s="10"/>
      <c r="H662" s="154">
        <f t="shared" si="2"/>
        <v>1501</v>
      </c>
      <c r="I662" s="7"/>
      <c r="J662" s="10"/>
      <c r="K662" s="10"/>
      <c r="L662" s="10"/>
      <c r="M662" s="10"/>
      <c r="N662" s="10"/>
      <c r="O662" s="10"/>
    </row>
    <row r="663">
      <c r="A663" s="10"/>
      <c r="B663" s="10"/>
      <c r="C663" s="10"/>
      <c r="D663" s="7"/>
      <c r="E663" s="10"/>
      <c r="F663" s="154">
        <f t="shared" si="1"/>
        <v>1501</v>
      </c>
      <c r="G663" s="10"/>
      <c r="H663" s="154">
        <f t="shared" si="2"/>
        <v>1501</v>
      </c>
      <c r="I663" s="7"/>
      <c r="J663" s="10"/>
      <c r="K663" s="10"/>
      <c r="L663" s="10"/>
      <c r="M663" s="10"/>
      <c r="N663" s="10"/>
      <c r="O663" s="10"/>
    </row>
    <row r="664">
      <c r="A664" s="10"/>
      <c r="B664" s="10"/>
      <c r="C664" s="10"/>
      <c r="D664" s="7"/>
      <c r="E664" s="10"/>
      <c r="F664" s="154">
        <f t="shared" si="1"/>
        <v>1501</v>
      </c>
      <c r="G664" s="10"/>
      <c r="H664" s="154">
        <f t="shared" si="2"/>
        <v>1501</v>
      </c>
      <c r="I664" s="7"/>
      <c r="J664" s="10"/>
      <c r="K664" s="10"/>
      <c r="L664" s="10"/>
      <c r="M664" s="10"/>
      <c r="N664" s="10"/>
      <c r="O664" s="10"/>
    </row>
    <row r="665">
      <c r="A665" s="10"/>
      <c r="B665" s="10"/>
      <c r="C665" s="10"/>
      <c r="D665" s="7"/>
      <c r="E665" s="10"/>
      <c r="F665" s="154">
        <f t="shared" si="1"/>
        <v>1501</v>
      </c>
      <c r="G665" s="10"/>
      <c r="H665" s="154">
        <f t="shared" si="2"/>
        <v>1501</v>
      </c>
      <c r="I665" s="7"/>
      <c r="J665" s="10"/>
      <c r="K665" s="10"/>
      <c r="L665" s="10"/>
      <c r="M665" s="10"/>
      <c r="N665" s="10"/>
      <c r="O665" s="10"/>
    </row>
    <row r="666">
      <c r="A666" s="10"/>
      <c r="B666" s="10"/>
      <c r="C666" s="10"/>
      <c r="D666" s="7"/>
      <c r="E666" s="10"/>
      <c r="F666" s="154">
        <f t="shared" si="1"/>
        <v>1501</v>
      </c>
      <c r="G666" s="10"/>
      <c r="H666" s="154">
        <f t="shared" si="2"/>
        <v>1501</v>
      </c>
      <c r="I666" s="7"/>
      <c r="J666" s="10"/>
      <c r="K666" s="10"/>
      <c r="L666" s="10"/>
      <c r="M666" s="10"/>
      <c r="N666" s="10"/>
      <c r="O666" s="10"/>
    </row>
    <row r="667">
      <c r="A667" s="10"/>
      <c r="B667" s="10"/>
      <c r="C667" s="10"/>
      <c r="D667" s="7"/>
      <c r="E667" s="10"/>
      <c r="F667" s="154">
        <f t="shared" si="1"/>
        <v>1501</v>
      </c>
      <c r="G667" s="10"/>
      <c r="H667" s="154">
        <f t="shared" si="2"/>
        <v>1501</v>
      </c>
      <c r="I667" s="7"/>
      <c r="J667" s="10"/>
      <c r="K667" s="10"/>
      <c r="L667" s="10"/>
      <c r="M667" s="10"/>
      <c r="N667" s="10"/>
      <c r="O667" s="10"/>
    </row>
    <row r="668">
      <c r="A668" s="10"/>
      <c r="B668" s="10"/>
      <c r="C668" s="10"/>
      <c r="D668" s="7"/>
      <c r="E668" s="10"/>
      <c r="F668" s="154">
        <f t="shared" si="1"/>
        <v>1501</v>
      </c>
      <c r="G668" s="10"/>
      <c r="H668" s="154">
        <f t="shared" si="2"/>
        <v>1501</v>
      </c>
      <c r="I668" s="7"/>
      <c r="J668" s="10"/>
      <c r="K668" s="10"/>
      <c r="L668" s="10"/>
      <c r="M668" s="10"/>
      <c r="N668" s="10"/>
      <c r="O668" s="10"/>
    </row>
    <row r="669">
      <c r="A669" s="10"/>
      <c r="B669" s="10"/>
      <c r="C669" s="10"/>
      <c r="D669" s="7"/>
      <c r="E669" s="10"/>
      <c r="F669" s="154">
        <f t="shared" si="1"/>
        <v>1501</v>
      </c>
      <c r="G669" s="10"/>
      <c r="H669" s="154">
        <f t="shared" si="2"/>
        <v>1501</v>
      </c>
      <c r="I669" s="7"/>
      <c r="J669" s="10"/>
      <c r="K669" s="10"/>
      <c r="L669" s="10"/>
      <c r="M669" s="10"/>
      <c r="N669" s="10"/>
      <c r="O669" s="10"/>
    </row>
    <row r="670">
      <c r="A670" s="10"/>
      <c r="B670" s="10"/>
      <c r="C670" s="10"/>
      <c r="D670" s="7"/>
      <c r="E670" s="10"/>
      <c r="F670" s="154">
        <f t="shared" si="1"/>
        <v>1501</v>
      </c>
      <c r="G670" s="10"/>
      <c r="H670" s="154">
        <f t="shared" si="2"/>
        <v>1501</v>
      </c>
      <c r="I670" s="7"/>
      <c r="J670" s="10"/>
      <c r="K670" s="10"/>
      <c r="L670" s="10"/>
      <c r="M670" s="10"/>
      <c r="N670" s="10"/>
      <c r="O670" s="10"/>
    </row>
    <row r="671">
      <c r="A671" s="10"/>
      <c r="B671" s="10"/>
      <c r="C671" s="10"/>
      <c r="D671" s="7"/>
      <c r="E671" s="10"/>
      <c r="F671" s="154">
        <f t="shared" si="1"/>
        <v>1501</v>
      </c>
      <c r="G671" s="10"/>
      <c r="H671" s="154">
        <f t="shared" si="2"/>
        <v>1501</v>
      </c>
      <c r="I671" s="7"/>
      <c r="J671" s="10"/>
      <c r="K671" s="10"/>
      <c r="L671" s="10"/>
      <c r="M671" s="10"/>
      <c r="N671" s="10"/>
      <c r="O671" s="10"/>
    </row>
    <row r="672">
      <c r="A672" s="10"/>
      <c r="B672" s="10"/>
      <c r="C672" s="10"/>
      <c r="D672" s="7"/>
      <c r="E672" s="10"/>
      <c r="F672" s="154">
        <f t="shared" si="1"/>
        <v>1501</v>
      </c>
      <c r="G672" s="10"/>
      <c r="H672" s="154">
        <f t="shared" si="2"/>
        <v>1501</v>
      </c>
      <c r="I672" s="7"/>
      <c r="J672" s="10"/>
      <c r="K672" s="10"/>
      <c r="L672" s="10"/>
      <c r="M672" s="10"/>
      <c r="N672" s="10"/>
      <c r="O672" s="10"/>
    </row>
    <row r="673">
      <c r="A673" s="10"/>
      <c r="B673" s="10"/>
      <c r="C673" s="10"/>
      <c r="D673" s="7"/>
      <c r="E673" s="10"/>
      <c r="F673" s="154">
        <f t="shared" si="1"/>
        <v>1501</v>
      </c>
      <c r="G673" s="10"/>
      <c r="H673" s="154">
        <f t="shared" si="2"/>
        <v>1501</v>
      </c>
      <c r="I673" s="7"/>
      <c r="J673" s="10"/>
      <c r="K673" s="10"/>
      <c r="L673" s="10"/>
      <c r="M673" s="10"/>
      <c r="N673" s="10"/>
      <c r="O673" s="10"/>
    </row>
    <row r="674">
      <c r="A674" s="10"/>
      <c r="B674" s="10"/>
      <c r="C674" s="10"/>
      <c r="D674" s="7"/>
      <c r="E674" s="10"/>
      <c r="F674" s="154">
        <f t="shared" si="1"/>
        <v>1501</v>
      </c>
      <c r="G674" s="10"/>
      <c r="H674" s="154">
        <f t="shared" si="2"/>
        <v>1501</v>
      </c>
      <c r="I674" s="7"/>
      <c r="J674" s="10"/>
      <c r="K674" s="10"/>
      <c r="L674" s="10"/>
      <c r="M674" s="10"/>
      <c r="N674" s="10"/>
      <c r="O674" s="10"/>
    </row>
    <row r="675">
      <c r="A675" s="10"/>
      <c r="B675" s="10"/>
      <c r="C675" s="10"/>
      <c r="D675" s="7"/>
      <c r="E675" s="10"/>
      <c r="F675" s="154">
        <f t="shared" si="1"/>
        <v>1501</v>
      </c>
      <c r="G675" s="10"/>
      <c r="H675" s="154">
        <f t="shared" si="2"/>
        <v>1501</v>
      </c>
      <c r="I675" s="7"/>
      <c r="J675" s="10"/>
      <c r="K675" s="10"/>
      <c r="L675" s="10"/>
      <c r="M675" s="10"/>
      <c r="N675" s="10"/>
      <c r="O675" s="10"/>
    </row>
    <row r="676">
      <c r="A676" s="10"/>
      <c r="B676" s="10"/>
      <c r="C676" s="10"/>
      <c r="D676" s="7"/>
      <c r="E676" s="10"/>
      <c r="F676" s="154">
        <f t="shared" si="1"/>
        <v>1501</v>
      </c>
      <c r="G676" s="10"/>
      <c r="H676" s="154">
        <f t="shared" si="2"/>
        <v>1501</v>
      </c>
      <c r="I676" s="7"/>
      <c r="J676" s="10"/>
      <c r="K676" s="10"/>
      <c r="L676" s="10"/>
      <c r="M676" s="10"/>
      <c r="N676" s="10"/>
      <c r="O676" s="10"/>
    </row>
    <row r="677">
      <c r="A677" s="10"/>
      <c r="B677" s="10"/>
      <c r="C677" s="10"/>
      <c r="D677" s="7"/>
      <c r="E677" s="10"/>
      <c r="F677" s="154">
        <f t="shared" si="1"/>
        <v>1501</v>
      </c>
      <c r="G677" s="10"/>
      <c r="H677" s="154">
        <f t="shared" si="2"/>
        <v>1501</v>
      </c>
      <c r="I677" s="7"/>
      <c r="J677" s="10"/>
      <c r="K677" s="10"/>
      <c r="L677" s="10"/>
      <c r="M677" s="10"/>
      <c r="N677" s="10"/>
      <c r="O677" s="10"/>
    </row>
    <row r="678">
      <c r="A678" s="10"/>
      <c r="B678" s="10"/>
      <c r="C678" s="10"/>
      <c r="D678" s="7"/>
      <c r="E678" s="10"/>
      <c r="F678" s="154">
        <f t="shared" si="1"/>
        <v>1501</v>
      </c>
      <c r="G678" s="10"/>
      <c r="H678" s="154">
        <f t="shared" si="2"/>
        <v>1501</v>
      </c>
      <c r="I678" s="7"/>
      <c r="J678" s="10"/>
      <c r="K678" s="10"/>
      <c r="L678" s="10"/>
      <c r="M678" s="10"/>
      <c r="N678" s="10"/>
      <c r="O678" s="10"/>
    </row>
    <row r="679">
      <c r="A679" s="10"/>
      <c r="B679" s="10"/>
      <c r="C679" s="10"/>
      <c r="D679" s="7"/>
      <c r="E679" s="10"/>
      <c r="F679" s="154">
        <f t="shared" si="1"/>
        <v>1501</v>
      </c>
      <c r="G679" s="10"/>
      <c r="H679" s="154">
        <f t="shared" si="2"/>
        <v>1501</v>
      </c>
      <c r="I679" s="7"/>
      <c r="J679" s="10"/>
      <c r="K679" s="10"/>
      <c r="L679" s="10"/>
      <c r="M679" s="10"/>
      <c r="N679" s="10"/>
      <c r="O679" s="10"/>
    </row>
    <row r="680">
      <c r="A680" s="10"/>
      <c r="B680" s="10"/>
      <c r="C680" s="10"/>
      <c r="D680" s="7"/>
      <c r="E680" s="10"/>
      <c r="F680" s="154">
        <f t="shared" si="1"/>
        <v>1501</v>
      </c>
      <c r="G680" s="10"/>
      <c r="H680" s="154">
        <f t="shared" si="2"/>
        <v>1501</v>
      </c>
      <c r="I680" s="7"/>
      <c r="J680" s="10"/>
      <c r="K680" s="10"/>
      <c r="L680" s="10"/>
      <c r="M680" s="10"/>
      <c r="N680" s="10"/>
      <c r="O680" s="10"/>
    </row>
    <row r="681">
      <c r="A681" s="10"/>
      <c r="B681" s="10"/>
      <c r="C681" s="10"/>
      <c r="D681" s="7"/>
      <c r="E681" s="10"/>
      <c r="F681" s="154">
        <f t="shared" si="1"/>
        <v>1501</v>
      </c>
      <c r="G681" s="10"/>
      <c r="H681" s="154">
        <f t="shared" si="2"/>
        <v>1501</v>
      </c>
      <c r="I681" s="7"/>
      <c r="J681" s="10"/>
      <c r="K681" s="10"/>
      <c r="L681" s="10"/>
      <c r="M681" s="10"/>
      <c r="N681" s="10"/>
      <c r="O681" s="10"/>
    </row>
    <row r="682">
      <c r="A682" s="10"/>
      <c r="B682" s="10"/>
      <c r="C682" s="10"/>
      <c r="D682" s="7"/>
      <c r="E682" s="10"/>
      <c r="F682" s="154">
        <f t="shared" si="1"/>
        <v>1501</v>
      </c>
      <c r="G682" s="10"/>
      <c r="H682" s="154">
        <f t="shared" si="2"/>
        <v>1501</v>
      </c>
      <c r="I682" s="7"/>
      <c r="J682" s="10"/>
      <c r="K682" s="10"/>
      <c r="L682" s="10"/>
      <c r="M682" s="10"/>
      <c r="N682" s="10"/>
      <c r="O682" s="10"/>
    </row>
    <row r="683">
      <c r="A683" s="10"/>
      <c r="B683" s="10"/>
      <c r="C683" s="10"/>
      <c r="D683" s="7"/>
      <c r="E683" s="10"/>
      <c r="F683" s="154">
        <f t="shared" si="1"/>
        <v>1501</v>
      </c>
      <c r="G683" s="10"/>
      <c r="H683" s="154">
        <f t="shared" si="2"/>
        <v>1501</v>
      </c>
      <c r="I683" s="7"/>
      <c r="J683" s="10"/>
      <c r="K683" s="10"/>
      <c r="L683" s="10"/>
      <c r="M683" s="10"/>
      <c r="N683" s="10"/>
      <c r="O683" s="10"/>
    </row>
    <row r="684">
      <c r="A684" s="10"/>
      <c r="B684" s="10"/>
      <c r="C684" s="10"/>
      <c r="D684" s="7"/>
      <c r="E684" s="10"/>
      <c r="F684" s="154">
        <f t="shared" si="1"/>
        <v>1501</v>
      </c>
      <c r="G684" s="10"/>
      <c r="H684" s="154">
        <f t="shared" si="2"/>
        <v>1501</v>
      </c>
      <c r="I684" s="7"/>
      <c r="J684" s="10"/>
      <c r="K684" s="10"/>
      <c r="L684" s="10"/>
      <c r="M684" s="10"/>
      <c r="N684" s="10"/>
      <c r="O684" s="10"/>
    </row>
    <row r="685">
      <c r="A685" s="10"/>
      <c r="B685" s="10"/>
      <c r="C685" s="10"/>
      <c r="D685" s="7"/>
      <c r="E685" s="10"/>
      <c r="F685" s="154">
        <f t="shared" si="1"/>
        <v>1501</v>
      </c>
      <c r="G685" s="10"/>
      <c r="H685" s="154">
        <f t="shared" si="2"/>
        <v>1501</v>
      </c>
      <c r="I685" s="7"/>
      <c r="J685" s="10"/>
      <c r="K685" s="10"/>
      <c r="L685" s="10"/>
      <c r="M685" s="10"/>
      <c r="N685" s="10"/>
      <c r="O685" s="10"/>
    </row>
    <row r="686">
      <c r="A686" s="10"/>
      <c r="B686" s="10"/>
      <c r="C686" s="10"/>
      <c r="D686" s="7"/>
      <c r="E686" s="10"/>
      <c r="F686" s="154">
        <f t="shared" si="1"/>
        <v>1501</v>
      </c>
      <c r="G686" s="10"/>
      <c r="H686" s="154">
        <f t="shared" si="2"/>
        <v>1501</v>
      </c>
      <c r="I686" s="7"/>
      <c r="J686" s="10"/>
      <c r="K686" s="10"/>
      <c r="L686" s="10"/>
      <c r="M686" s="10"/>
      <c r="N686" s="10"/>
      <c r="O686" s="10"/>
    </row>
    <row r="687">
      <c r="A687" s="10"/>
      <c r="B687" s="10"/>
      <c r="C687" s="10"/>
      <c r="D687" s="7"/>
      <c r="E687" s="10"/>
      <c r="F687" s="154">
        <f t="shared" si="1"/>
        <v>1501</v>
      </c>
      <c r="G687" s="10"/>
      <c r="H687" s="154">
        <f t="shared" si="2"/>
        <v>1501</v>
      </c>
      <c r="I687" s="7"/>
      <c r="J687" s="10"/>
      <c r="K687" s="10"/>
      <c r="L687" s="10"/>
      <c r="M687" s="10"/>
      <c r="N687" s="10"/>
      <c r="O687" s="10"/>
    </row>
    <row r="688">
      <c r="A688" s="10"/>
      <c r="B688" s="10"/>
      <c r="C688" s="10"/>
      <c r="D688" s="7"/>
      <c r="E688" s="10"/>
      <c r="F688" s="154">
        <f t="shared" si="1"/>
        <v>1501</v>
      </c>
      <c r="G688" s="10"/>
      <c r="H688" s="154">
        <f t="shared" si="2"/>
        <v>1501</v>
      </c>
      <c r="I688" s="7"/>
      <c r="J688" s="10"/>
      <c r="K688" s="10"/>
      <c r="L688" s="10"/>
      <c r="M688" s="10"/>
      <c r="N688" s="10"/>
      <c r="O688" s="10"/>
    </row>
    <row r="689">
      <c r="A689" s="10"/>
      <c r="B689" s="10"/>
      <c r="C689" s="10"/>
      <c r="D689" s="7"/>
      <c r="E689" s="10"/>
      <c r="F689" s="154">
        <f t="shared" si="1"/>
        <v>1501</v>
      </c>
      <c r="G689" s="10"/>
      <c r="H689" s="154">
        <f t="shared" si="2"/>
        <v>1501</v>
      </c>
      <c r="I689" s="7"/>
      <c r="J689" s="10"/>
      <c r="K689" s="10"/>
      <c r="L689" s="10"/>
      <c r="M689" s="10"/>
      <c r="N689" s="10"/>
      <c r="O689" s="10"/>
    </row>
    <row r="690">
      <c r="A690" s="10"/>
      <c r="B690" s="10"/>
      <c r="C690" s="10"/>
      <c r="D690" s="7"/>
      <c r="E690" s="10"/>
      <c r="F690" s="154">
        <f t="shared" si="1"/>
        <v>1501</v>
      </c>
      <c r="G690" s="10"/>
      <c r="H690" s="154">
        <f t="shared" si="2"/>
        <v>1501</v>
      </c>
      <c r="I690" s="7"/>
      <c r="J690" s="10"/>
      <c r="K690" s="10"/>
      <c r="L690" s="10"/>
      <c r="M690" s="10"/>
      <c r="N690" s="10"/>
      <c r="O690" s="10"/>
    </row>
    <row r="691">
      <c r="A691" s="10"/>
      <c r="B691" s="10"/>
      <c r="C691" s="10"/>
      <c r="D691" s="7"/>
      <c r="E691" s="10"/>
      <c r="F691" s="154">
        <f t="shared" si="1"/>
        <v>1501</v>
      </c>
      <c r="G691" s="10"/>
      <c r="H691" s="154">
        <f t="shared" si="2"/>
        <v>1501</v>
      </c>
      <c r="I691" s="7"/>
      <c r="J691" s="10"/>
      <c r="K691" s="10"/>
      <c r="L691" s="10"/>
      <c r="M691" s="10"/>
      <c r="N691" s="10"/>
      <c r="O691" s="10"/>
    </row>
    <row r="692">
      <c r="A692" s="10"/>
      <c r="B692" s="10"/>
      <c r="C692" s="10"/>
      <c r="D692" s="7"/>
      <c r="E692" s="10"/>
      <c r="F692" s="154">
        <f t="shared" si="1"/>
        <v>1501</v>
      </c>
      <c r="G692" s="10"/>
      <c r="H692" s="154">
        <f t="shared" si="2"/>
        <v>1501</v>
      </c>
      <c r="I692" s="7"/>
      <c r="J692" s="10"/>
      <c r="K692" s="10"/>
      <c r="L692" s="10"/>
      <c r="M692" s="10"/>
      <c r="N692" s="10"/>
      <c r="O692" s="10"/>
    </row>
    <row r="693">
      <c r="A693" s="10"/>
      <c r="B693" s="10"/>
      <c r="C693" s="10"/>
      <c r="D693" s="7"/>
      <c r="E693" s="10"/>
      <c r="F693" s="154">
        <f t="shared" si="1"/>
        <v>1501</v>
      </c>
      <c r="G693" s="10"/>
      <c r="H693" s="154">
        <f t="shared" si="2"/>
        <v>1501</v>
      </c>
      <c r="I693" s="7"/>
      <c r="J693" s="10"/>
      <c r="K693" s="10"/>
      <c r="L693" s="10"/>
      <c r="M693" s="10"/>
      <c r="N693" s="10"/>
      <c r="O693" s="10"/>
    </row>
    <row r="694">
      <c r="A694" s="10"/>
      <c r="B694" s="10"/>
      <c r="C694" s="10"/>
      <c r="D694" s="7"/>
      <c r="E694" s="10"/>
      <c r="F694" s="154">
        <f t="shared" si="1"/>
        <v>1501</v>
      </c>
      <c r="G694" s="10"/>
      <c r="H694" s="154">
        <f t="shared" si="2"/>
        <v>1501</v>
      </c>
      <c r="I694" s="7"/>
      <c r="J694" s="10"/>
      <c r="K694" s="10"/>
      <c r="L694" s="10"/>
      <c r="M694" s="10"/>
      <c r="N694" s="10"/>
      <c r="O694" s="10"/>
    </row>
    <row r="695">
      <c r="A695" s="10"/>
      <c r="B695" s="10"/>
      <c r="C695" s="10"/>
      <c r="D695" s="7"/>
      <c r="E695" s="10"/>
      <c r="F695" s="154">
        <f t="shared" si="1"/>
        <v>1501</v>
      </c>
      <c r="G695" s="10"/>
      <c r="H695" s="154">
        <f t="shared" si="2"/>
        <v>1501</v>
      </c>
      <c r="I695" s="7"/>
      <c r="J695" s="10"/>
      <c r="K695" s="10"/>
      <c r="L695" s="10"/>
      <c r="M695" s="10"/>
      <c r="N695" s="10"/>
      <c r="O695" s="10"/>
    </row>
    <row r="696">
      <c r="A696" s="10"/>
      <c r="B696" s="10"/>
      <c r="C696" s="10"/>
      <c r="D696" s="7"/>
      <c r="E696" s="10"/>
      <c r="F696" s="154">
        <f t="shared" si="1"/>
        <v>1501</v>
      </c>
      <c r="G696" s="10"/>
      <c r="H696" s="154">
        <f t="shared" si="2"/>
        <v>1501</v>
      </c>
      <c r="I696" s="7"/>
      <c r="J696" s="10"/>
      <c r="K696" s="10"/>
      <c r="L696" s="10"/>
      <c r="M696" s="10"/>
      <c r="N696" s="10"/>
      <c r="O696" s="10"/>
    </row>
    <row r="697">
      <c r="A697" s="10"/>
      <c r="B697" s="10"/>
      <c r="C697" s="10"/>
      <c r="D697" s="7"/>
      <c r="E697" s="10"/>
      <c r="F697" s="154">
        <f t="shared" si="1"/>
        <v>1501</v>
      </c>
      <c r="G697" s="10"/>
      <c r="H697" s="154">
        <f t="shared" si="2"/>
        <v>1501</v>
      </c>
      <c r="I697" s="7"/>
      <c r="J697" s="10"/>
      <c r="K697" s="10"/>
      <c r="L697" s="10"/>
      <c r="M697" s="10"/>
      <c r="N697" s="10"/>
      <c r="O697" s="10"/>
    </row>
    <row r="698">
      <c r="A698" s="10"/>
      <c r="B698" s="10"/>
      <c r="C698" s="10"/>
      <c r="D698" s="7"/>
      <c r="E698" s="10"/>
      <c r="F698" s="154">
        <f t="shared" si="1"/>
        <v>1501</v>
      </c>
      <c r="G698" s="10"/>
      <c r="H698" s="154">
        <f t="shared" si="2"/>
        <v>1501</v>
      </c>
      <c r="I698" s="7"/>
      <c r="J698" s="10"/>
      <c r="K698" s="10"/>
      <c r="L698" s="10"/>
      <c r="M698" s="10"/>
      <c r="N698" s="10"/>
      <c r="O698" s="10"/>
    </row>
    <row r="699">
      <c r="A699" s="10"/>
      <c r="B699" s="10"/>
      <c r="C699" s="10"/>
      <c r="D699" s="7"/>
      <c r="E699" s="10"/>
      <c r="F699" s="154">
        <f t="shared" si="1"/>
        <v>1501</v>
      </c>
      <c r="G699" s="10"/>
      <c r="H699" s="154">
        <f t="shared" si="2"/>
        <v>1501</v>
      </c>
      <c r="I699" s="7"/>
      <c r="J699" s="10"/>
      <c r="K699" s="10"/>
      <c r="L699" s="10"/>
      <c r="M699" s="10"/>
      <c r="N699" s="10"/>
      <c r="O699" s="10"/>
    </row>
    <row r="700">
      <c r="A700" s="10"/>
      <c r="B700" s="10"/>
      <c r="C700" s="10"/>
      <c r="D700" s="7"/>
      <c r="E700" s="10"/>
      <c r="F700" s="154">
        <f t="shared" si="1"/>
        <v>1501</v>
      </c>
      <c r="G700" s="10"/>
      <c r="H700" s="154">
        <f t="shared" si="2"/>
        <v>1501</v>
      </c>
      <c r="I700" s="7"/>
      <c r="J700" s="10"/>
      <c r="K700" s="10"/>
      <c r="L700" s="10"/>
      <c r="M700" s="10"/>
      <c r="N700" s="10"/>
      <c r="O700" s="10"/>
    </row>
    <row r="701">
      <c r="A701" s="10"/>
      <c r="B701" s="10"/>
      <c r="C701" s="10"/>
      <c r="D701" s="7"/>
      <c r="E701" s="10"/>
      <c r="F701" s="154">
        <f t="shared" si="1"/>
        <v>1501</v>
      </c>
      <c r="G701" s="10"/>
      <c r="H701" s="154">
        <f t="shared" si="2"/>
        <v>1501</v>
      </c>
      <c r="I701" s="7"/>
      <c r="J701" s="10"/>
      <c r="K701" s="10"/>
      <c r="L701" s="10"/>
      <c r="M701" s="10"/>
      <c r="N701" s="10"/>
      <c r="O701" s="10"/>
    </row>
    <row r="702">
      <c r="A702" s="10"/>
      <c r="B702" s="10"/>
      <c r="C702" s="10"/>
      <c r="D702" s="7"/>
      <c r="E702" s="10"/>
      <c r="F702" s="154">
        <f t="shared" si="1"/>
        <v>1501</v>
      </c>
      <c r="G702" s="10"/>
      <c r="H702" s="154">
        <f t="shared" si="2"/>
        <v>1501</v>
      </c>
      <c r="I702" s="7"/>
      <c r="J702" s="10"/>
      <c r="K702" s="10"/>
      <c r="L702" s="10"/>
      <c r="M702" s="10"/>
      <c r="N702" s="10"/>
      <c r="O702" s="10"/>
    </row>
    <row r="703">
      <c r="A703" s="10"/>
      <c r="B703" s="10"/>
      <c r="C703" s="10"/>
      <c r="D703" s="7"/>
      <c r="E703" s="10"/>
      <c r="F703" s="154">
        <f t="shared" si="1"/>
        <v>1501</v>
      </c>
      <c r="G703" s="10"/>
      <c r="H703" s="154">
        <f t="shared" si="2"/>
        <v>1501</v>
      </c>
      <c r="I703" s="7"/>
      <c r="J703" s="10"/>
      <c r="K703" s="10"/>
      <c r="L703" s="10"/>
      <c r="M703" s="10"/>
      <c r="N703" s="10"/>
      <c r="O703" s="10"/>
    </row>
    <row r="704">
      <c r="A704" s="10"/>
      <c r="B704" s="10"/>
      <c r="C704" s="10"/>
      <c r="D704" s="7"/>
      <c r="E704" s="10"/>
      <c r="F704" s="154">
        <f t="shared" si="1"/>
        <v>1501</v>
      </c>
      <c r="G704" s="10"/>
      <c r="H704" s="154">
        <f t="shared" si="2"/>
        <v>1501</v>
      </c>
      <c r="I704" s="7"/>
      <c r="J704" s="10"/>
      <c r="K704" s="10"/>
      <c r="L704" s="10"/>
      <c r="M704" s="10"/>
      <c r="N704" s="10"/>
      <c r="O704" s="10"/>
    </row>
    <row r="705">
      <c r="A705" s="10"/>
      <c r="B705" s="10"/>
      <c r="C705" s="10"/>
      <c r="D705" s="7"/>
      <c r="E705" s="10"/>
      <c r="F705" s="154">
        <f t="shared" si="1"/>
        <v>1501</v>
      </c>
      <c r="G705" s="10"/>
      <c r="H705" s="154">
        <f t="shared" si="2"/>
        <v>1501</v>
      </c>
      <c r="I705" s="7"/>
      <c r="J705" s="10"/>
      <c r="K705" s="10"/>
      <c r="L705" s="10"/>
      <c r="M705" s="10"/>
      <c r="N705" s="10"/>
      <c r="O705" s="10"/>
    </row>
    <row r="706">
      <c r="A706" s="10"/>
      <c r="B706" s="10"/>
      <c r="C706" s="10"/>
      <c r="D706" s="7"/>
      <c r="E706" s="10"/>
      <c r="F706" s="155"/>
      <c r="G706" s="10"/>
      <c r="H706" s="155"/>
      <c r="I706" s="7"/>
      <c r="J706" s="10"/>
      <c r="K706" s="10"/>
      <c r="L706" s="10"/>
      <c r="M706" s="10"/>
      <c r="N706" s="10"/>
      <c r="O706" s="10"/>
    </row>
    <row r="707">
      <c r="A707" s="10"/>
      <c r="B707" s="10"/>
      <c r="C707" s="10"/>
      <c r="D707" s="7"/>
      <c r="E707" s="10"/>
      <c r="F707" s="155"/>
      <c r="G707" s="10"/>
      <c r="H707" s="155"/>
      <c r="I707" s="7"/>
      <c r="J707" s="10"/>
      <c r="K707" s="10"/>
      <c r="L707" s="10"/>
      <c r="M707" s="10"/>
      <c r="N707" s="10"/>
      <c r="O707" s="10"/>
    </row>
    <row r="708">
      <c r="A708" s="10"/>
      <c r="B708" s="10"/>
      <c r="C708" s="10"/>
      <c r="D708" s="7"/>
      <c r="E708" s="10"/>
      <c r="F708" s="155"/>
      <c r="G708" s="10"/>
      <c r="H708" s="155"/>
      <c r="I708" s="7"/>
      <c r="J708" s="10"/>
      <c r="K708" s="10"/>
      <c r="L708" s="10"/>
      <c r="M708" s="10"/>
      <c r="N708" s="113" t="s">
        <v>18</v>
      </c>
      <c r="O708" s="10"/>
    </row>
    <row r="709">
      <c r="A709" s="10"/>
      <c r="B709" s="10"/>
      <c r="C709" s="10"/>
      <c r="D709" s="7"/>
      <c r="E709" s="10"/>
      <c r="F709" s="155"/>
      <c r="G709" s="10"/>
      <c r="H709" s="155"/>
      <c r="I709" s="7"/>
      <c r="J709" s="10"/>
      <c r="K709" s="10"/>
      <c r="L709" s="10"/>
      <c r="M709" s="10"/>
      <c r="N709" s="113" t="s">
        <v>18</v>
      </c>
      <c r="O709" s="10"/>
    </row>
    <row r="710">
      <c r="A710" s="10"/>
      <c r="B710" s="10"/>
      <c r="C710" s="10"/>
      <c r="D710" s="7"/>
      <c r="E710" s="10"/>
      <c r="F710" s="10"/>
      <c r="G710" s="10"/>
      <c r="H710" s="10"/>
      <c r="I710" s="7"/>
      <c r="J710" s="10"/>
      <c r="K710" s="10"/>
      <c r="L710" s="10"/>
      <c r="M710" s="10"/>
      <c r="N710" s="10"/>
      <c r="O710" s="10"/>
    </row>
    <row r="711">
      <c r="A711" s="10"/>
      <c r="B711" s="10"/>
      <c r="C711" s="10"/>
      <c r="D711" s="7"/>
      <c r="E711" s="10"/>
      <c r="F711" s="10"/>
      <c r="G711" s="10"/>
      <c r="H711" s="10"/>
      <c r="I711" s="7"/>
      <c r="J711" s="10"/>
      <c r="K711" s="10"/>
      <c r="L711" s="10"/>
      <c r="M711" s="10"/>
      <c r="N711" s="10"/>
      <c r="O711" s="10"/>
    </row>
    <row r="712">
      <c r="A712" s="10"/>
      <c r="B712" s="10"/>
      <c r="C712" s="10"/>
      <c r="D712" s="7"/>
      <c r="E712" s="10"/>
      <c r="F712" s="10"/>
      <c r="G712" s="10"/>
      <c r="H712" s="10"/>
      <c r="I712" s="7"/>
      <c r="J712" s="10"/>
      <c r="K712" s="10"/>
      <c r="L712" s="10"/>
      <c r="M712" s="10"/>
      <c r="N712" s="10"/>
      <c r="O712" s="10"/>
    </row>
    <row r="713">
      <c r="A713" s="10"/>
      <c r="B713" s="10"/>
      <c r="C713" s="10"/>
      <c r="D713" s="7"/>
      <c r="E713" s="10"/>
      <c r="F713" s="10"/>
      <c r="G713" s="10"/>
      <c r="H713" s="10"/>
      <c r="I713" s="7"/>
      <c r="J713" s="10"/>
      <c r="K713" s="10"/>
      <c r="L713" s="10"/>
      <c r="M713" s="10"/>
      <c r="N713" s="10"/>
      <c r="O713" s="10"/>
    </row>
    <row r="714">
      <c r="A714" s="10"/>
      <c r="B714" s="10"/>
      <c r="C714" s="10"/>
      <c r="D714" s="7"/>
      <c r="E714" s="10"/>
      <c r="F714" s="10"/>
      <c r="G714" s="10"/>
      <c r="H714" s="10"/>
      <c r="I714" s="7"/>
      <c r="J714" s="10"/>
      <c r="K714" s="10"/>
      <c r="L714" s="10"/>
      <c r="M714" s="10"/>
      <c r="N714" s="10"/>
      <c r="O714" s="10"/>
    </row>
    <row r="715">
      <c r="A715" s="10"/>
      <c r="B715" s="10"/>
      <c r="C715" s="10"/>
      <c r="D715" s="7"/>
      <c r="E715" s="10"/>
      <c r="F715" s="10"/>
      <c r="G715" s="10"/>
      <c r="H715" s="10"/>
      <c r="I715" s="7"/>
      <c r="J715" s="10"/>
      <c r="K715" s="10"/>
      <c r="L715" s="10"/>
      <c r="M715" s="10"/>
      <c r="N715" s="10"/>
      <c r="O715" s="10"/>
    </row>
    <row r="716">
      <c r="A716" s="10"/>
      <c r="B716" s="10"/>
      <c r="C716" s="10"/>
      <c r="D716" s="7"/>
      <c r="E716" s="10"/>
      <c r="F716" s="10"/>
      <c r="G716" s="10"/>
      <c r="H716" s="10"/>
      <c r="I716" s="7"/>
      <c r="J716" s="10"/>
      <c r="K716" s="10"/>
      <c r="L716" s="10"/>
      <c r="M716" s="10"/>
      <c r="N716" s="10"/>
      <c r="O716" s="10"/>
    </row>
    <row r="717">
      <c r="A717" s="10"/>
      <c r="B717" s="10"/>
      <c r="C717" s="10"/>
      <c r="D717" s="7"/>
      <c r="E717" s="10"/>
      <c r="F717" s="10"/>
      <c r="G717" s="10"/>
      <c r="H717" s="10"/>
      <c r="I717" s="7"/>
      <c r="J717" s="10"/>
      <c r="K717" s="10"/>
      <c r="L717" s="10"/>
      <c r="M717" s="10"/>
      <c r="N717" s="10"/>
      <c r="O717" s="10"/>
    </row>
    <row r="718">
      <c r="A718" s="10"/>
      <c r="B718" s="10"/>
      <c r="C718" s="10"/>
      <c r="D718" s="7"/>
      <c r="E718" s="10"/>
      <c r="F718" s="10"/>
      <c r="G718" s="10"/>
      <c r="H718" s="10"/>
      <c r="I718" s="7"/>
      <c r="J718" s="10"/>
      <c r="K718" s="10"/>
      <c r="L718" s="10"/>
      <c r="M718" s="10"/>
      <c r="N718" s="10"/>
      <c r="O718" s="10"/>
    </row>
    <row r="719">
      <c r="A719" s="10"/>
      <c r="B719" s="10"/>
      <c r="C719" s="10"/>
      <c r="D719" s="7"/>
      <c r="E719" s="10"/>
      <c r="F719" s="10"/>
      <c r="G719" s="10"/>
      <c r="H719" s="10"/>
      <c r="I719" s="7"/>
      <c r="J719" s="10"/>
      <c r="K719" s="10"/>
      <c r="L719" s="10"/>
      <c r="M719" s="10"/>
      <c r="N719" s="10"/>
      <c r="O719" s="10"/>
    </row>
    <row r="720">
      <c r="A720" s="10"/>
      <c r="B720" s="10"/>
      <c r="C720" s="10"/>
      <c r="D720" s="7"/>
      <c r="E720" s="10"/>
      <c r="F720" s="10"/>
      <c r="G720" s="10"/>
      <c r="H720" s="10"/>
      <c r="I720" s="7"/>
      <c r="J720" s="10"/>
      <c r="K720" s="10"/>
      <c r="L720" s="10"/>
      <c r="M720" s="10"/>
      <c r="N720" s="10"/>
      <c r="O720" s="10"/>
    </row>
    <row r="721">
      <c r="A721" s="10"/>
      <c r="B721" s="10"/>
      <c r="C721" s="10"/>
      <c r="D721" s="7"/>
      <c r="E721" s="10"/>
      <c r="F721" s="10"/>
      <c r="G721" s="10"/>
      <c r="H721" s="10"/>
      <c r="I721" s="7"/>
      <c r="J721" s="10"/>
      <c r="K721" s="10"/>
      <c r="L721" s="10"/>
      <c r="M721" s="10"/>
      <c r="N721" s="10"/>
      <c r="O721" s="10"/>
    </row>
    <row r="722">
      <c r="A722" s="10"/>
      <c r="B722" s="10"/>
      <c r="C722" s="10"/>
      <c r="D722" s="7"/>
      <c r="E722" s="10"/>
      <c r="F722" s="10"/>
      <c r="G722" s="10"/>
      <c r="H722" s="10"/>
      <c r="I722" s="7"/>
      <c r="J722" s="10"/>
      <c r="K722" s="10"/>
      <c r="L722" s="10"/>
      <c r="M722" s="10"/>
      <c r="N722" s="10"/>
      <c r="O722" s="10"/>
    </row>
    <row r="723">
      <c r="A723" s="10"/>
      <c r="B723" s="10"/>
      <c r="C723" s="10"/>
      <c r="D723" s="7"/>
      <c r="E723" s="10"/>
      <c r="F723" s="10"/>
      <c r="G723" s="10"/>
      <c r="H723" s="10"/>
      <c r="I723" s="7"/>
      <c r="J723" s="10"/>
      <c r="K723" s="10"/>
      <c r="L723" s="10"/>
      <c r="M723" s="10"/>
      <c r="N723" s="10"/>
      <c r="O723" s="10"/>
    </row>
    <row r="724">
      <c r="A724" s="10"/>
      <c r="B724" s="10"/>
      <c r="C724" s="10"/>
      <c r="D724" s="7"/>
      <c r="E724" s="10"/>
      <c r="F724" s="10"/>
      <c r="G724" s="10"/>
      <c r="H724" s="10"/>
      <c r="I724" s="7"/>
      <c r="J724" s="10"/>
      <c r="K724" s="10"/>
      <c r="L724" s="10"/>
      <c r="M724" s="10"/>
      <c r="N724" s="10"/>
      <c r="O724" s="10"/>
    </row>
    <row r="725">
      <c r="A725" s="10"/>
      <c r="B725" s="10"/>
      <c r="C725" s="10"/>
      <c r="D725" s="7"/>
      <c r="E725" s="10"/>
      <c r="F725" s="10"/>
      <c r="G725" s="10"/>
      <c r="H725" s="10"/>
      <c r="I725" s="7"/>
      <c r="J725" s="10"/>
      <c r="K725" s="10"/>
      <c r="L725" s="10"/>
      <c r="M725" s="10"/>
      <c r="N725" s="10"/>
      <c r="O725" s="10"/>
    </row>
    <row r="726">
      <c r="A726" s="10"/>
      <c r="B726" s="10"/>
      <c r="C726" s="10"/>
      <c r="D726" s="7"/>
      <c r="E726" s="10"/>
      <c r="F726" s="10"/>
      <c r="G726" s="10"/>
      <c r="H726" s="10"/>
      <c r="I726" s="7"/>
      <c r="J726" s="10"/>
      <c r="K726" s="10"/>
      <c r="L726" s="10"/>
      <c r="M726" s="10"/>
      <c r="N726" s="10"/>
      <c r="O726" s="10"/>
    </row>
    <row r="727">
      <c r="A727" s="10"/>
      <c r="B727" s="10"/>
      <c r="C727" s="10"/>
      <c r="D727" s="7"/>
      <c r="E727" s="10"/>
      <c r="F727" s="10"/>
      <c r="G727" s="10"/>
      <c r="H727" s="10"/>
      <c r="I727" s="7"/>
      <c r="J727" s="10"/>
      <c r="K727" s="10"/>
      <c r="L727" s="10"/>
      <c r="M727" s="10"/>
      <c r="N727" s="10"/>
      <c r="O727" s="10"/>
    </row>
    <row r="728">
      <c r="A728" s="10"/>
      <c r="B728" s="10"/>
      <c r="C728" s="10"/>
      <c r="D728" s="7"/>
      <c r="E728" s="10"/>
      <c r="F728" s="10"/>
      <c r="G728" s="10"/>
      <c r="H728" s="10"/>
      <c r="I728" s="7"/>
      <c r="J728" s="10"/>
      <c r="K728" s="10"/>
      <c r="L728" s="10"/>
      <c r="M728" s="10"/>
      <c r="N728" s="10"/>
      <c r="O728" s="10"/>
    </row>
    <row r="729">
      <c r="A729" s="10"/>
      <c r="B729" s="10"/>
      <c r="C729" s="10"/>
      <c r="D729" s="7"/>
      <c r="E729" s="10"/>
      <c r="F729" s="10"/>
      <c r="G729" s="10"/>
      <c r="H729" s="10"/>
      <c r="I729" s="7"/>
      <c r="J729" s="10"/>
      <c r="K729" s="10"/>
      <c r="L729" s="10"/>
      <c r="M729" s="10"/>
      <c r="N729" s="10"/>
      <c r="O729" s="10"/>
    </row>
    <row r="730">
      <c r="A730" s="10"/>
      <c r="B730" s="10"/>
      <c r="C730" s="10"/>
      <c r="D730" s="7"/>
      <c r="E730" s="10"/>
      <c r="F730" s="10"/>
      <c r="G730" s="10"/>
      <c r="H730" s="10"/>
      <c r="I730" s="7"/>
      <c r="J730" s="10"/>
      <c r="K730" s="10"/>
      <c r="L730" s="10"/>
      <c r="M730" s="10"/>
      <c r="N730" s="10"/>
      <c r="O730" s="10"/>
    </row>
    <row r="731">
      <c r="A731" s="10"/>
      <c r="B731" s="10"/>
      <c r="C731" s="10"/>
      <c r="D731" s="7"/>
      <c r="E731" s="10"/>
      <c r="F731" s="10"/>
      <c r="G731" s="10"/>
      <c r="H731" s="10"/>
      <c r="I731" s="7"/>
      <c r="J731" s="10"/>
      <c r="K731" s="10"/>
      <c r="L731" s="10"/>
      <c r="M731" s="10"/>
      <c r="N731" s="10"/>
      <c r="O731" s="10"/>
    </row>
    <row r="732">
      <c r="A732" s="10"/>
      <c r="B732" s="10"/>
      <c r="C732" s="10"/>
      <c r="D732" s="7"/>
      <c r="E732" s="10"/>
      <c r="F732" s="10"/>
      <c r="G732" s="10"/>
      <c r="H732" s="10"/>
      <c r="I732" s="7"/>
      <c r="J732" s="10"/>
      <c r="K732" s="10"/>
      <c r="L732" s="10"/>
      <c r="M732" s="10"/>
      <c r="N732" s="10"/>
      <c r="O732" s="10"/>
    </row>
    <row r="733">
      <c r="A733" s="10"/>
      <c r="B733" s="10"/>
      <c r="C733" s="10"/>
      <c r="D733" s="7"/>
      <c r="E733" s="10"/>
      <c r="F733" s="10"/>
      <c r="G733" s="10"/>
      <c r="H733" s="10"/>
      <c r="I733" s="7"/>
      <c r="J733" s="10"/>
      <c r="K733" s="10"/>
      <c r="L733" s="10"/>
      <c r="M733" s="10"/>
      <c r="N733" s="10"/>
      <c r="O733" s="10"/>
    </row>
    <row r="734">
      <c r="A734" s="10"/>
      <c r="B734" s="10"/>
      <c r="C734" s="10"/>
      <c r="D734" s="7"/>
      <c r="E734" s="10"/>
      <c r="F734" s="10"/>
      <c r="G734" s="10"/>
      <c r="H734" s="10"/>
      <c r="I734" s="7"/>
      <c r="J734" s="10"/>
      <c r="K734" s="10"/>
      <c r="L734" s="10"/>
      <c r="M734" s="10"/>
      <c r="N734" s="10"/>
      <c r="O734" s="10"/>
    </row>
    <row r="735">
      <c r="A735" s="10"/>
      <c r="B735" s="10"/>
      <c r="C735" s="10"/>
      <c r="D735" s="7"/>
      <c r="E735" s="10"/>
      <c r="F735" s="10"/>
      <c r="G735" s="10"/>
      <c r="H735" s="10"/>
      <c r="I735" s="7"/>
      <c r="J735" s="10"/>
      <c r="K735" s="10"/>
      <c r="L735" s="10"/>
      <c r="M735" s="10"/>
      <c r="N735" s="10"/>
      <c r="O735" s="10"/>
    </row>
    <row r="736">
      <c r="A736" s="10"/>
      <c r="B736" s="10"/>
      <c r="C736" s="10"/>
      <c r="D736" s="7"/>
      <c r="E736" s="10"/>
      <c r="F736" s="10"/>
      <c r="G736" s="10"/>
      <c r="H736" s="10"/>
      <c r="I736" s="7"/>
      <c r="J736" s="10"/>
      <c r="K736" s="10"/>
      <c r="L736" s="10"/>
      <c r="M736" s="10"/>
      <c r="N736" s="10"/>
      <c r="O736" s="10"/>
    </row>
    <row r="737">
      <c r="A737" s="10"/>
      <c r="B737" s="10"/>
      <c r="C737" s="10"/>
      <c r="D737" s="7"/>
      <c r="E737" s="10"/>
      <c r="F737" s="10"/>
      <c r="G737" s="10"/>
      <c r="H737" s="10"/>
      <c r="I737" s="7"/>
      <c r="J737" s="10"/>
      <c r="K737" s="10"/>
      <c r="L737" s="10"/>
      <c r="M737" s="10"/>
      <c r="N737" s="10"/>
      <c r="O737" s="10"/>
    </row>
    <row r="738">
      <c r="A738" s="10"/>
      <c r="B738" s="10"/>
      <c r="C738" s="10"/>
      <c r="D738" s="7"/>
      <c r="E738" s="10"/>
      <c r="F738" s="10"/>
      <c r="G738" s="10"/>
      <c r="H738" s="10"/>
      <c r="I738" s="7"/>
      <c r="J738" s="10"/>
      <c r="K738" s="10"/>
      <c r="L738" s="10"/>
      <c r="M738" s="10"/>
      <c r="N738" s="10"/>
      <c r="O738" s="10"/>
    </row>
    <row r="739">
      <c r="A739" s="10"/>
      <c r="B739" s="10"/>
      <c r="C739" s="10"/>
      <c r="D739" s="7"/>
      <c r="E739" s="10"/>
      <c r="F739" s="10"/>
      <c r="G739" s="10"/>
      <c r="H739" s="10"/>
      <c r="I739" s="7"/>
      <c r="J739" s="10"/>
      <c r="K739" s="10"/>
      <c r="L739" s="10"/>
      <c r="M739" s="10"/>
      <c r="N739" s="10"/>
      <c r="O739" s="10"/>
    </row>
    <row r="740">
      <c r="A740" s="10"/>
      <c r="B740" s="10"/>
      <c r="C740" s="10"/>
      <c r="D740" s="7"/>
      <c r="E740" s="10"/>
      <c r="F740" s="10"/>
      <c r="G740" s="10"/>
      <c r="H740" s="10"/>
      <c r="I740" s="7"/>
      <c r="J740" s="10"/>
      <c r="K740" s="10"/>
      <c r="L740" s="10"/>
      <c r="M740" s="10"/>
      <c r="N740" s="10"/>
      <c r="O740" s="10"/>
    </row>
    <row r="741">
      <c r="A741" s="10"/>
      <c r="B741" s="10"/>
      <c r="C741" s="10"/>
      <c r="D741" s="7"/>
      <c r="E741" s="10"/>
      <c r="F741" s="10"/>
      <c r="G741" s="10"/>
      <c r="H741" s="10"/>
      <c r="I741" s="7"/>
      <c r="J741" s="10"/>
      <c r="K741" s="10"/>
      <c r="L741" s="10"/>
      <c r="M741" s="10"/>
      <c r="N741" s="10"/>
      <c r="O741" s="10"/>
    </row>
    <row r="742">
      <c r="A742" s="10"/>
      <c r="B742" s="10"/>
      <c r="C742" s="10"/>
      <c r="D742" s="7"/>
      <c r="E742" s="10"/>
      <c r="F742" s="10"/>
      <c r="G742" s="10"/>
      <c r="H742" s="10"/>
      <c r="I742" s="7"/>
      <c r="J742" s="10"/>
      <c r="K742" s="10"/>
      <c r="L742" s="10"/>
      <c r="M742" s="10"/>
      <c r="N742" s="10"/>
      <c r="O742" s="10"/>
    </row>
    <row r="743">
      <c r="A743" s="10"/>
      <c r="B743" s="10"/>
      <c r="C743" s="10"/>
      <c r="D743" s="7"/>
      <c r="E743" s="10"/>
      <c r="F743" s="10"/>
      <c r="G743" s="10"/>
      <c r="H743" s="10"/>
      <c r="I743" s="7"/>
      <c r="J743" s="10"/>
      <c r="K743" s="10"/>
      <c r="L743" s="10"/>
      <c r="M743" s="10"/>
      <c r="N743" s="10"/>
      <c r="O743" s="10"/>
    </row>
    <row r="744">
      <c r="A744" s="10"/>
      <c r="B744" s="10"/>
      <c r="C744" s="10"/>
      <c r="D744" s="7"/>
      <c r="E744" s="10"/>
      <c r="F744" s="10"/>
      <c r="G744" s="10"/>
      <c r="H744" s="10"/>
      <c r="I744" s="7"/>
      <c r="J744" s="10"/>
      <c r="K744" s="10"/>
      <c r="L744" s="10"/>
      <c r="M744" s="10"/>
      <c r="N744" s="10"/>
      <c r="O744" s="10"/>
    </row>
    <row r="745">
      <c r="A745" s="10"/>
      <c r="B745" s="10"/>
      <c r="C745" s="10"/>
      <c r="D745" s="7"/>
      <c r="E745" s="10"/>
      <c r="F745" s="10"/>
      <c r="G745" s="10"/>
      <c r="H745" s="10"/>
      <c r="I745" s="7"/>
      <c r="J745" s="10"/>
      <c r="K745" s="10"/>
      <c r="L745" s="10"/>
      <c r="M745" s="10"/>
      <c r="N745" s="10"/>
      <c r="O745" s="10"/>
    </row>
    <row r="746">
      <c r="A746" s="10"/>
      <c r="B746" s="10"/>
      <c r="C746" s="10"/>
      <c r="D746" s="7"/>
      <c r="E746" s="10"/>
      <c r="F746" s="10"/>
      <c r="G746" s="10"/>
      <c r="H746" s="10"/>
      <c r="I746" s="7"/>
      <c r="J746" s="10"/>
      <c r="K746" s="10"/>
      <c r="L746" s="10"/>
      <c r="M746" s="10"/>
      <c r="N746" s="10"/>
      <c r="O746" s="10"/>
    </row>
    <row r="747">
      <c r="A747" s="10"/>
      <c r="B747" s="10"/>
      <c r="C747" s="10"/>
      <c r="D747" s="7"/>
      <c r="E747" s="10"/>
      <c r="F747" s="10"/>
      <c r="G747" s="10"/>
      <c r="H747" s="10"/>
      <c r="I747" s="7"/>
      <c r="J747" s="10"/>
      <c r="K747" s="10"/>
      <c r="L747" s="10"/>
      <c r="M747" s="10"/>
      <c r="N747" s="10"/>
      <c r="O747" s="10"/>
    </row>
    <row r="748">
      <c r="A748" s="10"/>
      <c r="B748" s="10"/>
      <c r="C748" s="10"/>
      <c r="D748" s="7"/>
      <c r="E748" s="10"/>
      <c r="F748" s="10"/>
      <c r="G748" s="10"/>
      <c r="H748" s="10"/>
      <c r="I748" s="7"/>
      <c r="J748" s="10"/>
      <c r="K748" s="10"/>
      <c r="L748" s="10"/>
      <c r="M748" s="10"/>
      <c r="N748" s="10"/>
      <c r="O748" s="10"/>
    </row>
    <row r="749">
      <c r="A749" s="10"/>
      <c r="B749" s="10"/>
      <c r="C749" s="10"/>
      <c r="D749" s="7"/>
      <c r="E749" s="10"/>
      <c r="F749" s="10"/>
      <c r="G749" s="10"/>
      <c r="H749" s="10"/>
      <c r="I749" s="7"/>
      <c r="J749" s="10"/>
      <c r="K749" s="10"/>
      <c r="L749" s="10"/>
      <c r="M749" s="10"/>
      <c r="N749" s="10"/>
      <c r="O749" s="10"/>
    </row>
    <row r="750">
      <c r="A750" s="10"/>
      <c r="B750" s="10"/>
      <c r="C750" s="10"/>
      <c r="D750" s="7"/>
      <c r="E750" s="10"/>
      <c r="F750" s="10"/>
      <c r="G750" s="10"/>
      <c r="H750" s="10"/>
      <c r="I750" s="7"/>
      <c r="J750" s="10"/>
      <c r="K750" s="10"/>
      <c r="L750" s="10"/>
      <c r="M750" s="10"/>
      <c r="N750" s="10"/>
      <c r="O750" s="10"/>
    </row>
    <row r="751">
      <c r="A751" s="10"/>
      <c r="B751" s="10"/>
      <c r="C751" s="10"/>
      <c r="D751" s="7"/>
      <c r="E751" s="10"/>
      <c r="F751" s="10"/>
      <c r="G751" s="10"/>
      <c r="H751" s="10"/>
      <c r="I751" s="7"/>
      <c r="J751" s="10"/>
      <c r="K751" s="10"/>
      <c r="L751" s="10"/>
      <c r="M751" s="10"/>
      <c r="N751" s="10"/>
      <c r="O751" s="10"/>
    </row>
    <row r="752">
      <c r="A752" s="10"/>
      <c r="B752" s="10"/>
      <c r="C752" s="10"/>
      <c r="D752" s="7"/>
      <c r="E752" s="10"/>
      <c r="F752" s="10"/>
      <c r="G752" s="10"/>
      <c r="H752" s="10"/>
      <c r="I752" s="7"/>
      <c r="J752" s="10"/>
      <c r="K752" s="10"/>
      <c r="L752" s="10"/>
      <c r="M752" s="10"/>
      <c r="N752" s="10"/>
      <c r="O752" s="10"/>
    </row>
    <row r="753">
      <c r="A753" s="10"/>
      <c r="B753" s="10"/>
      <c r="C753" s="10"/>
      <c r="D753" s="7"/>
      <c r="E753" s="10"/>
      <c r="F753" s="10"/>
      <c r="G753" s="10"/>
      <c r="H753" s="10"/>
      <c r="I753" s="7"/>
      <c r="J753" s="10"/>
      <c r="K753" s="10"/>
      <c r="L753" s="10"/>
      <c r="M753" s="10"/>
      <c r="N753" s="10"/>
      <c r="O753" s="10"/>
    </row>
    <row r="754">
      <c r="A754" s="10"/>
      <c r="B754" s="10"/>
      <c r="C754" s="10"/>
      <c r="D754" s="7"/>
      <c r="E754" s="10"/>
      <c r="F754" s="10"/>
      <c r="G754" s="10"/>
      <c r="H754" s="10"/>
      <c r="I754" s="7"/>
      <c r="J754" s="10"/>
      <c r="K754" s="10"/>
      <c r="L754" s="10"/>
      <c r="M754" s="10"/>
      <c r="N754" s="10"/>
      <c r="O754" s="10"/>
    </row>
    <row r="755">
      <c r="A755" s="10"/>
      <c r="B755" s="10"/>
      <c r="C755" s="10"/>
      <c r="D755" s="7"/>
      <c r="E755" s="10"/>
      <c r="F755" s="10"/>
      <c r="G755" s="10"/>
      <c r="H755" s="10"/>
      <c r="I755" s="7"/>
      <c r="J755" s="10"/>
      <c r="K755" s="10"/>
      <c r="L755" s="10"/>
      <c r="M755" s="10"/>
      <c r="N755" s="10"/>
      <c r="O755" s="10"/>
    </row>
    <row r="756">
      <c r="A756" s="10"/>
      <c r="B756" s="10"/>
      <c r="C756" s="10"/>
      <c r="D756" s="7"/>
      <c r="E756" s="10"/>
      <c r="F756" s="10"/>
      <c r="G756" s="10"/>
      <c r="H756" s="10"/>
      <c r="I756" s="7"/>
      <c r="J756" s="10"/>
      <c r="K756" s="10"/>
      <c r="L756" s="10"/>
      <c r="M756" s="10"/>
      <c r="N756" s="10"/>
      <c r="O756" s="10"/>
    </row>
    <row r="757">
      <c r="A757" s="10"/>
      <c r="B757" s="10"/>
      <c r="C757" s="10"/>
      <c r="D757" s="7"/>
      <c r="E757" s="10"/>
      <c r="F757" s="10"/>
      <c r="G757" s="10"/>
      <c r="H757" s="10"/>
      <c r="I757" s="7"/>
      <c r="J757" s="10"/>
      <c r="K757" s="10"/>
      <c r="L757" s="10"/>
      <c r="M757" s="10"/>
      <c r="N757" s="10"/>
      <c r="O757" s="10"/>
    </row>
    <row r="758">
      <c r="A758" s="10"/>
      <c r="B758" s="10"/>
      <c r="C758" s="10"/>
      <c r="D758" s="7"/>
      <c r="E758" s="10"/>
      <c r="F758" s="10"/>
      <c r="G758" s="10"/>
      <c r="H758" s="10"/>
      <c r="I758" s="7"/>
      <c r="J758" s="10"/>
      <c r="K758" s="10"/>
      <c r="L758" s="10"/>
      <c r="M758" s="10"/>
      <c r="N758" s="10"/>
      <c r="O758" s="10"/>
    </row>
    <row r="759">
      <c r="A759" s="10"/>
      <c r="B759" s="10"/>
      <c r="C759" s="10"/>
      <c r="D759" s="7"/>
      <c r="E759" s="10"/>
      <c r="F759" s="10"/>
      <c r="G759" s="10"/>
      <c r="H759" s="10"/>
      <c r="I759" s="7"/>
      <c r="J759" s="10"/>
      <c r="K759" s="10"/>
      <c r="L759" s="10"/>
      <c r="M759" s="10"/>
      <c r="N759" s="10"/>
      <c r="O759" s="10"/>
    </row>
    <row r="760">
      <c r="A760" s="10"/>
      <c r="B760" s="10"/>
      <c r="C760" s="10"/>
      <c r="D760" s="7"/>
      <c r="E760" s="10"/>
      <c r="F760" s="10"/>
      <c r="G760" s="10"/>
      <c r="H760" s="10"/>
      <c r="I760" s="7"/>
      <c r="J760" s="10"/>
      <c r="K760" s="10"/>
      <c r="L760" s="10"/>
      <c r="M760" s="10"/>
      <c r="N760" s="10"/>
      <c r="O760" s="10"/>
    </row>
    <row r="761">
      <c r="A761" s="10"/>
      <c r="B761" s="10"/>
      <c r="C761" s="10"/>
      <c r="D761" s="7"/>
      <c r="E761" s="10"/>
      <c r="F761" s="10"/>
      <c r="G761" s="10"/>
      <c r="H761" s="10"/>
      <c r="I761" s="7"/>
      <c r="J761" s="10"/>
      <c r="K761" s="10"/>
      <c r="L761" s="10"/>
      <c r="M761" s="10"/>
      <c r="N761" s="10"/>
      <c r="O761" s="10"/>
    </row>
    <row r="762">
      <c r="A762" s="10"/>
      <c r="B762" s="10"/>
      <c r="C762" s="10"/>
      <c r="D762" s="7"/>
      <c r="E762" s="10"/>
      <c r="F762" s="10"/>
      <c r="G762" s="10"/>
      <c r="H762" s="10"/>
      <c r="I762" s="7"/>
      <c r="J762" s="10"/>
      <c r="K762" s="10"/>
      <c r="L762" s="10"/>
      <c r="M762" s="10"/>
      <c r="N762" s="10"/>
      <c r="O762" s="10"/>
    </row>
    <row r="763">
      <c r="A763" s="10"/>
      <c r="B763" s="10"/>
      <c r="C763" s="10"/>
      <c r="D763" s="7"/>
      <c r="E763" s="10"/>
      <c r="F763" s="10"/>
      <c r="G763" s="10"/>
      <c r="H763" s="10"/>
      <c r="I763" s="7"/>
      <c r="J763" s="10"/>
      <c r="K763" s="10"/>
      <c r="L763" s="10"/>
      <c r="M763" s="10"/>
      <c r="N763" s="10"/>
      <c r="O763" s="10"/>
    </row>
    <row r="764">
      <c r="A764" s="10"/>
      <c r="B764" s="10"/>
      <c r="C764" s="10"/>
      <c r="D764" s="7"/>
      <c r="E764" s="10"/>
      <c r="F764" s="10"/>
      <c r="G764" s="10"/>
      <c r="H764" s="10"/>
      <c r="I764" s="7"/>
      <c r="J764" s="10"/>
      <c r="K764" s="10"/>
      <c r="L764" s="10"/>
      <c r="M764" s="10"/>
      <c r="N764" s="10"/>
      <c r="O764" s="10"/>
    </row>
    <row r="765">
      <c r="A765" s="10"/>
      <c r="B765" s="10"/>
      <c r="C765" s="10"/>
      <c r="D765" s="7"/>
      <c r="E765" s="10"/>
      <c r="F765" s="10"/>
      <c r="G765" s="10"/>
      <c r="H765" s="10"/>
      <c r="I765" s="7"/>
      <c r="J765" s="10"/>
      <c r="K765" s="10"/>
      <c r="L765" s="10"/>
      <c r="M765" s="10"/>
      <c r="N765" s="10"/>
      <c r="O765" s="10"/>
    </row>
    <row r="766">
      <c r="A766" s="10"/>
      <c r="B766" s="10"/>
      <c r="C766" s="10"/>
      <c r="D766" s="7"/>
      <c r="E766" s="10"/>
      <c r="F766" s="10"/>
      <c r="G766" s="10"/>
      <c r="H766" s="10"/>
      <c r="I766" s="7"/>
      <c r="J766" s="10"/>
      <c r="K766" s="10"/>
      <c r="L766" s="10"/>
      <c r="M766" s="10"/>
      <c r="N766" s="10"/>
      <c r="O766" s="10"/>
    </row>
    <row r="767">
      <c r="A767" s="10"/>
      <c r="B767" s="10"/>
      <c r="C767" s="10"/>
      <c r="D767" s="7"/>
      <c r="E767" s="10"/>
      <c r="F767" s="10"/>
      <c r="G767" s="10"/>
      <c r="H767" s="10"/>
      <c r="I767" s="7"/>
      <c r="J767" s="10"/>
      <c r="K767" s="10"/>
      <c r="L767" s="10"/>
      <c r="M767" s="10"/>
      <c r="N767" s="10"/>
      <c r="O767" s="10"/>
    </row>
    <row r="768">
      <c r="A768" s="10"/>
      <c r="B768" s="10"/>
      <c r="C768" s="10"/>
      <c r="D768" s="7"/>
      <c r="E768" s="10"/>
      <c r="F768" s="10"/>
      <c r="G768" s="10"/>
      <c r="H768" s="10"/>
      <c r="I768" s="7"/>
      <c r="J768" s="10"/>
      <c r="K768" s="10"/>
      <c r="L768" s="10"/>
      <c r="M768" s="10"/>
      <c r="N768" s="10"/>
      <c r="O768" s="10"/>
    </row>
    <row r="769">
      <c r="A769" s="10"/>
      <c r="B769" s="10"/>
      <c r="C769" s="10"/>
      <c r="D769" s="7"/>
      <c r="E769" s="10"/>
      <c r="F769" s="10"/>
      <c r="G769" s="10"/>
      <c r="H769" s="10"/>
      <c r="I769" s="7"/>
      <c r="J769" s="10"/>
      <c r="K769" s="10"/>
      <c r="L769" s="10"/>
      <c r="M769" s="10"/>
      <c r="N769" s="10"/>
      <c r="O769" s="10"/>
    </row>
    <row r="770">
      <c r="A770" s="10"/>
      <c r="B770" s="10"/>
      <c r="C770" s="10"/>
      <c r="D770" s="7"/>
      <c r="E770" s="10"/>
      <c r="F770" s="10"/>
      <c r="G770" s="10"/>
      <c r="H770" s="10"/>
      <c r="I770" s="7"/>
      <c r="J770" s="10"/>
      <c r="K770" s="10"/>
      <c r="L770" s="10"/>
      <c r="M770" s="10"/>
      <c r="N770" s="10"/>
      <c r="O770" s="10"/>
    </row>
    <row r="771">
      <c r="A771" s="10"/>
      <c r="B771" s="10"/>
      <c r="C771" s="10"/>
      <c r="D771" s="7"/>
      <c r="E771" s="10"/>
      <c r="F771" s="10"/>
      <c r="G771" s="10"/>
      <c r="H771" s="10"/>
      <c r="I771" s="7"/>
      <c r="J771" s="10"/>
      <c r="K771" s="10"/>
      <c r="L771" s="10"/>
      <c r="M771" s="10"/>
      <c r="N771" s="10"/>
      <c r="O771" s="10"/>
    </row>
    <row r="772">
      <c r="A772" s="10"/>
      <c r="B772" s="10"/>
      <c r="C772" s="10"/>
      <c r="D772" s="7"/>
      <c r="E772" s="10"/>
      <c r="F772" s="10"/>
      <c r="G772" s="10"/>
      <c r="H772" s="10"/>
      <c r="I772" s="7"/>
      <c r="J772" s="10"/>
      <c r="K772" s="10"/>
      <c r="L772" s="10"/>
      <c r="M772" s="10"/>
      <c r="N772" s="10"/>
      <c r="O772" s="10"/>
    </row>
    <row r="773">
      <c r="A773" s="10"/>
      <c r="B773" s="10"/>
      <c r="C773" s="10"/>
      <c r="D773" s="7"/>
      <c r="E773" s="10"/>
      <c r="F773" s="10"/>
      <c r="G773" s="10"/>
      <c r="H773" s="10"/>
      <c r="I773" s="7"/>
      <c r="J773" s="10"/>
      <c r="K773" s="10"/>
      <c r="L773" s="10"/>
      <c r="M773" s="10"/>
      <c r="N773" s="10"/>
      <c r="O773" s="10"/>
    </row>
    <row r="774">
      <c r="A774" s="10"/>
      <c r="B774" s="10"/>
      <c r="C774" s="10"/>
      <c r="D774" s="7"/>
      <c r="E774" s="10"/>
      <c r="F774" s="10"/>
      <c r="G774" s="10"/>
      <c r="H774" s="10"/>
      <c r="I774" s="7"/>
      <c r="J774" s="10"/>
      <c r="K774" s="10"/>
      <c r="L774" s="10"/>
      <c r="M774" s="10"/>
      <c r="N774" s="10"/>
      <c r="O774" s="10"/>
    </row>
    <row r="775">
      <c r="A775" s="10"/>
      <c r="B775" s="10"/>
      <c r="C775" s="10"/>
      <c r="D775" s="7"/>
      <c r="E775" s="10"/>
      <c r="F775" s="10"/>
      <c r="G775" s="10"/>
      <c r="H775" s="10"/>
      <c r="I775" s="7"/>
      <c r="J775" s="10"/>
      <c r="K775" s="10"/>
      <c r="L775" s="10"/>
      <c r="M775" s="10"/>
      <c r="N775" s="10"/>
      <c r="O775" s="10"/>
    </row>
    <row r="776">
      <c r="A776" s="10"/>
      <c r="B776" s="10"/>
      <c r="C776" s="10"/>
      <c r="D776" s="7"/>
      <c r="E776" s="10"/>
      <c r="F776" s="10"/>
      <c r="G776" s="10"/>
      <c r="H776" s="10"/>
      <c r="I776" s="7"/>
      <c r="J776" s="10"/>
      <c r="K776" s="10"/>
      <c r="L776" s="10"/>
      <c r="M776" s="10"/>
      <c r="N776" s="10"/>
      <c r="O776" s="10"/>
    </row>
    <row r="777">
      <c r="A777" s="10"/>
      <c r="B777" s="10"/>
      <c r="C777" s="10"/>
      <c r="D777" s="7"/>
      <c r="E777" s="10"/>
      <c r="F777" s="10"/>
      <c r="G777" s="10"/>
      <c r="H777" s="10"/>
      <c r="I777" s="7"/>
      <c r="J777" s="10"/>
      <c r="K777" s="10"/>
      <c r="L777" s="10"/>
      <c r="M777" s="10"/>
      <c r="N777" s="10"/>
      <c r="O777" s="10"/>
    </row>
    <row r="778">
      <c r="A778" s="10"/>
      <c r="B778" s="10"/>
      <c r="C778" s="10"/>
      <c r="D778" s="7"/>
      <c r="E778" s="10"/>
      <c r="F778" s="10"/>
      <c r="G778" s="10"/>
      <c r="H778" s="10"/>
      <c r="I778" s="7"/>
      <c r="J778" s="10"/>
      <c r="K778" s="10"/>
      <c r="L778" s="10"/>
      <c r="M778" s="10"/>
      <c r="N778" s="10"/>
      <c r="O778" s="10"/>
    </row>
    <row r="779">
      <c r="A779" s="10"/>
      <c r="B779" s="10"/>
      <c r="C779" s="10"/>
      <c r="D779" s="7"/>
      <c r="E779" s="10"/>
      <c r="F779" s="10"/>
      <c r="G779" s="10"/>
      <c r="H779" s="10"/>
      <c r="I779" s="7"/>
      <c r="J779" s="10"/>
      <c r="K779" s="10"/>
      <c r="L779" s="10"/>
      <c r="M779" s="10"/>
      <c r="N779" s="10"/>
      <c r="O779" s="10"/>
    </row>
    <row r="780">
      <c r="A780" s="10"/>
      <c r="B780" s="10"/>
      <c r="C780" s="10"/>
      <c r="D780" s="7"/>
      <c r="E780" s="10"/>
      <c r="F780" s="10"/>
      <c r="G780" s="10"/>
      <c r="H780" s="10"/>
      <c r="I780" s="7"/>
      <c r="J780" s="10"/>
      <c r="K780" s="10"/>
      <c r="L780" s="10"/>
      <c r="M780" s="10"/>
      <c r="N780" s="10"/>
      <c r="O780" s="10"/>
    </row>
    <row r="781">
      <c r="A781" s="10"/>
      <c r="B781" s="10"/>
      <c r="C781" s="10"/>
      <c r="D781" s="7"/>
      <c r="E781" s="10"/>
      <c r="F781" s="10"/>
      <c r="G781" s="10"/>
      <c r="H781" s="10"/>
      <c r="I781" s="7"/>
      <c r="J781" s="10"/>
      <c r="K781" s="10"/>
      <c r="L781" s="10"/>
      <c r="M781" s="10"/>
      <c r="N781" s="10"/>
      <c r="O781" s="10"/>
    </row>
    <row r="782">
      <c r="A782" s="10"/>
      <c r="B782" s="10"/>
      <c r="C782" s="10"/>
      <c r="D782" s="7"/>
      <c r="E782" s="10"/>
      <c r="F782" s="10"/>
      <c r="G782" s="10"/>
      <c r="H782" s="10"/>
      <c r="I782" s="7"/>
      <c r="J782" s="10"/>
      <c r="K782" s="10"/>
      <c r="L782" s="10"/>
      <c r="M782" s="10"/>
      <c r="N782" s="10"/>
      <c r="O782" s="10"/>
    </row>
    <row r="783">
      <c r="A783" s="10"/>
      <c r="B783" s="10"/>
      <c r="C783" s="10"/>
      <c r="D783" s="7"/>
      <c r="E783" s="10"/>
      <c r="F783" s="10"/>
      <c r="G783" s="10"/>
      <c r="H783" s="10"/>
      <c r="I783" s="7"/>
      <c r="J783" s="10"/>
      <c r="K783" s="10"/>
      <c r="L783" s="10"/>
      <c r="M783" s="10"/>
      <c r="N783" s="10"/>
      <c r="O783" s="10"/>
    </row>
    <row r="784">
      <c r="A784" s="10"/>
      <c r="B784" s="10"/>
      <c r="C784" s="10"/>
      <c r="D784" s="7"/>
      <c r="E784" s="10"/>
      <c r="F784" s="10"/>
      <c r="G784" s="10"/>
      <c r="H784" s="10"/>
      <c r="I784" s="7"/>
      <c r="J784" s="10"/>
      <c r="K784" s="10"/>
      <c r="L784" s="10"/>
      <c r="M784" s="10"/>
      <c r="N784" s="10"/>
      <c r="O784" s="10"/>
    </row>
    <row r="785">
      <c r="A785" s="10"/>
      <c r="B785" s="10"/>
      <c r="C785" s="10"/>
      <c r="D785" s="7"/>
      <c r="E785" s="10"/>
      <c r="F785" s="10"/>
      <c r="G785" s="10"/>
      <c r="H785" s="10"/>
      <c r="I785" s="7"/>
      <c r="J785" s="10"/>
      <c r="K785" s="10"/>
      <c r="L785" s="10"/>
      <c r="M785" s="10"/>
      <c r="N785" s="10"/>
      <c r="O785" s="10"/>
    </row>
    <row r="786">
      <c r="A786" s="10"/>
      <c r="B786" s="10"/>
      <c r="C786" s="10"/>
      <c r="D786" s="7"/>
      <c r="E786" s="10"/>
      <c r="F786" s="10"/>
      <c r="G786" s="10"/>
      <c r="H786" s="10"/>
      <c r="I786" s="7"/>
      <c r="J786" s="10"/>
      <c r="K786" s="10"/>
      <c r="L786" s="10"/>
      <c r="M786" s="10"/>
      <c r="N786" s="10"/>
      <c r="O786" s="10"/>
    </row>
    <row r="787">
      <c r="A787" s="10"/>
      <c r="B787" s="10"/>
      <c r="C787" s="10"/>
      <c r="D787" s="7"/>
      <c r="E787" s="10"/>
      <c r="F787" s="10"/>
      <c r="G787" s="10"/>
      <c r="H787" s="10"/>
      <c r="I787" s="7"/>
      <c r="J787" s="10"/>
      <c r="K787" s="10"/>
      <c r="L787" s="10"/>
      <c r="M787" s="10"/>
      <c r="N787" s="10"/>
      <c r="O787" s="10"/>
    </row>
    <row r="788">
      <c r="A788" s="10"/>
      <c r="B788" s="10"/>
      <c r="C788" s="10"/>
      <c r="D788" s="7"/>
      <c r="E788" s="10"/>
      <c r="F788" s="10"/>
      <c r="G788" s="10"/>
      <c r="H788" s="10"/>
      <c r="I788" s="7"/>
      <c r="J788" s="10"/>
      <c r="K788" s="10"/>
      <c r="L788" s="10"/>
      <c r="M788" s="10"/>
      <c r="N788" s="10"/>
      <c r="O788" s="10"/>
    </row>
    <row r="789">
      <c r="A789" s="10"/>
      <c r="B789" s="10"/>
      <c r="C789" s="10"/>
      <c r="D789" s="7"/>
      <c r="E789" s="10"/>
      <c r="F789" s="10"/>
      <c r="G789" s="10"/>
      <c r="H789" s="10"/>
      <c r="I789" s="7"/>
      <c r="J789" s="10"/>
      <c r="K789" s="10"/>
      <c r="L789" s="10"/>
      <c r="M789" s="10"/>
      <c r="N789" s="10"/>
      <c r="O789" s="10"/>
    </row>
    <row r="790">
      <c r="A790" s="10"/>
      <c r="B790" s="10"/>
      <c r="C790" s="10"/>
      <c r="D790" s="7"/>
      <c r="E790" s="10"/>
      <c r="F790" s="10"/>
      <c r="G790" s="10"/>
      <c r="H790" s="10"/>
      <c r="I790" s="7"/>
      <c r="J790" s="10"/>
      <c r="K790" s="10"/>
      <c r="L790" s="10"/>
      <c r="M790" s="10"/>
      <c r="N790" s="10"/>
      <c r="O790" s="10"/>
    </row>
    <row r="791">
      <c r="A791" s="10"/>
      <c r="B791" s="10"/>
      <c r="C791" s="10"/>
      <c r="D791" s="7"/>
      <c r="E791" s="10"/>
      <c r="F791" s="10"/>
      <c r="G791" s="10"/>
      <c r="H791" s="10"/>
      <c r="I791" s="7"/>
      <c r="J791" s="10"/>
      <c r="K791" s="10"/>
      <c r="L791" s="10"/>
      <c r="M791" s="10"/>
      <c r="N791" s="10"/>
      <c r="O791" s="10"/>
    </row>
    <row r="792">
      <c r="A792" s="10"/>
      <c r="B792" s="10"/>
      <c r="C792" s="10"/>
      <c r="D792" s="7"/>
      <c r="E792" s="10"/>
      <c r="F792" s="10"/>
      <c r="G792" s="10"/>
      <c r="H792" s="10"/>
      <c r="I792" s="7"/>
      <c r="J792" s="10"/>
      <c r="K792" s="10"/>
      <c r="L792" s="10"/>
      <c r="M792" s="10"/>
      <c r="N792" s="10"/>
      <c r="O792" s="10"/>
    </row>
    <row r="793">
      <c r="A793" s="10"/>
      <c r="B793" s="10"/>
      <c r="C793" s="10"/>
      <c r="D793" s="7"/>
      <c r="E793" s="10"/>
      <c r="F793" s="10"/>
      <c r="G793" s="10"/>
      <c r="H793" s="10"/>
      <c r="I793" s="7"/>
      <c r="J793" s="10"/>
      <c r="K793" s="10"/>
      <c r="L793" s="10"/>
      <c r="M793" s="10"/>
      <c r="N793" s="10"/>
      <c r="O793" s="10"/>
    </row>
    <row r="794">
      <c r="A794" s="10"/>
      <c r="B794" s="10"/>
      <c r="C794" s="10"/>
      <c r="D794" s="7"/>
      <c r="E794" s="10"/>
      <c r="F794" s="10"/>
      <c r="G794" s="10"/>
      <c r="H794" s="10"/>
      <c r="I794" s="7"/>
      <c r="J794" s="10"/>
      <c r="K794" s="10"/>
      <c r="L794" s="10"/>
      <c r="M794" s="10"/>
      <c r="N794" s="10"/>
      <c r="O794" s="10"/>
    </row>
    <row r="795">
      <c r="A795" s="10"/>
      <c r="B795" s="10"/>
      <c r="C795" s="10"/>
      <c r="D795" s="7"/>
      <c r="E795" s="10"/>
      <c r="F795" s="10"/>
      <c r="G795" s="10"/>
      <c r="H795" s="10"/>
      <c r="I795" s="7"/>
      <c r="J795" s="10"/>
      <c r="K795" s="10"/>
      <c r="L795" s="10"/>
      <c r="M795" s="10"/>
      <c r="N795" s="10"/>
      <c r="O795" s="10"/>
    </row>
    <row r="796">
      <c r="A796" s="10"/>
      <c r="B796" s="10"/>
      <c r="C796" s="10"/>
      <c r="D796" s="7"/>
      <c r="E796" s="10"/>
      <c r="F796" s="10"/>
      <c r="G796" s="10"/>
      <c r="H796" s="10"/>
      <c r="I796" s="7"/>
      <c r="J796" s="10"/>
      <c r="K796" s="10"/>
      <c r="L796" s="10"/>
      <c r="M796" s="10"/>
      <c r="N796" s="10"/>
      <c r="O796" s="10"/>
    </row>
    <row r="797">
      <c r="A797" s="10"/>
      <c r="B797" s="10"/>
      <c r="C797" s="10"/>
      <c r="D797" s="7"/>
      <c r="E797" s="10"/>
      <c r="F797" s="10"/>
      <c r="G797" s="10"/>
      <c r="H797" s="10"/>
      <c r="I797" s="7"/>
      <c r="J797" s="10"/>
      <c r="K797" s="10"/>
      <c r="L797" s="10"/>
      <c r="M797" s="10"/>
      <c r="N797" s="10"/>
      <c r="O797" s="10"/>
    </row>
    <row r="798">
      <c r="A798" s="10"/>
      <c r="B798" s="10"/>
      <c r="C798" s="10"/>
      <c r="D798" s="7"/>
      <c r="E798" s="10"/>
      <c r="F798" s="10"/>
      <c r="G798" s="10"/>
      <c r="H798" s="10"/>
      <c r="I798" s="7"/>
      <c r="J798" s="10"/>
      <c r="K798" s="10"/>
      <c r="L798" s="10"/>
      <c r="M798" s="10"/>
      <c r="N798" s="10"/>
      <c r="O798" s="10"/>
    </row>
    <row r="799">
      <c r="A799" s="10"/>
      <c r="B799" s="10"/>
      <c r="C799" s="10"/>
      <c r="D799" s="7"/>
      <c r="E799" s="10"/>
      <c r="F799" s="10"/>
      <c r="G799" s="10"/>
      <c r="H799" s="10"/>
      <c r="I799" s="7"/>
      <c r="J799" s="10"/>
      <c r="K799" s="10"/>
      <c r="L799" s="10"/>
      <c r="M799" s="10"/>
      <c r="N799" s="10"/>
      <c r="O799" s="10"/>
    </row>
    <row r="800">
      <c r="A800" s="10"/>
      <c r="B800" s="10"/>
      <c r="C800" s="10"/>
      <c r="D800" s="7"/>
      <c r="E800" s="10"/>
      <c r="F800" s="10"/>
      <c r="G800" s="10"/>
      <c r="H800" s="10"/>
      <c r="I800" s="7"/>
      <c r="J800" s="10"/>
      <c r="K800" s="10"/>
      <c r="L800" s="10"/>
      <c r="M800" s="10"/>
      <c r="N800" s="10"/>
      <c r="O800" s="10"/>
    </row>
    <row r="801">
      <c r="A801" s="10"/>
      <c r="B801" s="10"/>
      <c r="C801" s="10"/>
      <c r="D801" s="7"/>
      <c r="E801" s="10"/>
      <c r="F801" s="10"/>
      <c r="G801" s="10"/>
      <c r="H801" s="10"/>
      <c r="I801" s="7"/>
      <c r="J801" s="10"/>
      <c r="K801" s="10"/>
      <c r="L801" s="10"/>
      <c r="M801" s="10"/>
      <c r="N801" s="10"/>
      <c r="O801" s="10"/>
    </row>
    <row r="802">
      <c r="A802" s="10"/>
      <c r="B802" s="10"/>
      <c r="C802" s="10"/>
      <c r="D802" s="7"/>
      <c r="E802" s="10"/>
      <c r="F802" s="10"/>
      <c r="G802" s="10"/>
      <c r="H802" s="10"/>
      <c r="I802" s="7"/>
      <c r="J802" s="10"/>
      <c r="K802" s="10"/>
      <c r="L802" s="10"/>
      <c r="M802" s="10"/>
      <c r="N802" s="10"/>
      <c r="O802" s="10"/>
    </row>
    <row r="803">
      <c r="A803" s="10"/>
      <c r="B803" s="10"/>
      <c r="C803" s="10"/>
      <c r="D803" s="7"/>
      <c r="E803" s="10"/>
      <c r="F803" s="10"/>
      <c r="G803" s="10"/>
      <c r="H803" s="10"/>
      <c r="I803" s="7"/>
      <c r="J803" s="10"/>
      <c r="K803" s="10"/>
      <c r="L803" s="10"/>
      <c r="M803" s="10"/>
      <c r="N803" s="10"/>
      <c r="O803" s="10"/>
    </row>
    <row r="804">
      <c r="A804" s="10"/>
      <c r="B804" s="10"/>
      <c r="C804" s="10"/>
      <c r="D804" s="7"/>
      <c r="E804" s="10"/>
      <c r="F804" s="10"/>
      <c r="G804" s="10"/>
      <c r="H804" s="10"/>
      <c r="I804" s="7"/>
      <c r="J804" s="10"/>
      <c r="K804" s="10"/>
      <c r="L804" s="10"/>
      <c r="M804" s="10"/>
      <c r="N804" s="10"/>
      <c r="O804" s="10"/>
    </row>
    <row r="805">
      <c r="A805" s="10"/>
      <c r="B805" s="10"/>
      <c r="C805" s="10"/>
      <c r="D805" s="7"/>
      <c r="E805" s="10"/>
      <c r="F805" s="10"/>
      <c r="G805" s="10"/>
      <c r="H805" s="10"/>
      <c r="I805" s="7"/>
      <c r="J805" s="10"/>
      <c r="K805" s="10"/>
      <c r="L805" s="10"/>
      <c r="M805" s="10"/>
      <c r="N805" s="10"/>
      <c r="O805" s="10"/>
    </row>
    <row r="806">
      <c r="A806" s="10"/>
      <c r="B806" s="10"/>
      <c r="C806" s="10"/>
      <c r="D806" s="7"/>
      <c r="E806" s="10"/>
      <c r="F806" s="10"/>
      <c r="G806" s="10"/>
      <c r="H806" s="10"/>
      <c r="I806" s="7"/>
      <c r="J806" s="10"/>
      <c r="K806" s="10"/>
      <c r="L806" s="10"/>
      <c r="M806" s="10"/>
      <c r="N806" s="10"/>
      <c r="O806" s="10"/>
    </row>
    <row r="807">
      <c r="A807" s="10"/>
      <c r="B807" s="10"/>
      <c r="C807" s="10"/>
      <c r="D807" s="7"/>
      <c r="E807" s="10"/>
      <c r="F807" s="10"/>
      <c r="G807" s="10"/>
      <c r="H807" s="10"/>
      <c r="I807" s="7"/>
      <c r="J807" s="10"/>
      <c r="K807" s="10"/>
      <c r="L807" s="10"/>
      <c r="M807" s="10"/>
      <c r="N807" s="10"/>
      <c r="O807" s="10"/>
    </row>
    <row r="808">
      <c r="A808" s="10"/>
      <c r="B808" s="10"/>
      <c r="C808" s="10"/>
      <c r="D808" s="7"/>
      <c r="E808" s="10"/>
      <c r="F808" s="10"/>
      <c r="G808" s="10"/>
      <c r="H808" s="10"/>
      <c r="I808" s="7"/>
      <c r="J808" s="10"/>
      <c r="K808" s="10"/>
      <c r="L808" s="10"/>
      <c r="M808" s="10"/>
      <c r="N808" s="10"/>
      <c r="O808" s="10"/>
    </row>
    <row r="809">
      <c r="A809" s="10"/>
      <c r="B809" s="10"/>
      <c r="C809" s="10"/>
      <c r="D809" s="7"/>
      <c r="E809" s="10"/>
      <c r="F809" s="10"/>
      <c r="G809" s="10"/>
      <c r="H809" s="10"/>
      <c r="I809" s="7"/>
      <c r="J809" s="10"/>
      <c r="K809" s="10"/>
      <c r="L809" s="10"/>
      <c r="M809" s="10"/>
      <c r="N809" s="10"/>
      <c r="O809" s="10"/>
    </row>
    <row r="810">
      <c r="A810" s="10"/>
      <c r="B810" s="10"/>
      <c r="C810" s="10"/>
      <c r="D810" s="7"/>
      <c r="E810" s="10"/>
      <c r="F810" s="10"/>
      <c r="G810" s="10"/>
      <c r="H810" s="10"/>
      <c r="I810" s="7"/>
      <c r="J810" s="10"/>
      <c r="K810" s="10"/>
      <c r="L810" s="10"/>
      <c r="M810" s="10"/>
      <c r="N810" s="10"/>
      <c r="O810" s="10"/>
    </row>
    <row r="811">
      <c r="A811" s="10"/>
      <c r="B811" s="10"/>
      <c r="C811" s="10"/>
      <c r="D811" s="7"/>
      <c r="E811" s="10"/>
      <c r="F811" s="10"/>
      <c r="G811" s="10"/>
      <c r="H811" s="10"/>
      <c r="I811" s="7"/>
      <c r="J811" s="10"/>
      <c r="K811" s="10"/>
      <c r="L811" s="10"/>
      <c r="M811" s="10"/>
      <c r="N811" s="10"/>
      <c r="O811" s="10"/>
    </row>
    <row r="812">
      <c r="A812" s="10"/>
      <c r="B812" s="10"/>
      <c r="C812" s="10"/>
      <c r="D812" s="7"/>
      <c r="E812" s="10"/>
      <c r="F812" s="10"/>
      <c r="G812" s="10"/>
      <c r="H812" s="10"/>
      <c r="I812" s="7"/>
      <c r="J812" s="10"/>
      <c r="K812" s="10"/>
      <c r="L812" s="10"/>
      <c r="M812" s="10"/>
      <c r="N812" s="10"/>
      <c r="O812" s="10"/>
    </row>
    <row r="813">
      <c r="A813" s="10"/>
      <c r="B813" s="10"/>
      <c r="C813" s="10"/>
      <c r="D813" s="7"/>
      <c r="E813" s="10"/>
      <c r="F813" s="10"/>
      <c r="G813" s="10"/>
      <c r="H813" s="10"/>
      <c r="I813" s="7"/>
      <c r="J813" s="10"/>
      <c r="K813" s="10"/>
      <c r="L813" s="10"/>
      <c r="M813" s="10"/>
      <c r="N813" s="10"/>
      <c r="O813" s="10"/>
    </row>
    <row r="814">
      <c r="A814" s="10"/>
      <c r="B814" s="10"/>
      <c r="C814" s="10"/>
      <c r="D814" s="7"/>
      <c r="E814" s="10"/>
      <c r="F814" s="10"/>
      <c r="G814" s="10"/>
      <c r="H814" s="10"/>
      <c r="I814" s="7"/>
      <c r="J814" s="10"/>
      <c r="K814" s="10"/>
      <c r="L814" s="10"/>
      <c r="M814" s="10"/>
      <c r="N814" s="10"/>
      <c r="O814" s="10"/>
    </row>
    <row r="815">
      <c r="A815" s="10"/>
      <c r="B815" s="10"/>
      <c r="C815" s="10"/>
      <c r="D815" s="7"/>
      <c r="E815" s="10"/>
      <c r="F815" s="10"/>
      <c r="G815" s="10"/>
      <c r="H815" s="10"/>
      <c r="I815" s="7"/>
      <c r="J815" s="10"/>
      <c r="K815" s="10"/>
      <c r="L815" s="10"/>
      <c r="M815" s="10"/>
      <c r="N815" s="10"/>
      <c r="O815" s="10"/>
    </row>
    <row r="816">
      <c r="A816" s="10"/>
      <c r="B816" s="10"/>
      <c r="C816" s="10"/>
      <c r="D816" s="7"/>
      <c r="E816" s="10"/>
      <c r="F816" s="10"/>
      <c r="G816" s="10"/>
      <c r="H816" s="10"/>
      <c r="I816" s="7"/>
      <c r="J816" s="10"/>
      <c r="K816" s="10"/>
      <c r="L816" s="10"/>
      <c r="M816" s="10"/>
      <c r="N816" s="10"/>
      <c r="O816" s="10"/>
    </row>
    <row r="817">
      <c r="A817" s="10"/>
      <c r="B817" s="10"/>
      <c r="C817" s="10"/>
      <c r="D817" s="7"/>
      <c r="E817" s="10"/>
      <c r="F817" s="10"/>
      <c r="G817" s="10"/>
      <c r="H817" s="10"/>
      <c r="I817" s="7"/>
      <c r="J817" s="10"/>
      <c r="K817" s="10"/>
      <c r="L817" s="10"/>
      <c r="M817" s="10"/>
      <c r="N817" s="10"/>
      <c r="O817" s="10"/>
    </row>
    <row r="818">
      <c r="A818" s="10"/>
      <c r="B818" s="10"/>
      <c r="C818" s="10"/>
      <c r="D818" s="7"/>
      <c r="E818" s="10"/>
      <c r="F818" s="10"/>
      <c r="G818" s="10"/>
      <c r="H818" s="10"/>
      <c r="I818" s="7"/>
      <c r="J818" s="10"/>
      <c r="K818" s="10"/>
      <c r="L818" s="10"/>
      <c r="M818" s="10"/>
      <c r="N818" s="10"/>
      <c r="O818" s="10"/>
    </row>
    <row r="819">
      <c r="A819" s="10"/>
      <c r="B819" s="10"/>
      <c r="C819" s="10"/>
      <c r="D819" s="7"/>
      <c r="E819" s="10"/>
      <c r="F819" s="10"/>
      <c r="G819" s="10"/>
      <c r="H819" s="10"/>
      <c r="I819" s="7"/>
      <c r="J819" s="10"/>
      <c r="K819" s="10"/>
      <c r="L819" s="10"/>
      <c r="M819" s="10"/>
      <c r="N819" s="10"/>
      <c r="O819" s="10"/>
    </row>
    <row r="820">
      <c r="A820" s="10"/>
      <c r="B820" s="10"/>
      <c r="C820" s="10"/>
      <c r="D820" s="7"/>
      <c r="E820" s="10"/>
      <c r="F820" s="10"/>
      <c r="G820" s="10"/>
      <c r="H820" s="10"/>
      <c r="I820" s="7"/>
      <c r="J820" s="10"/>
      <c r="K820" s="10"/>
      <c r="L820" s="10"/>
      <c r="M820" s="10"/>
      <c r="N820" s="10"/>
      <c r="O820" s="10"/>
    </row>
    <row r="821">
      <c r="A821" s="10"/>
      <c r="B821" s="10"/>
      <c r="C821" s="10"/>
      <c r="D821" s="7"/>
      <c r="E821" s="10"/>
      <c r="F821" s="10"/>
      <c r="G821" s="10"/>
      <c r="H821" s="10"/>
      <c r="I821" s="7"/>
      <c r="J821" s="10"/>
      <c r="K821" s="10"/>
      <c r="L821" s="10"/>
      <c r="M821" s="10"/>
      <c r="N821" s="10"/>
      <c r="O821" s="10"/>
    </row>
    <row r="822">
      <c r="A822" s="10"/>
      <c r="B822" s="10"/>
      <c r="C822" s="10"/>
      <c r="D822" s="7"/>
      <c r="E822" s="10"/>
      <c r="F822" s="10"/>
      <c r="G822" s="10"/>
      <c r="H822" s="10"/>
      <c r="I822" s="7"/>
      <c r="J822" s="10"/>
      <c r="K822" s="10"/>
      <c r="L822" s="10"/>
      <c r="M822" s="10"/>
      <c r="N822" s="10"/>
      <c r="O822" s="10"/>
    </row>
    <row r="823">
      <c r="A823" s="10"/>
      <c r="B823" s="10"/>
      <c r="C823" s="10"/>
      <c r="D823" s="7"/>
      <c r="E823" s="10"/>
      <c r="F823" s="10"/>
      <c r="G823" s="10"/>
      <c r="H823" s="10"/>
      <c r="I823" s="7"/>
      <c r="J823" s="10"/>
      <c r="K823" s="10"/>
      <c r="L823" s="10"/>
      <c r="M823" s="10"/>
      <c r="N823" s="10"/>
      <c r="O823" s="10"/>
    </row>
    <row r="824">
      <c r="A824" s="10"/>
      <c r="B824" s="10"/>
      <c r="C824" s="10"/>
      <c r="D824" s="7"/>
      <c r="E824" s="10"/>
      <c r="F824" s="10"/>
      <c r="G824" s="10"/>
      <c r="H824" s="10"/>
      <c r="I824" s="7"/>
      <c r="J824" s="10"/>
      <c r="K824" s="10"/>
      <c r="L824" s="10"/>
      <c r="M824" s="10"/>
      <c r="N824" s="10"/>
      <c r="O824" s="10"/>
    </row>
    <row r="825">
      <c r="A825" s="10"/>
      <c r="B825" s="10"/>
      <c r="C825" s="10"/>
      <c r="D825" s="7"/>
      <c r="E825" s="10"/>
      <c r="F825" s="10"/>
      <c r="G825" s="10"/>
      <c r="H825" s="10"/>
      <c r="I825" s="7"/>
      <c r="J825" s="10"/>
      <c r="K825" s="10"/>
      <c r="L825" s="10"/>
      <c r="M825" s="10"/>
      <c r="N825" s="10"/>
      <c r="O825" s="10"/>
    </row>
    <row r="826">
      <c r="A826" s="10"/>
      <c r="B826" s="10"/>
      <c r="C826" s="10"/>
      <c r="D826" s="7"/>
      <c r="E826" s="10"/>
      <c r="F826" s="10"/>
      <c r="G826" s="10"/>
      <c r="H826" s="10"/>
      <c r="I826" s="7"/>
      <c r="J826" s="10"/>
      <c r="K826" s="10"/>
      <c r="L826" s="10"/>
      <c r="M826" s="10"/>
      <c r="N826" s="10"/>
      <c r="O826" s="10"/>
    </row>
    <row r="827">
      <c r="A827" s="10"/>
      <c r="B827" s="10"/>
      <c r="C827" s="10"/>
      <c r="D827" s="7"/>
      <c r="E827" s="10"/>
      <c r="F827" s="10"/>
      <c r="G827" s="10"/>
      <c r="H827" s="10"/>
      <c r="I827" s="7"/>
      <c r="J827" s="10"/>
      <c r="K827" s="10"/>
      <c r="L827" s="10"/>
      <c r="M827" s="10"/>
      <c r="N827" s="10"/>
      <c r="O827" s="10"/>
    </row>
    <row r="828">
      <c r="A828" s="10"/>
      <c r="B828" s="10"/>
      <c r="C828" s="10"/>
      <c r="D828" s="7"/>
      <c r="E828" s="10"/>
      <c r="F828" s="10"/>
      <c r="G828" s="10"/>
      <c r="H828" s="10"/>
      <c r="I828" s="7"/>
      <c r="J828" s="10"/>
      <c r="K828" s="10"/>
      <c r="L828" s="10"/>
      <c r="M828" s="10"/>
      <c r="N828" s="10"/>
      <c r="O828" s="10"/>
    </row>
    <row r="829">
      <c r="A829" s="10"/>
      <c r="B829" s="10"/>
      <c r="C829" s="10"/>
      <c r="D829" s="7"/>
      <c r="E829" s="10"/>
      <c r="F829" s="10"/>
      <c r="G829" s="10"/>
      <c r="H829" s="10"/>
      <c r="I829" s="7"/>
      <c r="J829" s="10"/>
      <c r="K829" s="10"/>
      <c r="L829" s="10"/>
      <c r="M829" s="10"/>
      <c r="N829" s="10"/>
      <c r="O829" s="10"/>
    </row>
    <row r="830">
      <c r="A830" s="10"/>
      <c r="B830" s="10"/>
      <c r="C830" s="10"/>
      <c r="D830" s="7"/>
      <c r="E830" s="10"/>
      <c r="F830" s="10"/>
      <c r="G830" s="10"/>
      <c r="H830" s="10"/>
      <c r="I830" s="7"/>
      <c r="J830" s="10"/>
      <c r="K830" s="10"/>
      <c r="L830" s="10"/>
      <c r="M830" s="10"/>
      <c r="N830" s="10"/>
      <c r="O830" s="10"/>
    </row>
    <row r="831">
      <c r="A831" s="10"/>
      <c r="B831" s="10"/>
      <c r="C831" s="10"/>
      <c r="D831" s="7"/>
      <c r="E831" s="10"/>
      <c r="F831" s="10"/>
      <c r="G831" s="10"/>
      <c r="H831" s="10"/>
      <c r="I831" s="7"/>
      <c r="J831" s="10"/>
      <c r="K831" s="10"/>
      <c r="L831" s="10"/>
      <c r="M831" s="10"/>
      <c r="N831" s="10"/>
      <c r="O831" s="10"/>
    </row>
    <row r="832">
      <c r="A832" s="10"/>
      <c r="B832" s="10"/>
      <c r="C832" s="10"/>
      <c r="D832" s="7"/>
      <c r="E832" s="10"/>
      <c r="F832" s="10"/>
      <c r="G832" s="10"/>
      <c r="H832" s="10"/>
      <c r="I832" s="7"/>
      <c r="J832" s="10"/>
      <c r="K832" s="10"/>
      <c r="L832" s="10"/>
      <c r="M832" s="10"/>
      <c r="N832" s="10"/>
      <c r="O832" s="10"/>
    </row>
    <row r="833">
      <c r="A833" s="10"/>
      <c r="B833" s="10"/>
      <c r="C833" s="10"/>
      <c r="D833" s="7"/>
      <c r="E833" s="10"/>
      <c r="F833" s="10"/>
      <c r="G833" s="10"/>
      <c r="H833" s="10"/>
      <c r="I833" s="7"/>
      <c r="J833" s="10"/>
      <c r="K833" s="10"/>
      <c r="L833" s="10"/>
      <c r="M833" s="10"/>
      <c r="N833" s="10"/>
      <c r="O833" s="10"/>
    </row>
    <row r="834">
      <c r="A834" s="10"/>
      <c r="B834" s="10"/>
      <c r="C834" s="10"/>
      <c r="D834" s="7"/>
      <c r="E834" s="10"/>
      <c r="F834" s="10"/>
      <c r="G834" s="10"/>
      <c r="H834" s="10"/>
      <c r="I834" s="7"/>
      <c r="J834" s="10"/>
      <c r="K834" s="10"/>
      <c r="L834" s="10"/>
      <c r="M834" s="10"/>
      <c r="N834" s="10"/>
      <c r="O834" s="10"/>
    </row>
    <row r="835">
      <c r="A835" s="10"/>
      <c r="B835" s="10"/>
      <c r="C835" s="10"/>
      <c r="D835" s="7"/>
      <c r="E835" s="10"/>
      <c r="F835" s="10"/>
      <c r="G835" s="10"/>
      <c r="H835" s="10"/>
      <c r="I835" s="7"/>
      <c r="J835" s="10"/>
      <c r="K835" s="10"/>
      <c r="L835" s="10"/>
      <c r="M835" s="10"/>
      <c r="N835" s="10"/>
      <c r="O835" s="10"/>
    </row>
    <row r="836">
      <c r="A836" s="10"/>
      <c r="B836" s="10"/>
      <c r="C836" s="10"/>
      <c r="D836" s="7"/>
      <c r="E836" s="10"/>
      <c r="F836" s="10"/>
      <c r="G836" s="10"/>
      <c r="H836" s="10"/>
      <c r="I836" s="7"/>
      <c r="J836" s="10"/>
      <c r="K836" s="10"/>
      <c r="L836" s="10"/>
      <c r="M836" s="10"/>
      <c r="N836" s="10"/>
      <c r="O836" s="10"/>
    </row>
    <row r="837">
      <c r="A837" s="10"/>
      <c r="B837" s="10"/>
      <c r="C837" s="10"/>
      <c r="D837" s="7"/>
      <c r="E837" s="10"/>
      <c r="F837" s="10"/>
      <c r="G837" s="10"/>
      <c r="H837" s="10"/>
      <c r="I837" s="7"/>
      <c r="J837" s="10"/>
      <c r="K837" s="10"/>
      <c r="L837" s="10"/>
      <c r="M837" s="10"/>
      <c r="N837" s="10"/>
      <c r="O837" s="10"/>
    </row>
    <row r="838">
      <c r="A838" s="10"/>
      <c r="B838" s="10"/>
      <c r="C838" s="10"/>
      <c r="D838" s="7"/>
      <c r="E838" s="10"/>
      <c r="F838" s="10"/>
      <c r="G838" s="10"/>
      <c r="H838" s="10"/>
      <c r="I838" s="7"/>
      <c r="J838" s="10"/>
      <c r="K838" s="10"/>
      <c r="L838" s="10"/>
      <c r="M838" s="10"/>
      <c r="N838" s="10"/>
      <c r="O838" s="10"/>
    </row>
    <row r="839">
      <c r="A839" s="10"/>
      <c r="B839" s="10"/>
      <c r="C839" s="10"/>
      <c r="D839" s="7"/>
      <c r="E839" s="10"/>
      <c r="F839" s="10"/>
      <c r="G839" s="10"/>
      <c r="H839" s="10"/>
      <c r="I839" s="7"/>
      <c r="J839" s="10"/>
      <c r="K839" s="10"/>
      <c r="L839" s="10"/>
      <c r="M839" s="10"/>
      <c r="N839" s="10"/>
      <c r="O839" s="10"/>
    </row>
    <row r="840">
      <c r="A840" s="10"/>
      <c r="B840" s="10"/>
      <c r="C840" s="10"/>
      <c r="D840" s="7"/>
      <c r="E840" s="10"/>
      <c r="F840" s="10"/>
      <c r="G840" s="10"/>
      <c r="H840" s="10"/>
      <c r="I840" s="7"/>
      <c r="J840" s="10"/>
      <c r="K840" s="10"/>
      <c r="L840" s="10"/>
      <c r="M840" s="10"/>
      <c r="N840" s="10"/>
      <c r="O840" s="10"/>
    </row>
    <row r="841">
      <c r="A841" s="10"/>
      <c r="B841" s="10"/>
      <c r="C841" s="10"/>
      <c r="D841" s="7"/>
      <c r="E841" s="10"/>
      <c r="F841" s="10"/>
      <c r="G841" s="10"/>
      <c r="H841" s="10"/>
      <c r="I841" s="7"/>
      <c r="J841" s="10"/>
      <c r="K841" s="10"/>
      <c r="L841" s="10"/>
      <c r="M841" s="10"/>
      <c r="N841" s="10"/>
      <c r="O841" s="10"/>
    </row>
    <row r="842">
      <c r="A842" s="10"/>
      <c r="B842" s="10"/>
      <c r="C842" s="10"/>
      <c r="D842" s="7"/>
      <c r="E842" s="10"/>
      <c r="F842" s="10"/>
      <c r="G842" s="10"/>
      <c r="H842" s="10"/>
      <c r="I842" s="7"/>
      <c r="J842" s="10"/>
      <c r="K842" s="10"/>
      <c r="L842" s="10"/>
      <c r="M842" s="10"/>
      <c r="N842" s="10"/>
      <c r="O842" s="10"/>
    </row>
    <row r="843">
      <c r="A843" s="10"/>
      <c r="B843" s="10"/>
      <c r="C843" s="10"/>
      <c r="D843" s="7"/>
      <c r="E843" s="10"/>
      <c r="F843" s="10"/>
      <c r="G843" s="10"/>
      <c r="H843" s="10"/>
      <c r="I843" s="7"/>
      <c r="J843" s="10"/>
      <c r="K843" s="10"/>
      <c r="L843" s="10"/>
      <c r="M843" s="10"/>
      <c r="N843" s="10"/>
      <c r="O843" s="10"/>
    </row>
    <row r="844">
      <c r="A844" s="10"/>
      <c r="B844" s="10"/>
      <c r="C844" s="10"/>
      <c r="D844" s="7"/>
      <c r="E844" s="10"/>
      <c r="F844" s="10"/>
      <c r="G844" s="10"/>
      <c r="H844" s="10"/>
      <c r="I844" s="7"/>
      <c r="J844" s="10"/>
      <c r="K844" s="10"/>
      <c r="L844" s="10"/>
      <c r="M844" s="10"/>
      <c r="N844" s="10"/>
      <c r="O844" s="10"/>
    </row>
    <row r="845">
      <c r="A845" s="10"/>
      <c r="B845" s="10"/>
      <c r="C845" s="10"/>
      <c r="D845" s="7"/>
      <c r="E845" s="10"/>
      <c r="F845" s="10"/>
      <c r="G845" s="10"/>
      <c r="H845" s="10"/>
      <c r="I845" s="7"/>
      <c r="J845" s="10"/>
      <c r="K845" s="10"/>
      <c r="L845" s="10"/>
      <c r="M845" s="10"/>
      <c r="N845" s="10"/>
      <c r="O845" s="10"/>
    </row>
    <row r="846">
      <c r="A846" s="10"/>
      <c r="B846" s="10"/>
      <c r="C846" s="10"/>
      <c r="D846" s="7"/>
      <c r="E846" s="10"/>
      <c r="F846" s="10"/>
      <c r="G846" s="10"/>
      <c r="H846" s="10"/>
      <c r="I846" s="7"/>
      <c r="J846" s="10"/>
      <c r="K846" s="10"/>
      <c r="L846" s="10"/>
      <c r="M846" s="10"/>
      <c r="N846" s="10"/>
      <c r="O846" s="10"/>
    </row>
    <row r="847">
      <c r="A847" s="10"/>
      <c r="B847" s="10"/>
      <c r="C847" s="10"/>
      <c r="D847" s="7"/>
      <c r="E847" s="10"/>
      <c r="F847" s="10"/>
      <c r="G847" s="10"/>
      <c r="H847" s="10"/>
      <c r="I847" s="7"/>
      <c r="J847" s="10"/>
      <c r="K847" s="10"/>
      <c r="L847" s="10"/>
      <c r="M847" s="10"/>
      <c r="N847" s="10"/>
      <c r="O847" s="10"/>
    </row>
    <row r="848">
      <c r="A848" s="10"/>
      <c r="B848" s="10"/>
      <c r="C848" s="10"/>
      <c r="D848" s="7"/>
      <c r="E848" s="10"/>
      <c r="F848" s="10"/>
      <c r="G848" s="10"/>
      <c r="H848" s="10"/>
      <c r="I848" s="7"/>
      <c r="J848" s="10"/>
      <c r="K848" s="10"/>
      <c r="L848" s="10"/>
      <c r="M848" s="10"/>
      <c r="N848" s="10"/>
      <c r="O848" s="10"/>
    </row>
    <row r="849">
      <c r="A849" s="10"/>
      <c r="B849" s="10"/>
      <c r="C849" s="10"/>
      <c r="D849" s="7"/>
      <c r="E849" s="10"/>
      <c r="F849" s="10"/>
      <c r="G849" s="10"/>
      <c r="H849" s="10"/>
      <c r="I849" s="7"/>
      <c r="J849" s="10"/>
      <c r="K849" s="10"/>
      <c r="L849" s="10"/>
      <c r="M849" s="10"/>
      <c r="N849" s="10"/>
      <c r="O849" s="10"/>
    </row>
    <row r="850">
      <c r="A850" s="10"/>
      <c r="B850" s="10"/>
      <c r="C850" s="10"/>
      <c r="D850" s="7"/>
      <c r="E850" s="10"/>
      <c r="F850" s="10"/>
      <c r="G850" s="10"/>
      <c r="H850" s="10"/>
      <c r="I850" s="7"/>
      <c r="J850" s="10"/>
      <c r="K850" s="10"/>
      <c r="L850" s="10"/>
      <c r="M850" s="10"/>
      <c r="N850" s="10"/>
      <c r="O850" s="10"/>
    </row>
    <row r="851">
      <c r="A851" s="10"/>
      <c r="B851" s="10"/>
      <c r="C851" s="10"/>
      <c r="D851" s="7"/>
      <c r="E851" s="10"/>
      <c r="F851" s="10"/>
      <c r="G851" s="10"/>
      <c r="H851" s="10"/>
      <c r="I851" s="7"/>
      <c r="J851" s="10"/>
      <c r="K851" s="10"/>
      <c r="L851" s="10"/>
      <c r="M851" s="10"/>
      <c r="N851" s="10"/>
      <c r="O851" s="10"/>
    </row>
    <row r="852">
      <c r="A852" s="10"/>
      <c r="B852" s="10"/>
      <c r="C852" s="10"/>
      <c r="D852" s="7"/>
      <c r="E852" s="10"/>
      <c r="F852" s="10"/>
      <c r="G852" s="10"/>
      <c r="H852" s="10"/>
      <c r="I852" s="7"/>
      <c r="J852" s="10"/>
      <c r="K852" s="10"/>
      <c r="L852" s="10"/>
      <c r="M852" s="10"/>
      <c r="N852" s="10"/>
      <c r="O852" s="10"/>
    </row>
    <row r="853">
      <c r="A853" s="10"/>
      <c r="B853" s="10"/>
      <c r="C853" s="10"/>
      <c r="D853" s="7"/>
      <c r="E853" s="10"/>
      <c r="F853" s="10"/>
      <c r="G853" s="10"/>
      <c r="H853" s="10"/>
      <c r="I853" s="7"/>
      <c r="J853" s="10"/>
      <c r="K853" s="10"/>
      <c r="L853" s="10"/>
      <c r="M853" s="10"/>
      <c r="N853" s="10"/>
      <c r="O853" s="10"/>
    </row>
    <row r="854">
      <c r="A854" s="10"/>
      <c r="B854" s="10"/>
      <c r="C854" s="10"/>
      <c r="D854" s="7"/>
      <c r="E854" s="10"/>
      <c r="F854" s="10"/>
      <c r="G854" s="10"/>
      <c r="H854" s="10"/>
      <c r="I854" s="7"/>
      <c r="J854" s="10"/>
      <c r="K854" s="10"/>
      <c r="L854" s="10"/>
      <c r="M854" s="10"/>
      <c r="N854" s="10"/>
      <c r="O854" s="10"/>
    </row>
    <row r="855">
      <c r="A855" s="10"/>
      <c r="B855" s="10"/>
      <c r="C855" s="10"/>
      <c r="D855" s="7"/>
      <c r="E855" s="10"/>
      <c r="F855" s="10"/>
      <c r="G855" s="10"/>
      <c r="H855" s="10"/>
      <c r="I855" s="7"/>
      <c r="J855" s="10"/>
      <c r="K855" s="10"/>
      <c r="L855" s="10"/>
      <c r="M855" s="10"/>
      <c r="N855" s="10"/>
      <c r="O855" s="10"/>
    </row>
    <row r="856">
      <c r="A856" s="10"/>
      <c r="B856" s="10"/>
      <c r="C856" s="10"/>
      <c r="D856" s="7"/>
      <c r="E856" s="10"/>
      <c r="F856" s="10"/>
      <c r="G856" s="10"/>
      <c r="H856" s="10"/>
      <c r="I856" s="7"/>
      <c r="J856" s="10"/>
      <c r="K856" s="10"/>
      <c r="L856" s="10"/>
      <c r="M856" s="10"/>
      <c r="N856" s="10"/>
      <c r="O856" s="10"/>
    </row>
    <row r="857">
      <c r="A857" s="10"/>
      <c r="B857" s="10"/>
      <c r="C857" s="10"/>
      <c r="D857" s="7"/>
      <c r="E857" s="10"/>
      <c r="F857" s="10"/>
      <c r="G857" s="10"/>
      <c r="H857" s="10"/>
      <c r="I857" s="7"/>
      <c r="J857" s="10"/>
      <c r="K857" s="10"/>
      <c r="L857" s="10"/>
      <c r="M857" s="10"/>
      <c r="N857" s="10"/>
      <c r="O857" s="10"/>
    </row>
    <row r="858">
      <c r="A858" s="10"/>
      <c r="B858" s="10"/>
      <c r="C858" s="10"/>
      <c r="D858" s="7"/>
      <c r="E858" s="10"/>
      <c r="F858" s="10"/>
      <c r="G858" s="10"/>
      <c r="H858" s="10"/>
      <c r="I858" s="7"/>
      <c r="J858" s="10"/>
      <c r="K858" s="10"/>
      <c r="L858" s="10"/>
      <c r="M858" s="10"/>
      <c r="N858" s="10"/>
      <c r="O858" s="10"/>
    </row>
    <row r="859">
      <c r="A859" s="10"/>
      <c r="B859" s="10"/>
      <c r="C859" s="10"/>
      <c r="D859" s="7"/>
      <c r="E859" s="10"/>
      <c r="F859" s="10"/>
      <c r="G859" s="10"/>
      <c r="H859" s="10"/>
      <c r="I859" s="7"/>
      <c r="J859" s="10"/>
      <c r="K859" s="10"/>
      <c r="L859" s="10"/>
      <c r="M859" s="10"/>
      <c r="N859" s="10"/>
      <c r="O859" s="10"/>
    </row>
    <row r="860">
      <c r="A860" s="10"/>
      <c r="B860" s="10"/>
      <c r="C860" s="10"/>
      <c r="D860" s="7"/>
      <c r="E860" s="10"/>
      <c r="F860" s="10"/>
      <c r="G860" s="10"/>
      <c r="H860" s="10"/>
      <c r="I860" s="7"/>
      <c r="J860" s="10"/>
      <c r="K860" s="10"/>
      <c r="L860" s="10"/>
      <c r="M860" s="10"/>
      <c r="N860" s="10"/>
      <c r="O860" s="10"/>
    </row>
    <row r="861">
      <c r="A861" s="10"/>
      <c r="B861" s="10"/>
      <c r="C861" s="10"/>
      <c r="D861" s="7"/>
      <c r="E861" s="10"/>
      <c r="F861" s="10"/>
      <c r="G861" s="10"/>
      <c r="H861" s="10"/>
      <c r="I861" s="7"/>
      <c r="J861" s="10"/>
      <c r="K861" s="10"/>
      <c r="L861" s="10"/>
      <c r="M861" s="10"/>
      <c r="N861" s="10"/>
      <c r="O861" s="10"/>
    </row>
    <row r="862">
      <c r="A862" s="10"/>
      <c r="B862" s="10"/>
      <c r="C862" s="10"/>
      <c r="D862" s="7"/>
      <c r="E862" s="10"/>
      <c r="F862" s="10"/>
      <c r="G862" s="10"/>
      <c r="H862" s="10"/>
      <c r="I862" s="7"/>
      <c r="J862" s="10"/>
      <c r="K862" s="10"/>
      <c r="L862" s="10"/>
      <c r="M862" s="10"/>
      <c r="N862" s="10"/>
      <c r="O862" s="10"/>
    </row>
    <row r="863">
      <c r="A863" s="10"/>
      <c r="B863" s="10"/>
      <c r="C863" s="10"/>
      <c r="D863" s="7"/>
      <c r="E863" s="10"/>
      <c r="F863" s="10"/>
      <c r="G863" s="10"/>
      <c r="H863" s="10"/>
      <c r="I863" s="7"/>
      <c r="J863" s="10"/>
      <c r="K863" s="10"/>
      <c r="L863" s="10"/>
      <c r="M863" s="10"/>
      <c r="N863" s="10"/>
      <c r="O863" s="10"/>
    </row>
    <row r="864">
      <c r="A864" s="10"/>
      <c r="B864" s="10"/>
      <c r="C864" s="10"/>
      <c r="D864" s="7"/>
      <c r="E864" s="10"/>
      <c r="F864" s="10"/>
      <c r="G864" s="10"/>
      <c r="H864" s="10"/>
      <c r="I864" s="7"/>
      <c r="J864" s="10"/>
      <c r="K864" s="10"/>
      <c r="L864" s="10"/>
      <c r="M864" s="10"/>
      <c r="N864" s="10"/>
      <c r="O864" s="10"/>
    </row>
    <row r="865">
      <c r="A865" s="10"/>
      <c r="B865" s="10"/>
      <c r="C865" s="10"/>
      <c r="D865" s="7"/>
      <c r="E865" s="10"/>
      <c r="F865" s="10"/>
      <c r="G865" s="10"/>
      <c r="H865" s="10"/>
      <c r="I865" s="7"/>
      <c r="J865" s="10"/>
      <c r="K865" s="10"/>
      <c r="L865" s="10"/>
      <c r="M865" s="10"/>
      <c r="N865" s="10"/>
      <c r="O865" s="10"/>
    </row>
    <row r="866">
      <c r="A866" s="10"/>
      <c r="B866" s="10"/>
      <c r="C866" s="10"/>
      <c r="D866" s="7"/>
      <c r="E866" s="10"/>
      <c r="F866" s="10"/>
      <c r="G866" s="10"/>
      <c r="H866" s="10"/>
      <c r="I866" s="7"/>
      <c r="J866" s="10"/>
      <c r="K866" s="10"/>
      <c r="L866" s="10"/>
      <c r="M866" s="10"/>
      <c r="N866" s="10"/>
      <c r="O866" s="10"/>
    </row>
    <row r="867">
      <c r="A867" s="10"/>
      <c r="B867" s="10"/>
      <c r="C867" s="10"/>
      <c r="D867" s="7"/>
      <c r="E867" s="10"/>
      <c r="F867" s="10"/>
      <c r="G867" s="10"/>
      <c r="H867" s="10"/>
      <c r="I867" s="7"/>
      <c r="J867" s="10"/>
      <c r="K867" s="10"/>
      <c r="L867" s="10"/>
      <c r="M867" s="10"/>
      <c r="N867" s="10"/>
      <c r="O867" s="10"/>
    </row>
    <row r="868">
      <c r="A868" s="10"/>
      <c r="B868" s="10"/>
      <c r="C868" s="10"/>
      <c r="D868" s="7"/>
      <c r="E868" s="10"/>
      <c r="F868" s="10"/>
      <c r="G868" s="10"/>
      <c r="H868" s="10"/>
      <c r="I868" s="7"/>
      <c r="J868" s="10"/>
      <c r="K868" s="10"/>
      <c r="L868" s="10"/>
      <c r="M868" s="10"/>
      <c r="N868" s="10"/>
      <c r="O868" s="10"/>
    </row>
    <row r="869">
      <c r="A869" s="10"/>
      <c r="B869" s="10"/>
      <c r="C869" s="10"/>
      <c r="D869" s="7"/>
      <c r="E869" s="10"/>
      <c r="F869" s="10"/>
      <c r="G869" s="10"/>
      <c r="H869" s="10"/>
      <c r="I869" s="7"/>
      <c r="J869" s="10"/>
      <c r="K869" s="10"/>
      <c r="L869" s="10"/>
      <c r="M869" s="10"/>
      <c r="N869" s="10"/>
      <c r="O869" s="10"/>
    </row>
    <row r="870">
      <c r="A870" s="10"/>
      <c r="B870" s="10"/>
      <c r="C870" s="10"/>
      <c r="D870" s="7"/>
      <c r="E870" s="10"/>
      <c r="F870" s="10"/>
      <c r="G870" s="10"/>
      <c r="H870" s="10"/>
      <c r="I870" s="7"/>
      <c r="J870" s="10"/>
      <c r="K870" s="10"/>
      <c r="L870" s="10"/>
      <c r="M870" s="10"/>
      <c r="N870" s="10"/>
      <c r="O870" s="10"/>
    </row>
    <row r="871">
      <c r="A871" s="10"/>
      <c r="B871" s="10"/>
      <c r="C871" s="10"/>
      <c r="D871" s="7"/>
      <c r="E871" s="10"/>
      <c r="F871" s="10"/>
      <c r="G871" s="10"/>
      <c r="H871" s="10"/>
      <c r="I871" s="7"/>
      <c r="J871" s="10"/>
      <c r="K871" s="10"/>
      <c r="L871" s="10"/>
      <c r="M871" s="10"/>
      <c r="N871" s="10"/>
      <c r="O871" s="10"/>
    </row>
    <row r="872">
      <c r="A872" s="10"/>
      <c r="B872" s="10"/>
      <c r="C872" s="10"/>
      <c r="D872" s="7"/>
      <c r="E872" s="10"/>
      <c r="F872" s="10"/>
      <c r="G872" s="10"/>
      <c r="H872" s="10"/>
      <c r="I872" s="7"/>
      <c r="J872" s="10"/>
      <c r="K872" s="10"/>
      <c r="L872" s="10"/>
      <c r="M872" s="10"/>
      <c r="N872" s="10"/>
      <c r="O872" s="10"/>
    </row>
    <row r="873">
      <c r="A873" s="10"/>
      <c r="B873" s="10"/>
      <c r="C873" s="10"/>
      <c r="D873" s="7"/>
      <c r="E873" s="10"/>
      <c r="F873" s="10"/>
      <c r="G873" s="10"/>
      <c r="H873" s="10"/>
      <c r="I873" s="7"/>
      <c r="J873" s="10"/>
      <c r="K873" s="10"/>
      <c r="L873" s="10"/>
      <c r="M873" s="10"/>
      <c r="N873" s="10"/>
      <c r="O873" s="10"/>
    </row>
    <row r="874">
      <c r="A874" s="10"/>
      <c r="B874" s="10"/>
      <c r="C874" s="10"/>
      <c r="D874" s="7"/>
      <c r="E874" s="10"/>
      <c r="F874" s="10"/>
      <c r="G874" s="10"/>
      <c r="H874" s="10"/>
      <c r="I874" s="7"/>
      <c r="J874" s="10"/>
      <c r="K874" s="10"/>
      <c r="L874" s="10"/>
      <c r="M874" s="10"/>
      <c r="N874" s="10"/>
      <c r="O874" s="10"/>
    </row>
    <row r="875">
      <c r="A875" s="10"/>
      <c r="B875" s="10"/>
      <c r="C875" s="10"/>
      <c r="D875" s="7"/>
      <c r="E875" s="10"/>
      <c r="F875" s="10"/>
      <c r="G875" s="10"/>
      <c r="H875" s="10"/>
      <c r="I875" s="7"/>
      <c r="J875" s="10"/>
      <c r="K875" s="10"/>
      <c r="L875" s="10"/>
      <c r="M875" s="10"/>
      <c r="N875" s="10"/>
      <c r="O875" s="10"/>
    </row>
    <row r="876">
      <c r="A876" s="10"/>
      <c r="B876" s="10"/>
      <c r="C876" s="10"/>
      <c r="D876" s="7"/>
      <c r="E876" s="10"/>
      <c r="F876" s="10"/>
      <c r="G876" s="10"/>
      <c r="H876" s="10"/>
      <c r="I876" s="7"/>
      <c r="J876" s="10"/>
      <c r="K876" s="10"/>
      <c r="L876" s="10"/>
      <c r="M876" s="10"/>
      <c r="N876" s="10"/>
      <c r="O876" s="10"/>
    </row>
    <row r="877">
      <c r="A877" s="10"/>
      <c r="B877" s="10"/>
      <c r="C877" s="10"/>
      <c r="D877" s="7"/>
      <c r="E877" s="10"/>
      <c r="F877" s="10"/>
      <c r="G877" s="10"/>
      <c r="H877" s="10"/>
      <c r="I877" s="7"/>
      <c r="J877" s="10"/>
      <c r="K877" s="10"/>
      <c r="L877" s="10"/>
      <c r="M877" s="10"/>
      <c r="N877" s="10"/>
      <c r="O877" s="10"/>
    </row>
    <row r="878">
      <c r="A878" s="10"/>
      <c r="B878" s="10"/>
      <c r="C878" s="10"/>
      <c r="D878" s="7"/>
      <c r="E878" s="10"/>
      <c r="F878" s="10"/>
      <c r="G878" s="10"/>
      <c r="H878" s="10"/>
      <c r="I878" s="7"/>
      <c r="J878" s="10"/>
      <c r="K878" s="10"/>
      <c r="L878" s="10"/>
      <c r="M878" s="10"/>
      <c r="N878" s="10"/>
      <c r="O878" s="10"/>
    </row>
    <row r="879">
      <c r="A879" s="10"/>
      <c r="B879" s="10"/>
      <c r="C879" s="10"/>
      <c r="D879" s="7"/>
      <c r="E879" s="10"/>
      <c r="F879" s="10"/>
      <c r="G879" s="10"/>
      <c r="H879" s="10"/>
      <c r="I879" s="7"/>
      <c r="J879" s="10"/>
      <c r="K879" s="10"/>
      <c r="L879" s="10"/>
      <c r="M879" s="10"/>
      <c r="N879" s="10"/>
      <c r="O879" s="10"/>
    </row>
    <row r="880">
      <c r="A880" s="10"/>
      <c r="B880" s="10"/>
      <c r="C880" s="10"/>
      <c r="D880" s="7"/>
      <c r="E880" s="10"/>
      <c r="F880" s="10"/>
      <c r="G880" s="10"/>
      <c r="H880" s="10"/>
      <c r="I880" s="7"/>
      <c r="J880" s="10"/>
      <c r="K880" s="10"/>
      <c r="L880" s="10"/>
      <c r="M880" s="10"/>
      <c r="N880" s="10"/>
      <c r="O880" s="10"/>
    </row>
    <row r="881">
      <c r="A881" s="10"/>
      <c r="B881" s="10"/>
      <c r="C881" s="10"/>
      <c r="D881" s="7"/>
      <c r="E881" s="10"/>
      <c r="F881" s="10"/>
      <c r="G881" s="10"/>
      <c r="H881" s="10"/>
      <c r="I881" s="7"/>
      <c r="J881" s="10"/>
      <c r="K881" s="10"/>
      <c r="L881" s="10"/>
      <c r="M881" s="10"/>
      <c r="N881" s="10"/>
      <c r="O881" s="10"/>
    </row>
    <row r="882">
      <c r="A882" s="10"/>
      <c r="B882" s="10"/>
      <c r="C882" s="10"/>
      <c r="D882" s="7"/>
      <c r="E882" s="10"/>
      <c r="F882" s="10"/>
      <c r="G882" s="10"/>
      <c r="H882" s="10"/>
      <c r="I882" s="7"/>
      <c r="J882" s="10"/>
      <c r="K882" s="10"/>
      <c r="L882" s="10"/>
      <c r="M882" s="10"/>
      <c r="N882" s="10"/>
      <c r="O882" s="10"/>
    </row>
    <row r="883">
      <c r="A883" s="10"/>
      <c r="B883" s="10"/>
      <c r="C883" s="10"/>
      <c r="D883" s="7"/>
      <c r="E883" s="10"/>
      <c r="F883" s="10"/>
      <c r="G883" s="10"/>
      <c r="H883" s="10"/>
      <c r="I883" s="7"/>
      <c r="J883" s="10"/>
      <c r="K883" s="10"/>
      <c r="L883" s="10"/>
      <c r="M883" s="10"/>
      <c r="N883" s="10"/>
      <c r="O883" s="10"/>
    </row>
    <row r="884">
      <c r="A884" s="10"/>
      <c r="B884" s="10"/>
      <c r="C884" s="10"/>
      <c r="D884" s="7"/>
      <c r="E884" s="10"/>
      <c r="F884" s="10"/>
      <c r="G884" s="10"/>
      <c r="H884" s="10"/>
      <c r="I884" s="7"/>
      <c r="J884" s="10"/>
      <c r="K884" s="10"/>
      <c r="L884" s="10"/>
      <c r="M884" s="10"/>
      <c r="N884" s="10"/>
      <c r="O884" s="10"/>
    </row>
    <row r="885">
      <c r="A885" s="10"/>
      <c r="B885" s="10"/>
      <c r="C885" s="10"/>
      <c r="D885" s="7"/>
      <c r="E885" s="10"/>
      <c r="F885" s="10"/>
      <c r="G885" s="10"/>
      <c r="H885" s="10"/>
      <c r="I885" s="7"/>
      <c r="J885" s="10"/>
      <c r="K885" s="10"/>
      <c r="L885" s="10"/>
      <c r="M885" s="10"/>
      <c r="N885" s="10"/>
      <c r="O885" s="10"/>
    </row>
    <row r="886">
      <c r="A886" s="10"/>
      <c r="B886" s="10"/>
      <c r="C886" s="10"/>
      <c r="D886" s="7"/>
      <c r="E886" s="10"/>
      <c r="F886" s="10"/>
      <c r="G886" s="10"/>
      <c r="H886" s="10"/>
      <c r="I886" s="7"/>
      <c r="J886" s="10"/>
      <c r="K886" s="10"/>
      <c r="L886" s="10"/>
      <c r="M886" s="10"/>
      <c r="N886" s="10"/>
      <c r="O886" s="10"/>
    </row>
    <row r="887">
      <c r="A887" s="10"/>
      <c r="B887" s="10"/>
      <c r="C887" s="10"/>
      <c r="D887" s="7"/>
      <c r="E887" s="10"/>
      <c r="F887" s="10"/>
      <c r="G887" s="10"/>
      <c r="H887" s="10"/>
      <c r="I887" s="7"/>
      <c r="J887" s="10"/>
      <c r="K887" s="10"/>
      <c r="L887" s="10"/>
      <c r="M887" s="10"/>
      <c r="N887" s="10"/>
      <c r="O887" s="10"/>
    </row>
    <row r="888">
      <c r="A888" s="10"/>
      <c r="B888" s="10"/>
      <c r="C888" s="10"/>
      <c r="D888" s="7"/>
      <c r="E888" s="10"/>
      <c r="F888" s="10"/>
      <c r="G888" s="10"/>
      <c r="H888" s="10"/>
      <c r="I888" s="7"/>
      <c r="J888" s="10"/>
      <c r="K888" s="10"/>
      <c r="L888" s="10"/>
      <c r="M888" s="10"/>
      <c r="N888" s="10"/>
      <c r="O888" s="10"/>
    </row>
    <row r="889">
      <c r="A889" s="10"/>
      <c r="B889" s="10"/>
      <c r="C889" s="10"/>
      <c r="D889" s="7"/>
      <c r="E889" s="10"/>
      <c r="F889" s="10"/>
      <c r="G889" s="10"/>
      <c r="H889" s="10"/>
      <c r="I889" s="7"/>
      <c r="J889" s="10"/>
      <c r="K889" s="10"/>
      <c r="L889" s="10"/>
      <c r="M889" s="10"/>
      <c r="N889" s="10"/>
      <c r="O889" s="10"/>
    </row>
    <row r="890">
      <c r="A890" s="10"/>
      <c r="B890" s="10"/>
      <c r="C890" s="10"/>
      <c r="D890" s="7"/>
      <c r="E890" s="10"/>
      <c r="F890" s="10"/>
      <c r="G890" s="10"/>
      <c r="H890" s="10"/>
      <c r="I890" s="7"/>
      <c r="J890" s="10"/>
      <c r="K890" s="10"/>
      <c r="L890" s="10"/>
      <c r="M890" s="10"/>
      <c r="N890" s="10"/>
      <c r="O890" s="10"/>
    </row>
    <row r="891">
      <c r="A891" s="10"/>
      <c r="B891" s="10"/>
      <c r="C891" s="10"/>
      <c r="D891" s="7"/>
      <c r="E891" s="10"/>
      <c r="F891" s="10"/>
      <c r="G891" s="10"/>
      <c r="H891" s="10"/>
      <c r="I891" s="7"/>
      <c r="J891" s="10"/>
      <c r="K891" s="10"/>
      <c r="L891" s="10"/>
      <c r="M891" s="10"/>
      <c r="N891" s="10"/>
      <c r="O891" s="10"/>
    </row>
    <row r="892">
      <c r="A892" s="10"/>
      <c r="B892" s="10"/>
      <c r="C892" s="10"/>
      <c r="D892" s="7"/>
      <c r="E892" s="10"/>
      <c r="F892" s="10"/>
      <c r="G892" s="10"/>
      <c r="H892" s="10"/>
      <c r="I892" s="7"/>
      <c r="J892" s="10"/>
      <c r="K892" s="10"/>
      <c r="L892" s="10"/>
      <c r="M892" s="10"/>
      <c r="N892" s="10"/>
      <c r="O892" s="10"/>
    </row>
    <row r="893">
      <c r="A893" s="10"/>
      <c r="B893" s="10"/>
      <c r="C893" s="10"/>
      <c r="D893" s="7"/>
      <c r="E893" s="10"/>
      <c r="F893" s="10"/>
      <c r="G893" s="10"/>
      <c r="H893" s="10"/>
      <c r="I893" s="7"/>
      <c r="J893" s="10"/>
      <c r="K893" s="10"/>
      <c r="L893" s="10"/>
      <c r="M893" s="10"/>
      <c r="N893" s="10"/>
      <c r="O893" s="10"/>
    </row>
    <row r="894">
      <c r="A894" s="10"/>
      <c r="B894" s="10"/>
      <c r="C894" s="10"/>
      <c r="D894" s="7"/>
      <c r="E894" s="10"/>
      <c r="F894" s="10"/>
      <c r="G894" s="10"/>
      <c r="H894" s="10"/>
      <c r="I894" s="7"/>
      <c r="J894" s="10"/>
      <c r="K894" s="10"/>
      <c r="L894" s="10"/>
      <c r="M894" s="10"/>
      <c r="N894" s="10"/>
      <c r="O894" s="10"/>
    </row>
    <row r="895">
      <c r="A895" s="10"/>
      <c r="B895" s="10"/>
      <c r="C895" s="10"/>
      <c r="D895" s="7"/>
      <c r="E895" s="10"/>
      <c r="F895" s="10"/>
      <c r="G895" s="10"/>
      <c r="H895" s="10"/>
      <c r="I895" s="7"/>
      <c r="J895" s="10"/>
      <c r="K895" s="10"/>
      <c r="L895" s="10"/>
      <c r="M895" s="10"/>
      <c r="N895" s="10"/>
      <c r="O895" s="10"/>
    </row>
    <row r="896">
      <c r="A896" s="10"/>
      <c r="B896" s="10"/>
      <c r="C896" s="10"/>
      <c r="D896" s="7"/>
      <c r="E896" s="10"/>
      <c r="F896" s="10"/>
      <c r="G896" s="10"/>
      <c r="H896" s="10"/>
      <c r="I896" s="7"/>
      <c r="J896" s="10"/>
      <c r="K896" s="10"/>
      <c r="L896" s="10"/>
      <c r="M896" s="10"/>
      <c r="N896" s="10"/>
      <c r="O896" s="10"/>
    </row>
    <row r="897">
      <c r="A897" s="10"/>
      <c r="B897" s="10"/>
      <c r="C897" s="10"/>
      <c r="D897" s="7"/>
      <c r="E897" s="10"/>
      <c r="F897" s="10"/>
      <c r="G897" s="10"/>
      <c r="H897" s="10"/>
      <c r="I897" s="7"/>
      <c r="J897" s="10"/>
      <c r="K897" s="10"/>
      <c r="L897" s="10"/>
      <c r="M897" s="10"/>
      <c r="N897" s="10"/>
      <c r="O897" s="10"/>
    </row>
    <row r="898">
      <c r="A898" s="10"/>
      <c r="B898" s="10"/>
      <c r="C898" s="10"/>
      <c r="D898" s="7"/>
      <c r="E898" s="10"/>
      <c r="F898" s="10"/>
      <c r="G898" s="10"/>
      <c r="H898" s="10"/>
      <c r="I898" s="7"/>
      <c r="J898" s="10"/>
      <c r="K898" s="10"/>
      <c r="L898" s="10"/>
      <c r="M898" s="10"/>
      <c r="N898" s="10"/>
      <c r="O898" s="10"/>
    </row>
    <row r="899">
      <c r="A899" s="10"/>
      <c r="B899" s="10"/>
      <c r="C899" s="10"/>
      <c r="D899" s="7"/>
      <c r="E899" s="10"/>
      <c r="F899" s="10"/>
      <c r="G899" s="10"/>
      <c r="H899" s="10"/>
      <c r="I899" s="7"/>
      <c r="J899" s="10"/>
      <c r="K899" s="10"/>
      <c r="L899" s="10"/>
      <c r="M899" s="10"/>
      <c r="N899" s="10"/>
      <c r="O899" s="10"/>
    </row>
    <row r="900">
      <c r="A900" s="10"/>
      <c r="B900" s="10"/>
      <c r="C900" s="10"/>
      <c r="D900" s="7"/>
      <c r="E900" s="10"/>
      <c r="F900" s="10"/>
      <c r="G900" s="10"/>
      <c r="H900" s="10"/>
      <c r="I900" s="7"/>
      <c r="J900" s="10"/>
      <c r="K900" s="10"/>
      <c r="L900" s="10"/>
      <c r="M900" s="10"/>
      <c r="N900" s="10"/>
      <c r="O900" s="10"/>
    </row>
    <row r="901">
      <c r="A901" s="10"/>
      <c r="B901" s="10"/>
      <c r="C901" s="10"/>
      <c r="D901" s="7"/>
      <c r="E901" s="10"/>
      <c r="F901" s="10"/>
      <c r="G901" s="10"/>
      <c r="H901" s="10"/>
      <c r="I901" s="7"/>
      <c r="J901" s="10"/>
      <c r="K901" s="10"/>
      <c r="L901" s="10"/>
      <c r="M901" s="10"/>
      <c r="N901" s="10"/>
      <c r="O901" s="10"/>
    </row>
    <row r="902">
      <c r="A902" s="10"/>
      <c r="B902" s="10"/>
      <c r="C902" s="10"/>
      <c r="D902" s="7"/>
      <c r="E902" s="10"/>
      <c r="F902" s="10"/>
      <c r="G902" s="10"/>
      <c r="H902" s="10"/>
      <c r="I902" s="7"/>
      <c r="J902" s="10"/>
      <c r="K902" s="10"/>
      <c r="L902" s="10"/>
      <c r="M902" s="10"/>
      <c r="N902" s="10"/>
      <c r="O902" s="10"/>
    </row>
    <row r="903">
      <c r="A903" s="10"/>
      <c r="B903" s="10"/>
      <c r="C903" s="10"/>
      <c r="D903" s="7"/>
      <c r="E903" s="10"/>
      <c r="F903" s="10"/>
      <c r="G903" s="10"/>
      <c r="H903" s="10"/>
      <c r="I903" s="7"/>
      <c r="J903" s="10"/>
      <c r="K903" s="10"/>
      <c r="L903" s="10"/>
      <c r="M903" s="10"/>
      <c r="N903" s="10"/>
      <c r="O903" s="10"/>
    </row>
    <row r="904">
      <c r="A904" s="10"/>
      <c r="B904" s="10"/>
      <c r="C904" s="10"/>
      <c r="D904" s="7"/>
      <c r="E904" s="10"/>
      <c r="F904" s="10"/>
      <c r="G904" s="10"/>
      <c r="H904" s="10"/>
      <c r="I904" s="7"/>
      <c r="J904" s="10"/>
      <c r="K904" s="10"/>
      <c r="L904" s="10"/>
      <c r="M904" s="10"/>
      <c r="N904" s="10"/>
      <c r="O904" s="10"/>
    </row>
    <row r="905">
      <c r="A905" s="10"/>
      <c r="B905" s="10"/>
      <c r="C905" s="10"/>
      <c r="D905" s="7"/>
      <c r="E905" s="10"/>
      <c r="F905" s="10"/>
      <c r="G905" s="10"/>
      <c r="H905" s="10"/>
      <c r="I905" s="7"/>
      <c r="J905" s="10"/>
      <c r="K905" s="10"/>
      <c r="L905" s="10"/>
      <c r="M905" s="10"/>
      <c r="N905" s="10"/>
      <c r="O905" s="10"/>
    </row>
    <row r="906">
      <c r="A906" s="10"/>
      <c r="B906" s="10"/>
      <c r="C906" s="10"/>
      <c r="D906" s="7"/>
      <c r="E906" s="10"/>
      <c r="F906" s="10"/>
      <c r="G906" s="10"/>
      <c r="H906" s="10"/>
      <c r="I906" s="7"/>
      <c r="J906" s="10"/>
      <c r="K906" s="10"/>
      <c r="L906" s="10"/>
      <c r="M906" s="10"/>
      <c r="N906" s="10"/>
      <c r="O906" s="10"/>
    </row>
    <row r="907">
      <c r="A907" s="10"/>
      <c r="B907" s="10"/>
      <c r="C907" s="10"/>
      <c r="D907" s="7"/>
      <c r="E907" s="10"/>
      <c r="F907" s="10"/>
      <c r="G907" s="10"/>
      <c r="H907" s="10"/>
      <c r="I907" s="7"/>
      <c r="J907" s="10"/>
      <c r="K907" s="10"/>
      <c r="L907" s="10"/>
      <c r="M907" s="10"/>
      <c r="N907" s="10"/>
      <c r="O907" s="10"/>
    </row>
    <row r="908">
      <c r="A908" s="10"/>
      <c r="B908" s="10"/>
      <c r="C908" s="10"/>
      <c r="D908" s="7"/>
      <c r="E908" s="10"/>
      <c r="F908" s="10"/>
      <c r="G908" s="10"/>
      <c r="H908" s="10"/>
      <c r="I908" s="7"/>
      <c r="J908" s="10"/>
      <c r="K908" s="10"/>
      <c r="L908" s="10"/>
      <c r="M908" s="10"/>
      <c r="N908" s="10"/>
      <c r="O908" s="10"/>
    </row>
    <row r="909">
      <c r="A909" s="10"/>
      <c r="B909" s="10"/>
      <c r="C909" s="10"/>
      <c r="D909" s="7"/>
      <c r="E909" s="10"/>
      <c r="F909" s="10"/>
      <c r="G909" s="10"/>
      <c r="H909" s="10"/>
      <c r="I909" s="7"/>
      <c r="J909" s="10"/>
      <c r="K909" s="10"/>
      <c r="L909" s="10"/>
      <c r="M909" s="10"/>
      <c r="N909" s="10"/>
      <c r="O909" s="10"/>
    </row>
    <row r="910">
      <c r="A910" s="10"/>
      <c r="B910" s="10"/>
      <c r="C910" s="10"/>
      <c r="D910" s="7"/>
      <c r="E910" s="10"/>
      <c r="F910" s="10"/>
      <c r="G910" s="10"/>
      <c r="H910" s="10"/>
      <c r="I910" s="7"/>
      <c r="J910" s="10"/>
      <c r="K910" s="10"/>
      <c r="L910" s="10"/>
      <c r="M910" s="10"/>
      <c r="N910" s="10"/>
      <c r="O910" s="10"/>
    </row>
    <row r="911">
      <c r="A911" s="10"/>
      <c r="B911" s="10"/>
      <c r="C911" s="10"/>
      <c r="D911" s="7"/>
      <c r="E911" s="10"/>
      <c r="F911" s="10"/>
      <c r="G911" s="10"/>
      <c r="H911" s="10"/>
      <c r="I911" s="7"/>
      <c r="J911" s="10"/>
      <c r="K911" s="10"/>
      <c r="L911" s="10"/>
      <c r="M911" s="10"/>
      <c r="N911" s="10"/>
      <c r="O911" s="10"/>
    </row>
    <row r="912">
      <c r="A912" s="10"/>
      <c r="B912" s="10"/>
      <c r="C912" s="10"/>
      <c r="D912" s="7"/>
      <c r="E912" s="10"/>
      <c r="F912" s="10"/>
      <c r="G912" s="10"/>
      <c r="H912" s="10"/>
      <c r="I912" s="7"/>
      <c r="J912" s="10"/>
      <c r="K912" s="10"/>
      <c r="L912" s="10"/>
      <c r="M912" s="10"/>
      <c r="N912" s="10"/>
      <c r="O912" s="10"/>
    </row>
    <row r="913">
      <c r="A913" s="10"/>
      <c r="B913" s="10"/>
      <c r="C913" s="10"/>
      <c r="D913" s="7"/>
      <c r="E913" s="10"/>
      <c r="F913" s="10"/>
      <c r="G913" s="10"/>
      <c r="H913" s="10"/>
      <c r="I913" s="7"/>
      <c r="J913" s="10"/>
      <c r="K913" s="10"/>
      <c r="L913" s="10"/>
      <c r="M913" s="10"/>
      <c r="N913" s="10"/>
      <c r="O913" s="10"/>
    </row>
    <row r="914">
      <c r="A914" s="10"/>
      <c r="B914" s="10"/>
      <c r="C914" s="10"/>
      <c r="D914" s="7"/>
      <c r="E914" s="10"/>
      <c r="F914" s="10"/>
      <c r="G914" s="10"/>
      <c r="H914" s="10"/>
      <c r="I914" s="7"/>
      <c r="J914" s="10"/>
      <c r="K914" s="10"/>
      <c r="L914" s="10"/>
      <c r="M914" s="10"/>
      <c r="N914" s="10"/>
      <c r="O914" s="10"/>
    </row>
    <row r="915">
      <c r="A915" s="10"/>
      <c r="B915" s="10"/>
      <c r="C915" s="10"/>
      <c r="D915" s="7"/>
      <c r="E915" s="10"/>
      <c r="F915" s="10"/>
      <c r="G915" s="10"/>
      <c r="H915" s="10"/>
      <c r="I915" s="7"/>
      <c r="J915" s="10"/>
      <c r="K915" s="10"/>
      <c r="L915" s="10"/>
      <c r="M915" s="10"/>
      <c r="N915" s="10"/>
      <c r="O915" s="10"/>
    </row>
    <row r="916">
      <c r="A916" s="10"/>
      <c r="B916" s="10"/>
      <c r="C916" s="10"/>
      <c r="D916" s="7"/>
      <c r="E916" s="10"/>
      <c r="F916" s="10"/>
      <c r="G916" s="10"/>
      <c r="H916" s="10"/>
      <c r="I916" s="7"/>
      <c r="J916" s="10"/>
      <c r="K916" s="10"/>
      <c r="L916" s="10"/>
      <c r="M916" s="10"/>
      <c r="N916" s="10"/>
      <c r="O916" s="10"/>
    </row>
    <row r="917">
      <c r="A917" s="10"/>
      <c r="B917" s="10"/>
      <c r="C917" s="10"/>
      <c r="D917" s="7"/>
      <c r="E917" s="10"/>
      <c r="F917" s="10"/>
      <c r="G917" s="10"/>
      <c r="H917" s="10"/>
      <c r="I917" s="7"/>
      <c r="J917" s="10"/>
      <c r="K917" s="10"/>
      <c r="L917" s="10"/>
      <c r="M917" s="10"/>
      <c r="N917" s="10"/>
      <c r="O917" s="10"/>
    </row>
    <row r="918">
      <c r="A918" s="10"/>
      <c r="B918" s="10"/>
      <c r="C918" s="10"/>
      <c r="D918" s="7"/>
      <c r="E918" s="10"/>
      <c r="F918" s="10"/>
      <c r="G918" s="10"/>
      <c r="H918" s="10"/>
      <c r="I918" s="7"/>
      <c r="J918" s="10"/>
      <c r="K918" s="10"/>
      <c r="L918" s="10"/>
      <c r="M918" s="10"/>
      <c r="N918" s="10"/>
      <c r="O918" s="10"/>
    </row>
    <row r="919">
      <c r="A919" s="10"/>
      <c r="B919" s="10"/>
      <c r="C919" s="10"/>
      <c r="D919" s="7"/>
      <c r="E919" s="10"/>
      <c r="F919" s="10"/>
      <c r="G919" s="10"/>
      <c r="H919" s="10"/>
      <c r="I919" s="7"/>
      <c r="J919" s="10"/>
      <c r="K919" s="10"/>
      <c r="L919" s="10"/>
      <c r="M919" s="10"/>
      <c r="N919" s="10"/>
      <c r="O919" s="10"/>
    </row>
    <row r="920">
      <c r="A920" s="10"/>
      <c r="B920" s="10"/>
      <c r="C920" s="10"/>
      <c r="D920" s="7"/>
      <c r="E920" s="10"/>
      <c r="F920" s="10"/>
      <c r="G920" s="10"/>
      <c r="H920" s="10"/>
      <c r="I920" s="7"/>
      <c r="J920" s="10"/>
      <c r="K920" s="10"/>
      <c r="L920" s="10"/>
      <c r="M920" s="10"/>
      <c r="N920" s="10"/>
      <c r="O920" s="10"/>
    </row>
    <row r="921">
      <c r="A921" s="10"/>
      <c r="B921" s="10"/>
      <c r="C921" s="10"/>
      <c r="D921" s="7"/>
      <c r="E921" s="10"/>
      <c r="F921" s="10"/>
      <c r="G921" s="10"/>
      <c r="H921" s="10"/>
      <c r="I921" s="7"/>
      <c r="J921" s="10"/>
      <c r="K921" s="10"/>
      <c r="L921" s="10"/>
      <c r="M921" s="10"/>
      <c r="N921" s="10"/>
      <c r="O921" s="10"/>
    </row>
    <row r="922">
      <c r="A922" s="10"/>
      <c r="B922" s="10"/>
      <c r="C922" s="10"/>
      <c r="D922" s="7"/>
      <c r="E922" s="10"/>
      <c r="F922" s="10"/>
      <c r="G922" s="10"/>
      <c r="H922" s="10"/>
      <c r="I922" s="7"/>
      <c r="J922" s="10"/>
      <c r="K922" s="10"/>
      <c r="L922" s="10"/>
      <c r="M922" s="10"/>
      <c r="N922" s="10"/>
      <c r="O922" s="10"/>
    </row>
    <row r="923">
      <c r="A923" s="10"/>
      <c r="B923" s="10"/>
      <c r="C923" s="10"/>
      <c r="D923" s="7"/>
      <c r="E923" s="10"/>
      <c r="F923" s="10"/>
      <c r="G923" s="10"/>
      <c r="H923" s="10"/>
      <c r="I923" s="7"/>
      <c r="J923" s="10"/>
      <c r="K923" s="10"/>
      <c r="L923" s="10"/>
      <c r="M923" s="10"/>
      <c r="N923" s="10"/>
      <c r="O923" s="10"/>
    </row>
    <row r="924">
      <c r="A924" s="10"/>
      <c r="B924" s="10"/>
      <c r="C924" s="10"/>
      <c r="D924" s="7"/>
      <c r="E924" s="10"/>
      <c r="F924" s="10"/>
      <c r="G924" s="10"/>
      <c r="H924" s="10"/>
      <c r="I924" s="7"/>
      <c r="J924" s="10"/>
      <c r="K924" s="10"/>
      <c r="L924" s="10"/>
      <c r="M924" s="10"/>
      <c r="N924" s="10"/>
      <c r="O924" s="10"/>
    </row>
    <row r="925">
      <c r="A925" s="10"/>
      <c r="B925" s="10"/>
      <c r="C925" s="10"/>
      <c r="D925" s="7"/>
      <c r="E925" s="10"/>
      <c r="F925" s="10"/>
      <c r="G925" s="10"/>
      <c r="H925" s="10"/>
      <c r="I925" s="7"/>
      <c r="J925" s="10"/>
      <c r="K925" s="10"/>
      <c r="L925" s="10"/>
      <c r="M925" s="10"/>
      <c r="N925" s="10"/>
      <c r="O925" s="10"/>
    </row>
    <row r="926">
      <c r="A926" s="10"/>
      <c r="B926" s="10"/>
      <c r="C926" s="10"/>
      <c r="D926" s="7"/>
      <c r="E926" s="10"/>
      <c r="F926" s="10"/>
      <c r="G926" s="10"/>
      <c r="H926" s="10"/>
      <c r="I926" s="7"/>
      <c r="J926" s="10"/>
      <c r="K926" s="10"/>
      <c r="L926" s="10"/>
      <c r="M926" s="10"/>
      <c r="N926" s="10"/>
      <c r="O926" s="10"/>
    </row>
    <row r="927">
      <c r="A927" s="10"/>
      <c r="B927" s="10"/>
      <c r="C927" s="10"/>
      <c r="D927" s="7"/>
      <c r="E927" s="10"/>
      <c r="F927" s="10"/>
      <c r="G927" s="10"/>
      <c r="H927" s="10"/>
      <c r="I927" s="7"/>
      <c r="J927" s="10"/>
      <c r="K927" s="10"/>
      <c r="L927" s="10"/>
      <c r="M927" s="10"/>
      <c r="N927" s="10"/>
      <c r="O927" s="10"/>
    </row>
    <row r="928">
      <c r="A928" s="10"/>
      <c r="B928" s="10"/>
      <c r="C928" s="10"/>
      <c r="D928" s="7"/>
      <c r="E928" s="10"/>
      <c r="F928" s="10"/>
      <c r="G928" s="10"/>
      <c r="H928" s="10"/>
      <c r="I928" s="7"/>
      <c r="J928" s="10"/>
      <c r="K928" s="10"/>
      <c r="L928" s="10"/>
      <c r="M928" s="10"/>
      <c r="N928" s="10"/>
      <c r="O928" s="10"/>
    </row>
    <row r="929">
      <c r="A929" s="10"/>
      <c r="B929" s="10"/>
      <c r="C929" s="10"/>
      <c r="D929" s="7"/>
      <c r="E929" s="10"/>
      <c r="F929" s="10"/>
      <c r="G929" s="10"/>
      <c r="H929" s="10"/>
      <c r="I929" s="7"/>
      <c r="J929" s="10"/>
      <c r="K929" s="10"/>
      <c r="L929" s="10"/>
      <c r="M929" s="10"/>
      <c r="N929" s="10"/>
      <c r="O929" s="10"/>
    </row>
    <row r="930">
      <c r="A930" s="10"/>
      <c r="B930" s="10"/>
      <c r="C930" s="10"/>
      <c r="D930" s="7"/>
      <c r="E930" s="10"/>
      <c r="F930" s="10"/>
      <c r="G930" s="10"/>
      <c r="H930" s="10"/>
      <c r="I930" s="7"/>
      <c r="J930" s="10"/>
      <c r="K930" s="10"/>
      <c r="L930" s="10"/>
      <c r="M930" s="10"/>
      <c r="N930" s="10"/>
      <c r="O930" s="10"/>
    </row>
    <row r="931">
      <c r="A931" s="10"/>
      <c r="B931" s="10"/>
      <c r="C931" s="10"/>
      <c r="D931" s="7"/>
      <c r="E931" s="10"/>
      <c r="F931" s="10"/>
      <c r="G931" s="10"/>
      <c r="H931" s="10"/>
      <c r="I931" s="7"/>
      <c r="J931" s="10"/>
      <c r="K931" s="10"/>
      <c r="L931" s="10"/>
      <c r="M931" s="10"/>
      <c r="N931" s="10"/>
      <c r="O931" s="10"/>
    </row>
    <row r="932">
      <c r="A932" s="10"/>
      <c r="B932" s="10"/>
      <c r="C932" s="10"/>
      <c r="D932" s="7"/>
      <c r="E932" s="10"/>
      <c r="F932" s="10"/>
      <c r="G932" s="10"/>
      <c r="H932" s="10"/>
      <c r="I932" s="7"/>
      <c r="J932" s="10"/>
      <c r="K932" s="10"/>
      <c r="L932" s="10"/>
      <c r="M932" s="10"/>
      <c r="N932" s="10"/>
      <c r="O932" s="10"/>
    </row>
    <row r="933">
      <c r="A933" s="10"/>
      <c r="B933" s="10"/>
      <c r="C933" s="10"/>
      <c r="D933" s="7"/>
      <c r="E933" s="10"/>
      <c r="F933" s="10"/>
      <c r="G933" s="10"/>
      <c r="H933" s="10"/>
      <c r="I933" s="7"/>
      <c r="J933" s="10"/>
      <c r="K933" s="10"/>
      <c r="L933" s="10"/>
      <c r="M933" s="10"/>
      <c r="N933" s="10"/>
      <c r="O933" s="10"/>
    </row>
    <row r="934">
      <c r="A934" s="10"/>
      <c r="B934" s="10"/>
      <c r="C934" s="10"/>
      <c r="D934" s="7"/>
      <c r="E934" s="10"/>
      <c r="F934" s="10"/>
      <c r="G934" s="10"/>
      <c r="H934" s="10"/>
      <c r="I934" s="7"/>
      <c r="J934" s="10"/>
      <c r="K934" s="10"/>
      <c r="L934" s="10"/>
      <c r="M934" s="10"/>
      <c r="N934" s="10"/>
      <c r="O934" s="10"/>
    </row>
    <row r="935">
      <c r="A935" s="10"/>
      <c r="B935" s="10"/>
      <c r="C935" s="10"/>
      <c r="D935" s="7"/>
      <c r="E935" s="10"/>
      <c r="F935" s="10"/>
      <c r="G935" s="10"/>
      <c r="H935" s="10"/>
      <c r="I935" s="7"/>
      <c r="J935" s="10"/>
      <c r="K935" s="10"/>
      <c r="L935" s="10"/>
      <c r="M935" s="10"/>
      <c r="N935" s="10"/>
      <c r="O935" s="10"/>
    </row>
    <row r="936">
      <c r="A936" s="10"/>
      <c r="B936" s="10"/>
      <c r="C936" s="10"/>
      <c r="D936" s="7"/>
      <c r="E936" s="10"/>
      <c r="F936" s="10"/>
      <c r="G936" s="10"/>
      <c r="H936" s="10"/>
      <c r="I936" s="7"/>
      <c r="J936" s="10"/>
      <c r="K936" s="10"/>
      <c r="L936" s="10"/>
      <c r="M936" s="10"/>
      <c r="N936" s="10"/>
      <c r="O936" s="10"/>
    </row>
    <row r="937">
      <c r="A937" s="10"/>
      <c r="B937" s="10"/>
      <c r="C937" s="10"/>
      <c r="D937" s="7"/>
      <c r="E937" s="10"/>
      <c r="F937" s="10"/>
      <c r="G937" s="10"/>
      <c r="H937" s="10"/>
      <c r="I937" s="7"/>
      <c r="J937" s="10"/>
      <c r="K937" s="10"/>
      <c r="L937" s="10"/>
      <c r="M937" s="10"/>
      <c r="N937" s="10"/>
      <c r="O937" s="10"/>
    </row>
    <row r="938">
      <c r="A938" s="10"/>
      <c r="B938" s="10"/>
      <c r="C938" s="10"/>
      <c r="D938" s="7"/>
      <c r="E938" s="10"/>
      <c r="F938" s="10"/>
      <c r="G938" s="10"/>
      <c r="H938" s="10"/>
      <c r="I938" s="7"/>
      <c r="J938" s="10"/>
      <c r="K938" s="10"/>
      <c r="L938" s="10"/>
      <c r="M938" s="10"/>
      <c r="N938" s="10"/>
      <c r="O938" s="10"/>
    </row>
    <row r="939">
      <c r="A939" s="10"/>
      <c r="B939" s="10"/>
      <c r="C939" s="10"/>
      <c r="D939" s="7"/>
      <c r="E939" s="10"/>
      <c r="F939" s="10"/>
      <c r="G939" s="10"/>
      <c r="H939" s="10"/>
      <c r="I939" s="7"/>
      <c r="J939" s="10"/>
      <c r="K939" s="10"/>
      <c r="L939" s="10"/>
      <c r="M939" s="10"/>
      <c r="N939" s="10"/>
      <c r="O939" s="10"/>
    </row>
    <row r="940">
      <c r="A940" s="10"/>
      <c r="B940" s="10"/>
      <c r="C940" s="10"/>
      <c r="D940" s="7"/>
      <c r="E940" s="10"/>
      <c r="F940" s="10"/>
      <c r="G940" s="10"/>
      <c r="H940" s="10"/>
      <c r="I940" s="7"/>
      <c r="J940" s="10"/>
      <c r="K940" s="10"/>
      <c r="L940" s="10"/>
      <c r="M940" s="10"/>
      <c r="N940" s="10"/>
      <c r="O940" s="10"/>
    </row>
    <row r="941">
      <c r="A941" s="10"/>
      <c r="B941" s="10"/>
      <c r="C941" s="10"/>
      <c r="D941" s="7"/>
      <c r="E941" s="10"/>
      <c r="F941" s="10"/>
      <c r="G941" s="10"/>
      <c r="H941" s="10"/>
      <c r="I941" s="7"/>
      <c r="J941" s="10"/>
      <c r="K941" s="10"/>
      <c r="L941" s="10"/>
      <c r="M941" s="10"/>
      <c r="N941" s="10"/>
      <c r="O941" s="10"/>
    </row>
    <row r="942">
      <c r="A942" s="10"/>
      <c r="B942" s="10"/>
      <c r="C942" s="10"/>
      <c r="D942" s="7"/>
      <c r="E942" s="10"/>
      <c r="F942" s="10"/>
      <c r="G942" s="10"/>
      <c r="H942" s="10"/>
      <c r="I942" s="7"/>
      <c r="J942" s="10"/>
      <c r="K942" s="10"/>
      <c r="L942" s="10"/>
      <c r="M942" s="10"/>
      <c r="N942" s="10"/>
      <c r="O942" s="10"/>
    </row>
    <row r="943">
      <c r="A943" s="10"/>
      <c r="B943" s="10"/>
      <c r="C943" s="10"/>
      <c r="D943" s="7"/>
      <c r="E943" s="10"/>
      <c r="F943" s="10"/>
      <c r="G943" s="10"/>
      <c r="H943" s="10"/>
      <c r="I943" s="7"/>
      <c r="J943" s="10"/>
      <c r="K943" s="10"/>
      <c r="L943" s="10"/>
      <c r="M943" s="10"/>
      <c r="N943" s="10"/>
      <c r="O943" s="10"/>
    </row>
    <row r="944">
      <c r="A944" s="10"/>
      <c r="B944" s="10"/>
      <c r="C944" s="10"/>
      <c r="D944" s="7"/>
      <c r="E944" s="10"/>
      <c r="F944" s="10"/>
      <c r="G944" s="10"/>
      <c r="H944" s="10"/>
      <c r="I944" s="7"/>
      <c r="J944" s="10"/>
      <c r="K944" s="10"/>
      <c r="L944" s="10"/>
      <c r="M944" s="10"/>
      <c r="N944" s="10"/>
      <c r="O944" s="10"/>
    </row>
    <row r="945">
      <c r="A945" s="10"/>
      <c r="B945" s="10"/>
      <c r="C945" s="10"/>
      <c r="D945" s="7"/>
      <c r="E945" s="10"/>
      <c r="F945" s="10"/>
      <c r="G945" s="10"/>
      <c r="H945" s="10"/>
      <c r="I945" s="7"/>
      <c r="J945" s="10"/>
      <c r="K945" s="10"/>
      <c r="L945" s="10"/>
      <c r="M945" s="10"/>
      <c r="N945" s="10"/>
      <c r="O945" s="10"/>
    </row>
    <row r="946">
      <c r="A946" s="10"/>
      <c r="B946" s="10"/>
      <c r="C946" s="10"/>
      <c r="D946" s="7"/>
      <c r="E946" s="10"/>
      <c r="F946" s="10"/>
      <c r="G946" s="10"/>
      <c r="H946" s="10"/>
      <c r="I946" s="7"/>
      <c r="J946" s="10"/>
      <c r="K946" s="10"/>
      <c r="L946" s="10"/>
      <c r="M946" s="10"/>
      <c r="N946" s="10"/>
      <c r="O946" s="10"/>
    </row>
    <row r="947">
      <c r="A947" s="10"/>
      <c r="B947" s="10"/>
      <c r="C947" s="10"/>
      <c r="D947" s="7"/>
      <c r="E947" s="10"/>
      <c r="F947" s="10"/>
      <c r="G947" s="10"/>
      <c r="H947" s="10"/>
      <c r="I947" s="7"/>
      <c r="J947" s="10"/>
      <c r="K947" s="10"/>
      <c r="L947" s="10"/>
      <c r="M947" s="10"/>
      <c r="N947" s="10"/>
      <c r="O947" s="10"/>
    </row>
    <row r="948">
      <c r="A948" s="10"/>
      <c r="B948" s="10"/>
      <c r="C948" s="10"/>
      <c r="D948" s="7"/>
      <c r="E948" s="10"/>
      <c r="F948" s="10"/>
      <c r="G948" s="10"/>
      <c r="H948" s="10"/>
      <c r="I948" s="7"/>
      <c r="J948" s="10"/>
      <c r="K948" s="10"/>
      <c r="L948" s="10"/>
      <c r="M948" s="10"/>
      <c r="N948" s="10"/>
      <c r="O948" s="10"/>
    </row>
    <row r="949">
      <c r="A949" s="10"/>
      <c r="B949" s="10"/>
      <c r="C949" s="10"/>
      <c r="D949" s="7"/>
      <c r="E949" s="10"/>
      <c r="F949" s="10"/>
      <c r="G949" s="10"/>
      <c r="H949" s="10"/>
      <c r="I949" s="7"/>
      <c r="J949" s="10"/>
      <c r="K949" s="10"/>
      <c r="L949" s="10"/>
      <c r="M949" s="10"/>
      <c r="N949" s="10"/>
      <c r="O949" s="10"/>
    </row>
    <row r="950">
      <c r="A950" s="10"/>
      <c r="B950" s="10"/>
      <c r="C950" s="10"/>
      <c r="D950" s="7"/>
      <c r="E950" s="10"/>
      <c r="F950" s="10"/>
      <c r="G950" s="10"/>
      <c r="H950" s="10"/>
      <c r="I950" s="7"/>
      <c r="J950" s="10"/>
      <c r="K950" s="10"/>
      <c r="L950" s="10"/>
      <c r="M950" s="10"/>
      <c r="N950" s="10"/>
      <c r="O950" s="10"/>
    </row>
    <row r="951">
      <c r="A951" s="10"/>
      <c r="B951" s="10"/>
      <c r="C951" s="10"/>
      <c r="D951" s="7"/>
      <c r="E951" s="10"/>
      <c r="F951" s="10"/>
      <c r="G951" s="10"/>
      <c r="H951" s="10"/>
      <c r="I951" s="7"/>
      <c r="J951" s="10"/>
      <c r="K951" s="10"/>
      <c r="L951" s="10"/>
      <c r="M951" s="10"/>
      <c r="N951" s="10"/>
      <c r="O951" s="10"/>
    </row>
    <row r="952">
      <c r="A952" s="10"/>
      <c r="B952" s="10"/>
      <c r="C952" s="10"/>
      <c r="D952" s="7"/>
      <c r="E952" s="10"/>
      <c r="F952" s="10"/>
      <c r="G952" s="10"/>
      <c r="H952" s="10"/>
      <c r="I952" s="7"/>
      <c r="J952" s="10"/>
      <c r="K952" s="10"/>
      <c r="L952" s="10"/>
      <c r="M952" s="10"/>
      <c r="N952" s="10"/>
      <c r="O952" s="10"/>
    </row>
    <row r="953">
      <c r="A953" s="10"/>
      <c r="B953" s="10"/>
      <c r="C953" s="10"/>
      <c r="D953" s="7"/>
      <c r="E953" s="10"/>
      <c r="F953" s="10"/>
      <c r="G953" s="10"/>
      <c r="H953" s="10"/>
      <c r="I953" s="7"/>
      <c r="J953" s="10"/>
      <c r="K953" s="10"/>
      <c r="L953" s="10"/>
      <c r="M953" s="10"/>
      <c r="N953" s="10"/>
      <c r="O953" s="10"/>
    </row>
    <row r="954">
      <c r="A954" s="10"/>
      <c r="B954" s="10"/>
      <c r="C954" s="10"/>
      <c r="D954" s="7"/>
      <c r="E954" s="10"/>
      <c r="F954" s="10"/>
      <c r="G954" s="10"/>
      <c r="H954" s="10"/>
      <c r="I954" s="7"/>
      <c r="J954" s="10"/>
      <c r="K954" s="10"/>
      <c r="L954" s="10"/>
      <c r="M954" s="10"/>
      <c r="N954" s="10"/>
      <c r="O954" s="10"/>
    </row>
    <row r="955">
      <c r="A955" s="10"/>
      <c r="B955" s="10"/>
      <c r="C955" s="10"/>
      <c r="D955" s="7"/>
      <c r="E955" s="10"/>
      <c r="F955" s="10"/>
      <c r="G955" s="10"/>
      <c r="H955" s="10"/>
      <c r="I955" s="7"/>
      <c r="J955" s="10"/>
      <c r="K955" s="10"/>
      <c r="L955" s="10"/>
      <c r="M955" s="10"/>
      <c r="N955" s="10"/>
      <c r="O955" s="10"/>
    </row>
    <row r="956">
      <c r="A956" s="10"/>
      <c r="B956" s="10"/>
      <c r="C956" s="10"/>
      <c r="D956" s="7"/>
      <c r="E956" s="10"/>
      <c r="F956" s="10"/>
      <c r="G956" s="10"/>
      <c r="H956" s="10"/>
      <c r="I956" s="7"/>
      <c r="J956" s="10"/>
      <c r="K956" s="10"/>
      <c r="L956" s="10"/>
      <c r="M956" s="10"/>
      <c r="N956" s="10"/>
      <c r="O956" s="10"/>
    </row>
    <row r="957">
      <c r="A957" s="10"/>
      <c r="B957" s="10"/>
      <c r="C957" s="10"/>
      <c r="D957" s="7"/>
      <c r="E957" s="10"/>
      <c r="F957" s="10"/>
      <c r="G957" s="10"/>
      <c r="H957" s="10"/>
      <c r="I957" s="7"/>
      <c r="J957" s="10"/>
      <c r="K957" s="10"/>
      <c r="L957" s="10"/>
      <c r="M957" s="10"/>
      <c r="N957" s="10"/>
      <c r="O957" s="10"/>
    </row>
    <row r="958">
      <c r="A958" s="10"/>
      <c r="B958" s="10"/>
      <c r="C958" s="10"/>
      <c r="D958" s="7"/>
      <c r="E958" s="10"/>
      <c r="F958" s="10"/>
      <c r="G958" s="10"/>
      <c r="H958" s="10"/>
      <c r="I958" s="7"/>
      <c r="J958" s="10"/>
      <c r="K958" s="10"/>
      <c r="L958" s="10"/>
      <c r="M958" s="10"/>
      <c r="N958" s="10"/>
      <c r="O958" s="10"/>
    </row>
    <row r="959">
      <c r="A959" s="10"/>
      <c r="B959" s="10"/>
      <c r="C959" s="10"/>
      <c r="D959" s="7"/>
      <c r="E959" s="10"/>
      <c r="F959" s="10"/>
      <c r="G959" s="10"/>
      <c r="H959" s="10"/>
      <c r="I959" s="7"/>
      <c r="J959" s="10"/>
      <c r="K959" s="10"/>
      <c r="L959" s="10"/>
      <c r="M959" s="10"/>
      <c r="N959" s="10"/>
      <c r="O959" s="10"/>
    </row>
    <row r="960">
      <c r="A960" s="10"/>
      <c r="B960" s="10"/>
      <c r="C960" s="10"/>
      <c r="D960" s="7"/>
      <c r="E960" s="10"/>
      <c r="F960" s="10"/>
      <c r="G960" s="10"/>
      <c r="H960" s="10"/>
      <c r="I960" s="7"/>
      <c r="J960" s="10"/>
      <c r="K960" s="10"/>
      <c r="L960" s="10"/>
      <c r="M960" s="10"/>
      <c r="N960" s="10"/>
      <c r="O960" s="10"/>
    </row>
    <row r="961">
      <c r="A961" s="10"/>
      <c r="B961" s="10"/>
      <c r="C961" s="10"/>
      <c r="D961" s="7"/>
      <c r="E961" s="10"/>
      <c r="F961" s="10"/>
      <c r="G961" s="10"/>
      <c r="H961" s="10"/>
      <c r="I961" s="7"/>
      <c r="J961" s="10"/>
      <c r="K961" s="10"/>
      <c r="L961" s="10"/>
      <c r="M961" s="10"/>
      <c r="N961" s="10"/>
      <c r="O961" s="10"/>
    </row>
    <row r="962">
      <c r="A962" s="10"/>
      <c r="B962" s="10"/>
      <c r="C962" s="10"/>
      <c r="D962" s="7"/>
      <c r="E962" s="10"/>
      <c r="F962" s="10"/>
      <c r="G962" s="10"/>
      <c r="H962" s="10"/>
      <c r="I962" s="7"/>
      <c r="J962" s="10"/>
      <c r="K962" s="10"/>
      <c r="L962" s="10"/>
      <c r="M962" s="10"/>
      <c r="N962" s="10"/>
      <c r="O962" s="10"/>
    </row>
    <row r="963">
      <c r="A963" s="10"/>
      <c r="B963" s="10"/>
      <c r="C963" s="10"/>
      <c r="D963" s="7"/>
      <c r="E963" s="10"/>
      <c r="F963" s="10"/>
      <c r="G963" s="10"/>
      <c r="H963" s="10"/>
      <c r="I963" s="7"/>
      <c r="J963" s="10"/>
      <c r="K963" s="10"/>
      <c r="L963" s="10"/>
      <c r="M963" s="10"/>
      <c r="N963" s="10"/>
      <c r="O963" s="10"/>
    </row>
    <row r="964">
      <c r="A964" s="10"/>
      <c r="B964" s="10"/>
      <c r="C964" s="10"/>
      <c r="D964" s="7"/>
      <c r="E964" s="10"/>
      <c r="F964" s="10"/>
      <c r="G964" s="10"/>
      <c r="H964" s="10"/>
      <c r="I964" s="7"/>
      <c r="J964" s="10"/>
      <c r="K964" s="10"/>
      <c r="L964" s="10"/>
      <c r="M964" s="10"/>
      <c r="N964" s="10"/>
      <c r="O964" s="10"/>
    </row>
    <row r="965">
      <c r="A965" s="10"/>
      <c r="B965" s="10"/>
      <c r="C965" s="10"/>
      <c r="D965" s="7"/>
      <c r="E965" s="10"/>
      <c r="F965" s="10"/>
      <c r="G965" s="10"/>
      <c r="H965" s="10"/>
      <c r="I965" s="7"/>
      <c r="J965" s="10"/>
      <c r="K965" s="10"/>
      <c r="L965" s="10"/>
      <c r="M965" s="10"/>
      <c r="N965" s="10"/>
      <c r="O965" s="10"/>
    </row>
    <row r="966">
      <c r="A966" s="10"/>
      <c r="B966" s="10"/>
      <c r="C966" s="10"/>
      <c r="D966" s="7"/>
      <c r="E966" s="10"/>
      <c r="F966" s="10"/>
      <c r="G966" s="10"/>
      <c r="H966" s="10"/>
      <c r="I966" s="7"/>
      <c r="J966" s="10"/>
      <c r="K966" s="10"/>
      <c r="L966" s="10"/>
      <c r="M966" s="10"/>
      <c r="N966" s="10"/>
      <c r="O966" s="10"/>
    </row>
    <row r="967">
      <c r="A967" s="10"/>
      <c r="B967" s="10"/>
      <c r="C967" s="10"/>
      <c r="D967" s="7"/>
      <c r="E967" s="10"/>
      <c r="F967" s="10"/>
      <c r="G967" s="10"/>
      <c r="H967" s="10"/>
      <c r="I967" s="7"/>
      <c r="J967" s="10"/>
      <c r="K967" s="10"/>
      <c r="L967" s="10"/>
      <c r="M967" s="10"/>
      <c r="N967" s="10"/>
      <c r="O967" s="10"/>
    </row>
    <row r="968">
      <c r="A968" s="10"/>
      <c r="B968" s="10"/>
      <c r="C968" s="10"/>
      <c r="D968" s="7"/>
      <c r="E968" s="10"/>
      <c r="F968" s="10"/>
      <c r="G968" s="10"/>
      <c r="H968" s="10"/>
      <c r="I968" s="7"/>
      <c r="J968" s="10"/>
      <c r="K968" s="10"/>
      <c r="L968" s="10"/>
      <c r="M968" s="10"/>
      <c r="N968" s="10"/>
      <c r="O968" s="10"/>
    </row>
    <row r="969">
      <c r="A969" s="10"/>
      <c r="B969" s="10"/>
      <c r="C969" s="10"/>
      <c r="D969" s="7"/>
      <c r="E969" s="10"/>
      <c r="F969" s="10"/>
      <c r="G969" s="10"/>
      <c r="H969" s="10"/>
      <c r="I969" s="7"/>
      <c r="J969" s="10"/>
      <c r="K969" s="10"/>
      <c r="L969" s="10"/>
      <c r="M969" s="10"/>
      <c r="N969" s="10"/>
      <c r="O969" s="10"/>
    </row>
    <row r="970">
      <c r="A970" s="10"/>
      <c r="B970" s="10"/>
      <c r="C970" s="10"/>
      <c r="D970" s="7"/>
      <c r="E970" s="10"/>
      <c r="F970" s="10"/>
      <c r="G970" s="10"/>
      <c r="H970" s="10"/>
      <c r="I970" s="7"/>
      <c r="J970" s="10"/>
      <c r="K970" s="10"/>
      <c r="L970" s="10"/>
      <c r="M970" s="10"/>
      <c r="N970" s="10"/>
      <c r="O970" s="10"/>
    </row>
    <row r="971">
      <c r="A971" s="10"/>
      <c r="B971" s="10"/>
      <c r="C971" s="10"/>
      <c r="D971" s="7"/>
      <c r="E971" s="10"/>
      <c r="F971" s="10"/>
      <c r="G971" s="10"/>
      <c r="H971" s="10"/>
      <c r="I971" s="7"/>
      <c r="J971" s="10"/>
      <c r="K971" s="10"/>
      <c r="L971" s="10"/>
      <c r="M971" s="10"/>
      <c r="N971" s="10"/>
      <c r="O971" s="10"/>
    </row>
    <row r="972">
      <c r="A972" s="10"/>
      <c r="B972" s="10"/>
      <c r="C972" s="10"/>
      <c r="D972" s="7"/>
      <c r="E972" s="10"/>
      <c r="F972" s="10"/>
      <c r="G972" s="10"/>
      <c r="H972" s="10"/>
      <c r="I972" s="7"/>
      <c r="J972" s="10"/>
      <c r="K972" s="10"/>
      <c r="L972" s="10"/>
      <c r="M972" s="10"/>
      <c r="N972" s="10"/>
      <c r="O972" s="10"/>
    </row>
    <row r="973">
      <c r="A973" s="10"/>
      <c r="B973" s="10"/>
      <c r="C973" s="10"/>
      <c r="D973" s="7"/>
      <c r="E973" s="10"/>
      <c r="F973" s="10"/>
      <c r="G973" s="10"/>
      <c r="H973" s="10"/>
      <c r="I973" s="7"/>
      <c r="J973" s="10"/>
      <c r="K973" s="10"/>
      <c r="L973" s="10"/>
      <c r="M973" s="10"/>
      <c r="N973" s="10"/>
      <c r="O973" s="10"/>
    </row>
    <row r="974">
      <c r="A974" s="10"/>
      <c r="B974" s="10"/>
      <c r="C974" s="10"/>
      <c r="D974" s="7"/>
      <c r="E974" s="10"/>
      <c r="F974" s="10"/>
      <c r="G974" s="10"/>
      <c r="H974" s="10"/>
      <c r="I974" s="7"/>
      <c r="J974" s="10"/>
      <c r="K974" s="10"/>
      <c r="L974" s="10"/>
      <c r="M974" s="10"/>
      <c r="N974" s="10"/>
      <c r="O974" s="10"/>
    </row>
    <row r="975">
      <c r="A975" s="10"/>
      <c r="B975" s="10"/>
      <c r="C975" s="10"/>
      <c r="D975" s="7"/>
      <c r="E975" s="10"/>
      <c r="F975" s="10"/>
      <c r="G975" s="10"/>
      <c r="H975" s="10"/>
      <c r="I975" s="7"/>
      <c r="J975" s="10"/>
      <c r="K975" s="10"/>
      <c r="L975" s="10"/>
      <c r="M975" s="10"/>
      <c r="N975" s="10"/>
      <c r="O975" s="10"/>
    </row>
    <row r="976">
      <c r="A976" s="10"/>
      <c r="B976" s="10"/>
      <c r="C976" s="10"/>
      <c r="D976" s="7"/>
      <c r="E976" s="10"/>
      <c r="F976" s="10"/>
      <c r="G976" s="10"/>
      <c r="H976" s="10"/>
      <c r="I976" s="7"/>
      <c r="J976" s="10"/>
      <c r="K976" s="10"/>
      <c r="L976" s="10"/>
      <c r="M976" s="10"/>
      <c r="N976" s="10"/>
      <c r="O976" s="10"/>
    </row>
    <row r="977">
      <c r="A977" s="10"/>
      <c r="B977" s="10"/>
      <c r="C977" s="10"/>
      <c r="D977" s="7"/>
      <c r="E977" s="10"/>
      <c r="F977" s="10"/>
      <c r="G977" s="10"/>
      <c r="H977" s="10"/>
      <c r="I977" s="7"/>
      <c r="J977" s="10"/>
      <c r="K977" s="10"/>
      <c r="L977" s="10"/>
      <c r="M977" s="10"/>
      <c r="N977" s="10"/>
      <c r="O977" s="10"/>
    </row>
    <row r="978">
      <c r="A978" s="10"/>
      <c r="B978" s="10"/>
      <c r="C978" s="10"/>
      <c r="D978" s="7"/>
      <c r="E978" s="10"/>
      <c r="F978" s="10"/>
      <c r="G978" s="10"/>
      <c r="H978" s="10"/>
      <c r="I978" s="7"/>
      <c r="J978" s="10"/>
      <c r="K978" s="10"/>
      <c r="L978" s="10"/>
      <c r="M978" s="10"/>
      <c r="N978" s="10"/>
      <c r="O978" s="10"/>
    </row>
    <row r="979">
      <c r="A979" s="10"/>
      <c r="B979" s="10"/>
      <c r="C979" s="10"/>
      <c r="D979" s="7"/>
      <c r="E979" s="10"/>
      <c r="F979" s="10"/>
      <c r="G979" s="10"/>
      <c r="H979" s="10"/>
      <c r="I979" s="7"/>
      <c r="J979" s="10"/>
      <c r="K979" s="10"/>
      <c r="L979" s="10"/>
      <c r="M979" s="10"/>
      <c r="N979" s="10"/>
      <c r="O979" s="10"/>
    </row>
    <row r="980">
      <c r="A980" s="10"/>
      <c r="B980" s="10"/>
      <c r="C980" s="10"/>
      <c r="D980" s="7"/>
      <c r="E980" s="10"/>
      <c r="F980" s="10"/>
      <c r="G980" s="10"/>
      <c r="H980" s="10"/>
      <c r="I980" s="7"/>
      <c r="J980" s="10"/>
      <c r="K980" s="10"/>
      <c r="L980" s="10"/>
      <c r="M980" s="10"/>
      <c r="N980" s="10"/>
      <c r="O980" s="10"/>
    </row>
    <row r="981">
      <c r="A981" s="10"/>
      <c r="B981" s="10"/>
      <c r="C981" s="10"/>
      <c r="D981" s="7"/>
      <c r="E981" s="10"/>
      <c r="F981" s="10"/>
      <c r="G981" s="10"/>
      <c r="H981" s="10"/>
      <c r="I981" s="7"/>
      <c r="J981" s="10"/>
      <c r="K981" s="10"/>
      <c r="L981" s="10"/>
      <c r="M981" s="10"/>
      <c r="N981" s="10"/>
      <c r="O981" s="10"/>
    </row>
    <row r="982">
      <c r="A982" s="10"/>
      <c r="B982" s="10"/>
      <c r="C982" s="10"/>
      <c r="D982" s="7"/>
      <c r="E982" s="10"/>
      <c r="F982" s="10"/>
      <c r="G982" s="10"/>
      <c r="H982" s="10"/>
      <c r="I982" s="7"/>
      <c r="J982" s="10"/>
      <c r="K982" s="10"/>
      <c r="L982" s="10"/>
      <c r="M982" s="10"/>
      <c r="N982" s="10"/>
      <c r="O982" s="10"/>
    </row>
    <row r="983">
      <c r="A983" s="10"/>
      <c r="B983" s="10"/>
      <c r="C983" s="10"/>
      <c r="D983" s="7"/>
      <c r="E983" s="10"/>
      <c r="F983" s="10"/>
      <c r="G983" s="10"/>
      <c r="H983" s="10"/>
      <c r="I983" s="7"/>
      <c r="J983" s="10"/>
      <c r="K983" s="10"/>
      <c r="L983" s="10"/>
      <c r="M983" s="10"/>
      <c r="N983" s="10"/>
      <c r="O983" s="10"/>
    </row>
    <row r="984">
      <c r="A984" s="10"/>
      <c r="B984" s="10"/>
      <c r="C984" s="10"/>
      <c r="D984" s="7"/>
      <c r="E984" s="10"/>
      <c r="F984" s="10"/>
      <c r="G984" s="10"/>
      <c r="H984" s="10"/>
      <c r="I984" s="7"/>
      <c r="J984" s="10"/>
      <c r="K984" s="10"/>
      <c r="L984" s="10"/>
      <c r="M984" s="10"/>
      <c r="N984" s="10"/>
      <c r="O984" s="10"/>
    </row>
    <row r="985">
      <c r="A985" s="10"/>
      <c r="B985" s="10"/>
      <c r="C985" s="10"/>
      <c r="D985" s="7"/>
      <c r="E985" s="10"/>
      <c r="F985" s="10"/>
      <c r="G985" s="10"/>
      <c r="H985" s="10"/>
      <c r="I985" s="7"/>
      <c r="J985" s="10"/>
      <c r="K985" s="10"/>
      <c r="L985" s="10"/>
      <c r="M985" s="10"/>
      <c r="N985" s="10"/>
      <c r="O985" s="10"/>
    </row>
    <row r="986">
      <c r="A986" s="10"/>
      <c r="B986" s="10"/>
      <c r="C986" s="10"/>
      <c r="D986" s="7"/>
      <c r="E986" s="10"/>
      <c r="F986" s="10"/>
      <c r="G986" s="10"/>
      <c r="H986" s="10"/>
      <c r="I986" s="7"/>
      <c r="J986" s="10"/>
      <c r="K986" s="10"/>
      <c r="L986" s="10"/>
      <c r="M986" s="10"/>
      <c r="N986" s="10"/>
      <c r="O986" s="10"/>
    </row>
    <row r="987">
      <c r="A987" s="10"/>
      <c r="B987" s="10"/>
      <c r="C987" s="10"/>
      <c r="D987" s="7"/>
      <c r="E987" s="10"/>
      <c r="F987" s="10"/>
      <c r="G987" s="10"/>
      <c r="H987" s="10"/>
      <c r="I987" s="7"/>
      <c r="J987" s="10"/>
      <c r="K987" s="10"/>
      <c r="L987" s="10"/>
      <c r="M987" s="10"/>
      <c r="N987" s="10"/>
      <c r="O987" s="10"/>
    </row>
    <row r="988">
      <c r="A988" s="10"/>
      <c r="B988" s="10"/>
      <c r="C988" s="10"/>
      <c r="D988" s="7"/>
      <c r="E988" s="10"/>
      <c r="F988" s="10"/>
      <c r="G988" s="10"/>
      <c r="H988" s="10"/>
      <c r="I988" s="7"/>
      <c r="J988" s="10"/>
      <c r="K988" s="10"/>
      <c r="L988" s="10"/>
      <c r="M988" s="10"/>
      <c r="N988" s="10"/>
      <c r="O988" s="10"/>
    </row>
    <row r="989">
      <c r="A989" s="10"/>
      <c r="B989" s="10"/>
      <c r="C989" s="10"/>
      <c r="D989" s="7"/>
      <c r="E989" s="10"/>
      <c r="F989" s="10"/>
      <c r="G989" s="10"/>
      <c r="H989" s="10"/>
      <c r="I989" s="7"/>
      <c r="J989" s="10"/>
      <c r="K989" s="10"/>
      <c r="L989" s="10"/>
      <c r="M989" s="10"/>
      <c r="N989" s="10"/>
      <c r="O989" s="10"/>
    </row>
    <row r="990">
      <c r="A990" s="10"/>
      <c r="B990" s="10"/>
      <c r="C990" s="10"/>
      <c r="D990" s="7"/>
      <c r="E990" s="10"/>
      <c r="F990" s="10"/>
      <c r="G990" s="10"/>
      <c r="H990" s="10"/>
      <c r="I990" s="7"/>
      <c r="J990" s="10"/>
      <c r="K990" s="10"/>
      <c r="L990" s="10"/>
      <c r="M990" s="10"/>
      <c r="N990" s="10"/>
      <c r="O990" s="10"/>
    </row>
    <row r="991">
      <c r="A991" s="10"/>
      <c r="B991" s="10"/>
      <c r="C991" s="10"/>
      <c r="D991" s="7"/>
      <c r="E991" s="10"/>
      <c r="F991" s="10"/>
      <c r="G991" s="10"/>
      <c r="H991" s="10"/>
      <c r="I991" s="7"/>
      <c r="J991" s="10"/>
      <c r="K991" s="10"/>
      <c r="L991" s="10"/>
      <c r="M991" s="10"/>
      <c r="N991" s="10"/>
      <c r="O991" s="10"/>
    </row>
    <row r="992">
      <c r="A992" s="10"/>
      <c r="B992" s="10"/>
      <c r="C992" s="10"/>
      <c r="D992" s="7"/>
      <c r="E992" s="10"/>
      <c r="F992" s="10"/>
      <c r="G992" s="10"/>
      <c r="H992" s="10"/>
      <c r="I992" s="7"/>
      <c r="J992" s="10"/>
      <c r="K992" s="10"/>
      <c r="L992" s="10"/>
      <c r="M992" s="10"/>
      <c r="N992" s="10"/>
      <c r="O992" s="10"/>
    </row>
    <row r="993">
      <c r="A993" s="10"/>
      <c r="B993" s="10"/>
      <c r="C993" s="10"/>
      <c r="D993" s="7"/>
      <c r="E993" s="10"/>
      <c r="F993" s="10"/>
      <c r="G993" s="10"/>
      <c r="H993" s="10"/>
      <c r="I993" s="7"/>
      <c r="J993" s="10"/>
      <c r="K993" s="10"/>
      <c r="L993" s="10"/>
      <c r="M993" s="10"/>
      <c r="N993" s="10"/>
      <c r="O993" s="10"/>
    </row>
    <row r="994">
      <c r="A994" s="10"/>
      <c r="B994" s="10"/>
      <c r="C994" s="10"/>
      <c r="D994" s="7"/>
      <c r="E994" s="10"/>
      <c r="F994" s="10"/>
      <c r="G994" s="10"/>
      <c r="H994" s="10"/>
      <c r="I994" s="7"/>
      <c r="J994" s="10"/>
      <c r="K994" s="10"/>
      <c r="L994" s="10"/>
      <c r="M994" s="10"/>
      <c r="N994" s="10"/>
      <c r="O994" s="10"/>
    </row>
    <row r="995">
      <c r="A995" s="10"/>
      <c r="B995" s="10"/>
      <c r="C995" s="10"/>
      <c r="D995" s="7"/>
      <c r="E995" s="10"/>
      <c r="F995" s="10"/>
      <c r="G995" s="10"/>
      <c r="H995" s="10"/>
      <c r="I995" s="7"/>
      <c r="J995" s="10"/>
      <c r="K995" s="10"/>
      <c r="L995" s="10"/>
      <c r="M995" s="10"/>
      <c r="N995" s="10"/>
      <c r="O995" s="10"/>
    </row>
    <row r="996">
      <c r="A996" s="10"/>
      <c r="B996" s="10"/>
      <c r="C996" s="10"/>
      <c r="D996" s="7"/>
      <c r="E996" s="10"/>
      <c r="F996" s="10"/>
      <c r="G996" s="10"/>
      <c r="H996" s="10"/>
      <c r="I996" s="7"/>
      <c r="J996" s="10"/>
      <c r="K996" s="10"/>
      <c r="L996" s="10"/>
      <c r="M996" s="10"/>
      <c r="N996" s="10"/>
      <c r="O996" s="10"/>
    </row>
    <row r="997">
      <c r="A997" s="10"/>
      <c r="B997" s="10"/>
      <c r="C997" s="10"/>
      <c r="D997" s="7"/>
      <c r="E997" s="10"/>
      <c r="F997" s="10"/>
      <c r="G997" s="10"/>
      <c r="H997" s="10"/>
      <c r="I997" s="7"/>
      <c r="J997" s="10"/>
      <c r="K997" s="10"/>
      <c r="L997" s="10"/>
      <c r="M997" s="10"/>
      <c r="N997" s="10"/>
      <c r="O997" s="10"/>
    </row>
    <row r="998">
      <c r="A998" s="10"/>
      <c r="B998" s="10"/>
      <c r="C998" s="10"/>
      <c r="D998" s="7"/>
      <c r="E998" s="10"/>
      <c r="F998" s="10"/>
      <c r="G998" s="10"/>
      <c r="H998" s="10"/>
      <c r="I998" s="7"/>
      <c r="J998" s="10"/>
      <c r="K998" s="10"/>
      <c r="L998" s="10"/>
      <c r="M998" s="10"/>
      <c r="N998" s="10"/>
      <c r="O998" s="10"/>
    </row>
  </sheetData>
  <mergeCells count="5">
    <mergeCell ref="P2:P998"/>
    <mergeCell ref="Q2:R2"/>
    <mergeCell ref="T2:U2"/>
    <mergeCell ref="S3:S12"/>
    <mergeCell ref="Q13:U998"/>
  </mergeCells>
  <conditionalFormatting sqref="N2:N998">
    <cfRule type="cellIs" dxfId="0" priority="1" operator="equal">
      <formula>"PENDENTE"</formula>
    </cfRule>
  </conditionalFormatting>
  <conditionalFormatting sqref="N2:N998">
    <cfRule type="cellIs" dxfId="1" priority="2" operator="equal">
      <formula>"PRIORIDADE"</formula>
    </cfRule>
  </conditionalFormatting>
  <conditionalFormatting sqref="N2:N998">
    <cfRule type="cellIs" dxfId="2" priority="3" operator="equal">
      <formula>"PRIORIDADE TOTAL"</formula>
    </cfRule>
  </conditionalFormatting>
  <conditionalFormatting sqref="N2:N998">
    <cfRule type="containsText" dxfId="3" priority="4" operator="containsText" text="ANÁLISE">
      <formula>NOT(ISERROR(SEARCH(("ANÁLISE"),(N2))))</formula>
    </cfRule>
  </conditionalFormatting>
  <conditionalFormatting sqref="N2:N998">
    <cfRule type="containsText" dxfId="4" priority="5" operator="containsText" text="VERIFICADO">
      <formula>NOT(ISERROR(SEARCH(("VERIFICADO"),(N2))))</formula>
    </cfRule>
  </conditionalFormatting>
  <conditionalFormatting sqref="N2:N998">
    <cfRule type="containsText" dxfId="5" priority="6" operator="containsText" text="APREENDIDO">
      <formula>NOT(ISERROR(SEARCH(("APREENDIDO"),(N2))))</formula>
    </cfRule>
  </conditionalFormatting>
  <conditionalFormatting sqref="N2:N998">
    <cfRule type="containsText" dxfId="6" priority="7" operator="containsText" text="APROVADO">
      <formula>NOT(ISERROR(SEARCH(("APROVADO"),(N2))))</formula>
    </cfRule>
  </conditionalFormatting>
  <conditionalFormatting sqref="N2:N998">
    <cfRule type="containsText" dxfId="7" priority="8" operator="containsText" text="QUITADO">
      <formula>NOT(ISERROR(SEARCH(("QUITADO"),(N2))))</formula>
    </cfRule>
  </conditionalFormatting>
  <conditionalFormatting sqref="N2:N998">
    <cfRule type="containsText" dxfId="8" priority="9" operator="containsText" text="OUTROS ACORDOS">
      <formula>NOT(ISERROR(SEARCH(("OUTROS ACORDOS"),(N2))))</formula>
    </cfRule>
  </conditionalFormatting>
  <conditionalFormatting sqref="N2:N998">
    <cfRule type="containsText" dxfId="9" priority="10" operator="containsText" text="CANCELADO">
      <formula>NOT(ISERROR(SEARCH(("CANCELADO"),(N2))))</formula>
    </cfRule>
  </conditionalFormatting>
  <dataValidations>
    <dataValidation type="list" allowBlank="1" showErrorMessage="1" sqref="N2:N998">
      <formula1>"PENDENTE,PRIORIDADE,PRIORIDADE TOTAL,VERIFICADO,ANÁLISE,APROVADO,QUITADO,APREENDIDO,CANCELADO,OUTROS ACORDOS"</formula1>
    </dataValidation>
    <dataValidation type="list" allowBlank="1" showErrorMessage="1" sqref="I2:I998">
      <formula1>"BRADESCO,BV FINANCEIRA,CREDITAS,GMAC,HYUNDAI,ITAÚ,OMNI S.A.,PANAMERICANO,PSA,RCI,RENNER,SAFRA,SANTANA,SANTANDER,TOYOTA,VOLKSWAGEN"</formula1>
    </dataValidation>
    <dataValidation type="list" allowBlank="1" showErrorMessage="1" sqref="L2:L998">
      <formula1>"LIGAÇÃO,WPP,SEM SUCESSO"</formula1>
    </dataValidation>
    <dataValidation type="list" allowBlank="1" showErrorMessage="1" sqref="D47">
      <formula1>"BELO HORIZONTE,BLUMENAU,BRUSQUE,CAMPO GRANDE,CASCÁVEL,CHAPECÓ,CRICIÚMA,CURITIBA,FLORIANOPOLIS,GUARAPUAVA,ITAJAI,JARAGUA DO SUL,JOINVILLE,LONDRINA,MARINGÁ,PALHOÇA,PATO BRANCO,PONTA GROSSA,RIO DO SUL,SANTA LUZIA,SÃO JOSE,SISTEMA ANTIGO,AMERICANA,BAURU,CAMPI"&amp;"NAS,CARUARU,FORTALEZA,JOÃO PESSOA,LIMEIRA,MACEIO,MARINGA,MIRASSOL,OLINDA,OSASCO,PALMAS,PAU DE LIMA,PIRACICABA,RIBEIRÃO PRETO,SALVADOR,SJRP,SÃO PAULO,SOROCABA,UBERLANDIA,FRANCA,ARARAQUARA,FEIRA DE SANTANA"</formula1>
    </dataValidation>
    <dataValidation type="list" allowBlank="1" showErrorMessage="1" sqref="D2:D46 D48:D998">
      <formula1>"SISTEMA ANTIGO,ANÁPOLIS,APG,BELO HORIZONTE,BELÉM,BRASÍLIA,CUIABÁ,CAMPO GRANDE,GOIÂNIA,JUIZ DE FORA,MONTES CLAROS,PLANALTINA,PORTO VELHO,RECREIO,RIO DE JANEIRO,RIO VERDE,RONDONÓPOLIS,SANTA LUZIA,TERESINA,TRINDADE,VALE DO AÇO,VALPARAISO,VITÓRIA,VOLTA REDOND"&amp;"A,CAMPOS DOS GOYTACAZES,NITEROI,VÁRZEA GRANDE,RIO DE JANEIRO"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0.88"/>
    <col customWidth="1" min="2" max="2" width="13.5"/>
    <col customWidth="1" min="3" max="3" width="10.75"/>
    <col customWidth="1" min="4" max="4" width="18.25"/>
    <col customWidth="1" min="5" max="5" width="18.5"/>
    <col customWidth="1" min="8" max="8" width="11.88"/>
    <col customWidth="1" min="9" max="9" width="16.25"/>
    <col customWidth="1" min="10" max="10" width="9.5"/>
    <col customWidth="1" min="11" max="11" width="18.88"/>
    <col customWidth="1" min="12" max="12" width="16.5"/>
    <col customWidth="1" min="13" max="13" width="18.13"/>
    <col customWidth="1" min="14" max="14" width="19.0"/>
    <col customWidth="1" min="15" max="15" width="24.0"/>
    <col customWidth="1" min="16" max="16" width="18.0"/>
    <col customWidth="1" min="17" max="17" width="14.63"/>
    <col customWidth="1" min="18" max="18" width="9.38"/>
    <col customWidth="1" min="19" max="19" width="8.63"/>
    <col customWidth="1" min="20" max="20" width="13.13"/>
    <col customWidth="1" min="21" max="21" width="10.13"/>
  </cols>
  <sheetData>
    <row r="1" ht="24.0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51" t="s">
        <v>5</v>
      </c>
      <c r="G1" s="4" t="s">
        <v>6</v>
      </c>
      <c r="H1" s="51" t="s">
        <v>5</v>
      </c>
      <c r="I1" s="2" t="s">
        <v>7</v>
      </c>
      <c r="J1" s="4" t="s">
        <v>8</v>
      </c>
      <c r="K1" s="4" t="s">
        <v>9</v>
      </c>
      <c r="L1" s="4" t="s">
        <v>10</v>
      </c>
      <c r="M1" s="2" t="s">
        <v>11</v>
      </c>
      <c r="N1" s="51" t="s">
        <v>12</v>
      </c>
      <c r="O1" s="4" t="s">
        <v>13</v>
      </c>
      <c r="P1" s="5"/>
      <c r="Q1" s="5"/>
      <c r="R1" s="5"/>
      <c r="S1" s="5"/>
      <c r="T1" s="5"/>
      <c r="U1" s="5"/>
    </row>
    <row r="2" ht="15.75" customHeight="1">
      <c r="A2" s="6">
        <v>45705.0</v>
      </c>
      <c r="B2" s="6"/>
      <c r="C2" s="7">
        <v>159807.0</v>
      </c>
      <c r="D2" s="7" t="s">
        <v>237</v>
      </c>
      <c r="E2" s="6">
        <v>44866.0</v>
      </c>
      <c r="F2" s="79">
        <f t="shared" ref="F2:F704" si="1">DATEDIF(E2,TODAY(),"M")</f>
        <v>27</v>
      </c>
      <c r="G2" s="9">
        <v>44964.0</v>
      </c>
      <c r="H2" s="79">
        <f t="shared" ref="H2:H704" si="2">DATEDIF(G2,TODAY(),"M")</f>
        <v>24</v>
      </c>
      <c r="I2" s="7" t="s">
        <v>386</v>
      </c>
      <c r="J2" s="132">
        <v>45696.0</v>
      </c>
      <c r="K2" s="95" t="s">
        <v>197</v>
      </c>
      <c r="L2" s="7"/>
      <c r="M2" s="6">
        <v>45569.0</v>
      </c>
      <c r="N2" s="60" t="s">
        <v>18</v>
      </c>
      <c r="O2" s="10"/>
      <c r="P2" s="11"/>
      <c r="Q2" s="12" t="s">
        <v>14</v>
      </c>
      <c r="R2" s="13"/>
      <c r="S2" s="14">
        <f>TODAY()</f>
        <v>45706</v>
      </c>
      <c r="T2" s="15" t="s">
        <v>15</v>
      </c>
      <c r="U2" s="13"/>
    </row>
    <row r="3" ht="15.75" customHeight="1">
      <c r="A3" s="65">
        <v>45702.0</v>
      </c>
      <c r="B3" s="6">
        <v>45705.0</v>
      </c>
      <c r="C3" s="7">
        <v>189051.0</v>
      </c>
      <c r="D3" s="7" t="s">
        <v>237</v>
      </c>
      <c r="E3" s="6">
        <v>45078.0</v>
      </c>
      <c r="F3" s="79">
        <f t="shared" si="1"/>
        <v>20</v>
      </c>
      <c r="G3" s="6">
        <v>45212.0</v>
      </c>
      <c r="H3" s="79">
        <f t="shared" si="2"/>
        <v>16</v>
      </c>
      <c r="I3" s="7" t="s">
        <v>43</v>
      </c>
      <c r="J3" s="7">
        <v>314.0</v>
      </c>
      <c r="K3" s="95" t="s">
        <v>459</v>
      </c>
      <c r="L3" s="10"/>
      <c r="M3" s="6">
        <v>45702.0</v>
      </c>
      <c r="N3" s="57" t="s">
        <v>21</v>
      </c>
      <c r="O3" s="10"/>
      <c r="Q3" s="16" t="s">
        <v>16</v>
      </c>
      <c r="R3" s="17">
        <f>COUNTIFS(N:N,"VERIFICADO",B:B,S2)</f>
        <v>10</v>
      </c>
      <c r="S3" s="18"/>
      <c r="T3" s="16" t="s">
        <v>16</v>
      </c>
      <c r="U3" s="17">
        <f>COUNTIFS(N:N,"VERIFICADO")</f>
        <v>17</v>
      </c>
    </row>
    <row r="4" ht="15.75" customHeight="1">
      <c r="A4" s="6">
        <v>45705.0</v>
      </c>
      <c r="B4" s="6"/>
      <c r="C4" s="7">
        <v>198722.0</v>
      </c>
      <c r="D4" s="7" t="s">
        <v>237</v>
      </c>
      <c r="E4" s="6">
        <v>45292.0</v>
      </c>
      <c r="F4" s="79">
        <f t="shared" si="1"/>
        <v>13</v>
      </c>
      <c r="G4" s="6">
        <v>45306.0</v>
      </c>
      <c r="H4" s="79">
        <f t="shared" si="2"/>
        <v>13</v>
      </c>
      <c r="I4" s="7" t="s">
        <v>66</v>
      </c>
      <c r="J4" s="7" t="s">
        <v>94</v>
      </c>
      <c r="K4" s="95" t="s">
        <v>197</v>
      </c>
      <c r="L4" s="10"/>
      <c r="M4" s="9">
        <v>45646.0</v>
      </c>
      <c r="N4" s="60" t="s">
        <v>18</v>
      </c>
      <c r="O4" s="10"/>
      <c r="Q4" s="16" t="s">
        <v>17</v>
      </c>
      <c r="R4" s="17">
        <f>COUNTIFS(N:N,"análise",B:B,S2)</f>
        <v>0</v>
      </c>
      <c r="S4" s="19"/>
      <c r="T4" s="16" t="s">
        <v>17</v>
      </c>
      <c r="U4" s="17">
        <f>COUNTIFS(N:N,"ANÁLISE")</f>
        <v>0</v>
      </c>
    </row>
    <row r="5" ht="15.75" customHeight="1">
      <c r="A5" s="6">
        <v>45705.0</v>
      </c>
      <c r="B5" s="6"/>
      <c r="C5" s="7">
        <v>203955.0</v>
      </c>
      <c r="D5" s="7" t="s">
        <v>237</v>
      </c>
      <c r="E5" s="6">
        <v>45323.0</v>
      </c>
      <c r="F5" s="79">
        <f t="shared" si="1"/>
        <v>12</v>
      </c>
      <c r="G5" s="6">
        <v>45348.0</v>
      </c>
      <c r="H5" s="79">
        <f t="shared" si="2"/>
        <v>11</v>
      </c>
      <c r="I5" s="7" t="s">
        <v>82</v>
      </c>
      <c r="J5" s="7">
        <v>6.135616059E9</v>
      </c>
      <c r="K5" s="95" t="s">
        <v>197</v>
      </c>
      <c r="L5" s="10"/>
      <c r="M5" s="9">
        <v>45581.0</v>
      </c>
      <c r="N5" s="60" t="s">
        <v>18</v>
      </c>
      <c r="O5" s="10"/>
      <c r="Q5" s="16" t="s">
        <v>18</v>
      </c>
      <c r="R5" s="17">
        <f>COUNTIFS(N:N,"pendente",B:B,S2)</f>
        <v>0</v>
      </c>
      <c r="S5" s="19"/>
      <c r="T5" s="16" t="s">
        <v>18</v>
      </c>
      <c r="U5" s="17">
        <f>COUNTIFS(N:N,"PENDENTE")</f>
        <v>561</v>
      </c>
    </row>
    <row r="6" ht="15.75" customHeight="1">
      <c r="A6" s="6">
        <v>45687.0</v>
      </c>
      <c r="B6" s="6">
        <v>45688.0</v>
      </c>
      <c r="C6" s="7">
        <v>224375.0</v>
      </c>
      <c r="D6" s="7" t="s">
        <v>237</v>
      </c>
      <c r="E6" s="6">
        <v>45474.0</v>
      </c>
      <c r="F6" s="79">
        <f t="shared" si="1"/>
        <v>7</v>
      </c>
      <c r="G6" s="6">
        <v>45516.0</v>
      </c>
      <c r="H6" s="79">
        <f t="shared" si="2"/>
        <v>6</v>
      </c>
      <c r="I6" s="7" t="s">
        <v>85</v>
      </c>
      <c r="J6" s="7">
        <v>310.0</v>
      </c>
      <c r="K6" s="7" t="s">
        <v>22</v>
      </c>
      <c r="L6" s="10"/>
      <c r="M6" s="6">
        <v>45688.0</v>
      </c>
      <c r="N6" s="57" t="s">
        <v>22</v>
      </c>
      <c r="O6" s="10"/>
      <c r="Q6" s="16" t="s">
        <v>19</v>
      </c>
      <c r="R6" s="17">
        <f>COUNTIFS(N:N,"prioridade",B:B,S2)</f>
        <v>0</v>
      </c>
      <c r="S6" s="19"/>
      <c r="T6" s="16" t="s">
        <v>19</v>
      </c>
      <c r="U6" s="17">
        <f>COUNTIFS(N:N,"PRIORIDADE")</f>
        <v>7</v>
      </c>
    </row>
    <row r="7" ht="15.75" customHeight="1">
      <c r="A7" s="6">
        <v>45679.0</v>
      </c>
      <c r="B7" s="6">
        <v>45681.0</v>
      </c>
      <c r="C7" s="7">
        <v>214353.0</v>
      </c>
      <c r="D7" s="7" t="s">
        <v>237</v>
      </c>
      <c r="E7" s="6">
        <v>45413.0</v>
      </c>
      <c r="F7" s="79">
        <f t="shared" si="1"/>
        <v>9</v>
      </c>
      <c r="G7" s="9">
        <v>45426.0</v>
      </c>
      <c r="H7" s="79">
        <f t="shared" si="2"/>
        <v>9</v>
      </c>
      <c r="I7" s="7" t="s">
        <v>52</v>
      </c>
      <c r="J7" s="7">
        <v>402.0</v>
      </c>
      <c r="K7" s="7" t="s">
        <v>22</v>
      </c>
      <c r="L7" s="10"/>
      <c r="M7" s="6">
        <v>45681.0</v>
      </c>
      <c r="N7" s="57" t="s">
        <v>22</v>
      </c>
      <c r="O7" s="10"/>
      <c r="Q7" s="16" t="s">
        <v>20</v>
      </c>
      <c r="R7" s="17">
        <f>COUNTIFS(N:N,"prioridade total",B:B,S2)</f>
        <v>0</v>
      </c>
      <c r="S7" s="19"/>
      <c r="T7" s="16" t="s">
        <v>20</v>
      </c>
      <c r="U7" s="17">
        <f>COUNTIFS(N:N,"PRIORIDADE TOTAL")</f>
        <v>0</v>
      </c>
    </row>
    <row r="8" ht="15.75" customHeight="1">
      <c r="A8" s="6">
        <v>45705.0</v>
      </c>
      <c r="B8" s="6"/>
      <c r="C8" s="7">
        <v>232277.0</v>
      </c>
      <c r="D8" s="7" t="s">
        <v>237</v>
      </c>
      <c r="E8" s="86">
        <v>45444.0</v>
      </c>
      <c r="F8" s="79">
        <f t="shared" si="1"/>
        <v>8</v>
      </c>
      <c r="G8" s="156">
        <v>45589.0</v>
      </c>
      <c r="H8" s="79">
        <f t="shared" si="2"/>
        <v>3</v>
      </c>
      <c r="I8" s="7" t="s">
        <v>52</v>
      </c>
      <c r="J8" s="7">
        <v>402.0</v>
      </c>
      <c r="K8" s="95" t="s">
        <v>197</v>
      </c>
      <c r="L8" s="10"/>
      <c r="M8" s="7" t="s">
        <v>460</v>
      </c>
      <c r="N8" s="57" t="s">
        <v>18</v>
      </c>
      <c r="O8" s="10"/>
      <c r="Q8" s="16" t="s">
        <v>21</v>
      </c>
      <c r="R8" s="17">
        <f>COUNTIFS(N:N,"aprovado",B:B,S2)</f>
        <v>1</v>
      </c>
      <c r="S8" s="19"/>
      <c r="T8" s="16" t="s">
        <v>21</v>
      </c>
      <c r="U8" s="17">
        <f>COUNTIFS(N:N,"APROVADO")</f>
        <v>4</v>
      </c>
    </row>
    <row r="9" ht="15.75" customHeight="1">
      <c r="A9" s="6">
        <v>45705.0</v>
      </c>
      <c r="B9" s="6"/>
      <c r="C9" s="7">
        <v>227487.0</v>
      </c>
      <c r="D9" s="7" t="s">
        <v>237</v>
      </c>
      <c r="E9" s="6">
        <v>45444.0</v>
      </c>
      <c r="F9" s="79">
        <f t="shared" si="1"/>
        <v>8</v>
      </c>
      <c r="G9" s="9">
        <v>45545.0</v>
      </c>
      <c r="H9" s="79">
        <f t="shared" si="2"/>
        <v>5</v>
      </c>
      <c r="I9" s="7" t="s">
        <v>52</v>
      </c>
      <c r="J9" s="7">
        <v>401.0</v>
      </c>
      <c r="K9" s="95" t="s">
        <v>197</v>
      </c>
      <c r="L9" s="10"/>
      <c r="M9" s="6">
        <v>45635.0</v>
      </c>
      <c r="N9" s="60" t="s">
        <v>18</v>
      </c>
      <c r="O9" s="10"/>
      <c r="Q9" s="21" t="s">
        <v>22</v>
      </c>
      <c r="R9" s="17">
        <f>COUNTIFS(N:N,"quitado",B:B,S2)</f>
        <v>0</v>
      </c>
      <c r="S9" s="19"/>
      <c r="T9" s="21" t="s">
        <v>22</v>
      </c>
      <c r="U9" s="17">
        <f>COUNTIFS(N:N,"QUITADO")</f>
        <v>9</v>
      </c>
    </row>
    <row r="10" ht="15.75" customHeight="1">
      <c r="A10" s="6">
        <v>45705.0</v>
      </c>
      <c r="B10" s="6"/>
      <c r="C10" s="7">
        <v>152078.0</v>
      </c>
      <c r="D10" s="7" t="s">
        <v>62</v>
      </c>
      <c r="E10" s="6">
        <v>44866.0</v>
      </c>
      <c r="F10" s="79">
        <f t="shared" si="1"/>
        <v>27</v>
      </c>
      <c r="G10" s="6">
        <v>44889.0</v>
      </c>
      <c r="H10" s="79">
        <f t="shared" si="2"/>
        <v>26</v>
      </c>
      <c r="I10" s="7" t="s">
        <v>48</v>
      </c>
      <c r="J10" s="7" t="s">
        <v>203</v>
      </c>
      <c r="K10" s="95" t="s">
        <v>197</v>
      </c>
      <c r="L10" s="10"/>
      <c r="M10" s="9">
        <v>45610.0</v>
      </c>
      <c r="N10" s="60" t="s">
        <v>18</v>
      </c>
      <c r="O10" s="10"/>
      <c r="Q10" s="16" t="s">
        <v>23</v>
      </c>
      <c r="R10" s="17">
        <f>COUNTIFS(N:N,"apreendido",B:B,S2)</f>
        <v>0</v>
      </c>
      <c r="S10" s="19"/>
      <c r="T10" s="16" t="s">
        <v>23</v>
      </c>
      <c r="U10" s="17">
        <f>COUNTIFS(N:N,"APREENDIDO")</f>
        <v>2</v>
      </c>
    </row>
    <row r="11" ht="15.75" customHeight="1">
      <c r="A11" s="6">
        <v>45705.0</v>
      </c>
      <c r="B11" s="6"/>
      <c r="C11" s="7">
        <v>217454.0</v>
      </c>
      <c r="D11" s="7" t="s">
        <v>62</v>
      </c>
      <c r="E11" s="6">
        <v>44531.0</v>
      </c>
      <c r="F11" s="79">
        <f t="shared" si="1"/>
        <v>38</v>
      </c>
      <c r="G11" s="6">
        <v>45453.0</v>
      </c>
      <c r="H11" s="79">
        <f t="shared" si="2"/>
        <v>8</v>
      </c>
      <c r="I11" s="7" t="s">
        <v>52</v>
      </c>
      <c r="J11" s="7">
        <v>434.0</v>
      </c>
      <c r="K11" s="95" t="s">
        <v>197</v>
      </c>
      <c r="L11" s="10"/>
      <c r="M11" s="6">
        <v>45319.0</v>
      </c>
      <c r="N11" s="60" t="s">
        <v>18</v>
      </c>
      <c r="O11" s="10"/>
      <c r="Q11" s="16" t="s">
        <v>24</v>
      </c>
      <c r="R11" s="17">
        <f>COUNTIFS(N:N,"cancelado",B:B,S2)</f>
        <v>0</v>
      </c>
      <c r="S11" s="19"/>
      <c r="T11" s="16" t="s">
        <v>24</v>
      </c>
      <c r="U11" s="17">
        <f>COUNTIFS(N:N,"CANCELADO")</f>
        <v>6</v>
      </c>
    </row>
    <row r="12" ht="15.75" customHeight="1">
      <c r="A12" s="6">
        <v>45705.0</v>
      </c>
      <c r="B12" s="10"/>
      <c r="C12" s="7">
        <v>232936.0</v>
      </c>
      <c r="D12" s="7" t="s">
        <v>62</v>
      </c>
      <c r="E12" s="6">
        <v>44958.0</v>
      </c>
      <c r="F12" s="79">
        <f t="shared" si="1"/>
        <v>24</v>
      </c>
      <c r="G12" s="9">
        <v>45596.0</v>
      </c>
      <c r="H12" s="79">
        <f t="shared" si="2"/>
        <v>3</v>
      </c>
      <c r="I12" s="7" t="s">
        <v>43</v>
      </c>
      <c r="J12" s="7">
        <v>401.0</v>
      </c>
      <c r="K12" s="95" t="s">
        <v>197</v>
      </c>
      <c r="L12" s="10"/>
      <c r="M12" s="7" t="s">
        <v>460</v>
      </c>
      <c r="N12" s="57" t="s">
        <v>18</v>
      </c>
      <c r="O12" s="10"/>
      <c r="Q12" s="22" t="s">
        <v>25</v>
      </c>
      <c r="R12" s="23">
        <f>SUM(R3,R4,R8,R9)</f>
        <v>11</v>
      </c>
      <c r="S12" s="24"/>
      <c r="T12" s="22" t="s">
        <v>25</v>
      </c>
      <c r="U12" s="23">
        <f>SUM(U3:U11)</f>
        <v>606</v>
      </c>
    </row>
    <row r="13">
      <c r="A13" s="6">
        <v>45705.0</v>
      </c>
      <c r="B13" s="10"/>
      <c r="C13" s="7">
        <v>198548.0</v>
      </c>
      <c r="D13" s="7" t="s">
        <v>64</v>
      </c>
      <c r="E13" s="6">
        <v>45200.0</v>
      </c>
      <c r="F13" s="79">
        <f t="shared" si="1"/>
        <v>16</v>
      </c>
      <c r="G13" s="6">
        <v>45309.0</v>
      </c>
      <c r="H13" s="79">
        <f t="shared" si="2"/>
        <v>13</v>
      </c>
      <c r="I13" s="7" t="s">
        <v>52</v>
      </c>
      <c r="J13" s="7">
        <v>404.0</v>
      </c>
      <c r="K13" s="95" t="s">
        <v>197</v>
      </c>
      <c r="L13" s="10"/>
      <c r="M13" s="6">
        <v>45664.0</v>
      </c>
      <c r="N13" s="57" t="s">
        <v>18</v>
      </c>
      <c r="O13" s="10"/>
      <c r="Q13" s="25"/>
    </row>
    <row r="14">
      <c r="A14" s="6">
        <v>45705.0</v>
      </c>
      <c r="B14" s="10"/>
      <c r="C14" s="7">
        <v>226581.0</v>
      </c>
      <c r="D14" s="7" t="s">
        <v>64</v>
      </c>
      <c r="E14" s="6">
        <v>45505.0</v>
      </c>
      <c r="F14" s="79">
        <f t="shared" si="1"/>
        <v>6</v>
      </c>
      <c r="G14" s="6">
        <v>45534.0</v>
      </c>
      <c r="H14" s="79">
        <f t="shared" si="2"/>
        <v>5</v>
      </c>
      <c r="I14" s="7" t="s">
        <v>80</v>
      </c>
      <c r="J14" s="7">
        <v>1004.0</v>
      </c>
      <c r="K14" s="7" t="s">
        <v>57</v>
      </c>
      <c r="L14" s="10"/>
      <c r="M14" s="9">
        <v>45637.0</v>
      </c>
      <c r="N14" s="66" t="s">
        <v>18</v>
      </c>
      <c r="O14" s="95" t="s">
        <v>197</v>
      </c>
    </row>
    <row r="15">
      <c r="A15" s="6">
        <v>45705.0</v>
      </c>
      <c r="B15" s="10"/>
      <c r="C15" s="7">
        <v>235921.0</v>
      </c>
      <c r="D15" s="7" t="s">
        <v>64</v>
      </c>
      <c r="E15" s="6">
        <v>45536.0</v>
      </c>
      <c r="F15" s="79">
        <f t="shared" si="1"/>
        <v>5</v>
      </c>
      <c r="G15" s="6">
        <v>45628.0</v>
      </c>
      <c r="H15" s="79">
        <f t="shared" si="2"/>
        <v>2</v>
      </c>
      <c r="I15" s="7" t="s">
        <v>43</v>
      </c>
      <c r="J15" s="7" t="s">
        <v>461</v>
      </c>
      <c r="K15" s="95" t="s">
        <v>197</v>
      </c>
      <c r="L15" s="10"/>
      <c r="M15" s="7" t="s">
        <v>460</v>
      </c>
      <c r="N15" s="57" t="s">
        <v>18</v>
      </c>
      <c r="O15" s="10"/>
    </row>
    <row r="16">
      <c r="A16" s="6">
        <v>45705.0</v>
      </c>
      <c r="B16" s="10"/>
      <c r="C16" s="7">
        <v>203624.0</v>
      </c>
      <c r="D16" s="7" t="s">
        <v>65</v>
      </c>
      <c r="E16" s="6">
        <v>45200.0</v>
      </c>
      <c r="F16" s="79">
        <f t="shared" si="1"/>
        <v>16</v>
      </c>
      <c r="G16" s="6">
        <v>45345.0</v>
      </c>
      <c r="H16" s="79">
        <f t="shared" si="2"/>
        <v>11</v>
      </c>
      <c r="I16" s="7" t="s">
        <v>85</v>
      </c>
      <c r="J16" s="7" t="s">
        <v>462</v>
      </c>
      <c r="K16" s="95" t="s">
        <v>197</v>
      </c>
      <c r="L16" s="10"/>
      <c r="M16" s="6">
        <v>45688.0</v>
      </c>
      <c r="N16" s="66" t="s">
        <v>18</v>
      </c>
      <c r="O16" s="10"/>
    </row>
    <row r="17">
      <c r="A17" s="6">
        <v>45700.0</v>
      </c>
      <c r="B17" s="6">
        <v>45700.0</v>
      </c>
      <c r="C17" s="7">
        <v>224682.0</v>
      </c>
      <c r="D17" s="7" t="s">
        <v>65</v>
      </c>
      <c r="E17" s="6">
        <v>45444.0</v>
      </c>
      <c r="F17" s="79">
        <f t="shared" si="1"/>
        <v>8</v>
      </c>
      <c r="G17" s="6">
        <v>45520.0</v>
      </c>
      <c r="H17" s="79">
        <f t="shared" si="2"/>
        <v>6</v>
      </c>
      <c r="I17" s="7" t="s">
        <v>52</v>
      </c>
      <c r="J17" s="7">
        <v>404.0</v>
      </c>
      <c r="K17" s="7" t="s">
        <v>22</v>
      </c>
      <c r="L17" s="10"/>
      <c r="M17" s="6">
        <v>45700.0</v>
      </c>
      <c r="N17" s="57" t="s">
        <v>22</v>
      </c>
      <c r="O17" s="10"/>
    </row>
    <row r="18">
      <c r="A18" s="6">
        <v>45705.0</v>
      </c>
      <c r="B18" s="10"/>
      <c r="C18" s="7">
        <v>217721.0</v>
      </c>
      <c r="D18" s="7" t="s">
        <v>75</v>
      </c>
      <c r="E18" s="6">
        <v>45444.0</v>
      </c>
      <c r="F18" s="79">
        <f t="shared" si="1"/>
        <v>8</v>
      </c>
      <c r="G18" s="6">
        <v>45454.0</v>
      </c>
      <c r="H18" s="79">
        <f t="shared" si="2"/>
        <v>8</v>
      </c>
      <c r="I18" s="7" t="s">
        <v>54</v>
      </c>
      <c r="J18" s="7">
        <v>514.0</v>
      </c>
      <c r="K18" s="7" t="s">
        <v>463</v>
      </c>
      <c r="L18" s="10"/>
      <c r="M18" s="6">
        <v>45693.0</v>
      </c>
      <c r="N18" s="66" t="s">
        <v>18</v>
      </c>
      <c r="O18" s="10"/>
    </row>
    <row r="19">
      <c r="A19" s="6">
        <v>45705.0</v>
      </c>
      <c r="B19" s="10"/>
      <c r="C19" s="7">
        <v>186033.0</v>
      </c>
      <c r="D19" s="7" t="s">
        <v>75</v>
      </c>
      <c r="E19" s="6">
        <v>45108.0</v>
      </c>
      <c r="F19" s="79">
        <f t="shared" si="1"/>
        <v>19</v>
      </c>
      <c r="G19" s="9">
        <v>45183.0</v>
      </c>
      <c r="H19" s="79">
        <f t="shared" si="2"/>
        <v>17</v>
      </c>
      <c r="I19" s="7" t="s">
        <v>48</v>
      </c>
      <c r="J19" s="7">
        <v>207.0</v>
      </c>
      <c r="K19" s="95" t="s">
        <v>197</v>
      </c>
      <c r="L19" s="10"/>
      <c r="M19" s="6">
        <v>45700.0</v>
      </c>
      <c r="N19" s="66" t="s">
        <v>18</v>
      </c>
      <c r="O19" s="10"/>
    </row>
    <row r="20">
      <c r="A20" s="6">
        <v>45705.0</v>
      </c>
      <c r="B20" s="6">
        <v>45705.0</v>
      </c>
      <c r="C20" s="7">
        <v>202074.0</v>
      </c>
      <c r="D20" s="7" t="s">
        <v>75</v>
      </c>
      <c r="E20" s="6">
        <v>45292.0</v>
      </c>
      <c r="F20" s="79">
        <f t="shared" si="1"/>
        <v>13</v>
      </c>
      <c r="G20" s="9">
        <v>45332.0</v>
      </c>
      <c r="H20" s="79">
        <f t="shared" si="2"/>
        <v>12</v>
      </c>
      <c r="I20" s="7" t="s">
        <v>54</v>
      </c>
      <c r="J20" s="7">
        <v>524.0</v>
      </c>
      <c r="K20" s="7" t="s">
        <v>464</v>
      </c>
      <c r="L20" s="10"/>
      <c r="M20" s="6">
        <v>45702.0</v>
      </c>
      <c r="N20" s="57" t="s">
        <v>16</v>
      </c>
      <c r="O20" s="7" t="s">
        <v>465</v>
      </c>
    </row>
    <row r="21">
      <c r="A21" s="6">
        <v>45688.0</v>
      </c>
      <c r="B21" s="6">
        <v>45688.0</v>
      </c>
      <c r="C21" s="7">
        <v>216465.0</v>
      </c>
      <c r="D21" s="7" t="s">
        <v>75</v>
      </c>
      <c r="E21" s="6">
        <v>45383.0</v>
      </c>
      <c r="F21" s="79">
        <f t="shared" si="1"/>
        <v>10</v>
      </c>
      <c r="G21" s="6">
        <v>45076.0</v>
      </c>
      <c r="H21" s="79">
        <f t="shared" si="2"/>
        <v>20</v>
      </c>
      <c r="I21" s="7" t="s">
        <v>60</v>
      </c>
      <c r="J21" s="7">
        <v>104.0</v>
      </c>
      <c r="K21" s="7" t="s">
        <v>22</v>
      </c>
      <c r="L21" s="10"/>
      <c r="M21" s="6">
        <v>45688.0</v>
      </c>
      <c r="N21" s="57" t="s">
        <v>22</v>
      </c>
      <c r="O21" s="10"/>
    </row>
    <row r="22">
      <c r="A22" s="6">
        <v>45705.0</v>
      </c>
      <c r="B22" s="10"/>
      <c r="C22" s="7">
        <v>198531.0</v>
      </c>
      <c r="D22" s="7" t="s">
        <v>75</v>
      </c>
      <c r="E22" s="6">
        <v>45108.0</v>
      </c>
      <c r="F22" s="79">
        <f t="shared" si="1"/>
        <v>19</v>
      </c>
      <c r="G22" s="6">
        <v>45306.0</v>
      </c>
      <c r="H22" s="79">
        <f t="shared" si="2"/>
        <v>13</v>
      </c>
      <c r="I22" s="7" t="s">
        <v>52</v>
      </c>
      <c r="J22" s="7">
        <v>402.0</v>
      </c>
      <c r="K22" s="95" t="s">
        <v>197</v>
      </c>
      <c r="L22" s="10"/>
      <c r="M22" s="6">
        <v>45698.0</v>
      </c>
      <c r="N22" s="66" t="s">
        <v>18</v>
      </c>
      <c r="O22" s="10"/>
    </row>
    <row r="23">
      <c r="A23" s="6">
        <v>45705.0</v>
      </c>
      <c r="B23" s="10"/>
      <c r="C23" s="7">
        <v>207303.0</v>
      </c>
      <c r="D23" s="7" t="s">
        <v>75</v>
      </c>
      <c r="E23" s="6">
        <v>45352.0</v>
      </c>
      <c r="F23" s="79">
        <f t="shared" si="1"/>
        <v>11</v>
      </c>
      <c r="G23" s="6">
        <v>45372.0</v>
      </c>
      <c r="H23" s="79">
        <f t="shared" si="2"/>
        <v>10</v>
      </c>
      <c r="I23" s="7" t="s">
        <v>66</v>
      </c>
      <c r="J23" s="7">
        <v>619.0</v>
      </c>
      <c r="K23" s="95" t="s">
        <v>197</v>
      </c>
      <c r="L23" s="10"/>
      <c r="M23" s="9">
        <v>45586.0</v>
      </c>
      <c r="N23" s="66" t="s">
        <v>18</v>
      </c>
      <c r="O23" s="10"/>
    </row>
    <row r="24">
      <c r="A24" s="6">
        <v>45688.0</v>
      </c>
      <c r="B24" s="6">
        <v>45688.0</v>
      </c>
      <c r="C24" s="7">
        <v>208268.0</v>
      </c>
      <c r="D24" s="7" t="s">
        <v>75</v>
      </c>
      <c r="E24" s="6">
        <v>45323.0</v>
      </c>
      <c r="F24" s="79">
        <f t="shared" si="1"/>
        <v>12</v>
      </c>
      <c r="G24" s="6">
        <v>45379.0</v>
      </c>
      <c r="H24" s="79">
        <f t="shared" si="2"/>
        <v>10</v>
      </c>
      <c r="I24" s="7" t="s">
        <v>52</v>
      </c>
      <c r="J24" s="7">
        <v>402.0</v>
      </c>
      <c r="K24" s="7" t="s">
        <v>23</v>
      </c>
      <c r="L24" s="10"/>
      <c r="M24" s="9">
        <v>45646.0</v>
      </c>
      <c r="N24" s="57" t="s">
        <v>23</v>
      </c>
      <c r="O24" s="10"/>
    </row>
    <row r="25">
      <c r="A25" s="6">
        <v>45694.0</v>
      </c>
      <c r="B25" s="6">
        <v>45694.0</v>
      </c>
      <c r="C25" s="7">
        <v>215087.0</v>
      </c>
      <c r="D25" s="7" t="s">
        <v>75</v>
      </c>
      <c r="E25" s="6">
        <v>45383.0</v>
      </c>
      <c r="F25" s="79">
        <f t="shared" si="1"/>
        <v>10</v>
      </c>
      <c r="G25" s="6">
        <v>45432.0</v>
      </c>
      <c r="H25" s="79">
        <f t="shared" si="2"/>
        <v>8</v>
      </c>
      <c r="I25" s="7" t="s">
        <v>52</v>
      </c>
      <c r="J25" s="7">
        <v>406.0</v>
      </c>
      <c r="K25" s="7" t="s">
        <v>23</v>
      </c>
      <c r="L25" s="10"/>
      <c r="M25" s="6">
        <v>45694.0</v>
      </c>
      <c r="N25" s="57" t="s">
        <v>23</v>
      </c>
      <c r="O25" s="10"/>
    </row>
    <row r="26">
      <c r="A26" s="6">
        <v>45705.0</v>
      </c>
      <c r="B26" s="6">
        <v>45705.0</v>
      </c>
      <c r="C26" s="7">
        <v>223224.0</v>
      </c>
      <c r="D26" s="7" t="s">
        <v>75</v>
      </c>
      <c r="E26" s="6">
        <v>45474.0</v>
      </c>
      <c r="F26" s="79">
        <f t="shared" si="1"/>
        <v>7</v>
      </c>
      <c r="G26" s="6">
        <v>45503.0</v>
      </c>
      <c r="H26" s="79">
        <f t="shared" si="2"/>
        <v>6</v>
      </c>
      <c r="I26" s="7" t="s">
        <v>85</v>
      </c>
      <c r="J26" s="7" t="s">
        <v>91</v>
      </c>
      <c r="K26" s="95" t="s">
        <v>466</v>
      </c>
      <c r="L26" s="10"/>
      <c r="M26" s="6">
        <v>45691.0</v>
      </c>
      <c r="N26" s="57" t="s">
        <v>16</v>
      </c>
      <c r="O26" s="7" t="s">
        <v>467</v>
      </c>
    </row>
    <row r="27">
      <c r="A27" s="6">
        <v>45705.0</v>
      </c>
      <c r="B27" s="10"/>
      <c r="C27" s="7">
        <v>220941.0</v>
      </c>
      <c r="D27" s="7" t="s">
        <v>75</v>
      </c>
      <c r="E27" s="6">
        <v>45444.0</v>
      </c>
      <c r="F27" s="79">
        <f t="shared" si="1"/>
        <v>8</v>
      </c>
      <c r="G27" s="6">
        <v>45482.0</v>
      </c>
      <c r="H27" s="79">
        <f t="shared" si="2"/>
        <v>7</v>
      </c>
      <c r="I27" s="7" t="s">
        <v>52</v>
      </c>
      <c r="J27" s="7" t="s">
        <v>468</v>
      </c>
      <c r="K27" s="7" t="s">
        <v>469</v>
      </c>
      <c r="L27" s="10"/>
      <c r="M27" s="6">
        <v>45699.0</v>
      </c>
      <c r="N27" s="66" t="s">
        <v>18</v>
      </c>
      <c r="O27" s="10"/>
    </row>
    <row r="28">
      <c r="A28" s="6">
        <v>45700.0</v>
      </c>
      <c r="B28" s="6">
        <v>45700.0</v>
      </c>
      <c r="C28" s="7">
        <v>220844.0</v>
      </c>
      <c r="D28" s="7" t="s">
        <v>75</v>
      </c>
      <c r="E28" s="6">
        <v>45474.0</v>
      </c>
      <c r="F28" s="79">
        <f t="shared" si="1"/>
        <v>7</v>
      </c>
      <c r="G28" s="6">
        <v>45482.0</v>
      </c>
      <c r="H28" s="79">
        <f t="shared" si="2"/>
        <v>7</v>
      </c>
      <c r="I28" s="7" t="s">
        <v>54</v>
      </c>
      <c r="J28" s="7">
        <v>504.0</v>
      </c>
      <c r="K28" s="7" t="s">
        <v>22</v>
      </c>
      <c r="L28" s="10"/>
      <c r="M28" s="6">
        <v>45700.0</v>
      </c>
      <c r="N28" s="57" t="s">
        <v>22</v>
      </c>
      <c r="O28" s="10"/>
    </row>
    <row r="29">
      <c r="A29" s="6">
        <v>45695.0</v>
      </c>
      <c r="B29" s="6">
        <v>45705.0</v>
      </c>
      <c r="C29" s="7">
        <v>214431.0</v>
      </c>
      <c r="D29" s="7" t="s">
        <v>75</v>
      </c>
      <c r="E29" s="6">
        <v>45413.0</v>
      </c>
      <c r="F29" s="79">
        <f t="shared" si="1"/>
        <v>9</v>
      </c>
      <c r="G29" s="6">
        <v>45426.0</v>
      </c>
      <c r="H29" s="79">
        <f t="shared" si="2"/>
        <v>9</v>
      </c>
      <c r="I29" s="7" t="s">
        <v>48</v>
      </c>
      <c r="J29" s="7">
        <v>214.0</v>
      </c>
      <c r="K29" s="95" t="s">
        <v>197</v>
      </c>
      <c r="L29" s="10"/>
      <c r="M29" s="6">
        <v>45701.0</v>
      </c>
      <c r="N29" s="57" t="s">
        <v>16</v>
      </c>
      <c r="O29" s="7" t="s">
        <v>465</v>
      </c>
    </row>
    <row r="30">
      <c r="A30" s="6">
        <v>45705.0</v>
      </c>
      <c r="B30" s="10"/>
      <c r="C30" s="7">
        <v>93192.0</v>
      </c>
      <c r="D30" s="7" t="s">
        <v>87</v>
      </c>
      <c r="E30" s="6">
        <v>44348.0</v>
      </c>
      <c r="F30" s="79">
        <f t="shared" si="1"/>
        <v>44</v>
      </c>
      <c r="G30" s="6">
        <v>44378.0</v>
      </c>
      <c r="H30" s="79">
        <f t="shared" si="2"/>
        <v>43</v>
      </c>
      <c r="I30" s="7" t="s">
        <v>82</v>
      </c>
      <c r="J30" s="7">
        <v>24.0</v>
      </c>
      <c r="K30" s="95" t="s">
        <v>197</v>
      </c>
      <c r="L30" s="10"/>
      <c r="M30" s="6">
        <v>45678.0</v>
      </c>
      <c r="N30" s="66" t="s">
        <v>18</v>
      </c>
      <c r="O30" s="10"/>
    </row>
    <row r="31">
      <c r="A31" s="6">
        <v>45705.0</v>
      </c>
      <c r="B31" s="10"/>
      <c r="C31" s="7">
        <v>194748.0</v>
      </c>
      <c r="D31" s="7" t="s">
        <v>87</v>
      </c>
      <c r="E31" s="6">
        <v>45231.0</v>
      </c>
      <c r="F31" s="79">
        <f t="shared" si="1"/>
        <v>15</v>
      </c>
      <c r="G31" s="6">
        <v>45265.0</v>
      </c>
      <c r="H31" s="79">
        <f t="shared" si="2"/>
        <v>14</v>
      </c>
      <c r="I31" s="7" t="s">
        <v>48</v>
      </c>
      <c r="J31" s="7">
        <v>259.0</v>
      </c>
      <c r="K31" s="7" t="s">
        <v>312</v>
      </c>
      <c r="L31" s="10"/>
      <c r="M31" s="6">
        <v>45635.0</v>
      </c>
      <c r="N31" s="66" t="s">
        <v>18</v>
      </c>
      <c r="O31" s="10"/>
    </row>
    <row r="32">
      <c r="A32" s="6">
        <v>45705.0</v>
      </c>
      <c r="B32" s="10"/>
      <c r="C32" s="7">
        <v>220345.0</v>
      </c>
      <c r="D32" s="7" t="s">
        <v>87</v>
      </c>
      <c r="E32" s="6">
        <v>45352.0</v>
      </c>
      <c r="F32" s="79">
        <f t="shared" si="1"/>
        <v>11</v>
      </c>
      <c r="G32" s="6">
        <v>45477.0</v>
      </c>
      <c r="H32" s="79">
        <f t="shared" si="2"/>
        <v>7</v>
      </c>
      <c r="I32" s="7" t="s">
        <v>48</v>
      </c>
      <c r="J32" s="7" t="s">
        <v>49</v>
      </c>
      <c r="K32" s="95" t="s">
        <v>197</v>
      </c>
      <c r="L32" s="10"/>
      <c r="M32" s="6">
        <v>45699.0</v>
      </c>
      <c r="N32" s="66" t="s">
        <v>18</v>
      </c>
      <c r="O32" s="10"/>
    </row>
    <row r="33">
      <c r="A33" s="6">
        <v>45705.0</v>
      </c>
      <c r="B33" s="10"/>
      <c r="C33" s="7">
        <v>235020.0</v>
      </c>
      <c r="D33" s="7" t="s">
        <v>87</v>
      </c>
      <c r="E33" s="6">
        <v>45505.0</v>
      </c>
      <c r="F33" s="79">
        <f t="shared" si="1"/>
        <v>6</v>
      </c>
      <c r="G33" s="9">
        <v>45618.0</v>
      </c>
      <c r="H33" s="79">
        <f t="shared" si="2"/>
        <v>2</v>
      </c>
      <c r="I33" s="7" t="s">
        <v>86</v>
      </c>
      <c r="J33" s="10"/>
      <c r="K33" s="10"/>
      <c r="L33" s="10"/>
      <c r="M33" s="10"/>
      <c r="N33" s="66" t="s">
        <v>18</v>
      </c>
      <c r="O33" s="10"/>
    </row>
    <row r="34">
      <c r="A34" s="6">
        <v>45705.0</v>
      </c>
      <c r="B34" s="10"/>
      <c r="C34" s="7">
        <v>241982.0</v>
      </c>
      <c r="D34" s="7" t="s">
        <v>87</v>
      </c>
      <c r="E34" s="6">
        <v>45139.0</v>
      </c>
      <c r="F34" s="79">
        <f t="shared" si="1"/>
        <v>18</v>
      </c>
      <c r="G34" s="6">
        <v>45693.0</v>
      </c>
      <c r="H34" s="79">
        <f t="shared" si="2"/>
        <v>0</v>
      </c>
      <c r="I34" s="7" t="s">
        <v>80</v>
      </c>
      <c r="J34" s="10"/>
      <c r="K34" s="10"/>
      <c r="L34" s="10"/>
      <c r="M34" s="10"/>
      <c r="N34" s="66" t="s">
        <v>18</v>
      </c>
      <c r="O34" s="10"/>
    </row>
    <row r="35">
      <c r="A35" s="6">
        <v>45705.0</v>
      </c>
      <c r="B35" s="10"/>
      <c r="C35" s="7">
        <v>176807.0</v>
      </c>
      <c r="D35" s="7" t="s">
        <v>92</v>
      </c>
      <c r="E35" s="6">
        <v>45047.0</v>
      </c>
      <c r="F35" s="79">
        <f t="shared" si="1"/>
        <v>21</v>
      </c>
      <c r="G35" s="6">
        <v>45111.0</v>
      </c>
      <c r="H35" s="79">
        <f t="shared" si="2"/>
        <v>19</v>
      </c>
      <c r="I35" s="7" t="s">
        <v>54</v>
      </c>
      <c r="J35" s="7" t="s">
        <v>242</v>
      </c>
      <c r="K35" s="95" t="s">
        <v>197</v>
      </c>
      <c r="L35" s="10"/>
      <c r="M35" s="6">
        <v>45693.0</v>
      </c>
      <c r="N35" s="66" t="s">
        <v>18</v>
      </c>
      <c r="O35" s="10"/>
    </row>
    <row r="36">
      <c r="A36" s="6">
        <v>45705.0</v>
      </c>
      <c r="B36" s="10"/>
      <c r="C36" s="7">
        <v>226802.0</v>
      </c>
      <c r="D36" s="7" t="s">
        <v>93</v>
      </c>
      <c r="E36" s="6">
        <v>45383.0</v>
      </c>
      <c r="F36" s="79">
        <f t="shared" si="1"/>
        <v>10</v>
      </c>
      <c r="G36" s="6">
        <v>45538.0</v>
      </c>
      <c r="H36" s="79">
        <f t="shared" si="2"/>
        <v>5</v>
      </c>
      <c r="I36" s="7" t="s">
        <v>52</v>
      </c>
      <c r="J36" s="10"/>
      <c r="K36" s="10"/>
      <c r="L36" s="10"/>
      <c r="M36" s="10"/>
      <c r="N36" s="66" t="s">
        <v>18</v>
      </c>
      <c r="O36" s="10"/>
    </row>
    <row r="37">
      <c r="A37" s="6">
        <v>45705.0</v>
      </c>
      <c r="B37" s="10"/>
      <c r="C37" s="7">
        <v>179972.0</v>
      </c>
      <c r="D37" s="7" t="s">
        <v>93</v>
      </c>
      <c r="E37" s="6">
        <v>44986.0</v>
      </c>
      <c r="F37" s="79">
        <f t="shared" si="1"/>
        <v>23</v>
      </c>
      <c r="G37" s="6">
        <v>45152.0</v>
      </c>
      <c r="H37" s="79">
        <f t="shared" si="2"/>
        <v>18</v>
      </c>
      <c r="I37" s="7" t="s">
        <v>54</v>
      </c>
      <c r="J37" s="7">
        <v>516.0</v>
      </c>
      <c r="K37" s="95" t="s">
        <v>197</v>
      </c>
      <c r="L37" s="10"/>
      <c r="M37" s="9">
        <v>45646.0</v>
      </c>
      <c r="N37" s="66" t="s">
        <v>18</v>
      </c>
      <c r="O37" s="10"/>
    </row>
    <row r="38">
      <c r="A38" s="6">
        <v>45705.0</v>
      </c>
      <c r="B38" s="10"/>
      <c r="C38" s="7">
        <v>194690.0</v>
      </c>
      <c r="D38" s="7" t="s">
        <v>93</v>
      </c>
      <c r="E38" s="6">
        <v>45200.0</v>
      </c>
      <c r="F38" s="79">
        <f t="shared" si="1"/>
        <v>16</v>
      </c>
      <c r="G38" s="6">
        <v>45264.0</v>
      </c>
      <c r="H38" s="79">
        <f t="shared" si="2"/>
        <v>14</v>
      </c>
      <c r="I38" s="7" t="s">
        <v>48</v>
      </c>
      <c r="J38" s="7" t="s">
        <v>76</v>
      </c>
      <c r="K38" s="95" t="s">
        <v>197</v>
      </c>
      <c r="L38" s="10"/>
      <c r="M38" s="6">
        <v>45573.0</v>
      </c>
      <c r="N38" s="66" t="s">
        <v>18</v>
      </c>
      <c r="O38" s="10"/>
    </row>
    <row r="39">
      <c r="A39" s="6">
        <v>45705.0</v>
      </c>
      <c r="B39" s="6">
        <v>45692.0</v>
      </c>
      <c r="C39" s="7">
        <v>220193.0</v>
      </c>
      <c r="D39" s="7" t="s">
        <v>93</v>
      </c>
      <c r="E39" s="6">
        <v>45383.0</v>
      </c>
      <c r="F39" s="79">
        <f t="shared" si="1"/>
        <v>10</v>
      </c>
      <c r="G39" s="9">
        <v>45476.0</v>
      </c>
      <c r="H39" s="79">
        <f t="shared" si="2"/>
        <v>7</v>
      </c>
      <c r="I39" s="7" t="s">
        <v>52</v>
      </c>
      <c r="J39" s="7" t="s">
        <v>250</v>
      </c>
      <c r="K39" s="7" t="s">
        <v>24</v>
      </c>
      <c r="L39" s="10"/>
      <c r="M39" s="10"/>
      <c r="N39" s="57" t="s">
        <v>24</v>
      </c>
      <c r="O39" s="10"/>
    </row>
    <row r="40">
      <c r="A40" s="6">
        <v>45705.0</v>
      </c>
      <c r="B40" s="6">
        <v>45688.0</v>
      </c>
      <c r="C40" s="7">
        <v>229033.0</v>
      </c>
      <c r="D40" s="7" t="s">
        <v>93</v>
      </c>
      <c r="E40" s="6">
        <v>45323.0</v>
      </c>
      <c r="F40" s="79">
        <f t="shared" si="1"/>
        <v>12</v>
      </c>
      <c r="G40" s="6">
        <v>45561.0</v>
      </c>
      <c r="H40" s="79">
        <f t="shared" si="2"/>
        <v>4</v>
      </c>
      <c r="I40" s="7" t="s">
        <v>52</v>
      </c>
      <c r="J40" s="7" t="s">
        <v>250</v>
      </c>
      <c r="K40" s="7" t="s">
        <v>24</v>
      </c>
      <c r="L40" s="10"/>
      <c r="M40" s="10"/>
      <c r="N40" s="57" t="s">
        <v>24</v>
      </c>
      <c r="O40" s="10"/>
    </row>
    <row r="41">
      <c r="A41" s="6">
        <v>45705.0</v>
      </c>
      <c r="B41" s="10"/>
      <c r="C41" s="7">
        <v>207875.0</v>
      </c>
      <c r="D41" s="7" t="s">
        <v>93</v>
      </c>
      <c r="E41" s="6">
        <v>45413.0</v>
      </c>
      <c r="F41" s="79">
        <f t="shared" si="1"/>
        <v>9</v>
      </c>
      <c r="G41" s="6">
        <v>45516.0</v>
      </c>
      <c r="H41" s="79">
        <f t="shared" si="2"/>
        <v>6</v>
      </c>
      <c r="I41" s="7" t="s">
        <v>48</v>
      </c>
      <c r="J41" s="7">
        <v>206.0</v>
      </c>
      <c r="K41" s="95" t="s">
        <v>197</v>
      </c>
      <c r="L41" s="10"/>
      <c r="M41" s="9">
        <v>45636.0</v>
      </c>
      <c r="N41" s="66" t="s">
        <v>18</v>
      </c>
      <c r="O41" s="10"/>
    </row>
    <row r="42">
      <c r="A42" s="6">
        <v>45705.0</v>
      </c>
      <c r="B42" s="10"/>
      <c r="C42" s="7">
        <v>220871.0</v>
      </c>
      <c r="D42" s="7" t="s">
        <v>93</v>
      </c>
      <c r="E42" s="6">
        <v>45444.0</v>
      </c>
      <c r="F42" s="79">
        <f t="shared" si="1"/>
        <v>8</v>
      </c>
      <c r="G42" s="6">
        <v>45483.0</v>
      </c>
      <c r="H42" s="79">
        <f t="shared" si="2"/>
        <v>7</v>
      </c>
      <c r="I42" s="7" t="s">
        <v>48</v>
      </c>
      <c r="J42" s="7" t="s">
        <v>470</v>
      </c>
      <c r="K42" s="95" t="s">
        <v>197</v>
      </c>
      <c r="L42" s="10"/>
      <c r="M42" s="6">
        <v>45687.0</v>
      </c>
      <c r="N42" s="66" t="s">
        <v>18</v>
      </c>
      <c r="O42" s="10"/>
    </row>
    <row r="43">
      <c r="A43" s="6">
        <v>45705.0</v>
      </c>
      <c r="B43" s="10"/>
      <c r="C43" s="7">
        <v>213746.0</v>
      </c>
      <c r="D43" s="7" t="s">
        <v>93</v>
      </c>
      <c r="E43" s="6">
        <v>45323.0</v>
      </c>
      <c r="F43" s="79">
        <f t="shared" si="1"/>
        <v>12</v>
      </c>
      <c r="G43" s="6">
        <v>45421.0</v>
      </c>
      <c r="H43" s="79">
        <f t="shared" si="2"/>
        <v>9</v>
      </c>
      <c r="I43" s="7" t="s">
        <v>54</v>
      </c>
      <c r="J43" s="10"/>
      <c r="K43" s="10"/>
      <c r="L43" s="10"/>
      <c r="M43" s="10"/>
      <c r="N43" s="66" t="s">
        <v>18</v>
      </c>
      <c r="O43" s="10"/>
    </row>
    <row r="44">
      <c r="A44" s="6">
        <v>45705.0</v>
      </c>
      <c r="B44" s="10"/>
      <c r="C44" s="7">
        <v>213063.0</v>
      </c>
      <c r="D44" s="7" t="s">
        <v>99</v>
      </c>
      <c r="E44" s="6">
        <v>45323.0</v>
      </c>
      <c r="F44" s="79">
        <f t="shared" si="1"/>
        <v>12</v>
      </c>
      <c r="G44" s="6">
        <v>45414.0</v>
      </c>
      <c r="H44" s="79">
        <f t="shared" si="2"/>
        <v>9</v>
      </c>
      <c r="I44" s="7" t="s">
        <v>66</v>
      </c>
      <c r="J44" s="7">
        <v>602.0</v>
      </c>
      <c r="K44" s="95" t="s">
        <v>197</v>
      </c>
      <c r="L44" s="10"/>
      <c r="M44" s="6">
        <v>45672.0</v>
      </c>
      <c r="N44" s="66" t="s">
        <v>18</v>
      </c>
      <c r="O44" s="10"/>
    </row>
    <row r="45">
      <c r="A45" s="6">
        <v>45705.0</v>
      </c>
      <c r="B45" s="10"/>
      <c r="C45" s="7">
        <v>189717.0</v>
      </c>
      <c r="D45" s="7" t="s">
        <v>99</v>
      </c>
      <c r="E45" s="6">
        <v>45017.0</v>
      </c>
      <c r="F45" s="79">
        <f t="shared" si="1"/>
        <v>22</v>
      </c>
      <c r="G45" s="9">
        <v>45216.0</v>
      </c>
      <c r="H45" s="79">
        <f t="shared" si="2"/>
        <v>16</v>
      </c>
      <c r="I45" s="7" t="s">
        <v>52</v>
      </c>
      <c r="J45" s="7">
        <v>401.0</v>
      </c>
      <c r="K45" s="95" t="s">
        <v>197</v>
      </c>
      <c r="L45" s="10"/>
      <c r="M45" s="6">
        <v>45699.0</v>
      </c>
      <c r="N45" s="66" t="s">
        <v>18</v>
      </c>
      <c r="O45" s="10"/>
    </row>
    <row r="46">
      <c r="A46" s="6">
        <v>45705.0</v>
      </c>
      <c r="B46" s="10"/>
      <c r="C46" s="7">
        <v>186229.0</v>
      </c>
      <c r="D46" s="7" t="s">
        <v>99</v>
      </c>
      <c r="E46" s="6">
        <v>45139.0</v>
      </c>
      <c r="F46" s="79">
        <f t="shared" si="1"/>
        <v>18</v>
      </c>
      <c r="G46" s="6">
        <v>45184.0</v>
      </c>
      <c r="H46" s="79">
        <f t="shared" si="2"/>
        <v>17</v>
      </c>
      <c r="I46" s="7" t="s">
        <v>43</v>
      </c>
      <c r="J46" s="10"/>
      <c r="K46" s="10"/>
      <c r="L46" s="10"/>
      <c r="M46" s="10"/>
      <c r="N46" s="66" t="s">
        <v>18</v>
      </c>
      <c r="O46" s="10"/>
    </row>
    <row r="47">
      <c r="A47" s="6">
        <v>45705.0</v>
      </c>
      <c r="B47" s="10"/>
      <c r="C47" s="7">
        <v>212242.0</v>
      </c>
      <c r="D47" s="7" t="s">
        <v>99</v>
      </c>
      <c r="E47" s="6">
        <v>45170.0</v>
      </c>
      <c r="F47" s="79">
        <f t="shared" si="1"/>
        <v>17</v>
      </c>
      <c r="G47" s="6">
        <v>45408.0</v>
      </c>
      <c r="H47" s="79">
        <f t="shared" si="2"/>
        <v>9</v>
      </c>
      <c r="I47" s="7" t="s">
        <v>85</v>
      </c>
      <c r="J47" s="7" t="s">
        <v>233</v>
      </c>
      <c r="K47" s="7" t="s">
        <v>459</v>
      </c>
      <c r="L47" s="10"/>
      <c r="M47" s="6">
        <v>45670.0</v>
      </c>
      <c r="N47" s="66" t="s">
        <v>18</v>
      </c>
      <c r="O47" s="10"/>
    </row>
    <row r="48">
      <c r="A48" s="6">
        <v>45705.0</v>
      </c>
      <c r="B48" s="10"/>
      <c r="C48" s="7">
        <v>228104.0</v>
      </c>
      <c r="D48" s="7" t="s">
        <v>99</v>
      </c>
      <c r="E48" s="6">
        <v>45505.0</v>
      </c>
      <c r="F48" s="79">
        <f t="shared" si="1"/>
        <v>6</v>
      </c>
      <c r="G48" s="6">
        <v>45551.0</v>
      </c>
      <c r="H48" s="79">
        <f t="shared" si="2"/>
        <v>5</v>
      </c>
      <c r="I48" s="7" t="s">
        <v>85</v>
      </c>
      <c r="J48" s="10"/>
      <c r="K48" s="10"/>
      <c r="L48" s="10"/>
      <c r="M48" s="10"/>
      <c r="N48" s="57" t="s">
        <v>24</v>
      </c>
      <c r="O48" s="10"/>
    </row>
    <row r="49">
      <c r="A49" s="6">
        <v>45705.0</v>
      </c>
      <c r="B49" s="10"/>
      <c r="C49" s="7">
        <v>234960.0</v>
      </c>
      <c r="D49" s="7" t="s">
        <v>209</v>
      </c>
      <c r="E49" s="6">
        <v>45231.0</v>
      </c>
      <c r="F49" s="79">
        <f t="shared" si="1"/>
        <v>15</v>
      </c>
      <c r="G49" s="9">
        <v>45618.0</v>
      </c>
      <c r="H49" s="79">
        <f t="shared" si="2"/>
        <v>2</v>
      </c>
      <c r="I49" s="7" t="s">
        <v>60</v>
      </c>
      <c r="J49" s="7">
        <v>106.0</v>
      </c>
      <c r="K49" s="7" t="s">
        <v>471</v>
      </c>
      <c r="L49" s="10"/>
      <c r="M49" s="6">
        <v>45693.0</v>
      </c>
      <c r="N49" s="66" t="s">
        <v>18</v>
      </c>
      <c r="O49" s="7" t="s">
        <v>472</v>
      </c>
    </row>
    <row r="50">
      <c r="A50" s="6">
        <v>45701.0</v>
      </c>
      <c r="B50" s="10"/>
      <c r="C50" s="7">
        <v>184526.0</v>
      </c>
      <c r="D50" s="7" t="s">
        <v>105</v>
      </c>
      <c r="E50" s="6">
        <v>45017.0</v>
      </c>
      <c r="F50" s="79">
        <f t="shared" si="1"/>
        <v>22</v>
      </c>
      <c r="G50" s="6">
        <v>45170.0</v>
      </c>
      <c r="H50" s="79">
        <f t="shared" si="2"/>
        <v>17</v>
      </c>
      <c r="I50" s="7" t="s">
        <v>48</v>
      </c>
      <c r="J50" s="7" t="s">
        <v>473</v>
      </c>
      <c r="K50" s="95" t="s">
        <v>197</v>
      </c>
      <c r="L50" s="10"/>
      <c r="M50" s="6">
        <v>45664.0</v>
      </c>
      <c r="N50" s="57" t="s">
        <v>19</v>
      </c>
      <c r="O50" s="7" t="s">
        <v>474</v>
      </c>
    </row>
    <row r="51">
      <c r="A51" s="6">
        <v>45705.0</v>
      </c>
      <c r="B51" s="10"/>
      <c r="C51" s="7">
        <v>101923.0</v>
      </c>
      <c r="D51" s="7" t="s">
        <v>106</v>
      </c>
      <c r="E51" s="6">
        <v>44409.0</v>
      </c>
      <c r="F51" s="79">
        <f t="shared" si="1"/>
        <v>42</v>
      </c>
      <c r="G51" s="6">
        <v>44470.0</v>
      </c>
      <c r="H51" s="79">
        <f t="shared" si="2"/>
        <v>40</v>
      </c>
      <c r="I51" s="7" t="s">
        <v>66</v>
      </c>
      <c r="J51" s="7">
        <v>602.0</v>
      </c>
      <c r="K51" s="10"/>
      <c r="L51" s="10"/>
      <c r="M51" s="9">
        <v>45589.0</v>
      </c>
      <c r="N51" s="66" t="s">
        <v>18</v>
      </c>
      <c r="O51" s="10"/>
    </row>
    <row r="52">
      <c r="A52" s="6">
        <v>45705.0</v>
      </c>
      <c r="B52" s="10"/>
      <c r="C52" s="7">
        <v>189077.0</v>
      </c>
      <c r="D52" s="7" t="s">
        <v>106</v>
      </c>
      <c r="E52" s="6">
        <v>44986.0</v>
      </c>
      <c r="F52" s="79">
        <f t="shared" si="1"/>
        <v>23</v>
      </c>
      <c r="G52" s="9">
        <v>45216.0</v>
      </c>
      <c r="H52" s="79">
        <f t="shared" si="2"/>
        <v>16</v>
      </c>
      <c r="I52" s="7" t="s">
        <v>54</v>
      </c>
      <c r="J52" s="7" t="s">
        <v>55</v>
      </c>
      <c r="K52" s="10"/>
      <c r="L52" s="10"/>
      <c r="M52" s="6">
        <v>45671.0</v>
      </c>
      <c r="N52" s="66" t="s">
        <v>18</v>
      </c>
      <c r="O52" s="10"/>
    </row>
    <row r="53">
      <c r="A53" s="6">
        <v>45705.0</v>
      </c>
      <c r="B53" s="10"/>
      <c r="C53" s="7">
        <v>213970.0</v>
      </c>
      <c r="D53" s="7" t="s">
        <v>106</v>
      </c>
      <c r="E53" s="6">
        <v>45261.0</v>
      </c>
      <c r="F53" s="79">
        <f t="shared" si="1"/>
        <v>14</v>
      </c>
      <c r="G53" s="6">
        <v>45471.0</v>
      </c>
      <c r="H53" s="79">
        <f t="shared" si="2"/>
        <v>7</v>
      </c>
      <c r="I53" s="7" t="s">
        <v>85</v>
      </c>
      <c r="J53" s="7">
        <v>312.0</v>
      </c>
      <c r="K53" s="10"/>
      <c r="L53" s="10"/>
      <c r="M53" s="6">
        <v>45698.0</v>
      </c>
      <c r="N53" s="66" t="s">
        <v>18</v>
      </c>
      <c r="O53" s="7" t="s">
        <v>475</v>
      </c>
    </row>
    <row r="54">
      <c r="A54" s="65">
        <v>45694.0</v>
      </c>
      <c r="B54" s="6">
        <v>45706.0</v>
      </c>
      <c r="C54" s="7">
        <v>190983.0</v>
      </c>
      <c r="D54" s="7" t="s">
        <v>106</v>
      </c>
      <c r="E54" s="6">
        <v>45200.0</v>
      </c>
      <c r="F54" s="79">
        <f t="shared" si="1"/>
        <v>16</v>
      </c>
      <c r="G54" s="9">
        <v>45226.0</v>
      </c>
      <c r="H54" s="79">
        <f t="shared" si="2"/>
        <v>15</v>
      </c>
      <c r="I54" s="7" t="s">
        <v>66</v>
      </c>
      <c r="J54" s="7">
        <v>622.0</v>
      </c>
      <c r="K54" s="72" t="s">
        <v>476</v>
      </c>
      <c r="L54" s="7" t="s">
        <v>46</v>
      </c>
      <c r="M54" s="6">
        <v>45688.0</v>
      </c>
      <c r="N54" s="57" t="s">
        <v>16</v>
      </c>
      <c r="O54" s="7" t="s">
        <v>81</v>
      </c>
    </row>
    <row r="55">
      <c r="A55" s="65">
        <v>45699.0</v>
      </c>
      <c r="B55" s="6">
        <v>45706.0</v>
      </c>
      <c r="C55" s="7">
        <v>145499.0</v>
      </c>
      <c r="D55" s="7" t="s">
        <v>110</v>
      </c>
      <c r="E55" s="6">
        <v>44774.0</v>
      </c>
      <c r="F55" s="79">
        <f t="shared" si="1"/>
        <v>30</v>
      </c>
      <c r="G55" s="6">
        <v>44805.0</v>
      </c>
      <c r="H55" s="79">
        <f t="shared" si="2"/>
        <v>29</v>
      </c>
      <c r="I55" s="7" t="s">
        <v>66</v>
      </c>
      <c r="J55" s="7">
        <v>619.0</v>
      </c>
      <c r="K55" s="7" t="s">
        <v>51</v>
      </c>
      <c r="L55" s="10"/>
      <c r="M55" s="9">
        <v>45589.0</v>
      </c>
      <c r="N55" s="57" t="s">
        <v>16</v>
      </c>
      <c r="O55" s="7" t="s">
        <v>477</v>
      </c>
    </row>
    <row r="56">
      <c r="A56" s="6">
        <v>45705.0</v>
      </c>
      <c r="B56" s="10"/>
      <c r="C56" s="7">
        <v>207385.0</v>
      </c>
      <c r="D56" s="7" t="s">
        <v>110</v>
      </c>
      <c r="E56" s="6">
        <v>45231.0</v>
      </c>
      <c r="F56" s="79">
        <f t="shared" si="1"/>
        <v>15</v>
      </c>
      <c r="G56" s="6">
        <v>45372.0</v>
      </c>
      <c r="H56" s="79">
        <f t="shared" si="2"/>
        <v>10</v>
      </c>
      <c r="I56" s="7" t="s">
        <v>85</v>
      </c>
      <c r="J56" s="7">
        <v>306.0</v>
      </c>
      <c r="K56" s="7" t="s">
        <v>372</v>
      </c>
      <c r="L56" s="10"/>
      <c r="M56" s="6">
        <v>45684.0</v>
      </c>
      <c r="N56" s="66" t="s">
        <v>18</v>
      </c>
      <c r="O56" s="10"/>
    </row>
    <row r="57">
      <c r="A57" s="6">
        <v>45705.0</v>
      </c>
      <c r="B57" s="10"/>
      <c r="C57" s="7">
        <v>195635.0</v>
      </c>
      <c r="D57" s="7" t="s">
        <v>110</v>
      </c>
      <c r="E57" s="6">
        <v>45261.0</v>
      </c>
      <c r="F57" s="79">
        <f t="shared" si="1"/>
        <v>14</v>
      </c>
      <c r="G57" s="9">
        <v>45272.0</v>
      </c>
      <c r="H57" s="79">
        <f t="shared" si="2"/>
        <v>14</v>
      </c>
      <c r="I57" s="7" t="s">
        <v>54</v>
      </c>
      <c r="J57" s="7"/>
      <c r="K57" s="10"/>
      <c r="L57" s="10"/>
      <c r="M57" s="6"/>
      <c r="N57" s="66" t="s">
        <v>18</v>
      </c>
      <c r="O57" s="10"/>
    </row>
    <row r="58">
      <c r="A58" s="6">
        <v>45705.0</v>
      </c>
      <c r="B58" s="10"/>
      <c r="C58" s="7">
        <v>227432.0</v>
      </c>
      <c r="D58" s="7" t="s">
        <v>110</v>
      </c>
      <c r="E58" s="6">
        <v>45505.0</v>
      </c>
      <c r="F58" s="79">
        <f t="shared" si="1"/>
        <v>6</v>
      </c>
      <c r="G58" s="9">
        <v>45545.0</v>
      </c>
      <c r="H58" s="79">
        <f t="shared" si="2"/>
        <v>5</v>
      </c>
      <c r="I58" s="7" t="s">
        <v>80</v>
      </c>
      <c r="J58" s="7">
        <v>1004.0</v>
      </c>
      <c r="K58" s="7" t="s">
        <v>478</v>
      </c>
      <c r="L58" s="10"/>
      <c r="M58" s="10"/>
      <c r="N58" s="66" t="s">
        <v>18</v>
      </c>
      <c r="O58" s="10"/>
    </row>
    <row r="59">
      <c r="A59" s="6">
        <v>45705.0</v>
      </c>
      <c r="B59" s="10"/>
      <c r="C59" s="7">
        <v>226567.0</v>
      </c>
      <c r="D59" s="7" t="s">
        <v>110</v>
      </c>
      <c r="E59" s="6">
        <v>45505.0</v>
      </c>
      <c r="F59" s="79">
        <f t="shared" si="1"/>
        <v>6</v>
      </c>
      <c r="G59" s="6">
        <v>45534.0</v>
      </c>
      <c r="H59" s="79">
        <f t="shared" si="2"/>
        <v>5</v>
      </c>
      <c r="I59" s="7" t="s">
        <v>52</v>
      </c>
      <c r="J59" s="7">
        <v>402.0</v>
      </c>
      <c r="K59" s="10"/>
      <c r="L59" s="10"/>
      <c r="M59" s="10"/>
      <c r="N59" s="66" t="s">
        <v>18</v>
      </c>
      <c r="O59" s="10"/>
    </row>
    <row r="60">
      <c r="A60" s="6">
        <v>45705.0</v>
      </c>
      <c r="B60" s="10"/>
      <c r="C60" s="7">
        <v>209680.0</v>
      </c>
      <c r="D60" s="7" t="s">
        <v>114</v>
      </c>
      <c r="E60" s="6">
        <v>45323.0</v>
      </c>
      <c r="F60" s="79">
        <f t="shared" si="1"/>
        <v>12</v>
      </c>
      <c r="G60" s="9">
        <v>45391.0</v>
      </c>
      <c r="H60" s="79">
        <f t="shared" si="2"/>
        <v>10</v>
      </c>
      <c r="I60" s="7" t="s">
        <v>85</v>
      </c>
      <c r="J60" s="7">
        <v>302.0</v>
      </c>
      <c r="K60" s="10"/>
      <c r="L60" s="10"/>
      <c r="M60" s="6">
        <v>45679.0</v>
      </c>
      <c r="N60" s="66" t="s">
        <v>18</v>
      </c>
      <c r="O60" s="10"/>
    </row>
    <row r="61">
      <c r="A61" s="6">
        <v>45705.0</v>
      </c>
      <c r="B61" s="10"/>
      <c r="C61" s="7">
        <v>197253.0</v>
      </c>
      <c r="D61" s="7" t="s">
        <v>114</v>
      </c>
      <c r="E61" s="6">
        <v>45231.0</v>
      </c>
      <c r="F61" s="79">
        <f t="shared" si="1"/>
        <v>15</v>
      </c>
      <c r="G61" s="6">
        <v>45295.0</v>
      </c>
      <c r="H61" s="79">
        <f t="shared" si="2"/>
        <v>13</v>
      </c>
      <c r="I61" s="7" t="s">
        <v>85</v>
      </c>
      <c r="J61" s="10"/>
      <c r="K61" s="10"/>
      <c r="L61" s="10"/>
      <c r="M61" s="10"/>
      <c r="N61" s="66" t="s">
        <v>18</v>
      </c>
      <c r="O61" s="10"/>
    </row>
    <row r="62">
      <c r="A62" s="6">
        <v>45705.0</v>
      </c>
      <c r="B62" s="10"/>
      <c r="C62" s="7">
        <v>232222.0</v>
      </c>
      <c r="D62" s="7" t="s">
        <v>114</v>
      </c>
      <c r="E62" s="6">
        <v>45505.0</v>
      </c>
      <c r="F62" s="79">
        <f t="shared" si="1"/>
        <v>6</v>
      </c>
      <c r="G62" s="9">
        <v>45589.0</v>
      </c>
      <c r="H62" s="79">
        <f t="shared" si="2"/>
        <v>3</v>
      </c>
      <c r="I62" s="7" t="s">
        <v>43</v>
      </c>
      <c r="J62" s="10"/>
      <c r="K62" s="10"/>
      <c r="L62" s="10"/>
      <c r="M62" s="10"/>
      <c r="N62" s="66" t="s">
        <v>18</v>
      </c>
      <c r="O62" s="10"/>
    </row>
    <row r="63">
      <c r="A63" s="65">
        <v>45700.0</v>
      </c>
      <c r="B63" s="6">
        <v>45706.0</v>
      </c>
      <c r="C63" s="7">
        <v>204689.0</v>
      </c>
      <c r="D63" s="7" t="s">
        <v>114</v>
      </c>
      <c r="E63" s="6">
        <v>45323.0</v>
      </c>
      <c r="F63" s="79">
        <f t="shared" si="1"/>
        <v>12</v>
      </c>
      <c r="G63" s="6">
        <v>45352.0</v>
      </c>
      <c r="H63" s="79">
        <f t="shared" si="2"/>
        <v>11</v>
      </c>
      <c r="I63" s="7" t="s">
        <v>66</v>
      </c>
      <c r="J63" s="7">
        <v>619.0</v>
      </c>
      <c r="K63" s="72">
        <v>12000.0</v>
      </c>
      <c r="L63" s="7" t="s">
        <v>68</v>
      </c>
      <c r="M63" s="6">
        <v>45691.0</v>
      </c>
      <c r="N63" s="57" t="s">
        <v>16</v>
      </c>
      <c r="O63" s="7" t="s">
        <v>81</v>
      </c>
    </row>
    <row r="64">
      <c r="A64" s="6">
        <v>45705.0</v>
      </c>
      <c r="B64" s="10"/>
      <c r="C64" s="7">
        <v>235023.0</v>
      </c>
      <c r="D64" s="7" t="s">
        <v>114</v>
      </c>
      <c r="E64" s="6">
        <v>45323.0</v>
      </c>
      <c r="F64" s="79">
        <f t="shared" si="1"/>
        <v>12</v>
      </c>
      <c r="G64" s="9">
        <v>45618.0</v>
      </c>
      <c r="H64" s="79">
        <f t="shared" si="2"/>
        <v>2</v>
      </c>
      <c r="I64" s="7" t="s">
        <v>54</v>
      </c>
      <c r="J64" s="7" t="s">
        <v>479</v>
      </c>
      <c r="K64" s="10"/>
      <c r="L64" s="10"/>
      <c r="M64" s="6">
        <v>45700.0</v>
      </c>
      <c r="N64" s="66" t="s">
        <v>18</v>
      </c>
      <c r="O64" s="10"/>
    </row>
    <row r="65">
      <c r="A65" s="6">
        <v>45705.0</v>
      </c>
      <c r="B65" s="10"/>
      <c r="C65" s="7">
        <v>215593.0</v>
      </c>
      <c r="D65" s="7" t="s">
        <v>117</v>
      </c>
      <c r="E65" s="6">
        <v>45261.0</v>
      </c>
      <c r="F65" s="79">
        <f t="shared" si="1"/>
        <v>14</v>
      </c>
      <c r="G65" s="6">
        <v>45435.0</v>
      </c>
      <c r="H65" s="79">
        <f t="shared" si="2"/>
        <v>8</v>
      </c>
      <c r="I65" s="7" t="s">
        <v>85</v>
      </c>
      <c r="J65" s="104" t="s">
        <v>206</v>
      </c>
      <c r="K65" s="10"/>
      <c r="L65" s="10"/>
      <c r="M65" s="6">
        <v>45680.0</v>
      </c>
      <c r="N65" s="66" t="s">
        <v>18</v>
      </c>
      <c r="O65" s="10"/>
    </row>
    <row r="66">
      <c r="A66" s="6">
        <v>45705.0</v>
      </c>
      <c r="B66" s="10"/>
      <c r="C66" s="7">
        <v>226217.0</v>
      </c>
      <c r="D66" s="7" t="s">
        <v>117</v>
      </c>
      <c r="E66" s="6">
        <v>45383.0</v>
      </c>
      <c r="F66" s="79">
        <f t="shared" si="1"/>
        <v>10</v>
      </c>
      <c r="G66" s="6">
        <v>45531.0</v>
      </c>
      <c r="H66" s="79">
        <f t="shared" si="2"/>
        <v>5</v>
      </c>
      <c r="I66" s="7" t="s">
        <v>52</v>
      </c>
      <c r="J66" s="10"/>
      <c r="K66" s="10"/>
      <c r="L66" s="10"/>
      <c r="M66" s="10"/>
      <c r="N66" s="66" t="s">
        <v>18</v>
      </c>
      <c r="O66" s="10"/>
    </row>
    <row r="67">
      <c r="A67" s="65">
        <v>45700.0</v>
      </c>
      <c r="B67" s="6">
        <v>45705.0</v>
      </c>
      <c r="C67" s="7">
        <v>233721.0</v>
      </c>
      <c r="D67" s="7" t="s">
        <v>117</v>
      </c>
      <c r="E67" s="6">
        <v>45505.0</v>
      </c>
      <c r="F67" s="79">
        <f t="shared" si="1"/>
        <v>6</v>
      </c>
      <c r="G67" s="6">
        <v>45543.0</v>
      </c>
      <c r="H67" s="79">
        <f t="shared" si="2"/>
        <v>5</v>
      </c>
      <c r="I67" s="7" t="s">
        <v>85</v>
      </c>
      <c r="J67" s="7" t="s">
        <v>91</v>
      </c>
      <c r="K67" s="7" t="s">
        <v>480</v>
      </c>
      <c r="L67" s="10"/>
      <c r="M67" s="10"/>
      <c r="N67" s="57" t="s">
        <v>16</v>
      </c>
      <c r="O67" s="7" t="s">
        <v>402</v>
      </c>
    </row>
    <row r="68">
      <c r="A68" s="6">
        <v>45705.0</v>
      </c>
      <c r="B68" s="6">
        <v>45705.0</v>
      </c>
      <c r="C68" s="7">
        <v>226379.0</v>
      </c>
      <c r="D68" s="7" t="s">
        <v>117</v>
      </c>
      <c r="E68" s="6">
        <v>45444.0</v>
      </c>
      <c r="F68" s="79">
        <f t="shared" si="1"/>
        <v>8</v>
      </c>
      <c r="G68" s="6">
        <v>45551.0</v>
      </c>
      <c r="H68" s="79">
        <f t="shared" si="2"/>
        <v>5</v>
      </c>
      <c r="I68" s="7" t="s">
        <v>60</v>
      </c>
      <c r="J68" s="10"/>
      <c r="K68" s="7" t="s">
        <v>481</v>
      </c>
      <c r="L68" s="10"/>
      <c r="M68" s="10"/>
      <c r="N68" s="57" t="s">
        <v>16</v>
      </c>
      <c r="O68" s="7" t="s">
        <v>465</v>
      </c>
    </row>
    <row r="69">
      <c r="A69" s="6">
        <v>45705.0</v>
      </c>
      <c r="B69" s="10"/>
      <c r="C69" s="7">
        <v>232059.0</v>
      </c>
      <c r="D69" s="7" t="s">
        <v>149</v>
      </c>
      <c r="E69" s="6">
        <v>45536.0</v>
      </c>
      <c r="F69" s="79">
        <f t="shared" si="1"/>
        <v>5</v>
      </c>
      <c r="G69" s="9">
        <v>45610.0</v>
      </c>
      <c r="H69" s="79">
        <f t="shared" si="2"/>
        <v>3</v>
      </c>
      <c r="I69" s="7" t="s">
        <v>43</v>
      </c>
      <c r="J69" s="10"/>
      <c r="K69" s="10"/>
      <c r="L69" s="10"/>
      <c r="M69" s="10"/>
      <c r="N69" s="66" t="s">
        <v>18</v>
      </c>
      <c r="O69" s="10"/>
    </row>
    <row r="70">
      <c r="A70" s="6">
        <v>45705.0</v>
      </c>
      <c r="B70" s="10"/>
      <c r="C70" s="7">
        <v>161711.0</v>
      </c>
      <c r="D70" s="7" t="s">
        <v>39</v>
      </c>
      <c r="E70" s="6">
        <v>44348.0</v>
      </c>
      <c r="F70" s="79">
        <f t="shared" si="1"/>
        <v>44</v>
      </c>
      <c r="G70" s="6">
        <v>44981.0</v>
      </c>
      <c r="H70" s="79">
        <f t="shared" si="2"/>
        <v>23</v>
      </c>
      <c r="I70" s="7" t="s">
        <v>120</v>
      </c>
      <c r="J70" s="10"/>
      <c r="K70" s="10"/>
      <c r="L70" s="10"/>
      <c r="M70" s="10"/>
      <c r="N70" s="66" t="s">
        <v>18</v>
      </c>
      <c r="O70" s="10"/>
    </row>
    <row r="71">
      <c r="A71" s="6">
        <v>45705.0</v>
      </c>
      <c r="B71" s="10"/>
      <c r="C71" s="7">
        <v>118850.0</v>
      </c>
      <c r="D71" s="7" t="s">
        <v>75</v>
      </c>
      <c r="E71" s="6">
        <v>44470.0</v>
      </c>
      <c r="F71" s="79">
        <f t="shared" si="1"/>
        <v>40</v>
      </c>
      <c r="G71" s="6">
        <v>44628.0</v>
      </c>
      <c r="H71" s="79">
        <f t="shared" si="2"/>
        <v>35</v>
      </c>
      <c r="I71" s="7" t="s">
        <v>120</v>
      </c>
      <c r="J71" s="10"/>
      <c r="K71" s="10"/>
      <c r="L71" s="10"/>
      <c r="M71" s="10"/>
      <c r="N71" s="66" t="s">
        <v>18</v>
      </c>
      <c r="O71" s="10"/>
    </row>
    <row r="72">
      <c r="A72" s="6">
        <v>45705.0</v>
      </c>
      <c r="B72" s="10"/>
      <c r="C72" s="7">
        <v>156206.0</v>
      </c>
      <c r="D72" s="7" t="s">
        <v>42</v>
      </c>
      <c r="E72" s="6">
        <v>44621.0</v>
      </c>
      <c r="F72" s="79">
        <f t="shared" si="1"/>
        <v>35</v>
      </c>
      <c r="G72" s="6">
        <v>44936.0</v>
      </c>
      <c r="H72" s="79">
        <f t="shared" si="2"/>
        <v>25</v>
      </c>
      <c r="I72" s="7" t="s">
        <v>120</v>
      </c>
      <c r="J72" s="10"/>
      <c r="K72" s="10"/>
      <c r="L72" s="10"/>
      <c r="M72" s="10"/>
      <c r="N72" s="66" t="s">
        <v>18</v>
      </c>
      <c r="O72" s="10"/>
    </row>
    <row r="73">
      <c r="A73" s="6">
        <v>45705.0</v>
      </c>
      <c r="B73" s="10"/>
      <c r="C73" s="7">
        <v>111231.0</v>
      </c>
      <c r="D73" s="7" t="s">
        <v>93</v>
      </c>
      <c r="E73" s="6">
        <v>44531.0</v>
      </c>
      <c r="F73" s="79">
        <f t="shared" si="1"/>
        <v>38</v>
      </c>
      <c r="G73" s="6">
        <v>44586.0</v>
      </c>
      <c r="H73" s="79">
        <f t="shared" si="2"/>
        <v>36</v>
      </c>
      <c r="I73" s="7" t="s">
        <v>120</v>
      </c>
      <c r="J73" s="10"/>
      <c r="K73" s="10"/>
      <c r="L73" s="10"/>
      <c r="M73" s="10"/>
      <c r="N73" s="66" t="s">
        <v>18</v>
      </c>
      <c r="O73" s="10"/>
    </row>
    <row r="74">
      <c r="A74" s="6">
        <v>45705.0</v>
      </c>
      <c r="B74" s="10"/>
      <c r="C74" s="7">
        <v>108782.0</v>
      </c>
      <c r="D74" s="7" t="s">
        <v>110</v>
      </c>
      <c r="E74" s="6">
        <v>44501.0</v>
      </c>
      <c r="F74" s="79">
        <f t="shared" si="1"/>
        <v>39</v>
      </c>
      <c r="G74" s="6">
        <v>44536.0</v>
      </c>
      <c r="H74" s="79">
        <f t="shared" si="2"/>
        <v>38</v>
      </c>
      <c r="I74" s="7" t="s">
        <v>120</v>
      </c>
      <c r="J74" s="10"/>
      <c r="K74" s="10"/>
      <c r="L74" s="10"/>
      <c r="M74" s="10"/>
      <c r="N74" s="66" t="s">
        <v>18</v>
      </c>
      <c r="O74" s="10"/>
    </row>
    <row r="75">
      <c r="A75" s="6">
        <v>45705.0</v>
      </c>
      <c r="B75" s="10"/>
      <c r="C75" s="7">
        <v>60578.0</v>
      </c>
      <c r="D75" s="7" t="s">
        <v>221</v>
      </c>
      <c r="E75" s="6">
        <v>44013.0</v>
      </c>
      <c r="F75" s="79">
        <f t="shared" si="1"/>
        <v>55</v>
      </c>
      <c r="G75" s="6">
        <v>44054.0</v>
      </c>
      <c r="H75" s="79">
        <f t="shared" si="2"/>
        <v>54</v>
      </c>
      <c r="I75" s="7" t="s">
        <v>120</v>
      </c>
      <c r="J75" s="10"/>
      <c r="K75" s="10"/>
      <c r="L75" s="10"/>
      <c r="M75" s="10"/>
      <c r="N75" s="66" t="s">
        <v>18</v>
      </c>
      <c r="O75" s="10"/>
    </row>
    <row r="76">
      <c r="A76" s="6">
        <v>45705.0</v>
      </c>
      <c r="B76" s="10"/>
      <c r="C76" s="7">
        <v>13065.0</v>
      </c>
      <c r="D76" s="7" t="s">
        <v>152</v>
      </c>
      <c r="E76" s="6">
        <v>43585.0</v>
      </c>
      <c r="F76" s="79">
        <f t="shared" si="1"/>
        <v>69</v>
      </c>
      <c r="G76" s="9">
        <v>43640.0</v>
      </c>
      <c r="H76" s="79">
        <f t="shared" si="2"/>
        <v>67</v>
      </c>
      <c r="I76" s="7" t="s">
        <v>120</v>
      </c>
      <c r="J76" s="10"/>
      <c r="K76" s="10"/>
      <c r="L76" s="10"/>
      <c r="M76" s="10"/>
      <c r="N76" s="66" t="s">
        <v>18</v>
      </c>
      <c r="O76" s="10"/>
    </row>
    <row r="77">
      <c r="A77" s="6">
        <v>45705.0</v>
      </c>
      <c r="B77" s="10"/>
      <c r="C77" s="7">
        <v>157415.0</v>
      </c>
      <c r="D77" s="7" t="s">
        <v>110</v>
      </c>
      <c r="E77" s="6">
        <v>44501.0</v>
      </c>
      <c r="F77" s="79">
        <f t="shared" si="1"/>
        <v>39</v>
      </c>
      <c r="G77" s="6">
        <v>44580.0</v>
      </c>
      <c r="H77" s="79">
        <f t="shared" si="2"/>
        <v>36</v>
      </c>
      <c r="I77" s="7" t="s">
        <v>48</v>
      </c>
      <c r="J77" s="10"/>
      <c r="K77" s="10"/>
      <c r="L77" s="10"/>
      <c r="M77" s="10"/>
      <c r="N77" s="66" t="s">
        <v>18</v>
      </c>
      <c r="O77" s="10"/>
    </row>
    <row r="78">
      <c r="A78" s="6">
        <v>45705.0</v>
      </c>
      <c r="B78" s="10"/>
      <c r="C78" s="7">
        <v>198419.0</v>
      </c>
      <c r="D78" s="7" t="s">
        <v>99</v>
      </c>
      <c r="E78" s="6">
        <v>45200.0</v>
      </c>
      <c r="F78" s="79">
        <f t="shared" si="1"/>
        <v>16</v>
      </c>
      <c r="G78" s="6">
        <v>45307.0</v>
      </c>
      <c r="H78" s="79">
        <f t="shared" si="2"/>
        <v>13</v>
      </c>
      <c r="I78" s="7" t="s">
        <v>85</v>
      </c>
      <c r="J78" s="10"/>
      <c r="K78" s="10"/>
      <c r="L78" s="10"/>
      <c r="M78" s="10"/>
      <c r="N78" s="66" t="s">
        <v>18</v>
      </c>
      <c r="O78" s="10"/>
    </row>
    <row r="79">
      <c r="A79" s="6">
        <v>45705.0</v>
      </c>
      <c r="B79" s="10"/>
      <c r="C79" s="7">
        <v>115414.0</v>
      </c>
      <c r="D79" s="7" t="s">
        <v>124</v>
      </c>
      <c r="E79" s="6">
        <v>44501.0</v>
      </c>
      <c r="F79" s="79">
        <f t="shared" si="1"/>
        <v>39</v>
      </c>
      <c r="G79" s="6">
        <v>44602.0</v>
      </c>
      <c r="H79" s="79">
        <f t="shared" si="2"/>
        <v>36</v>
      </c>
      <c r="I79" s="7" t="s">
        <v>82</v>
      </c>
      <c r="J79" s="10"/>
      <c r="K79" s="10"/>
      <c r="L79" s="10"/>
      <c r="M79" s="10"/>
      <c r="N79" s="66" t="s">
        <v>18</v>
      </c>
      <c r="O79" s="10"/>
    </row>
    <row r="80">
      <c r="A80" s="6">
        <v>45705.0</v>
      </c>
      <c r="B80" s="10"/>
      <c r="C80" s="7">
        <v>200499.0</v>
      </c>
      <c r="D80" s="7" t="s">
        <v>124</v>
      </c>
      <c r="E80" s="6">
        <v>45261.0</v>
      </c>
      <c r="F80" s="79">
        <f t="shared" si="1"/>
        <v>14</v>
      </c>
      <c r="G80" s="6">
        <v>45320.0</v>
      </c>
      <c r="H80" s="79">
        <f t="shared" si="2"/>
        <v>12</v>
      </c>
      <c r="I80" s="7" t="s">
        <v>43</v>
      </c>
      <c r="J80" s="10"/>
      <c r="K80" s="10"/>
      <c r="L80" s="10"/>
      <c r="M80" s="10"/>
      <c r="N80" s="66" t="s">
        <v>18</v>
      </c>
      <c r="O80" s="10"/>
    </row>
    <row r="81">
      <c r="A81" s="6">
        <v>45705.0</v>
      </c>
      <c r="B81" s="10"/>
      <c r="C81" s="7">
        <v>194993.0</v>
      </c>
      <c r="D81" s="7" t="s">
        <v>42</v>
      </c>
      <c r="E81" s="6">
        <v>45231.0</v>
      </c>
      <c r="F81" s="79">
        <f t="shared" si="1"/>
        <v>15</v>
      </c>
      <c r="G81" s="6">
        <v>45265.0</v>
      </c>
      <c r="H81" s="79">
        <f t="shared" si="2"/>
        <v>14</v>
      </c>
      <c r="I81" s="7" t="s">
        <v>43</v>
      </c>
      <c r="J81" s="10"/>
      <c r="K81" s="10"/>
      <c r="L81" s="10"/>
      <c r="M81" s="10"/>
      <c r="N81" s="66" t="s">
        <v>18</v>
      </c>
      <c r="O81" s="10"/>
    </row>
    <row r="82">
      <c r="A82" s="6">
        <v>45705.0</v>
      </c>
      <c r="B82" s="10"/>
      <c r="C82" s="7">
        <v>188843.0</v>
      </c>
      <c r="D82" s="7" t="s">
        <v>110</v>
      </c>
      <c r="E82" s="6">
        <v>45170.0</v>
      </c>
      <c r="F82" s="79">
        <f t="shared" si="1"/>
        <v>17</v>
      </c>
      <c r="G82" s="9">
        <v>45208.0</v>
      </c>
      <c r="H82" s="79">
        <f t="shared" si="2"/>
        <v>16</v>
      </c>
      <c r="I82" s="7" t="s">
        <v>85</v>
      </c>
      <c r="J82" s="7" t="s">
        <v>108</v>
      </c>
      <c r="K82" s="10"/>
      <c r="L82" s="10"/>
      <c r="M82" s="6">
        <v>45702.0</v>
      </c>
      <c r="N82" s="66" t="s">
        <v>18</v>
      </c>
      <c r="O82" s="10"/>
    </row>
    <row r="83">
      <c r="A83" s="6">
        <v>45705.0</v>
      </c>
      <c r="B83" s="10"/>
      <c r="C83" s="7">
        <v>213191.0</v>
      </c>
      <c r="D83" s="7" t="s">
        <v>114</v>
      </c>
      <c r="E83" s="6">
        <v>45292.0</v>
      </c>
      <c r="F83" s="79">
        <f t="shared" si="1"/>
        <v>13</v>
      </c>
      <c r="G83" s="6">
        <v>45418.0</v>
      </c>
      <c r="H83" s="79">
        <f t="shared" si="2"/>
        <v>9</v>
      </c>
      <c r="I83" s="7" t="s">
        <v>187</v>
      </c>
      <c r="J83" s="10"/>
      <c r="K83" s="10"/>
      <c r="L83" s="10"/>
      <c r="M83" s="10"/>
      <c r="N83" s="66" t="s">
        <v>18</v>
      </c>
      <c r="O83" s="10"/>
    </row>
    <row r="84">
      <c r="A84" s="6">
        <v>45705.0</v>
      </c>
      <c r="B84" s="10"/>
      <c r="C84" s="7">
        <v>175236.0</v>
      </c>
      <c r="D84" s="7" t="s">
        <v>93</v>
      </c>
      <c r="E84" s="6">
        <v>45017.0</v>
      </c>
      <c r="F84" s="79">
        <f t="shared" si="1"/>
        <v>22</v>
      </c>
      <c r="G84" s="9">
        <v>45097.0</v>
      </c>
      <c r="H84" s="79">
        <f t="shared" si="2"/>
        <v>19</v>
      </c>
      <c r="I84" s="7" t="s">
        <v>482</v>
      </c>
      <c r="J84" s="10"/>
      <c r="K84" s="10"/>
      <c r="L84" s="10"/>
      <c r="M84" s="10"/>
      <c r="N84" s="57" t="s">
        <v>24</v>
      </c>
      <c r="O84" s="10"/>
    </row>
    <row r="85">
      <c r="A85" s="6">
        <v>45705.0</v>
      </c>
      <c r="B85" s="10"/>
      <c r="C85" s="7">
        <v>191290.0</v>
      </c>
      <c r="D85" s="7" t="s">
        <v>93</v>
      </c>
      <c r="E85" s="6">
        <v>45139.0</v>
      </c>
      <c r="F85" s="79">
        <f t="shared" si="1"/>
        <v>18</v>
      </c>
      <c r="G85" s="9">
        <v>45272.0</v>
      </c>
      <c r="H85" s="79">
        <f t="shared" si="2"/>
        <v>14</v>
      </c>
      <c r="I85" s="7" t="s">
        <v>48</v>
      </c>
      <c r="J85" s="10"/>
      <c r="K85" s="10"/>
      <c r="L85" s="10"/>
      <c r="M85" s="10"/>
      <c r="N85" s="66" t="s">
        <v>18</v>
      </c>
      <c r="O85" s="10"/>
    </row>
    <row r="86">
      <c r="A86" s="6">
        <v>45705.0</v>
      </c>
      <c r="B86" s="10"/>
      <c r="C86" s="7">
        <v>214399.0</v>
      </c>
      <c r="D86" s="7" t="s">
        <v>87</v>
      </c>
      <c r="E86" s="6">
        <v>45383.0</v>
      </c>
      <c r="F86" s="79">
        <f t="shared" si="1"/>
        <v>10</v>
      </c>
      <c r="G86" s="6">
        <v>45427.0</v>
      </c>
      <c r="H86" s="79">
        <f t="shared" si="2"/>
        <v>9</v>
      </c>
      <c r="I86" s="7" t="s">
        <v>48</v>
      </c>
      <c r="J86" s="10"/>
      <c r="K86" s="10"/>
      <c r="L86" s="10"/>
      <c r="M86" s="10"/>
      <c r="N86" s="66" t="s">
        <v>18</v>
      </c>
      <c r="O86" s="10"/>
    </row>
    <row r="87">
      <c r="A87" s="65">
        <v>45694.0</v>
      </c>
      <c r="B87" s="6">
        <v>45706.0</v>
      </c>
      <c r="C87" s="7">
        <v>231167.0</v>
      </c>
      <c r="D87" s="7" t="s">
        <v>99</v>
      </c>
      <c r="E87" s="6">
        <v>45505.0</v>
      </c>
      <c r="F87" s="79">
        <f t="shared" si="1"/>
        <v>6</v>
      </c>
      <c r="G87" s="9">
        <v>45581.0</v>
      </c>
      <c r="H87" s="79">
        <f t="shared" si="2"/>
        <v>4</v>
      </c>
      <c r="I87" s="7" t="s">
        <v>48</v>
      </c>
      <c r="J87" s="7" t="s">
        <v>88</v>
      </c>
      <c r="K87" s="10"/>
      <c r="L87" s="7" t="s">
        <v>46</v>
      </c>
      <c r="M87" s="6">
        <v>45675.0</v>
      </c>
      <c r="N87" s="57" t="s">
        <v>16</v>
      </c>
      <c r="O87" s="7" t="s">
        <v>81</v>
      </c>
    </row>
    <row r="88">
      <c r="A88" s="157">
        <v>45695.0</v>
      </c>
      <c r="B88" s="6">
        <v>45706.0</v>
      </c>
      <c r="C88" s="7">
        <v>143596.0</v>
      </c>
      <c r="D88" s="7" t="s">
        <v>106</v>
      </c>
      <c r="E88" s="6">
        <v>44470.0</v>
      </c>
      <c r="F88" s="79">
        <f t="shared" si="1"/>
        <v>40</v>
      </c>
      <c r="G88" s="9">
        <v>44814.0</v>
      </c>
      <c r="H88" s="79">
        <f t="shared" si="2"/>
        <v>29</v>
      </c>
      <c r="I88" s="7" t="s">
        <v>66</v>
      </c>
      <c r="J88" s="7">
        <v>614.0</v>
      </c>
      <c r="K88" s="7" t="s">
        <v>372</v>
      </c>
      <c r="L88" s="10"/>
      <c r="M88" s="9">
        <v>45646.0</v>
      </c>
      <c r="N88" s="57" t="s">
        <v>21</v>
      </c>
      <c r="O88" s="105">
        <v>0.56</v>
      </c>
    </row>
    <row r="89">
      <c r="A89" s="6">
        <v>45705.0</v>
      </c>
      <c r="B89" s="10"/>
      <c r="C89" s="7">
        <v>217050.0</v>
      </c>
      <c r="D89" s="7" t="s">
        <v>105</v>
      </c>
      <c r="E89" s="6">
        <v>44440.0</v>
      </c>
      <c r="F89" s="79">
        <f t="shared" si="1"/>
        <v>41</v>
      </c>
      <c r="G89" s="6">
        <v>45448.0</v>
      </c>
      <c r="H89" s="79">
        <f t="shared" si="2"/>
        <v>8</v>
      </c>
      <c r="I89" s="7" t="s">
        <v>136</v>
      </c>
      <c r="J89" s="10"/>
      <c r="K89" s="10"/>
      <c r="L89" s="10"/>
      <c r="M89" s="10"/>
      <c r="N89" s="66" t="s">
        <v>18</v>
      </c>
      <c r="O89" s="10"/>
    </row>
    <row r="90">
      <c r="A90" s="6">
        <v>45705.0</v>
      </c>
      <c r="B90" s="10"/>
      <c r="C90" s="7">
        <v>9555.0</v>
      </c>
      <c r="D90" s="7" t="s">
        <v>152</v>
      </c>
      <c r="E90" s="6">
        <v>43013.0</v>
      </c>
      <c r="F90" s="79">
        <f t="shared" si="1"/>
        <v>88</v>
      </c>
      <c r="G90" s="6">
        <v>45531.0</v>
      </c>
      <c r="H90" s="79">
        <f t="shared" si="2"/>
        <v>5</v>
      </c>
      <c r="I90" s="7" t="s">
        <v>120</v>
      </c>
      <c r="J90" s="10"/>
      <c r="K90" s="10"/>
      <c r="L90" s="10"/>
      <c r="M90" s="10"/>
      <c r="N90" s="66" t="s">
        <v>18</v>
      </c>
      <c r="O90" s="10"/>
    </row>
    <row r="91">
      <c r="A91" s="6">
        <v>45705.0</v>
      </c>
      <c r="B91" s="10"/>
      <c r="C91" s="7">
        <v>189244.0</v>
      </c>
      <c r="D91" s="7"/>
      <c r="E91" s="10"/>
      <c r="F91" s="79">
        <f t="shared" si="1"/>
        <v>1501</v>
      </c>
      <c r="G91" s="10"/>
      <c r="H91" s="82">
        <f t="shared" si="2"/>
        <v>1501</v>
      </c>
      <c r="I91" s="7" t="s">
        <v>66</v>
      </c>
      <c r="J91" s="10"/>
      <c r="K91" s="10"/>
      <c r="L91" s="10"/>
      <c r="M91" s="10"/>
      <c r="N91" s="66" t="s">
        <v>18</v>
      </c>
      <c r="O91" s="10"/>
    </row>
    <row r="92">
      <c r="A92" s="6">
        <v>45705.0</v>
      </c>
      <c r="B92" s="10"/>
      <c r="C92" s="7">
        <v>111337.0</v>
      </c>
      <c r="D92" s="7" t="s">
        <v>62</v>
      </c>
      <c r="E92" s="6">
        <v>44470.0</v>
      </c>
      <c r="F92" s="79">
        <f t="shared" si="1"/>
        <v>40</v>
      </c>
      <c r="G92" s="6">
        <v>44569.0</v>
      </c>
      <c r="H92" s="79">
        <f t="shared" si="2"/>
        <v>37</v>
      </c>
      <c r="I92" s="7" t="s">
        <v>60</v>
      </c>
      <c r="J92" s="10"/>
      <c r="K92" s="10"/>
      <c r="L92" s="10"/>
      <c r="M92" s="10"/>
      <c r="N92" s="66" t="s">
        <v>18</v>
      </c>
      <c r="O92" s="10"/>
    </row>
    <row r="93">
      <c r="A93" s="6">
        <v>45705.0</v>
      </c>
      <c r="B93" s="10"/>
      <c r="C93" s="7">
        <v>216159.0</v>
      </c>
      <c r="D93" s="7" t="s">
        <v>62</v>
      </c>
      <c r="E93" s="6">
        <v>45413.0</v>
      </c>
      <c r="F93" s="79">
        <f t="shared" si="1"/>
        <v>9</v>
      </c>
      <c r="G93" s="6">
        <v>45446.0</v>
      </c>
      <c r="H93" s="79">
        <f t="shared" si="2"/>
        <v>8</v>
      </c>
      <c r="I93" s="7" t="s">
        <v>60</v>
      </c>
      <c r="J93" s="10"/>
      <c r="K93" s="10"/>
      <c r="L93" s="10"/>
      <c r="M93" s="10"/>
      <c r="N93" s="66" t="s">
        <v>18</v>
      </c>
      <c r="O93" s="10"/>
    </row>
    <row r="94">
      <c r="A94" s="6">
        <v>45705.0</v>
      </c>
      <c r="B94" s="10"/>
      <c r="C94" s="7">
        <v>191799.0</v>
      </c>
      <c r="D94" s="7" t="s">
        <v>62</v>
      </c>
      <c r="E94" s="6">
        <v>45231.0</v>
      </c>
      <c r="F94" s="79">
        <f t="shared" si="1"/>
        <v>15</v>
      </c>
      <c r="G94" s="6">
        <v>45238.0</v>
      </c>
      <c r="H94" s="79">
        <f t="shared" si="2"/>
        <v>15</v>
      </c>
      <c r="I94" s="7" t="s">
        <v>48</v>
      </c>
      <c r="J94" s="10"/>
      <c r="K94" s="10"/>
      <c r="L94" s="10"/>
      <c r="M94" s="10"/>
      <c r="N94" s="66" t="s">
        <v>18</v>
      </c>
      <c r="O94" s="10"/>
    </row>
    <row r="95">
      <c r="A95" s="6">
        <v>45705.0</v>
      </c>
      <c r="B95" s="10"/>
      <c r="C95" s="7">
        <v>214155.0</v>
      </c>
      <c r="D95" s="7" t="s">
        <v>62</v>
      </c>
      <c r="E95" s="6">
        <v>45413.0</v>
      </c>
      <c r="F95" s="79">
        <f t="shared" si="1"/>
        <v>9</v>
      </c>
      <c r="G95" s="6">
        <v>45436.0</v>
      </c>
      <c r="H95" s="79">
        <f t="shared" si="2"/>
        <v>8</v>
      </c>
      <c r="I95" s="7" t="s">
        <v>60</v>
      </c>
      <c r="J95" s="10"/>
      <c r="K95" s="10"/>
      <c r="L95" s="10"/>
      <c r="M95" s="10"/>
      <c r="N95" s="66" t="s">
        <v>18</v>
      </c>
      <c r="O95" s="10"/>
    </row>
    <row r="96">
      <c r="A96" s="6">
        <v>45705.0</v>
      </c>
      <c r="B96" s="10"/>
      <c r="C96" s="7">
        <v>226139.0</v>
      </c>
      <c r="D96" s="7" t="s">
        <v>62</v>
      </c>
      <c r="E96" s="6">
        <v>45505.0</v>
      </c>
      <c r="F96" s="79">
        <f t="shared" si="1"/>
        <v>6</v>
      </c>
      <c r="G96" s="6">
        <v>45531.0</v>
      </c>
      <c r="H96" s="79">
        <f t="shared" si="2"/>
        <v>5</v>
      </c>
      <c r="I96" s="7" t="s">
        <v>54</v>
      </c>
      <c r="J96" s="7">
        <v>502.0</v>
      </c>
      <c r="K96" s="10"/>
      <c r="L96" s="10"/>
      <c r="M96" s="6">
        <v>45688.0</v>
      </c>
      <c r="N96" s="66" t="s">
        <v>18</v>
      </c>
      <c r="O96" s="10"/>
    </row>
    <row r="97">
      <c r="A97" s="6">
        <v>45705.0</v>
      </c>
      <c r="B97" s="10"/>
      <c r="C97" s="7">
        <v>238262.0</v>
      </c>
      <c r="D97" s="7" t="s">
        <v>62</v>
      </c>
      <c r="E97" s="6">
        <v>45597.0</v>
      </c>
      <c r="F97" s="79">
        <f t="shared" si="1"/>
        <v>3</v>
      </c>
      <c r="G97" s="6">
        <v>45663.0</v>
      </c>
      <c r="H97" s="79">
        <f t="shared" si="2"/>
        <v>1</v>
      </c>
      <c r="I97" s="7" t="s">
        <v>85</v>
      </c>
      <c r="J97" s="10"/>
      <c r="K97" s="10"/>
      <c r="L97" s="10"/>
      <c r="M97" s="10"/>
      <c r="N97" s="66" t="s">
        <v>18</v>
      </c>
      <c r="O97" s="10"/>
    </row>
    <row r="98">
      <c r="A98" s="6">
        <v>45705.0</v>
      </c>
      <c r="B98" s="10"/>
      <c r="C98" s="7">
        <v>22950.0</v>
      </c>
      <c r="D98" s="7" t="s">
        <v>42</v>
      </c>
      <c r="E98" s="6">
        <v>43405.0</v>
      </c>
      <c r="F98" s="79">
        <f t="shared" si="1"/>
        <v>75</v>
      </c>
      <c r="G98" s="9">
        <v>43679.0</v>
      </c>
      <c r="H98" s="79">
        <f t="shared" si="2"/>
        <v>66</v>
      </c>
      <c r="I98" s="7" t="s">
        <v>120</v>
      </c>
      <c r="J98" s="10"/>
      <c r="K98" s="10"/>
      <c r="L98" s="10"/>
      <c r="M98" s="10"/>
      <c r="N98" s="66" t="s">
        <v>18</v>
      </c>
      <c r="O98" s="10"/>
    </row>
    <row r="99">
      <c r="A99" s="6">
        <v>45705.0</v>
      </c>
      <c r="B99" s="10"/>
      <c r="C99" s="7">
        <v>231223.0</v>
      </c>
      <c r="D99" s="7" t="s">
        <v>42</v>
      </c>
      <c r="E99" s="6">
        <v>45536.0</v>
      </c>
      <c r="F99" s="79">
        <f t="shared" si="1"/>
        <v>5</v>
      </c>
      <c r="G99" s="9">
        <v>45580.0</v>
      </c>
      <c r="H99" s="79">
        <f t="shared" si="2"/>
        <v>4</v>
      </c>
      <c r="I99" s="7" t="s">
        <v>54</v>
      </c>
      <c r="J99" s="7">
        <v>502.0</v>
      </c>
      <c r="K99" s="10"/>
      <c r="L99" s="10"/>
      <c r="M99" s="6">
        <v>45677.0</v>
      </c>
      <c r="N99" s="66" t="s">
        <v>18</v>
      </c>
      <c r="O99" s="10"/>
    </row>
    <row r="100">
      <c r="A100" s="6">
        <v>45705.0</v>
      </c>
      <c r="B100" s="10"/>
      <c r="C100" s="7">
        <v>241185.0</v>
      </c>
      <c r="D100" s="7" t="s">
        <v>42</v>
      </c>
      <c r="E100" s="6">
        <v>45566.0</v>
      </c>
      <c r="F100" s="79">
        <f t="shared" si="1"/>
        <v>4</v>
      </c>
      <c r="G100" s="6">
        <v>45686.0</v>
      </c>
      <c r="H100" s="79">
        <f t="shared" si="2"/>
        <v>0</v>
      </c>
      <c r="I100" s="7" t="s">
        <v>82</v>
      </c>
      <c r="J100" s="10"/>
      <c r="K100" s="10"/>
      <c r="L100" s="10"/>
      <c r="M100" s="10"/>
      <c r="N100" s="66" t="s">
        <v>18</v>
      </c>
      <c r="O100" s="10"/>
    </row>
    <row r="101">
      <c r="A101" s="6">
        <v>45705.0</v>
      </c>
      <c r="B101" s="10"/>
      <c r="C101" s="7">
        <v>214288.0</v>
      </c>
      <c r="D101" s="7" t="s">
        <v>42</v>
      </c>
      <c r="E101" s="6">
        <v>45261.0</v>
      </c>
      <c r="F101" s="79">
        <f t="shared" si="1"/>
        <v>14</v>
      </c>
      <c r="G101" s="6">
        <v>45425.0</v>
      </c>
      <c r="H101" s="79">
        <f t="shared" si="2"/>
        <v>9</v>
      </c>
      <c r="I101" s="7" t="s">
        <v>54</v>
      </c>
      <c r="J101" s="10"/>
      <c r="K101" s="10"/>
      <c r="L101" s="10"/>
      <c r="M101" s="10"/>
      <c r="N101" s="66" t="s">
        <v>18</v>
      </c>
      <c r="O101" s="10"/>
    </row>
    <row r="102">
      <c r="A102" s="6">
        <v>45705.0</v>
      </c>
      <c r="B102" s="10"/>
      <c r="C102" s="7">
        <v>176706.0</v>
      </c>
      <c r="D102" s="7" t="s">
        <v>42</v>
      </c>
      <c r="E102" s="6">
        <v>44896.0</v>
      </c>
      <c r="F102" s="79">
        <f t="shared" si="1"/>
        <v>26</v>
      </c>
      <c r="G102" s="6">
        <v>45106.0</v>
      </c>
      <c r="H102" s="79">
        <f t="shared" si="2"/>
        <v>19</v>
      </c>
      <c r="I102" s="7" t="s">
        <v>54</v>
      </c>
      <c r="J102" s="10"/>
      <c r="K102" s="10"/>
      <c r="L102" s="10"/>
      <c r="M102" s="10"/>
      <c r="N102" s="66" t="s">
        <v>18</v>
      </c>
      <c r="O102" s="10"/>
    </row>
    <row r="103">
      <c r="A103" s="65">
        <v>45671.0</v>
      </c>
      <c r="B103" s="10"/>
      <c r="C103" s="7">
        <v>191932.0</v>
      </c>
      <c r="D103" s="7" t="s">
        <v>42</v>
      </c>
      <c r="E103" s="6">
        <v>45139.0</v>
      </c>
      <c r="F103" s="79">
        <f t="shared" si="1"/>
        <v>18</v>
      </c>
      <c r="G103" s="9">
        <v>45243.0</v>
      </c>
      <c r="H103" s="79">
        <f t="shared" si="2"/>
        <v>15</v>
      </c>
      <c r="I103" s="7" t="s">
        <v>60</v>
      </c>
      <c r="J103" s="7">
        <v>112.0</v>
      </c>
      <c r="K103" s="7" t="s">
        <v>478</v>
      </c>
      <c r="L103" s="10"/>
      <c r="M103" s="6">
        <v>45405.0</v>
      </c>
      <c r="N103" s="57" t="s">
        <v>19</v>
      </c>
      <c r="O103" s="10"/>
    </row>
    <row r="104">
      <c r="A104" s="6">
        <v>45705.0</v>
      </c>
      <c r="B104" s="10"/>
      <c r="C104" s="7">
        <v>212156.0</v>
      </c>
      <c r="D104" s="7" t="s">
        <v>42</v>
      </c>
      <c r="E104" s="6">
        <v>45323.0</v>
      </c>
      <c r="F104" s="79">
        <f t="shared" si="1"/>
        <v>12</v>
      </c>
      <c r="G104" s="6">
        <v>45408.0</v>
      </c>
      <c r="H104" s="79">
        <f t="shared" si="2"/>
        <v>9</v>
      </c>
      <c r="I104" s="7" t="s">
        <v>54</v>
      </c>
      <c r="J104" s="10"/>
      <c r="K104" s="10"/>
      <c r="L104" s="10"/>
      <c r="M104" s="10"/>
      <c r="N104" s="66" t="s">
        <v>18</v>
      </c>
      <c r="O104" s="10"/>
    </row>
    <row r="105">
      <c r="A105" s="6">
        <v>45705.0</v>
      </c>
      <c r="B105" s="10"/>
      <c r="C105" s="7">
        <v>221129.0</v>
      </c>
      <c r="D105" s="7" t="s">
        <v>42</v>
      </c>
      <c r="E105" s="6">
        <v>45444.0</v>
      </c>
      <c r="F105" s="79">
        <f t="shared" si="1"/>
        <v>8</v>
      </c>
      <c r="G105" s="6">
        <v>45483.0</v>
      </c>
      <c r="H105" s="79">
        <f t="shared" si="2"/>
        <v>7</v>
      </c>
      <c r="I105" s="7" t="s">
        <v>52</v>
      </c>
      <c r="J105" s="10"/>
      <c r="K105" s="10"/>
      <c r="L105" s="10"/>
      <c r="M105" s="10"/>
      <c r="N105" s="66" t="s">
        <v>18</v>
      </c>
      <c r="O105" s="10"/>
    </row>
    <row r="106">
      <c r="A106" s="6">
        <v>45705.0</v>
      </c>
      <c r="B106" s="10"/>
      <c r="C106" s="7">
        <v>223532.0</v>
      </c>
      <c r="D106" s="7" t="s">
        <v>42</v>
      </c>
      <c r="E106" s="6">
        <v>45444.0</v>
      </c>
      <c r="F106" s="79">
        <f t="shared" si="1"/>
        <v>8</v>
      </c>
      <c r="G106" s="6">
        <v>45505.0</v>
      </c>
      <c r="H106" s="79">
        <f t="shared" si="2"/>
        <v>6</v>
      </c>
      <c r="I106" s="7" t="s">
        <v>60</v>
      </c>
      <c r="J106" s="10"/>
      <c r="K106" s="10"/>
      <c r="L106" s="10"/>
      <c r="M106" s="10"/>
      <c r="N106" s="66" t="s">
        <v>18</v>
      </c>
      <c r="O106" s="10"/>
    </row>
    <row r="107">
      <c r="A107" s="6">
        <v>45705.0</v>
      </c>
      <c r="B107" s="10"/>
      <c r="C107" s="7">
        <v>228105.0</v>
      </c>
      <c r="D107" s="7" t="s">
        <v>42</v>
      </c>
      <c r="E107" s="6">
        <v>45292.0</v>
      </c>
      <c r="F107" s="79">
        <f t="shared" si="1"/>
        <v>13</v>
      </c>
      <c r="G107" s="6">
        <v>45551.0</v>
      </c>
      <c r="H107" s="79">
        <f t="shared" si="2"/>
        <v>5</v>
      </c>
      <c r="I107" s="7" t="s">
        <v>60</v>
      </c>
      <c r="J107" s="10"/>
      <c r="K107" s="10"/>
      <c r="L107" s="10"/>
      <c r="M107" s="10"/>
      <c r="N107" s="66" t="s">
        <v>18</v>
      </c>
      <c r="O107" s="10"/>
    </row>
    <row r="108">
      <c r="A108" s="6">
        <v>45705.0</v>
      </c>
      <c r="B108" s="10"/>
      <c r="C108" s="7">
        <v>230945.0</v>
      </c>
      <c r="D108" s="7" t="s">
        <v>42</v>
      </c>
      <c r="E108" s="6">
        <v>45566.0</v>
      </c>
      <c r="F108" s="79">
        <f t="shared" si="1"/>
        <v>4</v>
      </c>
      <c r="G108" s="9">
        <v>45579.0</v>
      </c>
      <c r="H108" s="79">
        <f t="shared" si="2"/>
        <v>4</v>
      </c>
      <c r="I108" s="7" t="s">
        <v>54</v>
      </c>
      <c r="J108" s="10"/>
      <c r="K108" s="10"/>
      <c r="L108" s="10"/>
      <c r="M108" s="10"/>
      <c r="N108" s="66" t="s">
        <v>18</v>
      </c>
      <c r="O108" s="10"/>
    </row>
    <row r="109">
      <c r="A109" s="6">
        <v>45705.0</v>
      </c>
      <c r="B109" s="10"/>
      <c r="C109" s="7">
        <v>235361.0</v>
      </c>
      <c r="D109" s="7" t="s">
        <v>42</v>
      </c>
      <c r="E109" s="6">
        <v>45505.0</v>
      </c>
      <c r="F109" s="79">
        <f t="shared" si="1"/>
        <v>6</v>
      </c>
      <c r="G109" s="9">
        <v>45622.0</v>
      </c>
      <c r="H109" s="79">
        <f t="shared" si="2"/>
        <v>2</v>
      </c>
      <c r="I109" s="7" t="s">
        <v>60</v>
      </c>
      <c r="J109" s="10"/>
      <c r="K109" s="10"/>
      <c r="L109" s="10"/>
      <c r="M109" s="10"/>
      <c r="N109" s="66" t="s">
        <v>18</v>
      </c>
      <c r="O109" s="10"/>
    </row>
    <row r="110">
      <c r="A110" s="6">
        <v>45705.0</v>
      </c>
      <c r="B110" s="10"/>
      <c r="C110" s="7">
        <v>237298.0</v>
      </c>
      <c r="D110" s="7" t="s">
        <v>42</v>
      </c>
      <c r="E110" s="6">
        <v>45536.0</v>
      </c>
      <c r="F110" s="79">
        <f t="shared" si="1"/>
        <v>5</v>
      </c>
      <c r="G110" s="9">
        <v>45643.0</v>
      </c>
      <c r="H110" s="79">
        <f t="shared" si="2"/>
        <v>2</v>
      </c>
      <c r="I110" s="7" t="s">
        <v>82</v>
      </c>
      <c r="J110" s="10"/>
      <c r="K110" s="10"/>
      <c r="L110" s="10"/>
      <c r="M110" s="10"/>
      <c r="N110" s="66" t="s">
        <v>18</v>
      </c>
      <c r="O110" s="10"/>
    </row>
    <row r="111">
      <c r="A111" s="6">
        <v>45705.0</v>
      </c>
      <c r="B111" s="10"/>
      <c r="C111" s="7">
        <v>238892.0</v>
      </c>
      <c r="D111" s="7" t="s">
        <v>42</v>
      </c>
      <c r="E111" s="6">
        <v>45536.0</v>
      </c>
      <c r="F111" s="79">
        <f t="shared" si="1"/>
        <v>5</v>
      </c>
      <c r="G111" s="6">
        <v>45666.0</v>
      </c>
      <c r="H111" s="79">
        <f t="shared" si="2"/>
        <v>1</v>
      </c>
      <c r="I111" s="7" t="s">
        <v>48</v>
      </c>
      <c r="J111" s="10"/>
      <c r="K111" s="10"/>
      <c r="L111" s="10"/>
      <c r="M111" s="10"/>
      <c r="N111" s="66" t="s">
        <v>18</v>
      </c>
      <c r="O111" s="10"/>
    </row>
    <row r="112">
      <c r="A112" s="6">
        <v>45705.0</v>
      </c>
      <c r="B112" s="10"/>
      <c r="C112" s="7">
        <v>240011.0</v>
      </c>
      <c r="D112" s="7" t="s">
        <v>42</v>
      </c>
      <c r="E112" s="6">
        <v>45658.0</v>
      </c>
      <c r="F112" s="79">
        <f t="shared" si="1"/>
        <v>1</v>
      </c>
      <c r="G112" s="6">
        <v>45677.0</v>
      </c>
      <c r="H112" s="79">
        <f t="shared" si="2"/>
        <v>0</v>
      </c>
      <c r="I112" s="7" t="s">
        <v>60</v>
      </c>
      <c r="J112" s="10"/>
      <c r="K112" s="10"/>
      <c r="L112" s="10"/>
      <c r="M112" s="10"/>
      <c r="N112" s="66" t="s">
        <v>18</v>
      </c>
      <c r="O112" s="10"/>
    </row>
    <row r="113">
      <c r="A113" s="6">
        <v>45705.0</v>
      </c>
      <c r="B113" s="10"/>
      <c r="C113" s="7">
        <v>241403.0</v>
      </c>
      <c r="D113" s="7" t="s">
        <v>42</v>
      </c>
      <c r="E113" s="6">
        <v>45505.0</v>
      </c>
      <c r="F113" s="79">
        <f t="shared" si="1"/>
        <v>6</v>
      </c>
      <c r="G113" s="6">
        <v>45691.0</v>
      </c>
      <c r="H113" s="79">
        <f t="shared" si="2"/>
        <v>0</v>
      </c>
      <c r="I113" s="7" t="s">
        <v>54</v>
      </c>
      <c r="J113" s="10"/>
      <c r="K113" s="10"/>
      <c r="L113" s="10"/>
      <c r="M113" s="10"/>
      <c r="N113" s="66" t="s">
        <v>18</v>
      </c>
      <c r="O113" s="10"/>
    </row>
    <row r="114">
      <c r="A114" s="6">
        <v>45705.0</v>
      </c>
      <c r="B114" s="10"/>
      <c r="C114" s="7">
        <v>202269.0</v>
      </c>
      <c r="D114" s="7" t="s">
        <v>65</v>
      </c>
      <c r="E114" s="6">
        <v>44927.0</v>
      </c>
      <c r="F114" s="79">
        <f t="shared" si="1"/>
        <v>25</v>
      </c>
      <c r="G114" s="6">
        <v>45336.0</v>
      </c>
      <c r="H114" s="79">
        <f t="shared" si="2"/>
        <v>12</v>
      </c>
      <c r="I114" s="7" t="s">
        <v>85</v>
      </c>
      <c r="J114" s="7">
        <v>312.0</v>
      </c>
      <c r="K114" s="10"/>
      <c r="L114" s="10"/>
      <c r="M114" s="6">
        <v>45691.0</v>
      </c>
      <c r="N114" s="66" t="s">
        <v>18</v>
      </c>
      <c r="O114" s="10"/>
    </row>
    <row r="115">
      <c r="A115" s="6">
        <v>45705.0</v>
      </c>
      <c r="B115" s="10"/>
      <c r="C115" s="7">
        <v>201806.0</v>
      </c>
      <c r="D115" s="7" t="s">
        <v>65</v>
      </c>
      <c r="E115" s="6">
        <v>44866.0</v>
      </c>
      <c r="F115" s="79">
        <f t="shared" si="1"/>
        <v>27</v>
      </c>
      <c r="G115" s="9">
        <v>45330.0</v>
      </c>
      <c r="H115" s="79">
        <f t="shared" si="2"/>
        <v>12</v>
      </c>
      <c r="I115" s="7" t="s">
        <v>60</v>
      </c>
      <c r="J115" s="10"/>
      <c r="K115" s="10"/>
      <c r="L115" s="10"/>
      <c r="M115" s="10"/>
      <c r="N115" s="66" t="s">
        <v>18</v>
      </c>
      <c r="O115" s="10"/>
    </row>
    <row r="116">
      <c r="A116" s="6">
        <v>45705.0</v>
      </c>
      <c r="B116" s="10"/>
      <c r="C116" s="7">
        <v>240315.0</v>
      </c>
      <c r="D116" s="7" t="s">
        <v>65</v>
      </c>
      <c r="E116" s="6">
        <v>45627.0</v>
      </c>
      <c r="F116" s="79">
        <f t="shared" si="1"/>
        <v>2</v>
      </c>
      <c r="G116" s="6">
        <v>45679.0</v>
      </c>
      <c r="H116" s="79">
        <f t="shared" si="2"/>
        <v>0</v>
      </c>
      <c r="I116" s="7" t="s">
        <v>52</v>
      </c>
      <c r="J116" s="10"/>
      <c r="K116" s="10"/>
      <c r="L116" s="10"/>
      <c r="M116" s="10"/>
      <c r="N116" s="66" t="s">
        <v>18</v>
      </c>
      <c r="O116" s="10"/>
    </row>
    <row r="117">
      <c r="A117" s="6">
        <v>45705.0</v>
      </c>
      <c r="B117" s="10"/>
      <c r="C117" s="7">
        <v>241243.0</v>
      </c>
      <c r="D117" s="7" t="s">
        <v>65</v>
      </c>
      <c r="E117" s="6">
        <v>45627.0</v>
      </c>
      <c r="F117" s="79">
        <f t="shared" si="1"/>
        <v>2</v>
      </c>
      <c r="G117" s="6">
        <v>45688.0</v>
      </c>
      <c r="H117" s="79">
        <f t="shared" si="2"/>
        <v>0</v>
      </c>
      <c r="I117" s="7" t="s">
        <v>60</v>
      </c>
      <c r="J117" s="10"/>
      <c r="K117" s="10"/>
      <c r="L117" s="10"/>
      <c r="M117" s="10"/>
      <c r="N117" s="66" t="s">
        <v>18</v>
      </c>
      <c r="O117" s="10"/>
    </row>
    <row r="118">
      <c r="A118" s="6">
        <v>45705.0</v>
      </c>
      <c r="B118" s="10"/>
      <c r="C118" s="7">
        <v>233426.0</v>
      </c>
      <c r="D118" s="7" t="s">
        <v>65</v>
      </c>
      <c r="E118" s="6">
        <v>44866.0</v>
      </c>
      <c r="F118" s="79">
        <f t="shared" si="1"/>
        <v>27</v>
      </c>
      <c r="G118" s="9">
        <v>45610.0</v>
      </c>
      <c r="H118" s="79">
        <f t="shared" si="2"/>
        <v>3</v>
      </c>
      <c r="I118" s="7" t="s">
        <v>54</v>
      </c>
      <c r="J118" s="10"/>
      <c r="K118" s="10"/>
      <c r="L118" s="10"/>
      <c r="M118" s="10"/>
      <c r="N118" s="66" t="s">
        <v>18</v>
      </c>
      <c r="O118" s="10"/>
    </row>
    <row r="119">
      <c r="A119" s="6">
        <v>45705.0</v>
      </c>
      <c r="B119" s="10"/>
      <c r="C119" s="7">
        <v>241476.0</v>
      </c>
      <c r="D119" s="7" t="s">
        <v>65</v>
      </c>
      <c r="E119" s="6">
        <v>45505.0</v>
      </c>
      <c r="F119" s="79">
        <f t="shared" si="1"/>
        <v>6</v>
      </c>
      <c r="G119" s="6">
        <v>45688.0</v>
      </c>
      <c r="H119" s="79">
        <f t="shared" si="2"/>
        <v>0</v>
      </c>
      <c r="I119" s="7" t="s">
        <v>54</v>
      </c>
      <c r="J119" s="10"/>
      <c r="K119" s="10"/>
      <c r="L119" s="10"/>
      <c r="M119" s="10"/>
      <c r="N119" s="66" t="s">
        <v>18</v>
      </c>
      <c r="O119" s="10"/>
    </row>
    <row r="120">
      <c r="A120" s="6">
        <v>45705.0</v>
      </c>
      <c r="B120" s="10"/>
      <c r="C120" s="7">
        <v>176034.0</v>
      </c>
      <c r="D120" s="7" t="s">
        <v>64</v>
      </c>
      <c r="E120" s="6">
        <v>45017.0</v>
      </c>
      <c r="F120" s="79">
        <f t="shared" si="1"/>
        <v>22</v>
      </c>
      <c r="G120" s="6">
        <v>45107.0</v>
      </c>
      <c r="H120" s="79">
        <f t="shared" si="2"/>
        <v>19</v>
      </c>
      <c r="I120" s="7" t="s">
        <v>43</v>
      </c>
      <c r="J120" s="10"/>
      <c r="K120" s="10"/>
      <c r="L120" s="10"/>
      <c r="M120" s="10"/>
      <c r="N120" s="66" t="s">
        <v>18</v>
      </c>
      <c r="O120" s="10"/>
    </row>
    <row r="121">
      <c r="A121" s="6">
        <v>45705.0</v>
      </c>
      <c r="B121" s="10"/>
      <c r="C121" s="7">
        <v>167681.0</v>
      </c>
      <c r="D121" s="7" t="s">
        <v>64</v>
      </c>
      <c r="E121" s="6">
        <v>45017.0</v>
      </c>
      <c r="F121" s="79">
        <f t="shared" si="1"/>
        <v>22</v>
      </c>
      <c r="G121" s="6">
        <v>45033.0</v>
      </c>
      <c r="H121" s="79">
        <f t="shared" si="2"/>
        <v>22</v>
      </c>
      <c r="I121" s="7" t="s">
        <v>54</v>
      </c>
      <c r="J121" s="10"/>
      <c r="K121" s="10"/>
      <c r="L121" s="10"/>
      <c r="M121" s="10"/>
      <c r="N121" s="66" t="s">
        <v>18</v>
      </c>
      <c r="O121" s="10"/>
    </row>
    <row r="122">
      <c r="A122" s="6">
        <v>45705.0</v>
      </c>
      <c r="B122" s="10"/>
      <c r="C122" s="7">
        <v>217283.0</v>
      </c>
      <c r="D122" s="7" t="s">
        <v>64</v>
      </c>
      <c r="E122" s="6">
        <v>44378.0</v>
      </c>
      <c r="F122" s="79">
        <f t="shared" si="1"/>
        <v>43</v>
      </c>
      <c r="G122" s="6">
        <v>45450.0</v>
      </c>
      <c r="H122" s="79">
        <f t="shared" si="2"/>
        <v>8</v>
      </c>
      <c r="I122" s="7" t="s">
        <v>43</v>
      </c>
      <c r="J122" s="10"/>
      <c r="K122" s="10"/>
      <c r="L122" s="10"/>
      <c r="M122" s="10"/>
      <c r="N122" s="66" t="s">
        <v>18</v>
      </c>
      <c r="O122" s="10"/>
    </row>
    <row r="123">
      <c r="A123" s="6">
        <v>45705.0</v>
      </c>
      <c r="B123" s="10"/>
      <c r="C123" s="7">
        <v>228112.0</v>
      </c>
      <c r="D123" s="7" t="s">
        <v>64</v>
      </c>
      <c r="E123" s="6">
        <v>45597.0</v>
      </c>
      <c r="F123" s="79">
        <f t="shared" si="1"/>
        <v>3</v>
      </c>
      <c r="G123" s="9">
        <v>45651.0</v>
      </c>
      <c r="H123" s="79">
        <f t="shared" si="2"/>
        <v>1</v>
      </c>
      <c r="I123" s="7" t="s">
        <v>60</v>
      </c>
      <c r="J123" s="10"/>
      <c r="K123" s="10"/>
      <c r="L123" s="10"/>
      <c r="M123" s="10"/>
      <c r="N123" s="66" t="s">
        <v>18</v>
      </c>
      <c r="O123" s="10"/>
    </row>
    <row r="124">
      <c r="A124" s="6">
        <v>45705.0</v>
      </c>
      <c r="B124" s="10"/>
      <c r="C124" s="7">
        <v>242184.0</v>
      </c>
      <c r="D124" s="7" t="s">
        <v>75</v>
      </c>
      <c r="E124" s="6">
        <v>45444.0</v>
      </c>
      <c r="F124" s="79">
        <f t="shared" si="1"/>
        <v>8</v>
      </c>
      <c r="G124" s="6">
        <v>45695.0</v>
      </c>
      <c r="H124" s="79">
        <f t="shared" si="2"/>
        <v>0</v>
      </c>
      <c r="I124" s="7" t="s">
        <v>60</v>
      </c>
      <c r="J124" s="10"/>
      <c r="K124" s="10"/>
      <c r="L124" s="10"/>
      <c r="M124" s="10"/>
      <c r="N124" s="66" t="s">
        <v>18</v>
      </c>
      <c r="O124" s="10"/>
    </row>
    <row r="125">
      <c r="A125" s="6">
        <v>45705.0</v>
      </c>
      <c r="B125" s="10"/>
      <c r="C125" s="7">
        <v>144204.0</v>
      </c>
      <c r="D125" s="7" t="s">
        <v>75</v>
      </c>
      <c r="E125" s="6">
        <v>44774.0</v>
      </c>
      <c r="F125" s="79">
        <f t="shared" si="1"/>
        <v>30</v>
      </c>
      <c r="G125" s="6">
        <v>44805.0</v>
      </c>
      <c r="H125" s="79">
        <f t="shared" si="2"/>
        <v>29</v>
      </c>
      <c r="I125" s="7" t="s">
        <v>66</v>
      </c>
      <c r="J125" s="10"/>
      <c r="K125" s="10"/>
      <c r="L125" s="10"/>
      <c r="M125" s="10"/>
      <c r="N125" s="66" t="s">
        <v>18</v>
      </c>
      <c r="O125" s="10"/>
    </row>
    <row r="126">
      <c r="A126" s="6">
        <v>45705.0</v>
      </c>
      <c r="B126" s="10"/>
      <c r="C126" s="7">
        <v>221537.0</v>
      </c>
      <c r="D126" s="7" t="s">
        <v>75</v>
      </c>
      <c r="E126" s="6">
        <v>45474.0</v>
      </c>
      <c r="F126" s="79">
        <f t="shared" si="1"/>
        <v>7</v>
      </c>
      <c r="G126" s="6">
        <v>45488.0</v>
      </c>
      <c r="H126" s="79">
        <f t="shared" si="2"/>
        <v>7</v>
      </c>
      <c r="I126" s="7" t="s">
        <v>60</v>
      </c>
      <c r="J126" s="10"/>
      <c r="K126" s="10"/>
      <c r="L126" s="10"/>
      <c r="M126" s="10"/>
      <c r="N126" s="66" t="s">
        <v>18</v>
      </c>
      <c r="O126" s="10"/>
    </row>
    <row r="127">
      <c r="A127" s="6">
        <v>45705.0</v>
      </c>
      <c r="B127" s="10"/>
      <c r="C127" s="7">
        <v>239351.0</v>
      </c>
      <c r="D127" s="7" t="s">
        <v>75</v>
      </c>
      <c r="E127" s="6">
        <v>45658.0</v>
      </c>
      <c r="F127" s="79">
        <f t="shared" si="1"/>
        <v>1</v>
      </c>
      <c r="G127" s="6">
        <v>45671.0</v>
      </c>
      <c r="H127" s="79">
        <f t="shared" si="2"/>
        <v>1</v>
      </c>
      <c r="I127" s="7" t="s">
        <v>85</v>
      </c>
      <c r="J127" s="10"/>
      <c r="K127" s="10"/>
      <c r="L127" s="10"/>
      <c r="M127" s="10"/>
      <c r="N127" s="66" t="s">
        <v>18</v>
      </c>
      <c r="O127" s="10"/>
    </row>
    <row r="128">
      <c r="A128" s="6">
        <v>45705.0</v>
      </c>
      <c r="B128" s="10"/>
      <c r="C128" s="7">
        <v>205094.0</v>
      </c>
      <c r="D128" s="7" t="s">
        <v>75</v>
      </c>
      <c r="E128" s="6">
        <v>45536.0</v>
      </c>
      <c r="F128" s="79">
        <f t="shared" si="1"/>
        <v>5</v>
      </c>
      <c r="G128" s="6">
        <v>45630.0</v>
      </c>
      <c r="H128" s="79">
        <f t="shared" si="2"/>
        <v>2</v>
      </c>
      <c r="I128" s="7" t="s">
        <v>52</v>
      </c>
      <c r="J128" s="10"/>
      <c r="K128" s="10"/>
      <c r="L128" s="10"/>
      <c r="M128" s="10"/>
      <c r="N128" s="66" t="s">
        <v>18</v>
      </c>
      <c r="O128" s="10"/>
    </row>
    <row r="129">
      <c r="A129" s="6">
        <v>45705.0</v>
      </c>
      <c r="B129" s="10"/>
      <c r="C129" s="7">
        <v>201285.0</v>
      </c>
      <c r="D129" s="7" t="s">
        <v>75</v>
      </c>
      <c r="E129" s="6">
        <v>45231.0</v>
      </c>
      <c r="F129" s="79">
        <f t="shared" si="1"/>
        <v>15</v>
      </c>
      <c r="G129" s="6">
        <v>45327.0</v>
      </c>
      <c r="H129" s="79">
        <f t="shared" si="2"/>
        <v>12</v>
      </c>
      <c r="I129" s="7" t="s">
        <v>54</v>
      </c>
      <c r="J129" s="10"/>
      <c r="K129" s="10"/>
      <c r="L129" s="10"/>
      <c r="M129" s="10"/>
      <c r="N129" s="66" t="s">
        <v>18</v>
      </c>
      <c r="O129" s="10"/>
    </row>
    <row r="130">
      <c r="A130" s="6">
        <v>45705.0</v>
      </c>
      <c r="B130" s="10"/>
      <c r="C130" s="7">
        <v>26122.0</v>
      </c>
      <c r="D130" s="7" t="s">
        <v>75</v>
      </c>
      <c r="E130" s="6">
        <v>43678.0</v>
      </c>
      <c r="F130" s="79">
        <f t="shared" si="1"/>
        <v>66</v>
      </c>
      <c r="G130" s="6">
        <v>43713.0</v>
      </c>
      <c r="H130" s="79">
        <f t="shared" si="2"/>
        <v>65</v>
      </c>
      <c r="I130" s="7" t="s">
        <v>120</v>
      </c>
      <c r="J130" s="10"/>
      <c r="K130" s="10"/>
      <c r="L130" s="10"/>
      <c r="M130" s="10"/>
      <c r="N130" s="66" t="s">
        <v>18</v>
      </c>
      <c r="O130" s="10"/>
    </row>
    <row r="131">
      <c r="A131" s="6">
        <v>45705.0</v>
      </c>
      <c r="B131" s="10"/>
      <c r="C131" s="7">
        <v>238523.0</v>
      </c>
      <c r="D131" s="7" t="s">
        <v>75</v>
      </c>
      <c r="E131" s="6">
        <v>45536.0</v>
      </c>
      <c r="F131" s="79">
        <f t="shared" si="1"/>
        <v>5</v>
      </c>
      <c r="G131" s="6">
        <v>45664.0</v>
      </c>
      <c r="H131" s="79">
        <f t="shared" si="2"/>
        <v>1</v>
      </c>
      <c r="I131" s="7" t="s">
        <v>129</v>
      </c>
      <c r="J131" s="10"/>
      <c r="K131" s="10"/>
      <c r="L131" s="10"/>
      <c r="M131" s="10"/>
      <c r="N131" s="66" t="s">
        <v>18</v>
      </c>
      <c r="O131" s="10"/>
    </row>
    <row r="132">
      <c r="A132" s="6">
        <v>45705.0</v>
      </c>
      <c r="B132" s="10"/>
      <c r="C132" s="7">
        <v>218114.0</v>
      </c>
      <c r="D132" s="7" t="s">
        <v>75</v>
      </c>
      <c r="E132" s="6">
        <v>45292.0</v>
      </c>
      <c r="F132" s="79">
        <f t="shared" si="1"/>
        <v>13</v>
      </c>
      <c r="G132" s="6">
        <v>45457.0</v>
      </c>
      <c r="H132" s="79">
        <f t="shared" si="2"/>
        <v>8</v>
      </c>
      <c r="I132" s="7" t="s">
        <v>52</v>
      </c>
      <c r="J132" s="10"/>
      <c r="K132" s="10"/>
      <c r="L132" s="10"/>
      <c r="M132" s="10"/>
      <c r="N132" s="66" t="s">
        <v>18</v>
      </c>
      <c r="O132" s="10"/>
    </row>
    <row r="133">
      <c r="A133" s="6">
        <v>45705.0</v>
      </c>
      <c r="B133" s="10"/>
      <c r="C133" s="7">
        <v>188396.0</v>
      </c>
      <c r="D133" s="7" t="s">
        <v>75</v>
      </c>
      <c r="E133" s="6">
        <v>45139.0</v>
      </c>
      <c r="F133" s="79">
        <f t="shared" si="1"/>
        <v>18</v>
      </c>
      <c r="G133" s="6">
        <v>45204.0</v>
      </c>
      <c r="H133" s="79">
        <f t="shared" si="2"/>
        <v>16</v>
      </c>
      <c r="I133" s="7" t="s">
        <v>52</v>
      </c>
      <c r="J133" s="10"/>
      <c r="K133" s="10"/>
      <c r="L133" s="10"/>
      <c r="M133" s="10"/>
      <c r="N133" s="66" t="s">
        <v>18</v>
      </c>
      <c r="O133" s="10"/>
    </row>
    <row r="134">
      <c r="A134" s="6">
        <v>45705.0</v>
      </c>
      <c r="B134" s="10"/>
      <c r="C134" s="7">
        <v>203033.0</v>
      </c>
      <c r="D134" s="7" t="s">
        <v>75</v>
      </c>
      <c r="E134" s="6">
        <v>45292.0</v>
      </c>
      <c r="F134" s="79">
        <f t="shared" si="1"/>
        <v>13</v>
      </c>
      <c r="G134" s="6">
        <v>45341.0</v>
      </c>
      <c r="H134" s="79">
        <f t="shared" si="2"/>
        <v>11</v>
      </c>
      <c r="I134" s="7" t="s">
        <v>54</v>
      </c>
      <c r="J134" s="10"/>
      <c r="K134" s="10"/>
      <c r="L134" s="10"/>
      <c r="M134" s="10"/>
      <c r="N134" s="66" t="s">
        <v>18</v>
      </c>
      <c r="O134" s="10"/>
    </row>
    <row r="135">
      <c r="A135" s="6">
        <v>45705.0</v>
      </c>
      <c r="B135" s="10"/>
      <c r="C135" s="7">
        <v>213379.0</v>
      </c>
      <c r="D135" s="7" t="s">
        <v>75</v>
      </c>
      <c r="E135" s="6">
        <v>45323.0</v>
      </c>
      <c r="F135" s="79">
        <f t="shared" si="1"/>
        <v>12</v>
      </c>
      <c r="G135" s="6">
        <v>45419.0</v>
      </c>
      <c r="H135" s="79">
        <f t="shared" si="2"/>
        <v>9</v>
      </c>
      <c r="I135" s="7" t="s">
        <v>54</v>
      </c>
      <c r="J135" s="7" t="s">
        <v>483</v>
      </c>
      <c r="K135" s="10"/>
      <c r="L135" s="10"/>
      <c r="M135" s="6">
        <v>45693.0</v>
      </c>
      <c r="N135" s="66" t="s">
        <v>18</v>
      </c>
      <c r="O135" s="10"/>
    </row>
    <row r="136">
      <c r="A136" s="6">
        <v>45705.0</v>
      </c>
      <c r="B136" s="10"/>
      <c r="C136" s="7">
        <v>226071.0</v>
      </c>
      <c r="D136" s="7" t="s">
        <v>75</v>
      </c>
      <c r="E136" s="6">
        <v>45505.0</v>
      </c>
      <c r="F136" s="79">
        <f t="shared" si="1"/>
        <v>6</v>
      </c>
      <c r="G136" s="6">
        <v>45530.0</v>
      </c>
      <c r="H136" s="79">
        <f t="shared" si="2"/>
        <v>5</v>
      </c>
      <c r="I136" s="7" t="s">
        <v>54</v>
      </c>
      <c r="J136" s="10"/>
      <c r="K136" s="10"/>
      <c r="L136" s="10"/>
      <c r="M136" s="10"/>
      <c r="N136" s="66" t="s">
        <v>18</v>
      </c>
      <c r="O136" s="10"/>
    </row>
    <row r="137">
      <c r="A137" s="6">
        <v>45705.0</v>
      </c>
      <c r="B137" s="10"/>
      <c r="C137" s="7">
        <v>230056.0</v>
      </c>
      <c r="D137" s="7" t="s">
        <v>75</v>
      </c>
      <c r="E137" s="6">
        <v>45474.0</v>
      </c>
      <c r="F137" s="79">
        <f t="shared" si="1"/>
        <v>7</v>
      </c>
      <c r="G137" s="6">
        <v>45569.0</v>
      </c>
      <c r="H137" s="79">
        <f t="shared" si="2"/>
        <v>4</v>
      </c>
      <c r="I137" s="7" t="s">
        <v>52</v>
      </c>
      <c r="J137" s="10"/>
      <c r="K137" s="10"/>
      <c r="L137" s="10"/>
      <c r="M137" s="10"/>
      <c r="N137" s="66" t="s">
        <v>18</v>
      </c>
      <c r="O137" s="10"/>
    </row>
    <row r="138">
      <c r="A138" s="6">
        <v>45705.0</v>
      </c>
      <c r="B138" s="10"/>
      <c r="C138" s="7">
        <v>233016.0</v>
      </c>
      <c r="D138" s="7" t="s">
        <v>75</v>
      </c>
      <c r="E138" s="6">
        <v>45505.0</v>
      </c>
      <c r="F138" s="79">
        <f t="shared" si="1"/>
        <v>6</v>
      </c>
      <c r="G138" s="9">
        <v>45596.0</v>
      </c>
      <c r="H138" s="79">
        <f t="shared" si="2"/>
        <v>3</v>
      </c>
      <c r="I138" s="7" t="s">
        <v>60</v>
      </c>
      <c r="J138" s="10"/>
      <c r="K138" s="10"/>
      <c r="L138" s="10"/>
      <c r="M138" s="10"/>
      <c r="N138" s="66" t="s">
        <v>18</v>
      </c>
      <c r="O138" s="10"/>
    </row>
    <row r="139">
      <c r="A139" s="6">
        <v>45705.0</v>
      </c>
      <c r="B139" s="10"/>
      <c r="C139" s="7">
        <v>183787.0</v>
      </c>
      <c r="D139" s="7" t="s">
        <v>75</v>
      </c>
      <c r="E139" s="6">
        <v>45139.0</v>
      </c>
      <c r="F139" s="79">
        <f t="shared" si="1"/>
        <v>18</v>
      </c>
      <c r="G139" s="9">
        <v>45196.0</v>
      </c>
      <c r="H139" s="79">
        <f t="shared" si="2"/>
        <v>16</v>
      </c>
      <c r="I139" s="7" t="s">
        <v>48</v>
      </c>
      <c r="J139" s="10"/>
      <c r="K139" s="10"/>
      <c r="L139" s="10"/>
      <c r="M139" s="10"/>
      <c r="N139" s="66" t="s">
        <v>18</v>
      </c>
      <c r="O139" s="10"/>
    </row>
    <row r="140">
      <c r="A140" s="6">
        <v>45705.0</v>
      </c>
      <c r="B140" s="10"/>
      <c r="C140" s="7">
        <v>238059.0</v>
      </c>
      <c r="D140" s="7" t="s">
        <v>75</v>
      </c>
      <c r="E140" s="6">
        <v>45597.0</v>
      </c>
      <c r="F140" s="79">
        <f t="shared" si="1"/>
        <v>3</v>
      </c>
      <c r="G140" s="6">
        <v>45661.0</v>
      </c>
      <c r="H140" s="79">
        <f t="shared" si="2"/>
        <v>1</v>
      </c>
      <c r="I140" s="7" t="s">
        <v>54</v>
      </c>
      <c r="J140" s="7" t="s">
        <v>207</v>
      </c>
      <c r="K140" s="10"/>
      <c r="L140" s="10"/>
      <c r="M140" s="6">
        <v>45629.0</v>
      </c>
      <c r="N140" s="66" t="s">
        <v>18</v>
      </c>
      <c r="O140" s="10"/>
    </row>
    <row r="141">
      <c r="A141" s="6">
        <v>45705.0</v>
      </c>
      <c r="B141" s="10"/>
      <c r="C141" s="7">
        <v>242091.0</v>
      </c>
      <c r="D141" s="7" t="s">
        <v>75</v>
      </c>
      <c r="E141" s="6">
        <v>45658.0</v>
      </c>
      <c r="F141" s="79">
        <f t="shared" si="1"/>
        <v>1</v>
      </c>
      <c r="G141" s="6">
        <v>45694.0</v>
      </c>
      <c r="H141" s="79">
        <f t="shared" si="2"/>
        <v>0</v>
      </c>
      <c r="I141" s="7" t="s">
        <v>52</v>
      </c>
      <c r="J141" s="10"/>
      <c r="K141" s="10"/>
      <c r="L141" s="10"/>
      <c r="M141" s="10"/>
      <c r="N141" s="66" t="s">
        <v>18</v>
      </c>
      <c r="O141" s="10"/>
    </row>
    <row r="142">
      <c r="A142" s="6">
        <v>45705.0</v>
      </c>
      <c r="B142" s="10"/>
      <c r="C142" s="7">
        <v>242629.0</v>
      </c>
      <c r="D142" s="7" t="s">
        <v>75</v>
      </c>
      <c r="E142" s="6">
        <v>45689.0</v>
      </c>
      <c r="F142" s="79">
        <f t="shared" si="1"/>
        <v>0</v>
      </c>
      <c r="G142" s="6">
        <v>45699.0</v>
      </c>
      <c r="H142" s="79">
        <f t="shared" si="2"/>
        <v>0</v>
      </c>
      <c r="I142" s="7" t="s">
        <v>43</v>
      </c>
      <c r="J142" s="10"/>
      <c r="K142" s="10"/>
      <c r="L142" s="10"/>
      <c r="M142" s="10"/>
      <c r="N142" s="66" t="s">
        <v>18</v>
      </c>
      <c r="O142" s="10"/>
    </row>
    <row r="143">
      <c r="A143" s="6">
        <v>45705.0</v>
      </c>
      <c r="B143" s="10"/>
      <c r="C143" s="7">
        <v>183725.0</v>
      </c>
      <c r="D143" s="7" t="s">
        <v>92</v>
      </c>
      <c r="E143" s="6">
        <v>45017.0</v>
      </c>
      <c r="F143" s="79">
        <f t="shared" si="1"/>
        <v>22</v>
      </c>
      <c r="G143" s="6">
        <v>45173.0</v>
      </c>
      <c r="H143" s="79">
        <f t="shared" si="2"/>
        <v>17</v>
      </c>
      <c r="I143" s="7" t="s">
        <v>60</v>
      </c>
      <c r="J143" s="10"/>
      <c r="K143" s="10"/>
      <c r="L143" s="10"/>
      <c r="M143" s="10"/>
      <c r="N143" s="66" t="s">
        <v>18</v>
      </c>
      <c r="O143" s="10"/>
    </row>
    <row r="144">
      <c r="A144" s="6">
        <v>45705.0</v>
      </c>
      <c r="B144" s="10"/>
      <c r="C144" s="7">
        <v>215456.0</v>
      </c>
      <c r="D144" s="7" t="s">
        <v>92</v>
      </c>
      <c r="E144" s="6">
        <v>45352.0</v>
      </c>
      <c r="F144" s="79">
        <f t="shared" si="1"/>
        <v>11</v>
      </c>
      <c r="G144" s="9">
        <v>45436.0</v>
      </c>
      <c r="H144" s="79">
        <f t="shared" si="2"/>
        <v>8</v>
      </c>
      <c r="I144" s="7" t="s">
        <v>60</v>
      </c>
      <c r="J144" s="10"/>
      <c r="K144" s="10"/>
      <c r="L144" s="10"/>
      <c r="M144" s="10"/>
      <c r="N144" s="66" t="s">
        <v>18</v>
      </c>
      <c r="O144" s="10"/>
    </row>
    <row r="145">
      <c r="A145" s="6">
        <v>45705.0</v>
      </c>
      <c r="B145" s="10"/>
      <c r="C145" s="7">
        <v>202367.0</v>
      </c>
      <c r="D145" s="7" t="s">
        <v>92</v>
      </c>
      <c r="E145" s="6">
        <v>45170.0</v>
      </c>
      <c r="F145" s="79">
        <f t="shared" si="1"/>
        <v>17</v>
      </c>
      <c r="G145" s="6">
        <v>45338.0</v>
      </c>
      <c r="H145" s="79">
        <f t="shared" si="2"/>
        <v>12</v>
      </c>
      <c r="I145" s="7" t="s">
        <v>82</v>
      </c>
      <c r="J145" s="10"/>
      <c r="K145" s="10"/>
      <c r="L145" s="10"/>
      <c r="M145" s="10"/>
      <c r="N145" s="66" t="s">
        <v>18</v>
      </c>
      <c r="O145" s="10"/>
    </row>
    <row r="146">
      <c r="A146" s="6">
        <v>45705.0</v>
      </c>
      <c r="B146" s="10"/>
      <c r="C146" s="7">
        <v>183253.0</v>
      </c>
      <c r="D146" s="7" t="s">
        <v>92</v>
      </c>
      <c r="E146" s="6">
        <v>44958.0</v>
      </c>
      <c r="F146" s="79">
        <f t="shared" si="1"/>
        <v>24</v>
      </c>
      <c r="G146" s="6">
        <v>45168.0</v>
      </c>
      <c r="H146" s="79">
        <f t="shared" si="2"/>
        <v>17</v>
      </c>
      <c r="I146" s="7" t="s">
        <v>60</v>
      </c>
      <c r="J146" s="10"/>
      <c r="K146" s="10"/>
      <c r="L146" s="10"/>
      <c r="M146" s="10"/>
      <c r="N146" s="66" t="s">
        <v>18</v>
      </c>
      <c r="O146" s="10"/>
    </row>
    <row r="147">
      <c r="A147" s="6">
        <v>45705.0</v>
      </c>
      <c r="B147" s="10"/>
      <c r="C147" s="7">
        <v>232810.0</v>
      </c>
      <c r="D147" s="7" t="s">
        <v>92</v>
      </c>
      <c r="E147" s="6">
        <v>45444.0</v>
      </c>
      <c r="F147" s="79">
        <f t="shared" si="1"/>
        <v>8</v>
      </c>
      <c r="G147" s="9">
        <v>45615.0</v>
      </c>
      <c r="H147" s="79">
        <f t="shared" si="2"/>
        <v>2</v>
      </c>
      <c r="I147" s="7" t="s">
        <v>54</v>
      </c>
      <c r="J147" s="7">
        <v>520.0</v>
      </c>
      <c r="K147" s="10"/>
      <c r="L147" s="10"/>
      <c r="M147" s="6">
        <v>45678.0</v>
      </c>
      <c r="N147" s="66" t="s">
        <v>18</v>
      </c>
      <c r="O147" s="10"/>
    </row>
    <row r="148">
      <c r="A148" s="6">
        <v>45705.0</v>
      </c>
      <c r="B148" s="10"/>
      <c r="C148" s="7">
        <v>240811.0</v>
      </c>
      <c r="D148" s="7" t="s">
        <v>92</v>
      </c>
      <c r="E148" s="6">
        <v>45658.0</v>
      </c>
      <c r="F148" s="79">
        <f t="shared" si="1"/>
        <v>1</v>
      </c>
      <c r="G148" s="6">
        <v>45688.0</v>
      </c>
      <c r="H148" s="79">
        <f t="shared" si="2"/>
        <v>0</v>
      </c>
      <c r="I148" s="7" t="s">
        <v>85</v>
      </c>
      <c r="J148" s="10"/>
      <c r="K148" s="10"/>
      <c r="L148" s="10"/>
      <c r="M148" s="10"/>
      <c r="N148" s="66" t="s">
        <v>18</v>
      </c>
      <c r="O148" s="10"/>
    </row>
    <row r="149">
      <c r="A149" s="6">
        <v>45705.0</v>
      </c>
      <c r="B149" s="10"/>
      <c r="C149" s="7">
        <v>225308.0</v>
      </c>
      <c r="D149" s="7" t="s">
        <v>87</v>
      </c>
      <c r="E149" s="6">
        <v>45413.0</v>
      </c>
      <c r="F149" s="79">
        <f t="shared" si="1"/>
        <v>9</v>
      </c>
      <c r="G149" s="6">
        <v>45523.0</v>
      </c>
      <c r="H149" s="79">
        <f t="shared" si="2"/>
        <v>5</v>
      </c>
      <c r="I149" s="7" t="s">
        <v>54</v>
      </c>
      <c r="J149" s="10"/>
      <c r="K149" s="10"/>
      <c r="L149" s="10"/>
      <c r="M149" s="10"/>
      <c r="N149" s="66" t="s">
        <v>18</v>
      </c>
      <c r="O149" s="10"/>
    </row>
    <row r="150">
      <c r="A150" s="6">
        <v>45705.0</v>
      </c>
      <c r="B150" s="10"/>
      <c r="C150" s="7">
        <v>108568.0</v>
      </c>
      <c r="D150" s="7" t="s">
        <v>87</v>
      </c>
      <c r="E150" s="6">
        <v>44470.0</v>
      </c>
      <c r="F150" s="79">
        <f t="shared" si="1"/>
        <v>40</v>
      </c>
      <c r="G150" s="6">
        <v>44533.0</v>
      </c>
      <c r="H150" s="79">
        <f t="shared" si="2"/>
        <v>38</v>
      </c>
      <c r="I150" s="7" t="s">
        <v>60</v>
      </c>
      <c r="J150" s="10"/>
      <c r="K150" s="10"/>
      <c r="L150" s="10"/>
      <c r="M150" s="10"/>
      <c r="N150" s="66" t="s">
        <v>18</v>
      </c>
      <c r="O150" s="10"/>
    </row>
    <row r="151">
      <c r="A151" s="6">
        <v>45705.0</v>
      </c>
      <c r="B151" s="10"/>
      <c r="C151" s="7">
        <v>133239.0</v>
      </c>
      <c r="D151" s="7" t="s">
        <v>87</v>
      </c>
      <c r="E151" s="6">
        <v>43617.0</v>
      </c>
      <c r="F151" s="79">
        <f t="shared" si="1"/>
        <v>68</v>
      </c>
      <c r="G151" s="6">
        <v>44727.0</v>
      </c>
      <c r="H151" s="79">
        <f t="shared" si="2"/>
        <v>32</v>
      </c>
      <c r="I151" s="7" t="s">
        <v>48</v>
      </c>
      <c r="J151" s="10"/>
      <c r="K151" s="10"/>
      <c r="L151" s="10"/>
      <c r="M151" s="10"/>
      <c r="N151" s="66" t="s">
        <v>18</v>
      </c>
      <c r="O151" s="10"/>
    </row>
    <row r="152">
      <c r="A152" s="6">
        <v>45705.0</v>
      </c>
      <c r="B152" s="10"/>
      <c r="C152" s="7">
        <v>240969.0</v>
      </c>
      <c r="D152" s="7" t="s">
        <v>87</v>
      </c>
      <c r="E152" s="6">
        <v>44501.0</v>
      </c>
      <c r="F152" s="79">
        <f t="shared" si="1"/>
        <v>39</v>
      </c>
      <c r="G152" s="6">
        <v>45686.0</v>
      </c>
      <c r="H152" s="79">
        <f t="shared" si="2"/>
        <v>0</v>
      </c>
      <c r="I152" s="7" t="s">
        <v>60</v>
      </c>
      <c r="J152" s="10"/>
      <c r="K152" s="10"/>
      <c r="L152" s="10"/>
      <c r="M152" s="10"/>
      <c r="N152" s="66" t="s">
        <v>18</v>
      </c>
      <c r="O152" s="10"/>
    </row>
    <row r="153">
      <c r="A153" s="6">
        <v>45705.0</v>
      </c>
      <c r="B153" s="10"/>
      <c r="C153" s="7">
        <v>177666.0</v>
      </c>
      <c r="D153" s="7" t="s">
        <v>87</v>
      </c>
      <c r="E153" s="6">
        <v>45078.0</v>
      </c>
      <c r="F153" s="79">
        <f t="shared" si="1"/>
        <v>20</v>
      </c>
      <c r="G153" s="6">
        <v>45114.0</v>
      </c>
      <c r="H153" s="79">
        <f t="shared" si="2"/>
        <v>19</v>
      </c>
      <c r="I153" s="7" t="s">
        <v>54</v>
      </c>
      <c r="J153" s="7">
        <v>535.0</v>
      </c>
      <c r="K153" s="10"/>
      <c r="L153" s="10"/>
      <c r="M153" s="6">
        <v>45667.0</v>
      </c>
      <c r="N153" s="66" t="s">
        <v>18</v>
      </c>
      <c r="O153" s="10"/>
    </row>
    <row r="154">
      <c r="A154" s="6">
        <v>45705.0</v>
      </c>
      <c r="B154" s="10"/>
      <c r="C154" s="7">
        <v>193963.0</v>
      </c>
      <c r="D154" s="7" t="s">
        <v>87</v>
      </c>
      <c r="E154" s="6">
        <v>45231.0</v>
      </c>
      <c r="F154" s="79">
        <f t="shared" si="1"/>
        <v>15</v>
      </c>
      <c r="G154" s="9">
        <v>45254.0</v>
      </c>
      <c r="H154" s="79">
        <f t="shared" si="2"/>
        <v>14</v>
      </c>
      <c r="I154" s="7" t="s">
        <v>48</v>
      </c>
      <c r="J154" s="10"/>
      <c r="K154" s="10"/>
      <c r="L154" s="10"/>
      <c r="M154" s="10"/>
      <c r="N154" s="66" t="s">
        <v>18</v>
      </c>
      <c r="O154" s="10"/>
    </row>
    <row r="155">
      <c r="A155" s="6">
        <v>45705.0</v>
      </c>
      <c r="B155" s="10"/>
      <c r="C155" s="7">
        <v>203864.0</v>
      </c>
      <c r="D155" s="7" t="s">
        <v>87</v>
      </c>
      <c r="E155" s="6">
        <v>45231.0</v>
      </c>
      <c r="F155" s="79">
        <f t="shared" si="1"/>
        <v>15</v>
      </c>
      <c r="G155" s="6">
        <v>45348.0</v>
      </c>
      <c r="H155" s="79">
        <f t="shared" si="2"/>
        <v>11</v>
      </c>
      <c r="I155" s="7" t="s">
        <v>54</v>
      </c>
      <c r="J155" s="7" t="s">
        <v>7</v>
      </c>
      <c r="K155" s="10"/>
      <c r="L155" s="10"/>
      <c r="M155" s="6">
        <v>45670.0</v>
      </c>
      <c r="N155" s="66" t="s">
        <v>18</v>
      </c>
      <c r="O155" s="10"/>
    </row>
    <row r="156">
      <c r="A156" s="6">
        <v>45705.0</v>
      </c>
      <c r="B156" s="10"/>
      <c r="C156" s="7">
        <v>208099.0</v>
      </c>
      <c r="D156" s="7" t="s">
        <v>87</v>
      </c>
      <c r="E156" s="6">
        <v>45231.0</v>
      </c>
      <c r="F156" s="79">
        <f t="shared" si="1"/>
        <v>15</v>
      </c>
      <c r="G156" s="6">
        <v>45378.0</v>
      </c>
      <c r="H156" s="79">
        <f t="shared" si="2"/>
        <v>10</v>
      </c>
      <c r="I156" s="7" t="s">
        <v>82</v>
      </c>
      <c r="J156" s="10"/>
      <c r="K156" s="10"/>
      <c r="L156" s="10"/>
      <c r="M156" s="10"/>
      <c r="N156" s="66" t="s">
        <v>18</v>
      </c>
      <c r="O156" s="10"/>
    </row>
    <row r="157">
      <c r="A157" s="6">
        <v>45705.0</v>
      </c>
      <c r="B157" s="10"/>
      <c r="C157" s="7">
        <v>218427.0</v>
      </c>
      <c r="D157" s="7" t="s">
        <v>87</v>
      </c>
      <c r="E157" s="6">
        <v>45383.0</v>
      </c>
      <c r="F157" s="79">
        <f t="shared" si="1"/>
        <v>10</v>
      </c>
      <c r="G157" s="6">
        <v>45461.0</v>
      </c>
      <c r="H157" s="79">
        <f t="shared" si="2"/>
        <v>8</v>
      </c>
      <c r="I157" s="7" t="s">
        <v>60</v>
      </c>
      <c r="J157" s="10"/>
      <c r="K157" s="10"/>
      <c r="L157" s="10"/>
      <c r="M157" s="10"/>
      <c r="N157" s="66" t="s">
        <v>18</v>
      </c>
      <c r="O157" s="10"/>
    </row>
    <row r="158">
      <c r="A158" s="6">
        <v>45705.0</v>
      </c>
      <c r="B158" s="10"/>
      <c r="C158" s="7">
        <v>226057.0</v>
      </c>
      <c r="D158" s="7" t="s">
        <v>87</v>
      </c>
      <c r="E158" s="6">
        <v>45474.0</v>
      </c>
      <c r="F158" s="79">
        <f t="shared" si="1"/>
        <v>7</v>
      </c>
      <c r="G158" s="6">
        <v>45531.0</v>
      </c>
      <c r="H158" s="79">
        <f t="shared" si="2"/>
        <v>5</v>
      </c>
      <c r="I158" s="7" t="s">
        <v>60</v>
      </c>
      <c r="J158" s="10"/>
      <c r="K158" s="10"/>
      <c r="L158" s="10"/>
      <c r="M158" s="10"/>
      <c r="N158" s="66" t="s">
        <v>18</v>
      </c>
      <c r="O158" s="10"/>
    </row>
    <row r="159">
      <c r="A159" s="6">
        <v>45705.0</v>
      </c>
      <c r="B159" s="10"/>
      <c r="C159" s="7">
        <v>232453.0</v>
      </c>
      <c r="D159" s="7" t="s">
        <v>87</v>
      </c>
      <c r="E159" s="6">
        <v>45536.0</v>
      </c>
      <c r="F159" s="79">
        <f t="shared" si="1"/>
        <v>5</v>
      </c>
      <c r="G159" s="9">
        <v>45590.0</v>
      </c>
      <c r="H159" s="79">
        <f t="shared" si="2"/>
        <v>3</v>
      </c>
      <c r="I159" s="7" t="s">
        <v>60</v>
      </c>
      <c r="J159" s="10"/>
      <c r="K159" s="10"/>
      <c r="L159" s="10"/>
      <c r="M159" s="10"/>
      <c r="N159" s="66" t="s">
        <v>18</v>
      </c>
      <c r="O159" s="10"/>
    </row>
    <row r="160">
      <c r="A160" s="6">
        <v>45705.0</v>
      </c>
      <c r="B160" s="10"/>
      <c r="C160" s="7">
        <v>236600.0</v>
      </c>
      <c r="D160" s="7" t="s">
        <v>87</v>
      </c>
      <c r="E160" s="6">
        <v>45597.0</v>
      </c>
      <c r="F160" s="79">
        <f t="shared" si="1"/>
        <v>3</v>
      </c>
      <c r="G160" s="6">
        <v>45635.0</v>
      </c>
      <c r="H160" s="79">
        <f t="shared" si="2"/>
        <v>2</v>
      </c>
      <c r="I160" s="7" t="s">
        <v>54</v>
      </c>
      <c r="J160" s="10"/>
      <c r="K160" s="10"/>
      <c r="L160" s="10"/>
      <c r="M160" s="10"/>
      <c r="N160" s="66" t="s">
        <v>18</v>
      </c>
      <c r="O160" s="10"/>
    </row>
    <row r="161">
      <c r="A161" s="6">
        <v>45705.0</v>
      </c>
      <c r="B161" s="10"/>
      <c r="C161" s="7">
        <v>238271.0</v>
      </c>
      <c r="D161" s="7" t="s">
        <v>87</v>
      </c>
      <c r="E161" s="6">
        <v>45017.0</v>
      </c>
      <c r="F161" s="79">
        <f t="shared" si="1"/>
        <v>22</v>
      </c>
      <c r="G161" s="6">
        <v>45666.0</v>
      </c>
      <c r="H161" s="79">
        <f t="shared" si="2"/>
        <v>1</v>
      </c>
      <c r="I161" s="7" t="s">
        <v>54</v>
      </c>
      <c r="J161" s="10"/>
      <c r="K161" s="10"/>
      <c r="L161" s="10"/>
      <c r="M161" s="10"/>
      <c r="N161" s="66" t="s">
        <v>18</v>
      </c>
      <c r="O161" s="10"/>
    </row>
    <row r="162">
      <c r="A162" s="6">
        <v>45705.0</v>
      </c>
      <c r="B162" s="10"/>
      <c r="C162" s="7">
        <v>240984.0</v>
      </c>
      <c r="D162" s="7" t="s">
        <v>87</v>
      </c>
      <c r="E162" s="6">
        <v>45658.0</v>
      </c>
      <c r="F162" s="79">
        <f t="shared" si="1"/>
        <v>1</v>
      </c>
      <c r="G162" s="6">
        <v>45688.0</v>
      </c>
      <c r="H162" s="79">
        <f t="shared" si="2"/>
        <v>0</v>
      </c>
      <c r="I162" s="7" t="s">
        <v>48</v>
      </c>
      <c r="J162" s="10"/>
      <c r="K162" s="10"/>
      <c r="L162" s="10"/>
      <c r="M162" s="10"/>
      <c r="N162" s="66" t="s">
        <v>18</v>
      </c>
      <c r="O162" s="10"/>
    </row>
    <row r="163">
      <c r="A163" s="6">
        <v>45705.0</v>
      </c>
      <c r="B163" s="10"/>
      <c r="C163" s="7">
        <v>202641.0</v>
      </c>
      <c r="D163" s="7" t="s">
        <v>87</v>
      </c>
      <c r="E163" s="6">
        <v>45200.0</v>
      </c>
      <c r="F163" s="79">
        <f t="shared" si="1"/>
        <v>16</v>
      </c>
      <c r="G163" s="6">
        <v>45344.0</v>
      </c>
      <c r="H163" s="79">
        <f t="shared" si="2"/>
        <v>11</v>
      </c>
      <c r="I163" s="7" t="s">
        <v>54</v>
      </c>
      <c r="J163" s="7">
        <v>524.0</v>
      </c>
      <c r="K163" s="10"/>
      <c r="L163" s="10"/>
      <c r="M163" s="9">
        <v>45637.0</v>
      </c>
      <c r="N163" s="66" t="s">
        <v>18</v>
      </c>
      <c r="O163" s="10"/>
    </row>
    <row r="164">
      <c r="A164" s="6">
        <v>45705.0</v>
      </c>
      <c r="B164" s="10"/>
      <c r="C164" s="7">
        <v>234094.0</v>
      </c>
      <c r="D164" s="7" t="s">
        <v>87</v>
      </c>
      <c r="E164" s="6">
        <v>45505.0</v>
      </c>
      <c r="F164" s="79">
        <f t="shared" si="1"/>
        <v>6</v>
      </c>
      <c r="G164" s="9">
        <v>45608.0</v>
      </c>
      <c r="H164" s="79">
        <f t="shared" si="2"/>
        <v>3</v>
      </c>
      <c r="I164" s="7" t="s">
        <v>54</v>
      </c>
      <c r="J164" s="10"/>
      <c r="K164" s="10"/>
      <c r="L164" s="10"/>
      <c r="M164" s="10"/>
      <c r="N164" s="66" t="s">
        <v>18</v>
      </c>
      <c r="O164" s="10"/>
    </row>
    <row r="165">
      <c r="A165" s="6">
        <v>45705.0</v>
      </c>
      <c r="B165" s="10"/>
      <c r="C165" s="7">
        <v>218235.0</v>
      </c>
      <c r="D165" s="7" t="s">
        <v>87</v>
      </c>
      <c r="E165" s="6">
        <v>45323.0</v>
      </c>
      <c r="F165" s="79">
        <f t="shared" si="1"/>
        <v>12</v>
      </c>
      <c r="G165" s="6">
        <v>45460.0</v>
      </c>
      <c r="H165" s="79">
        <f t="shared" si="2"/>
        <v>8</v>
      </c>
      <c r="I165" s="7" t="s">
        <v>48</v>
      </c>
      <c r="J165" s="10"/>
      <c r="K165" s="10"/>
      <c r="L165" s="10"/>
      <c r="M165" s="10"/>
      <c r="N165" s="66" t="s">
        <v>18</v>
      </c>
      <c r="O165" s="10"/>
    </row>
    <row r="166">
      <c r="A166" s="6">
        <v>45705.0</v>
      </c>
      <c r="B166" s="10"/>
      <c r="C166" s="7">
        <v>236151.0</v>
      </c>
      <c r="D166" s="7" t="s">
        <v>87</v>
      </c>
      <c r="E166" s="6">
        <v>45474.0</v>
      </c>
      <c r="F166" s="79">
        <f t="shared" si="1"/>
        <v>7</v>
      </c>
      <c r="G166" s="6">
        <v>45630.0</v>
      </c>
      <c r="H166" s="79">
        <f t="shared" si="2"/>
        <v>2</v>
      </c>
      <c r="I166" s="7" t="s">
        <v>48</v>
      </c>
      <c r="J166" s="10"/>
      <c r="K166" s="10"/>
      <c r="L166" s="10"/>
      <c r="M166" s="10"/>
      <c r="N166" s="66" t="s">
        <v>18</v>
      </c>
      <c r="O166" s="10"/>
    </row>
    <row r="167">
      <c r="A167" s="6">
        <v>45705.0</v>
      </c>
      <c r="B167" s="10"/>
      <c r="C167" s="7">
        <v>237037.0</v>
      </c>
      <c r="D167" s="7" t="s">
        <v>93</v>
      </c>
      <c r="E167" s="6">
        <v>45566.0</v>
      </c>
      <c r="F167" s="79">
        <f t="shared" si="1"/>
        <v>4</v>
      </c>
      <c r="G167" s="9">
        <v>45642.0</v>
      </c>
      <c r="H167" s="79">
        <f t="shared" si="2"/>
        <v>2</v>
      </c>
      <c r="I167" s="7" t="s">
        <v>60</v>
      </c>
      <c r="J167" s="10"/>
      <c r="K167" s="10"/>
      <c r="L167" s="10"/>
      <c r="M167" s="10"/>
      <c r="N167" s="66" t="s">
        <v>18</v>
      </c>
      <c r="O167" s="10"/>
    </row>
    <row r="168">
      <c r="A168" s="6">
        <v>45705.0</v>
      </c>
      <c r="B168" s="10"/>
      <c r="C168" s="7">
        <v>70410.0</v>
      </c>
      <c r="D168" s="7" t="s">
        <v>93</v>
      </c>
      <c r="E168" s="6">
        <v>44136.0</v>
      </c>
      <c r="F168" s="79">
        <f t="shared" si="1"/>
        <v>51</v>
      </c>
      <c r="G168" s="6">
        <v>44204.0</v>
      </c>
      <c r="H168" s="79">
        <f t="shared" si="2"/>
        <v>49</v>
      </c>
      <c r="I168" s="7" t="s">
        <v>54</v>
      </c>
      <c r="J168" s="10"/>
      <c r="K168" s="10"/>
      <c r="L168" s="10"/>
      <c r="M168" s="10"/>
      <c r="N168" s="66" t="s">
        <v>18</v>
      </c>
      <c r="O168" s="10"/>
    </row>
    <row r="169">
      <c r="A169" s="6">
        <v>45705.0</v>
      </c>
      <c r="B169" s="10"/>
      <c r="C169" s="7">
        <v>227756.0</v>
      </c>
      <c r="D169" s="7" t="s">
        <v>93</v>
      </c>
      <c r="E169" s="6">
        <v>44743.0</v>
      </c>
      <c r="F169" s="79">
        <f t="shared" si="1"/>
        <v>31</v>
      </c>
      <c r="G169" s="6">
        <v>45547.0</v>
      </c>
      <c r="H169" s="79">
        <f t="shared" si="2"/>
        <v>5</v>
      </c>
      <c r="I169" s="7" t="s">
        <v>54</v>
      </c>
      <c r="J169" s="10"/>
      <c r="K169" s="10"/>
      <c r="L169" s="10"/>
      <c r="M169" s="10"/>
      <c r="N169" s="66" t="s">
        <v>18</v>
      </c>
      <c r="O169" s="10"/>
    </row>
    <row r="170">
      <c r="A170" s="6">
        <v>45705.0</v>
      </c>
      <c r="B170" s="10"/>
      <c r="C170" s="7">
        <v>222284.0</v>
      </c>
      <c r="D170" s="7" t="s">
        <v>93</v>
      </c>
      <c r="E170" s="6">
        <v>45413.0</v>
      </c>
      <c r="F170" s="79">
        <f t="shared" si="1"/>
        <v>9</v>
      </c>
      <c r="G170" s="6">
        <v>45497.0</v>
      </c>
      <c r="H170" s="79">
        <f t="shared" si="2"/>
        <v>6</v>
      </c>
      <c r="I170" s="7" t="s">
        <v>54</v>
      </c>
      <c r="J170" s="10"/>
      <c r="K170" s="10"/>
      <c r="L170" s="10"/>
      <c r="M170" s="10"/>
      <c r="N170" s="66" t="s">
        <v>18</v>
      </c>
      <c r="O170" s="10"/>
    </row>
    <row r="171">
      <c r="A171" s="6">
        <v>45705.0</v>
      </c>
      <c r="B171" s="10"/>
      <c r="C171" s="7">
        <v>193440.0</v>
      </c>
      <c r="D171" s="7" t="s">
        <v>93</v>
      </c>
      <c r="E171" s="6">
        <v>45078.0</v>
      </c>
      <c r="F171" s="79">
        <f t="shared" si="1"/>
        <v>20</v>
      </c>
      <c r="G171" s="9">
        <v>45252.0</v>
      </c>
      <c r="H171" s="79">
        <f t="shared" si="2"/>
        <v>14</v>
      </c>
      <c r="I171" s="7" t="s">
        <v>48</v>
      </c>
      <c r="J171" s="10"/>
      <c r="K171" s="10"/>
      <c r="L171" s="10"/>
      <c r="M171" s="10"/>
      <c r="N171" s="66" t="s">
        <v>18</v>
      </c>
      <c r="O171" s="10"/>
    </row>
    <row r="172">
      <c r="A172" s="6">
        <v>45705.0</v>
      </c>
      <c r="B172" s="10"/>
      <c r="C172" s="7">
        <v>202882.0</v>
      </c>
      <c r="D172" s="7" t="s">
        <v>93</v>
      </c>
      <c r="E172" s="6">
        <v>45139.0</v>
      </c>
      <c r="F172" s="79">
        <f t="shared" si="1"/>
        <v>18</v>
      </c>
      <c r="G172" s="6">
        <v>45348.0</v>
      </c>
      <c r="H172" s="79">
        <f t="shared" si="2"/>
        <v>11</v>
      </c>
      <c r="I172" s="7" t="s">
        <v>48</v>
      </c>
      <c r="J172" s="10"/>
      <c r="K172" s="10"/>
      <c r="L172" s="10"/>
      <c r="M172" s="10"/>
      <c r="N172" s="66" t="s">
        <v>18</v>
      </c>
      <c r="O172" s="10"/>
    </row>
    <row r="173">
      <c r="A173" s="6">
        <v>45705.0</v>
      </c>
      <c r="B173" s="10"/>
      <c r="C173" s="7">
        <v>222475.0</v>
      </c>
      <c r="D173" s="7" t="s">
        <v>93</v>
      </c>
      <c r="E173" s="6">
        <v>45170.0</v>
      </c>
      <c r="F173" s="79">
        <f t="shared" si="1"/>
        <v>17</v>
      </c>
      <c r="G173" s="6">
        <v>45497.0</v>
      </c>
      <c r="H173" s="79">
        <f t="shared" si="2"/>
        <v>6</v>
      </c>
      <c r="I173" s="7" t="s">
        <v>54</v>
      </c>
      <c r="J173" s="10"/>
      <c r="K173" s="10"/>
      <c r="L173" s="10"/>
      <c r="M173" s="10"/>
      <c r="N173" s="66" t="s">
        <v>18</v>
      </c>
      <c r="O173" s="10"/>
    </row>
    <row r="174">
      <c r="A174" s="6">
        <v>45705.0</v>
      </c>
      <c r="B174" s="10"/>
      <c r="C174" s="7">
        <v>231199.0</v>
      </c>
      <c r="D174" s="7" t="s">
        <v>93</v>
      </c>
      <c r="E174" s="6">
        <v>45413.0</v>
      </c>
      <c r="F174" s="79">
        <f t="shared" si="1"/>
        <v>9</v>
      </c>
      <c r="G174" s="9">
        <v>45586.0</v>
      </c>
      <c r="H174" s="79">
        <f t="shared" si="2"/>
        <v>3</v>
      </c>
      <c r="I174" s="7" t="s">
        <v>54</v>
      </c>
      <c r="J174" s="10"/>
      <c r="K174" s="10"/>
      <c r="L174" s="10"/>
      <c r="M174" s="10"/>
      <c r="N174" s="66" t="s">
        <v>18</v>
      </c>
      <c r="O174" s="10"/>
    </row>
    <row r="175">
      <c r="A175" s="6">
        <v>45705.0</v>
      </c>
      <c r="B175" s="10"/>
      <c r="C175" s="7">
        <v>232973.0</v>
      </c>
      <c r="D175" s="7" t="s">
        <v>93</v>
      </c>
      <c r="E175" s="6">
        <v>44958.0</v>
      </c>
      <c r="F175" s="79">
        <f t="shared" si="1"/>
        <v>24</v>
      </c>
      <c r="G175" s="9">
        <v>45596.0</v>
      </c>
      <c r="H175" s="79">
        <f t="shared" si="2"/>
        <v>3</v>
      </c>
      <c r="I175" s="7" t="s">
        <v>60</v>
      </c>
      <c r="J175" s="10"/>
      <c r="K175" s="10"/>
      <c r="L175" s="10"/>
      <c r="M175" s="10"/>
      <c r="N175" s="66" t="s">
        <v>18</v>
      </c>
      <c r="O175" s="10"/>
    </row>
    <row r="176">
      <c r="A176" s="6">
        <v>45705.0</v>
      </c>
      <c r="B176" s="10"/>
      <c r="C176" s="7">
        <v>237089.0</v>
      </c>
      <c r="D176" s="7" t="s">
        <v>93</v>
      </c>
      <c r="E176" s="6">
        <v>44986.0</v>
      </c>
      <c r="F176" s="79">
        <f t="shared" si="1"/>
        <v>23</v>
      </c>
      <c r="G176" s="9">
        <v>45639.0</v>
      </c>
      <c r="H176" s="79">
        <f t="shared" si="2"/>
        <v>2</v>
      </c>
      <c r="I176" s="7" t="s">
        <v>54</v>
      </c>
      <c r="J176" s="10"/>
      <c r="K176" s="10"/>
      <c r="L176" s="10"/>
      <c r="M176" s="10"/>
      <c r="N176" s="66" t="s">
        <v>18</v>
      </c>
      <c r="O176" s="10"/>
    </row>
    <row r="177">
      <c r="A177" s="6">
        <v>45705.0</v>
      </c>
      <c r="B177" s="10"/>
      <c r="C177" s="7">
        <v>239320.0</v>
      </c>
      <c r="D177" s="7" t="s">
        <v>93</v>
      </c>
      <c r="E177" s="6">
        <v>45658.0</v>
      </c>
      <c r="F177" s="79">
        <f t="shared" si="1"/>
        <v>1</v>
      </c>
      <c r="G177" s="6">
        <v>45673.0</v>
      </c>
      <c r="H177" s="79">
        <f t="shared" si="2"/>
        <v>1</v>
      </c>
      <c r="I177" s="7" t="s">
        <v>60</v>
      </c>
      <c r="J177" s="10"/>
      <c r="K177" s="10"/>
      <c r="L177" s="10"/>
      <c r="M177" s="10"/>
      <c r="N177" s="66" t="s">
        <v>18</v>
      </c>
      <c r="O177" s="10"/>
    </row>
    <row r="178">
      <c r="A178" s="6">
        <v>45705.0</v>
      </c>
      <c r="B178" s="10"/>
      <c r="C178" s="7">
        <v>241076.0</v>
      </c>
      <c r="D178" s="7" t="s">
        <v>93</v>
      </c>
      <c r="E178" s="6">
        <v>45536.0</v>
      </c>
      <c r="F178" s="79">
        <f t="shared" si="1"/>
        <v>5</v>
      </c>
      <c r="G178" s="6">
        <v>45688.0</v>
      </c>
      <c r="H178" s="79">
        <f t="shared" si="2"/>
        <v>0</v>
      </c>
      <c r="I178" s="7" t="s">
        <v>60</v>
      </c>
      <c r="J178" s="10"/>
      <c r="K178" s="10"/>
      <c r="L178" s="10"/>
      <c r="M178" s="10"/>
      <c r="N178" s="66" t="s">
        <v>18</v>
      </c>
      <c r="O178" s="10"/>
    </row>
    <row r="179">
      <c r="A179" s="6">
        <v>45705.0</v>
      </c>
      <c r="B179" s="10"/>
      <c r="C179" s="7">
        <v>123849.0</v>
      </c>
      <c r="D179" s="7" t="s">
        <v>143</v>
      </c>
      <c r="E179" s="6">
        <v>44593.0</v>
      </c>
      <c r="F179" s="79">
        <f t="shared" si="1"/>
        <v>36</v>
      </c>
      <c r="G179" s="6">
        <v>44621.0</v>
      </c>
      <c r="H179" s="79">
        <f t="shared" si="2"/>
        <v>35</v>
      </c>
      <c r="I179" s="7" t="s">
        <v>48</v>
      </c>
      <c r="J179" s="10"/>
      <c r="K179" s="10"/>
      <c r="L179" s="10"/>
      <c r="M179" s="10"/>
      <c r="N179" s="66" t="s">
        <v>18</v>
      </c>
      <c r="O179" s="10"/>
    </row>
    <row r="180">
      <c r="A180" s="6">
        <v>45705.0</v>
      </c>
      <c r="B180" s="10"/>
      <c r="C180" s="7">
        <v>221934.0</v>
      </c>
      <c r="D180" s="7" t="s">
        <v>99</v>
      </c>
      <c r="E180" s="6">
        <v>45413.0</v>
      </c>
      <c r="F180" s="79">
        <f t="shared" si="1"/>
        <v>9</v>
      </c>
      <c r="G180" s="6">
        <v>45400.0</v>
      </c>
      <c r="H180" s="79">
        <f t="shared" si="2"/>
        <v>10</v>
      </c>
      <c r="I180" s="7" t="s">
        <v>54</v>
      </c>
      <c r="J180" s="10"/>
      <c r="K180" s="10"/>
      <c r="L180" s="10"/>
      <c r="M180" s="10"/>
      <c r="N180" s="66" t="s">
        <v>18</v>
      </c>
      <c r="O180" s="10"/>
    </row>
    <row r="181">
      <c r="A181" s="6">
        <v>45705.0</v>
      </c>
      <c r="B181" s="10"/>
      <c r="C181" s="7">
        <v>232292.0</v>
      </c>
      <c r="D181" s="7" t="s">
        <v>99</v>
      </c>
      <c r="E181" s="6">
        <v>45536.0</v>
      </c>
      <c r="F181" s="79">
        <f t="shared" si="1"/>
        <v>5</v>
      </c>
      <c r="G181" s="9">
        <v>45590.0</v>
      </c>
      <c r="H181" s="79">
        <f t="shared" si="2"/>
        <v>3</v>
      </c>
      <c r="I181" s="7" t="s">
        <v>43</v>
      </c>
      <c r="J181" s="10"/>
      <c r="K181" s="10"/>
      <c r="L181" s="10"/>
      <c r="M181" s="10"/>
      <c r="N181" s="66" t="s">
        <v>18</v>
      </c>
      <c r="O181" s="10"/>
    </row>
    <row r="182">
      <c r="A182" s="6">
        <v>45705.0</v>
      </c>
      <c r="B182" s="10"/>
      <c r="C182" s="7">
        <v>187441.0</v>
      </c>
      <c r="D182" s="7" t="s">
        <v>99</v>
      </c>
      <c r="E182" s="6">
        <v>45108.0</v>
      </c>
      <c r="F182" s="79">
        <f t="shared" si="1"/>
        <v>19</v>
      </c>
      <c r="G182" s="6">
        <v>45197.0</v>
      </c>
      <c r="H182" s="79">
        <f t="shared" si="2"/>
        <v>16</v>
      </c>
      <c r="I182" s="7" t="s">
        <v>60</v>
      </c>
      <c r="J182" s="10"/>
      <c r="K182" s="10"/>
      <c r="L182" s="10"/>
      <c r="M182" s="10"/>
      <c r="N182" s="66" t="s">
        <v>18</v>
      </c>
      <c r="O182" s="10"/>
    </row>
    <row r="183">
      <c r="A183" s="6">
        <v>45705.0</v>
      </c>
      <c r="B183" s="10"/>
      <c r="C183" s="7">
        <v>218080.0</v>
      </c>
      <c r="D183" s="7" t="s">
        <v>99</v>
      </c>
      <c r="E183" s="6">
        <v>45352.0</v>
      </c>
      <c r="F183" s="79">
        <f t="shared" si="1"/>
        <v>11</v>
      </c>
      <c r="G183" s="6">
        <v>45457.0</v>
      </c>
      <c r="H183" s="79">
        <f t="shared" si="2"/>
        <v>8</v>
      </c>
      <c r="I183" s="7" t="s">
        <v>54</v>
      </c>
      <c r="J183" s="10"/>
      <c r="K183" s="10"/>
      <c r="L183" s="10"/>
      <c r="M183" s="10"/>
      <c r="N183" s="66" t="s">
        <v>18</v>
      </c>
      <c r="O183" s="10"/>
    </row>
    <row r="184">
      <c r="A184" s="6">
        <v>45705.0</v>
      </c>
      <c r="B184" s="10"/>
      <c r="C184" s="7">
        <v>221008.0</v>
      </c>
      <c r="D184" s="7" t="s">
        <v>99</v>
      </c>
      <c r="E184" s="6">
        <v>44743.0</v>
      </c>
      <c r="F184" s="79">
        <f t="shared" si="1"/>
        <v>31</v>
      </c>
      <c r="G184" s="6">
        <v>45483.0</v>
      </c>
      <c r="H184" s="79">
        <f t="shared" si="2"/>
        <v>7</v>
      </c>
      <c r="I184" s="7" t="s">
        <v>60</v>
      </c>
      <c r="J184" s="10"/>
      <c r="K184" s="10"/>
      <c r="L184" s="10"/>
      <c r="M184" s="10"/>
      <c r="N184" s="66" t="s">
        <v>18</v>
      </c>
      <c r="O184" s="10"/>
    </row>
    <row r="185">
      <c r="A185" s="6">
        <v>45705.0</v>
      </c>
      <c r="B185" s="10"/>
      <c r="C185" s="7">
        <v>238836.0</v>
      </c>
      <c r="D185" s="7" t="s">
        <v>99</v>
      </c>
      <c r="E185" s="6">
        <v>45536.0</v>
      </c>
      <c r="F185" s="79">
        <f t="shared" si="1"/>
        <v>5</v>
      </c>
      <c r="G185" s="6">
        <v>45666.0</v>
      </c>
      <c r="H185" s="79">
        <f t="shared" si="2"/>
        <v>1</v>
      </c>
      <c r="I185" s="7" t="s">
        <v>52</v>
      </c>
      <c r="J185" s="10"/>
      <c r="K185" s="10"/>
      <c r="L185" s="10"/>
      <c r="M185" s="10"/>
      <c r="N185" s="66" t="s">
        <v>18</v>
      </c>
      <c r="O185" s="10"/>
    </row>
    <row r="186">
      <c r="A186" s="6">
        <v>45705.0</v>
      </c>
      <c r="B186" s="10"/>
      <c r="C186" s="7">
        <v>236863.0</v>
      </c>
      <c r="D186" s="7" t="s">
        <v>99</v>
      </c>
      <c r="E186" s="6">
        <v>45597.0</v>
      </c>
      <c r="F186" s="79">
        <f t="shared" si="1"/>
        <v>3</v>
      </c>
      <c r="G186" s="9">
        <v>45637.0</v>
      </c>
      <c r="H186" s="79">
        <f t="shared" si="2"/>
        <v>2</v>
      </c>
      <c r="I186" s="7" t="s">
        <v>54</v>
      </c>
      <c r="J186" s="10"/>
      <c r="K186" s="10"/>
      <c r="L186" s="10"/>
      <c r="M186" s="10"/>
      <c r="N186" s="66" t="s">
        <v>18</v>
      </c>
      <c r="O186" s="10"/>
    </row>
    <row r="187">
      <c r="A187" s="6">
        <v>45705.0</v>
      </c>
      <c r="B187" s="10"/>
      <c r="C187" s="7">
        <v>221932.0</v>
      </c>
      <c r="D187" s="7" t="s">
        <v>99</v>
      </c>
      <c r="E187" s="6">
        <v>45474.0</v>
      </c>
      <c r="F187" s="79">
        <f t="shared" si="1"/>
        <v>7</v>
      </c>
      <c r="G187" s="6">
        <v>45400.0</v>
      </c>
      <c r="H187" s="79">
        <f t="shared" si="2"/>
        <v>10</v>
      </c>
      <c r="I187" s="7" t="s">
        <v>52</v>
      </c>
      <c r="J187" s="10"/>
      <c r="K187" s="10"/>
      <c r="L187" s="10"/>
      <c r="M187" s="10"/>
      <c r="N187" s="66" t="s">
        <v>18</v>
      </c>
      <c r="O187" s="10"/>
    </row>
    <row r="188">
      <c r="A188" s="6">
        <v>45705.0</v>
      </c>
      <c r="B188" s="10"/>
      <c r="C188" s="7">
        <v>119737.0</v>
      </c>
      <c r="D188" s="7" t="s">
        <v>99</v>
      </c>
      <c r="E188" s="6">
        <v>44562.0</v>
      </c>
      <c r="F188" s="79">
        <f t="shared" si="1"/>
        <v>37</v>
      </c>
      <c r="G188" s="6">
        <v>44635.0</v>
      </c>
      <c r="H188" s="79">
        <f t="shared" si="2"/>
        <v>35</v>
      </c>
      <c r="I188" s="7" t="s">
        <v>54</v>
      </c>
      <c r="J188" s="10"/>
      <c r="K188" s="10"/>
      <c r="L188" s="10"/>
      <c r="M188" s="10"/>
      <c r="N188" s="66" t="s">
        <v>18</v>
      </c>
      <c r="O188" s="10"/>
    </row>
    <row r="189">
      <c r="A189" s="6">
        <v>45705.0</v>
      </c>
      <c r="B189" s="10"/>
      <c r="C189" s="7">
        <v>47930.0</v>
      </c>
      <c r="D189" s="7" t="s">
        <v>99</v>
      </c>
      <c r="E189" s="6">
        <v>43862.0</v>
      </c>
      <c r="F189" s="79">
        <f t="shared" si="1"/>
        <v>60</v>
      </c>
      <c r="G189" s="6">
        <v>43951.0</v>
      </c>
      <c r="H189" s="79">
        <f t="shared" si="2"/>
        <v>57</v>
      </c>
      <c r="I189" s="7" t="s">
        <v>54</v>
      </c>
      <c r="J189" s="10"/>
      <c r="K189" s="10"/>
      <c r="L189" s="10"/>
      <c r="M189" s="10"/>
      <c r="N189" s="66" t="s">
        <v>18</v>
      </c>
      <c r="O189" s="10"/>
    </row>
    <row r="190">
      <c r="A190" s="6">
        <v>45705.0</v>
      </c>
      <c r="B190" s="10"/>
      <c r="C190" s="7">
        <v>241253.0</v>
      </c>
      <c r="D190" s="7" t="s">
        <v>99</v>
      </c>
      <c r="E190" s="6">
        <v>45658.0</v>
      </c>
      <c r="F190" s="79">
        <f t="shared" si="1"/>
        <v>1</v>
      </c>
      <c r="G190" s="6">
        <v>45687.0</v>
      </c>
      <c r="H190" s="79">
        <f t="shared" si="2"/>
        <v>0</v>
      </c>
      <c r="I190" s="7" t="s">
        <v>60</v>
      </c>
      <c r="J190" s="10"/>
      <c r="K190" s="10"/>
      <c r="L190" s="10"/>
      <c r="M190" s="10"/>
      <c r="N190" s="66" t="s">
        <v>18</v>
      </c>
      <c r="O190" s="10"/>
    </row>
    <row r="191">
      <c r="A191" s="6">
        <v>45705.0</v>
      </c>
      <c r="B191" s="10"/>
      <c r="C191" s="7">
        <v>203693.0</v>
      </c>
      <c r="D191" s="7" t="s">
        <v>99</v>
      </c>
      <c r="E191" s="6">
        <v>45292.0</v>
      </c>
      <c r="F191" s="79">
        <f t="shared" si="1"/>
        <v>13</v>
      </c>
      <c r="G191" s="6">
        <v>45345.0</v>
      </c>
      <c r="H191" s="79">
        <f t="shared" si="2"/>
        <v>11</v>
      </c>
      <c r="I191" s="7" t="s">
        <v>48</v>
      </c>
      <c r="J191" s="10"/>
      <c r="K191" s="10"/>
      <c r="L191" s="10"/>
      <c r="M191" s="10"/>
      <c r="N191" s="66" t="s">
        <v>18</v>
      </c>
      <c r="O191" s="10"/>
    </row>
    <row r="192">
      <c r="A192" s="6">
        <v>45705.0</v>
      </c>
      <c r="B192" s="10"/>
      <c r="C192" s="7">
        <v>219644.0</v>
      </c>
      <c r="D192" s="7" t="s">
        <v>99</v>
      </c>
      <c r="E192" s="6">
        <v>45413.0</v>
      </c>
      <c r="F192" s="79">
        <f t="shared" si="1"/>
        <v>9</v>
      </c>
      <c r="G192" s="6">
        <v>45471.0</v>
      </c>
      <c r="H192" s="79">
        <f t="shared" si="2"/>
        <v>7</v>
      </c>
      <c r="I192" s="7" t="s">
        <v>60</v>
      </c>
      <c r="J192" s="10"/>
      <c r="K192" s="10"/>
      <c r="L192" s="10"/>
      <c r="M192" s="10"/>
      <c r="N192" s="66" t="s">
        <v>18</v>
      </c>
      <c r="O192" s="10"/>
    </row>
    <row r="193">
      <c r="A193" s="6">
        <v>45705.0</v>
      </c>
      <c r="B193" s="10"/>
      <c r="C193" s="7">
        <v>230876.0</v>
      </c>
      <c r="D193" s="7" t="s">
        <v>99</v>
      </c>
      <c r="E193" s="6">
        <v>45474.0</v>
      </c>
      <c r="F193" s="79">
        <f t="shared" si="1"/>
        <v>7</v>
      </c>
      <c r="G193" s="9">
        <v>45576.0</v>
      </c>
      <c r="H193" s="79">
        <f t="shared" si="2"/>
        <v>4</v>
      </c>
      <c r="I193" s="7" t="s">
        <v>85</v>
      </c>
      <c r="J193" s="10"/>
      <c r="K193" s="10"/>
      <c r="L193" s="10"/>
      <c r="M193" s="10"/>
      <c r="N193" s="66" t="s">
        <v>18</v>
      </c>
      <c r="O193" s="10"/>
    </row>
    <row r="194">
      <c r="A194" s="6">
        <v>45705.0</v>
      </c>
      <c r="B194" s="10"/>
      <c r="C194" s="7">
        <v>230310.0</v>
      </c>
      <c r="D194" s="7" t="s">
        <v>99</v>
      </c>
      <c r="E194" s="6">
        <v>45474.0</v>
      </c>
      <c r="F194" s="79">
        <f t="shared" si="1"/>
        <v>7</v>
      </c>
      <c r="G194" s="6">
        <v>45573.0</v>
      </c>
      <c r="H194" s="79">
        <f t="shared" si="2"/>
        <v>4</v>
      </c>
      <c r="I194" s="7" t="s">
        <v>48</v>
      </c>
      <c r="J194" s="10"/>
      <c r="K194" s="10"/>
      <c r="L194" s="10"/>
      <c r="M194" s="10"/>
      <c r="N194" s="66" t="s">
        <v>18</v>
      </c>
      <c r="O194" s="10"/>
    </row>
    <row r="195">
      <c r="A195" s="6">
        <v>45705.0</v>
      </c>
      <c r="B195" s="10"/>
      <c r="C195" s="7">
        <v>239844.0</v>
      </c>
      <c r="D195" s="7" t="s">
        <v>99</v>
      </c>
      <c r="E195" s="6">
        <v>45597.0</v>
      </c>
      <c r="F195" s="79">
        <f t="shared" si="1"/>
        <v>3</v>
      </c>
      <c r="G195" s="6">
        <v>45674.0</v>
      </c>
      <c r="H195" s="79">
        <f t="shared" si="2"/>
        <v>1</v>
      </c>
      <c r="I195" s="7" t="s">
        <v>60</v>
      </c>
      <c r="J195" s="10"/>
      <c r="K195" s="10"/>
      <c r="L195" s="10"/>
      <c r="M195" s="10"/>
      <c r="N195" s="66" t="s">
        <v>18</v>
      </c>
      <c r="O195" s="10"/>
    </row>
    <row r="196">
      <c r="A196" s="6">
        <v>45705.0</v>
      </c>
      <c r="B196" s="10"/>
      <c r="C196" s="7">
        <v>242619.0</v>
      </c>
      <c r="D196" s="7" t="s">
        <v>99</v>
      </c>
      <c r="E196" s="6">
        <v>45658.0</v>
      </c>
      <c r="F196" s="79">
        <f t="shared" si="1"/>
        <v>1</v>
      </c>
      <c r="G196" s="6">
        <v>45699.0</v>
      </c>
      <c r="H196" s="79">
        <f t="shared" si="2"/>
        <v>0</v>
      </c>
      <c r="I196" s="7" t="s">
        <v>43</v>
      </c>
      <c r="J196" s="10"/>
      <c r="K196" s="10"/>
      <c r="L196" s="10"/>
      <c r="M196" s="10"/>
      <c r="N196" s="66" t="s">
        <v>18</v>
      </c>
      <c r="O196" s="10"/>
    </row>
    <row r="197">
      <c r="A197" s="6">
        <v>45705.0</v>
      </c>
      <c r="B197" s="10"/>
      <c r="C197" s="7">
        <v>181081.0</v>
      </c>
      <c r="D197" s="7" t="s">
        <v>103</v>
      </c>
      <c r="E197" s="6">
        <v>45108.0</v>
      </c>
      <c r="F197" s="79">
        <f t="shared" si="1"/>
        <v>19</v>
      </c>
      <c r="G197" s="6">
        <v>45143.0</v>
      </c>
      <c r="H197" s="79">
        <f t="shared" si="2"/>
        <v>18</v>
      </c>
      <c r="I197" s="7" t="s">
        <v>54</v>
      </c>
      <c r="J197" s="10"/>
      <c r="K197" s="10"/>
      <c r="L197" s="10"/>
      <c r="M197" s="10"/>
      <c r="N197" s="66" t="s">
        <v>18</v>
      </c>
      <c r="O197" s="10"/>
    </row>
    <row r="198">
      <c r="A198" s="6">
        <v>45705.0</v>
      </c>
      <c r="B198" s="10"/>
      <c r="C198" s="7">
        <v>189481.0</v>
      </c>
      <c r="D198" s="7" t="s">
        <v>126</v>
      </c>
      <c r="E198" s="6">
        <v>45108.0</v>
      </c>
      <c r="F198" s="79">
        <f t="shared" si="1"/>
        <v>19</v>
      </c>
      <c r="G198" s="9">
        <v>45215.0</v>
      </c>
      <c r="H198" s="79">
        <f t="shared" si="2"/>
        <v>16</v>
      </c>
      <c r="I198" s="7" t="s">
        <v>48</v>
      </c>
      <c r="J198" s="10"/>
      <c r="K198" s="10"/>
      <c r="L198" s="10"/>
      <c r="M198" s="10"/>
      <c r="N198" s="66" t="s">
        <v>18</v>
      </c>
      <c r="O198" s="10"/>
    </row>
    <row r="199">
      <c r="A199" s="6">
        <v>45705.0</v>
      </c>
      <c r="B199" s="10"/>
      <c r="C199" s="7">
        <v>143650.0</v>
      </c>
      <c r="D199" s="7" t="s">
        <v>105</v>
      </c>
      <c r="E199" s="6">
        <v>45047.0</v>
      </c>
      <c r="F199" s="79">
        <f t="shared" si="1"/>
        <v>21</v>
      </c>
      <c r="G199" s="9">
        <v>45225.0</v>
      </c>
      <c r="H199" s="79">
        <f t="shared" si="2"/>
        <v>15</v>
      </c>
      <c r="I199" s="7" t="s">
        <v>54</v>
      </c>
      <c r="J199" s="10"/>
      <c r="K199" s="10"/>
      <c r="L199" s="10"/>
      <c r="M199" s="10"/>
      <c r="N199" s="66" t="s">
        <v>18</v>
      </c>
      <c r="O199" s="10"/>
    </row>
    <row r="200">
      <c r="A200" s="6">
        <v>45705.0</v>
      </c>
      <c r="B200" s="10"/>
      <c r="C200" s="7">
        <v>185821.0</v>
      </c>
      <c r="D200" s="7" t="s">
        <v>105</v>
      </c>
      <c r="E200" s="6">
        <v>45078.0</v>
      </c>
      <c r="F200" s="79">
        <f t="shared" si="1"/>
        <v>20</v>
      </c>
      <c r="G200" s="6">
        <v>45188.0</v>
      </c>
      <c r="H200" s="79">
        <f t="shared" si="2"/>
        <v>16</v>
      </c>
      <c r="I200" s="7" t="s">
        <v>54</v>
      </c>
      <c r="J200" s="10"/>
      <c r="K200" s="10"/>
      <c r="L200" s="10"/>
      <c r="M200" s="10"/>
      <c r="N200" s="66" t="s">
        <v>18</v>
      </c>
      <c r="O200" s="10"/>
    </row>
    <row r="201">
      <c r="A201" s="6">
        <v>45705.0</v>
      </c>
      <c r="B201" s="10"/>
      <c r="C201" s="7">
        <v>231837.0</v>
      </c>
      <c r="D201" s="7" t="s">
        <v>106</v>
      </c>
      <c r="E201" s="6">
        <v>45352.0</v>
      </c>
      <c r="F201" s="79">
        <f t="shared" si="1"/>
        <v>11</v>
      </c>
      <c r="G201" s="9">
        <v>45587.0</v>
      </c>
      <c r="H201" s="79">
        <f t="shared" si="2"/>
        <v>3</v>
      </c>
      <c r="I201" s="7" t="s">
        <v>370</v>
      </c>
      <c r="J201" s="10"/>
      <c r="K201" s="10"/>
      <c r="L201" s="10"/>
      <c r="M201" s="10"/>
      <c r="N201" s="66" t="s">
        <v>18</v>
      </c>
      <c r="O201" s="10"/>
    </row>
    <row r="202">
      <c r="A202" s="6">
        <v>45705.0</v>
      </c>
      <c r="B202" s="10"/>
      <c r="C202" s="7">
        <v>73507.0</v>
      </c>
      <c r="D202" s="7" t="s">
        <v>106</v>
      </c>
      <c r="E202" s="6">
        <v>44136.0</v>
      </c>
      <c r="F202" s="79">
        <f t="shared" si="1"/>
        <v>51</v>
      </c>
      <c r="G202" s="6">
        <v>44207.0</v>
      </c>
      <c r="H202" s="79">
        <f t="shared" si="2"/>
        <v>49</v>
      </c>
      <c r="I202" s="7" t="s">
        <v>60</v>
      </c>
      <c r="J202" s="10"/>
      <c r="K202" s="10"/>
      <c r="L202" s="10"/>
      <c r="M202" s="10"/>
      <c r="N202" s="66" t="s">
        <v>18</v>
      </c>
      <c r="O202" s="10"/>
    </row>
    <row r="203">
      <c r="A203" s="6">
        <v>45705.0</v>
      </c>
      <c r="B203" s="10"/>
      <c r="C203" s="7">
        <v>198227.0</v>
      </c>
      <c r="D203" s="7" t="s">
        <v>106</v>
      </c>
      <c r="E203" s="6">
        <v>45261.0</v>
      </c>
      <c r="F203" s="79">
        <f t="shared" si="1"/>
        <v>14</v>
      </c>
      <c r="G203" s="6">
        <v>45307.0</v>
      </c>
      <c r="H203" s="79">
        <f t="shared" si="2"/>
        <v>13</v>
      </c>
      <c r="I203" s="7" t="s">
        <v>52</v>
      </c>
      <c r="J203" s="10"/>
      <c r="K203" s="10"/>
      <c r="L203" s="10"/>
      <c r="M203" s="10"/>
      <c r="N203" s="66" t="s">
        <v>18</v>
      </c>
      <c r="O203" s="10"/>
    </row>
    <row r="204">
      <c r="A204" s="6">
        <v>45705.0</v>
      </c>
      <c r="B204" s="10"/>
      <c r="C204" s="7">
        <v>181141.0</v>
      </c>
      <c r="D204" s="7" t="s">
        <v>106</v>
      </c>
      <c r="E204" s="6">
        <v>45047.0</v>
      </c>
      <c r="F204" s="79">
        <f t="shared" si="1"/>
        <v>21</v>
      </c>
      <c r="G204" s="6">
        <v>45146.0</v>
      </c>
      <c r="H204" s="79">
        <f t="shared" si="2"/>
        <v>18</v>
      </c>
      <c r="I204" s="7" t="s">
        <v>60</v>
      </c>
      <c r="J204" s="10"/>
      <c r="K204" s="10"/>
      <c r="L204" s="10"/>
      <c r="M204" s="10"/>
      <c r="N204" s="66" t="s">
        <v>18</v>
      </c>
      <c r="O204" s="10"/>
    </row>
    <row r="205">
      <c r="A205" s="6">
        <v>45705.0</v>
      </c>
      <c r="B205" s="10"/>
      <c r="C205" s="7">
        <v>190430.0</v>
      </c>
      <c r="D205" s="7" t="s">
        <v>106</v>
      </c>
      <c r="E205" s="6">
        <v>44652.0</v>
      </c>
      <c r="F205" s="79">
        <f t="shared" si="1"/>
        <v>34</v>
      </c>
      <c r="G205" s="6">
        <v>45236.0</v>
      </c>
      <c r="H205" s="79">
        <f t="shared" si="2"/>
        <v>15</v>
      </c>
      <c r="I205" s="7" t="s">
        <v>60</v>
      </c>
      <c r="J205" s="10"/>
      <c r="K205" s="10"/>
      <c r="L205" s="10"/>
      <c r="M205" s="10"/>
      <c r="N205" s="66" t="s">
        <v>18</v>
      </c>
      <c r="O205" s="10"/>
    </row>
    <row r="206">
      <c r="A206" s="6">
        <v>45705.0</v>
      </c>
      <c r="B206" s="10"/>
      <c r="C206" s="7">
        <v>198366.0</v>
      </c>
      <c r="D206" s="7" t="s">
        <v>106</v>
      </c>
      <c r="E206" s="6">
        <v>45261.0</v>
      </c>
      <c r="F206" s="79">
        <f t="shared" si="1"/>
        <v>14</v>
      </c>
      <c r="G206" s="6">
        <v>45321.0</v>
      </c>
      <c r="H206" s="79">
        <f t="shared" si="2"/>
        <v>12</v>
      </c>
      <c r="I206" s="7" t="s">
        <v>60</v>
      </c>
      <c r="J206" s="10"/>
      <c r="K206" s="10"/>
      <c r="L206" s="10"/>
      <c r="M206" s="10"/>
      <c r="N206" s="66" t="s">
        <v>18</v>
      </c>
      <c r="O206" s="10"/>
    </row>
    <row r="207">
      <c r="A207" s="6">
        <v>45705.0</v>
      </c>
      <c r="B207" s="10"/>
      <c r="C207" s="7">
        <v>206332.0</v>
      </c>
      <c r="D207" s="7" t="s">
        <v>106</v>
      </c>
      <c r="E207" s="6">
        <v>45261.0</v>
      </c>
      <c r="F207" s="79">
        <f t="shared" si="1"/>
        <v>14</v>
      </c>
      <c r="G207" s="6">
        <v>45398.0</v>
      </c>
      <c r="H207" s="79">
        <f t="shared" si="2"/>
        <v>10</v>
      </c>
      <c r="I207" s="7" t="s">
        <v>60</v>
      </c>
      <c r="J207" s="10"/>
      <c r="K207" s="10"/>
      <c r="L207" s="10"/>
      <c r="M207" s="10"/>
      <c r="N207" s="66" t="s">
        <v>18</v>
      </c>
      <c r="O207" s="10"/>
    </row>
    <row r="208">
      <c r="A208" s="6">
        <v>45705.0</v>
      </c>
      <c r="B208" s="10"/>
      <c r="C208" s="7">
        <v>171284.0</v>
      </c>
      <c r="D208" s="7" t="s">
        <v>106</v>
      </c>
      <c r="E208" s="6">
        <v>45444.0</v>
      </c>
      <c r="F208" s="79">
        <f t="shared" si="1"/>
        <v>8</v>
      </c>
      <c r="G208" s="6">
        <v>45471.0</v>
      </c>
      <c r="H208" s="79">
        <f t="shared" si="2"/>
        <v>7</v>
      </c>
      <c r="I208" s="7" t="s">
        <v>52</v>
      </c>
      <c r="J208" s="10"/>
      <c r="K208" s="10"/>
      <c r="L208" s="10"/>
      <c r="M208" s="10"/>
      <c r="N208" s="66" t="s">
        <v>18</v>
      </c>
      <c r="O208" s="10"/>
    </row>
    <row r="209">
      <c r="A209" s="6">
        <v>45705.0</v>
      </c>
      <c r="B209" s="10"/>
      <c r="C209" s="7">
        <v>228880.0</v>
      </c>
      <c r="D209" s="7" t="s">
        <v>106</v>
      </c>
      <c r="E209" s="6">
        <v>45444.0</v>
      </c>
      <c r="F209" s="79">
        <f t="shared" si="1"/>
        <v>8</v>
      </c>
      <c r="G209" s="6">
        <v>45559.0</v>
      </c>
      <c r="H209" s="79">
        <f t="shared" si="2"/>
        <v>4</v>
      </c>
      <c r="I209" s="7" t="s">
        <v>54</v>
      </c>
      <c r="J209" s="10"/>
      <c r="K209" s="10"/>
      <c r="L209" s="10"/>
      <c r="M209" s="10"/>
      <c r="N209" s="66" t="s">
        <v>18</v>
      </c>
      <c r="O209" s="10"/>
    </row>
    <row r="210">
      <c r="A210" s="6">
        <v>45705.0</v>
      </c>
      <c r="B210" s="10"/>
      <c r="C210" s="7">
        <v>237302.0</v>
      </c>
      <c r="D210" s="7" t="s">
        <v>106</v>
      </c>
      <c r="E210" s="6">
        <v>45597.0</v>
      </c>
      <c r="F210" s="79">
        <f t="shared" si="1"/>
        <v>3</v>
      </c>
      <c r="G210" s="9">
        <v>45642.0</v>
      </c>
      <c r="H210" s="79">
        <f t="shared" si="2"/>
        <v>2</v>
      </c>
      <c r="I210" s="7" t="s">
        <v>54</v>
      </c>
      <c r="J210" s="10"/>
      <c r="K210" s="10"/>
      <c r="L210" s="10"/>
      <c r="M210" s="10"/>
      <c r="N210" s="66" t="s">
        <v>18</v>
      </c>
      <c r="O210" s="10"/>
    </row>
    <row r="211">
      <c r="A211" s="6">
        <v>45705.0</v>
      </c>
      <c r="B211" s="10"/>
      <c r="C211" s="7">
        <v>240437.0</v>
      </c>
      <c r="D211" s="7" t="s">
        <v>106</v>
      </c>
      <c r="E211" s="6">
        <v>45627.0</v>
      </c>
      <c r="F211" s="79">
        <f t="shared" si="1"/>
        <v>2</v>
      </c>
      <c r="G211" s="6">
        <v>45681.0</v>
      </c>
      <c r="H211" s="79">
        <f t="shared" si="2"/>
        <v>0</v>
      </c>
      <c r="I211" s="7" t="s">
        <v>54</v>
      </c>
      <c r="J211" s="10"/>
      <c r="K211" s="10"/>
      <c r="L211" s="10"/>
      <c r="M211" s="10"/>
      <c r="N211" s="66" t="s">
        <v>18</v>
      </c>
      <c r="O211" s="10"/>
    </row>
    <row r="212">
      <c r="A212" s="6">
        <v>45705.0</v>
      </c>
      <c r="B212" s="10"/>
      <c r="C212" s="7">
        <v>218356.0</v>
      </c>
      <c r="D212" s="7" t="s">
        <v>110</v>
      </c>
      <c r="E212" s="6">
        <v>45444.0</v>
      </c>
      <c r="F212" s="79">
        <f t="shared" si="1"/>
        <v>8</v>
      </c>
      <c r="G212" s="6">
        <v>45461.0</v>
      </c>
      <c r="H212" s="79">
        <f t="shared" si="2"/>
        <v>8</v>
      </c>
      <c r="I212" s="7" t="s">
        <v>85</v>
      </c>
      <c r="J212" s="7">
        <v>309.0</v>
      </c>
      <c r="K212" s="7" t="s">
        <v>478</v>
      </c>
      <c r="L212" s="10"/>
      <c r="M212" s="6">
        <v>45665.0</v>
      </c>
      <c r="N212" s="66" t="s">
        <v>18</v>
      </c>
      <c r="O212" s="10"/>
    </row>
    <row r="213">
      <c r="A213" s="6">
        <v>45705.0</v>
      </c>
      <c r="B213" s="10"/>
      <c r="C213" s="7">
        <v>67657.0</v>
      </c>
      <c r="D213" s="7" t="s">
        <v>110</v>
      </c>
      <c r="E213" s="6">
        <v>44075.0</v>
      </c>
      <c r="F213" s="79">
        <f t="shared" si="1"/>
        <v>53</v>
      </c>
      <c r="G213" s="9">
        <v>44120.0</v>
      </c>
      <c r="H213" s="79">
        <f t="shared" si="2"/>
        <v>52</v>
      </c>
      <c r="I213" s="7" t="s">
        <v>48</v>
      </c>
      <c r="J213" s="10"/>
      <c r="K213" s="10"/>
      <c r="L213" s="10"/>
      <c r="M213" s="10"/>
      <c r="N213" s="66" t="s">
        <v>18</v>
      </c>
      <c r="O213" s="10"/>
    </row>
    <row r="214">
      <c r="A214" s="6">
        <v>45705.0</v>
      </c>
      <c r="B214" s="10"/>
      <c r="C214" s="7">
        <v>129914.0</v>
      </c>
      <c r="D214" s="7" t="s">
        <v>110</v>
      </c>
      <c r="E214" s="6">
        <v>44682.0</v>
      </c>
      <c r="F214" s="79">
        <f t="shared" si="1"/>
        <v>33</v>
      </c>
      <c r="G214" s="6">
        <v>44707.0</v>
      </c>
      <c r="H214" s="79">
        <f t="shared" si="2"/>
        <v>32</v>
      </c>
      <c r="I214" s="7" t="s">
        <v>60</v>
      </c>
      <c r="J214" s="10"/>
      <c r="K214" s="10"/>
      <c r="L214" s="10"/>
      <c r="M214" s="10"/>
      <c r="N214" s="66" t="s">
        <v>18</v>
      </c>
      <c r="O214" s="10"/>
    </row>
    <row r="215">
      <c r="A215" s="6">
        <v>45705.0</v>
      </c>
      <c r="B215" s="10"/>
      <c r="C215" s="7">
        <v>224076.0</v>
      </c>
      <c r="D215" s="7" t="s">
        <v>110</v>
      </c>
      <c r="E215" s="6">
        <v>45323.0</v>
      </c>
      <c r="F215" s="79">
        <f t="shared" si="1"/>
        <v>12</v>
      </c>
      <c r="G215" s="6">
        <v>45512.0</v>
      </c>
      <c r="H215" s="79">
        <f t="shared" si="2"/>
        <v>6</v>
      </c>
      <c r="I215" s="7" t="s">
        <v>60</v>
      </c>
      <c r="J215" s="10"/>
      <c r="K215" s="10"/>
      <c r="L215" s="10"/>
      <c r="M215" s="10"/>
      <c r="N215" s="66" t="s">
        <v>18</v>
      </c>
      <c r="O215" s="10"/>
    </row>
    <row r="216">
      <c r="A216" s="6">
        <v>45705.0</v>
      </c>
      <c r="B216" s="10"/>
      <c r="C216" s="7">
        <v>241416.0</v>
      </c>
      <c r="D216" s="7" t="s">
        <v>110</v>
      </c>
      <c r="E216" s="6">
        <v>45627.0</v>
      </c>
      <c r="F216" s="79">
        <f t="shared" si="1"/>
        <v>2</v>
      </c>
      <c r="G216" s="6">
        <v>45688.0</v>
      </c>
      <c r="H216" s="79">
        <f t="shared" si="2"/>
        <v>0</v>
      </c>
      <c r="I216" s="7" t="s">
        <v>48</v>
      </c>
      <c r="J216" s="10"/>
      <c r="K216" s="10"/>
      <c r="L216" s="10"/>
      <c r="M216" s="10"/>
      <c r="N216" s="66" t="s">
        <v>18</v>
      </c>
      <c r="O216" s="10"/>
    </row>
    <row r="217">
      <c r="A217" s="6">
        <v>45705.0</v>
      </c>
      <c r="B217" s="10"/>
      <c r="C217" s="7">
        <v>214275.0</v>
      </c>
      <c r="D217" s="7" t="s">
        <v>110</v>
      </c>
      <c r="E217" s="6">
        <v>45292.0</v>
      </c>
      <c r="F217" s="79">
        <f t="shared" si="1"/>
        <v>13</v>
      </c>
      <c r="G217" s="6">
        <v>45426.0</v>
      </c>
      <c r="H217" s="79">
        <f t="shared" si="2"/>
        <v>9</v>
      </c>
      <c r="I217" s="7" t="s">
        <v>54</v>
      </c>
      <c r="J217" s="10"/>
      <c r="K217" s="10"/>
      <c r="L217" s="10"/>
      <c r="M217" s="10"/>
      <c r="N217" s="66" t="s">
        <v>18</v>
      </c>
      <c r="O217" s="10"/>
    </row>
    <row r="218">
      <c r="A218" s="6">
        <v>45705.0</v>
      </c>
      <c r="B218" s="10"/>
      <c r="C218" s="7">
        <v>196229.0</v>
      </c>
      <c r="D218" s="7" t="s">
        <v>110</v>
      </c>
      <c r="E218" s="6">
        <v>45261.0</v>
      </c>
      <c r="F218" s="79">
        <f t="shared" si="1"/>
        <v>14</v>
      </c>
      <c r="G218" s="9">
        <v>45278.0</v>
      </c>
      <c r="H218" s="79">
        <f t="shared" si="2"/>
        <v>14</v>
      </c>
      <c r="I218" s="7" t="s">
        <v>60</v>
      </c>
      <c r="J218" s="10"/>
      <c r="K218" s="10"/>
      <c r="L218" s="10"/>
      <c r="M218" s="10"/>
      <c r="N218" s="66" t="s">
        <v>18</v>
      </c>
      <c r="O218" s="10"/>
    </row>
    <row r="219">
      <c r="A219" s="6">
        <v>45705.0</v>
      </c>
      <c r="B219" s="10"/>
      <c r="C219" s="7">
        <v>208838.0</v>
      </c>
      <c r="D219" s="7" t="s">
        <v>110</v>
      </c>
      <c r="E219" s="6">
        <v>45292.0</v>
      </c>
      <c r="F219" s="79">
        <f t="shared" si="1"/>
        <v>13</v>
      </c>
      <c r="G219" s="6">
        <v>45387.0</v>
      </c>
      <c r="H219" s="79">
        <f t="shared" si="2"/>
        <v>10</v>
      </c>
      <c r="I219" s="7" t="s">
        <v>60</v>
      </c>
      <c r="J219" s="10"/>
      <c r="K219" s="10"/>
      <c r="L219" s="10"/>
      <c r="M219" s="10"/>
      <c r="N219" s="66" t="s">
        <v>18</v>
      </c>
      <c r="O219" s="10"/>
    </row>
    <row r="220">
      <c r="A220" s="6">
        <v>45705.0</v>
      </c>
      <c r="B220" s="10"/>
      <c r="C220" s="7">
        <v>223837.0</v>
      </c>
      <c r="D220" s="7" t="s">
        <v>110</v>
      </c>
      <c r="E220" s="6">
        <v>45231.0</v>
      </c>
      <c r="F220" s="79">
        <f t="shared" si="1"/>
        <v>15</v>
      </c>
      <c r="G220" s="6">
        <v>45510.0</v>
      </c>
      <c r="H220" s="79">
        <f t="shared" si="2"/>
        <v>6</v>
      </c>
      <c r="I220" s="7" t="s">
        <v>52</v>
      </c>
      <c r="J220" s="10"/>
      <c r="K220" s="10"/>
      <c r="L220" s="10"/>
      <c r="M220" s="10"/>
      <c r="N220" s="66" t="s">
        <v>18</v>
      </c>
      <c r="O220" s="10"/>
    </row>
    <row r="221">
      <c r="A221" s="6">
        <v>45705.0</v>
      </c>
      <c r="B221" s="10"/>
      <c r="C221" s="7">
        <v>229059.0</v>
      </c>
      <c r="D221" s="7" t="s">
        <v>110</v>
      </c>
      <c r="E221" s="6">
        <v>45536.0</v>
      </c>
      <c r="F221" s="79">
        <f t="shared" si="1"/>
        <v>5</v>
      </c>
      <c r="G221" s="6">
        <v>45561.0</v>
      </c>
      <c r="H221" s="79">
        <f t="shared" si="2"/>
        <v>4</v>
      </c>
      <c r="I221" s="7" t="s">
        <v>48</v>
      </c>
      <c r="J221" s="10"/>
      <c r="K221" s="10"/>
      <c r="L221" s="10"/>
      <c r="M221" s="10"/>
      <c r="N221" s="66" t="s">
        <v>18</v>
      </c>
      <c r="O221" s="10"/>
    </row>
    <row r="222">
      <c r="A222" s="6">
        <v>45705.0</v>
      </c>
      <c r="B222" s="10"/>
      <c r="C222" s="7">
        <v>235469.0</v>
      </c>
      <c r="D222" s="7" t="s">
        <v>110</v>
      </c>
      <c r="E222" s="6">
        <v>45627.0</v>
      </c>
      <c r="F222" s="79">
        <f t="shared" si="1"/>
        <v>2</v>
      </c>
      <c r="G222" s="9">
        <v>45623.0</v>
      </c>
      <c r="H222" s="79">
        <f t="shared" si="2"/>
        <v>2</v>
      </c>
      <c r="I222" s="7" t="s">
        <v>85</v>
      </c>
      <c r="J222" s="7" t="s">
        <v>7</v>
      </c>
      <c r="K222" s="10"/>
      <c r="L222" s="10"/>
      <c r="M222" s="6">
        <v>45693.0</v>
      </c>
      <c r="N222" s="66" t="s">
        <v>18</v>
      </c>
      <c r="O222" s="10"/>
    </row>
    <row r="223">
      <c r="A223" s="6">
        <v>45705.0</v>
      </c>
      <c r="B223" s="10"/>
      <c r="C223" s="7">
        <v>238535.0</v>
      </c>
      <c r="D223" s="7" t="s">
        <v>110</v>
      </c>
      <c r="E223" s="6">
        <v>45658.0</v>
      </c>
      <c r="F223" s="79">
        <f t="shared" si="1"/>
        <v>1</v>
      </c>
      <c r="G223" s="6">
        <v>45666.0</v>
      </c>
      <c r="H223" s="79">
        <f t="shared" si="2"/>
        <v>1</v>
      </c>
      <c r="I223" s="7" t="s">
        <v>54</v>
      </c>
      <c r="J223" s="10"/>
      <c r="K223" s="10"/>
      <c r="L223" s="10"/>
      <c r="M223" s="10"/>
      <c r="N223" s="66" t="s">
        <v>18</v>
      </c>
      <c r="O223" s="10"/>
    </row>
    <row r="224">
      <c r="A224" s="6">
        <v>45705.0</v>
      </c>
      <c r="B224" s="10"/>
      <c r="C224" s="7">
        <v>240283.0</v>
      </c>
      <c r="D224" s="7" t="s">
        <v>110</v>
      </c>
      <c r="E224" s="6">
        <v>45658.0</v>
      </c>
      <c r="F224" s="79">
        <f t="shared" si="1"/>
        <v>1</v>
      </c>
      <c r="G224" s="6">
        <v>45679.0</v>
      </c>
      <c r="H224" s="79">
        <f t="shared" si="2"/>
        <v>0</v>
      </c>
      <c r="I224" s="7" t="s">
        <v>60</v>
      </c>
      <c r="J224" s="10"/>
      <c r="K224" s="10"/>
      <c r="L224" s="10"/>
      <c r="M224" s="10"/>
      <c r="N224" s="66" t="s">
        <v>18</v>
      </c>
      <c r="O224" s="10"/>
    </row>
    <row r="225">
      <c r="A225" s="6">
        <v>45705.0</v>
      </c>
      <c r="B225" s="10"/>
      <c r="C225" s="7">
        <v>230590.0</v>
      </c>
      <c r="D225" s="7" t="s">
        <v>146</v>
      </c>
      <c r="E225" s="6">
        <v>45536.0</v>
      </c>
      <c r="F225" s="79">
        <f t="shared" si="1"/>
        <v>5</v>
      </c>
      <c r="G225" s="9">
        <v>45576.0</v>
      </c>
      <c r="H225" s="79">
        <f t="shared" si="2"/>
        <v>4</v>
      </c>
      <c r="I225" s="7" t="s">
        <v>52</v>
      </c>
      <c r="J225" s="10"/>
      <c r="K225" s="10"/>
      <c r="L225" s="10"/>
      <c r="M225" s="10"/>
      <c r="N225" s="66" t="s">
        <v>18</v>
      </c>
      <c r="O225" s="10"/>
    </row>
    <row r="226">
      <c r="A226" s="6">
        <v>45705.0</v>
      </c>
      <c r="B226" s="10"/>
      <c r="C226" s="7">
        <v>236642.0</v>
      </c>
      <c r="D226" s="7" t="s">
        <v>146</v>
      </c>
      <c r="E226" s="6">
        <v>45597.0</v>
      </c>
      <c r="F226" s="79">
        <f t="shared" si="1"/>
        <v>3</v>
      </c>
      <c r="G226" s="6">
        <v>45635.0</v>
      </c>
      <c r="H226" s="79">
        <f t="shared" si="2"/>
        <v>2</v>
      </c>
      <c r="I226" s="7" t="s">
        <v>60</v>
      </c>
      <c r="J226" s="10"/>
      <c r="K226" s="10"/>
      <c r="L226" s="10"/>
      <c r="M226" s="10"/>
      <c r="N226" s="66" t="s">
        <v>18</v>
      </c>
      <c r="O226" s="10"/>
    </row>
    <row r="227">
      <c r="A227" s="6">
        <v>45705.0</v>
      </c>
      <c r="B227" s="10"/>
      <c r="C227" s="7">
        <v>115964.0</v>
      </c>
      <c r="D227" s="7" t="s">
        <v>147</v>
      </c>
      <c r="E227" s="6">
        <v>44562.0</v>
      </c>
      <c r="F227" s="79">
        <f t="shared" si="1"/>
        <v>37</v>
      </c>
      <c r="G227" s="6">
        <v>44607.0</v>
      </c>
      <c r="H227" s="79">
        <f t="shared" si="2"/>
        <v>36</v>
      </c>
      <c r="I227" s="7" t="s">
        <v>54</v>
      </c>
      <c r="J227" s="10"/>
      <c r="K227" s="10"/>
      <c r="L227" s="10"/>
      <c r="M227" s="10"/>
      <c r="N227" s="66" t="s">
        <v>18</v>
      </c>
      <c r="O227" s="10"/>
    </row>
    <row r="228">
      <c r="A228" s="6">
        <v>45705.0</v>
      </c>
      <c r="B228" s="10"/>
      <c r="C228" s="7">
        <v>236619.0</v>
      </c>
      <c r="D228" s="7" t="s">
        <v>114</v>
      </c>
      <c r="E228" s="6">
        <v>45566.0</v>
      </c>
      <c r="F228" s="79">
        <f t="shared" si="1"/>
        <v>4</v>
      </c>
      <c r="G228" s="6">
        <v>45635.0</v>
      </c>
      <c r="H228" s="79">
        <f t="shared" si="2"/>
        <v>2</v>
      </c>
      <c r="I228" s="7" t="s">
        <v>80</v>
      </c>
      <c r="J228" s="10"/>
      <c r="K228" s="10"/>
      <c r="L228" s="10"/>
      <c r="M228" s="10"/>
      <c r="N228" s="66" t="s">
        <v>18</v>
      </c>
      <c r="O228" s="10"/>
    </row>
    <row r="229">
      <c r="A229" s="6">
        <v>45705.0</v>
      </c>
      <c r="B229" s="10"/>
      <c r="C229" s="7">
        <v>215245.0</v>
      </c>
      <c r="D229" s="7" t="s">
        <v>114</v>
      </c>
      <c r="E229" s="6">
        <v>45292.0</v>
      </c>
      <c r="F229" s="79">
        <f t="shared" si="1"/>
        <v>13</v>
      </c>
      <c r="G229" s="6">
        <v>45436.0</v>
      </c>
      <c r="H229" s="79">
        <f t="shared" si="2"/>
        <v>8</v>
      </c>
      <c r="I229" s="7" t="s">
        <v>54</v>
      </c>
      <c r="J229" s="10"/>
      <c r="K229" s="10"/>
      <c r="L229" s="10"/>
      <c r="M229" s="10"/>
      <c r="N229" s="66" t="s">
        <v>18</v>
      </c>
      <c r="O229" s="10"/>
    </row>
    <row r="230">
      <c r="A230" s="6">
        <v>45705.0</v>
      </c>
      <c r="B230" s="10"/>
      <c r="C230" s="7">
        <v>208991.0</v>
      </c>
      <c r="D230" s="7" t="s">
        <v>114</v>
      </c>
      <c r="E230" s="6">
        <v>45352.0</v>
      </c>
      <c r="F230" s="79">
        <f t="shared" si="1"/>
        <v>11</v>
      </c>
      <c r="G230" s="6">
        <v>45386.0</v>
      </c>
      <c r="H230" s="79">
        <f t="shared" si="2"/>
        <v>10</v>
      </c>
      <c r="I230" s="7" t="s">
        <v>54</v>
      </c>
      <c r="J230" s="10"/>
      <c r="K230" s="10"/>
      <c r="L230" s="10"/>
      <c r="M230" s="10"/>
      <c r="N230" s="66" t="s">
        <v>18</v>
      </c>
      <c r="O230" s="10"/>
    </row>
    <row r="231">
      <c r="A231" s="6">
        <v>45705.0</v>
      </c>
      <c r="B231" s="10"/>
      <c r="C231" s="7">
        <v>233278.0</v>
      </c>
      <c r="D231" s="7" t="s">
        <v>114</v>
      </c>
      <c r="E231" s="6">
        <v>45566.0</v>
      </c>
      <c r="F231" s="79">
        <f t="shared" si="1"/>
        <v>4</v>
      </c>
      <c r="G231" s="6">
        <v>45601.0</v>
      </c>
      <c r="H231" s="79">
        <f t="shared" si="2"/>
        <v>3</v>
      </c>
      <c r="I231" s="7" t="s">
        <v>43</v>
      </c>
      <c r="J231" s="10"/>
      <c r="K231" s="10"/>
      <c r="L231" s="10"/>
      <c r="M231" s="10"/>
      <c r="N231" s="66" t="s">
        <v>18</v>
      </c>
      <c r="O231" s="10"/>
    </row>
    <row r="232">
      <c r="A232" s="6">
        <v>45705.0</v>
      </c>
      <c r="B232" s="10"/>
      <c r="C232" s="7">
        <v>97877.0</v>
      </c>
      <c r="D232" s="7" t="s">
        <v>114</v>
      </c>
      <c r="E232" s="6">
        <v>44228.0</v>
      </c>
      <c r="F232" s="79">
        <f t="shared" si="1"/>
        <v>48</v>
      </c>
      <c r="G232" s="6">
        <v>44428.0</v>
      </c>
      <c r="H232" s="79">
        <f t="shared" si="2"/>
        <v>41</v>
      </c>
      <c r="I232" s="7" t="s">
        <v>60</v>
      </c>
      <c r="J232" s="10"/>
      <c r="K232" s="10"/>
      <c r="L232" s="10"/>
      <c r="M232" s="10"/>
      <c r="N232" s="66" t="s">
        <v>18</v>
      </c>
      <c r="O232" s="10"/>
    </row>
    <row r="233">
      <c r="A233" s="6">
        <v>45705.0</v>
      </c>
      <c r="B233" s="10"/>
      <c r="C233" s="7">
        <v>206280.0</v>
      </c>
      <c r="D233" s="7" t="s">
        <v>114</v>
      </c>
      <c r="E233" s="6">
        <v>45352.0</v>
      </c>
      <c r="F233" s="79">
        <f t="shared" si="1"/>
        <v>11</v>
      </c>
      <c r="G233" s="6">
        <v>45364.0</v>
      </c>
      <c r="H233" s="79">
        <f t="shared" si="2"/>
        <v>11</v>
      </c>
      <c r="I233" s="7" t="s">
        <v>54</v>
      </c>
      <c r="J233" s="10"/>
      <c r="K233" s="10"/>
      <c r="L233" s="10"/>
      <c r="M233" s="10"/>
      <c r="N233" s="66" t="s">
        <v>18</v>
      </c>
      <c r="O233" s="10"/>
    </row>
    <row r="234">
      <c r="A234" s="6">
        <v>45705.0</v>
      </c>
      <c r="B234" s="10"/>
      <c r="C234" s="7">
        <v>177708.0</v>
      </c>
      <c r="D234" s="7" t="s">
        <v>114</v>
      </c>
      <c r="E234" s="6">
        <v>45047.0</v>
      </c>
      <c r="F234" s="79">
        <f t="shared" si="1"/>
        <v>21</v>
      </c>
      <c r="G234" s="6">
        <v>45114.0</v>
      </c>
      <c r="H234" s="79">
        <f t="shared" si="2"/>
        <v>19</v>
      </c>
      <c r="I234" s="7" t="s">
        <v>54</v>
      </c>
      <c r="J234" s="10"/>
      <c r="K234" s="10"/>
      <c r="L234" s="10"/>
      <c r="M234" s="10"/>
      <c r="N234" s="66" t="s">
        <v>18</v>
      </c>
      <c r="O234" s="10"/>
    </row>
    <row r="235">
      <c r="A235" s="6">
        <v>45705.0</v>
      </c>
      <c r="B235" s="10"/>
      <c r="C235" s="7">
        <v>217286.0</v>
      </c>
      <c r="D235" s="7" t="s">
        <v>114</v>
      </c>
      <c r="E235" s="6">
        <v>44835.0</v>
      </c>
      <c r="F235" s="79">
        <f t="shared" si="1"/>
        <v>28</v>
      </c>
      <c r="G235" s="6">
        <v>45450.0</v>
      </c>
      <c r="H235" s="79">
        <f t="shared" si="2"/>
        <v>8</v>
      </c>
      <c r="I235" s="7" t="s">
        <v>54</v>
      </c>
      <c r="J235" s="10"/>
      <c r="K235" s="10"/>
      <c r="L235" s="10"/>
      <c r="M235" s="10"/>
      <c r="N235" s="66" t="s">
        <v>18</v>
      </c>
      <c r="O235" s="10"/>
    </row>
    <row r="236">
      <c r="A236" s="6">
        <v>45705.0</v>
      </c>
      <c r="B236" s="10"/>
      <c r="C236" s="7">
        <v>239074.0</v>
      </c>
      <c r="D236" s="7" t="s">
        <v>114</v>
      </c>
      <c r="E236" s="6">
        <v>45627.0</v>
      </c>
      <c r="F236" s="79">
        <f t="shared" si="1"/>
        <v>2</v>
      </c>
      <c r="G236" s="6">
        <v>45667.0</v>
      </c>
      <c r="H236" s="79">
        <f t="shared" si="2"/>
        <v>1</v>
      </c>
      <c r="I236" s="7" t="s">
        <v>52</v>
      </c>
      <c r="J236" s="10"/>
      <c r="K236" s="10"/>
      <c r="L236" s="10"/>
      <c r="M236" s="10"/>
      <c r="N236" s="66" t="s">
        <v>18</v>
      </c>
      <c r="O236" s="10"/>
    </row>
    <row r="237">
      <c r="A237" s="6">
        <v>45705.0</v>
      </c>
      <c r="B237" s="10"/>
      <c r="C237" s="7">
        <v>81274.0</v>
      </c>
      <c r="D237" s="7" t="s">
        <v>117</v>
      </c>
      <c r="E237" s="6">
        <v>44197.0</v>
      </c>
      <c r="F237" s="79">
        <f t="shared" si="1"/>
        <v>49</v>
      </c>
      <c r="G237" s="6">
        <v>44284.0</v>
      </c>
      <c r="H237" s="79">
        <f t="shared" si="2"/>
        <v>46</v>
      </c>
      <c r="I237" s="7" t="s">
        <v>85</v>
      </c>
      <c r="J237" s="10"/>
      <c r="K237" s="10"/>
      <c r="L237" s="10"/>
      <c r="M237" s="10"/>
      <c r="N237" s="66" t="s">
        <v>18</v>
      </c>
      <c r="O237" s="10"/>
    </row>
    <row r="238">
      <c r="A238" s="6">
        <v>45705.0</v>
      </c>
      <c r="B238" s="10"/>
      <c r="C238" s="7">
        <v>222399.0</v>
      </c>
      <c r="D238" s="7" t="s">
        <v>117</v>
      </c>
      <c r="E238" s="6">
        <v>45444.0</v>
      </c>
      <c r="F238" s="79">
        <f t="shared" si="1"/>
        <v>8</v>
      </c>
      <c r="G238" s="6">
        <v>45496.0</v>
      </c>
      <c r="H238" s="79">
        <f t="shared" si="2"/>
        <v>6</v>
      </c>
      <c r="I238" s="7" t="s">
        <v>60</v>
      </c>
      <c r="J238" s="10"/>
      <c r="K238" s="10"/>
      <c r="L238" s="10"/>
      <c r="M238" s="10"/>
      <c r="N238" s="66" t="s">
        <v>18</v>
      </c>
      <c r="O238" s="10"/>
    </row>
    <row r="239">
      <c r="A239" s="6">
        <v>45705.0</v>
      </c>
      <c r="B239" s="10"/>
      <c r="C239" s="7">
        <v>230846.0</v>
      </c>
      <c r="D239" s="7" t="s">
        <v>117</v>
      </c>
      <c r="E239" s="6">
        <v>45536.0</v>
      </c>
      <c r="F239" s="79">
        <f t="shared" si="1"/>
        <v>5</v>
      </c>
      <c r="G239" s="9">
        <v>45583.0</v>
      </c>
      <c r="H239" s="79">
        <f t="shared" si="2"/>
        <v>4</v>
      </c>
      <c r="I239" s="7" t="s">
        <v>52</v>
      </c>
      <c r="J239" s="10"/>
      <c r="K239" s="10"/>
      <c r="L239" s="10"/>
      <c r="M239" s="10"/>
      <c r="N239" s="66" t="s">
        <v>18</v>
      </c>
      <c r="O239" s="10"/>
    </row>
    <row r="240">
      <c r="A240" s="6">
        <v>45705.0</v>
      </c>
      <c r="B240" s="10"/>
      <c r="C240" s="7">
        <v>225752.0</v>
      </c>
      <c r="D240" s="7" t="s">
        <v>117</v>
      </c>
      <c r="E240" s="6">
        <v>45505.0</v>
      </c>
      <c r="F240" s="79">
        <f t="shared" si="1"/>
        <v>6</v>
      </c>
      <c r="G240" s="6">
        <v>45526.0</v>
      </c>
      <c r="H240" s="79">
        <f t="shared" si="2"/>
        <v>5</v>
      </c>
      <c r="I240" s="7" t="s">
        <v>60</v>
      </c>
      <c r="J240" s="10"/>
      <c r="K240" s="10"/>
      <c r="L240" s="10"/>
      <c r="M240" s="10"/>
      <c r="N240" s="66" t="s">
        <v>18</v>
      </c>
      <c r="O240" s="10"/>
    </row>
    <row r="241">
      <c r="A241" s="65">
        <v>45678.0</v>
      </c>
      <c r="B241" s="6">
        <v>45706.0</v>
      </c>
      <c r="C241" s="7">
        <v>236567.0</v>
      </c>
      <c r="D241" s="7" t="s">
        <v>117</v>
      </c>
      <c r="E241" s="6">
        <v>45505.0</v>
      </c>
      <c r="F241" s="79">
        <f t="shared" si="1"/>
        <v>6</v>
      </c>
      <c r="G241" s="6">
        <v>45635.0</v>
      </c>
      <c r="H241" s="79">
        <f t="shared" si="2"/>
        <v>2</v>
      </c>
      <c r="I241" s="7" t="s">
        <v>60</v>
      </c>
      <c r="J241" s="7">
        <v>102.0</v>
      </c>
      <c r="K241" s="10"/>
      <c r="L241" s="10"/>
      <c r="M241" s="10"/>
      <c r="N241" s="57" t="s">
        <v>16</v>
      </c>
      <c r="O241" s="7" t="s">
        <v>465</v>
      </c>
    </row>
    <row r="242">
      <c r="A242" s="6">
        <v>45705.0</v>
      </c>
      <c r="B242" s="10"/>
      <c r="C242" s="7">
        <v>198761.0</v>
      </c>
      <c r="D242" s="7" t="s">
        <v>117</v>
      </c>
      <c r="E242" s="6">
        <v>45261.0</v>
      </c>
      <c r="F242" s="79">
        <f t="shared" si="1"/>
        <v>14</v>
      </c>
      <c r="G242" s="6">
        <v>45307.0</v>
      </c>
      <c r="H242" s="79">
        <f t="shared" si="2"/>
        <v>13</v>
      </c>
      <c r="I242" s="7" t="s">
        <v>48</v>
      </c>
      <c r="J242" s="10"/>
      <c r="K242" s="10"/>
      <c r="L242" s="10"/>
      <c r="M242" s="10"/>
      <c r="N242" s="66" t="s">
        <v>18</v>
      </c>
      <c r="O242" s="10"/>
    </row>
    <row r="243">
      <c r="A243" s="6">
        <v>45705.0</v>
      </c>
      <c r="B243" s="10"/>
      <c r="C243" s="7">
        <v>213758.0</v>
      </c>
      <c r="D243" s="7" t="s">
        <v>117</v>
      </c>
      <c r="E243" s="6">
        <v>45413.0</v>
      </c>
      <c r="F243" s="79">
        <f t="shared" si="1"/>
        <v>9</v>
      </c>
      <c r="G243" s="6">
        <v>45440.0</v>
      </c>
      <c r="H243" s="79">
        <f t="shared" si="2"/>
        <v>8</v>
      </c>
      <c r="I243" s="7" t="s">
        <v>54</v>
      </c>
      <c r="J243" s="10"/>
      <c r="K243" s="10"/>
      <c r="L243" s="10"/>
      <c r="M243" s="10"/>
      <c r="N243" s="66" t="s">
        <v>18</v>
      </c>
      <c r="O243" s="10"/>
    </row>
    <row r="244">
      <c r="A244" s="6">
        <v>45705.0</v>
      </c>
      <c r="B244" s="10"/>
      <c r="C244" s="7">
        <v>221604.0</v>
      </c>
      <c r="D244" s="7" t="s">
        <v>117</v>
      </c>
      <c r="E244" s="6">
        <v>45444.0</v>
      </c>
      <c r="F244" s="79">
        <f t="shared" si="1"/>
        <v>8</v>
      </c>
      <c r="G244" s="6">
        <v>45400.0</v>
      </c>
      <c r="H244" s="79">
        <f t="shared" si="2"/>
        <v>10</v>
      </c>
      <c r="I244" s="7" t="s">
        <v>54</v>
      </c>
      <c r="J244" s="10"/>
      <c r="K244" s="10"/>
      <c r="L244" s="10"/>
      <c r="M244" s="10"/>
      <c r="N244" s="66" t="s">
        <v>18</v>
      </c>
      <c r="O244" s="10"/>
    </row>
    <row r="245">
      <c r="A245" s="6">
        <v>45705.0</v>
      </c>
      <c r="B245" s="10"/>
      <c r="C245" s="7">
        <v>193482.0</v>
      </c>
      <c r="D245" s="7" t="s">
        <v>117</v>
      </c>
      <c r="E245" s="6">
        <v>45200.0</v>
      </c>
      <c r="F245" s="79">
        <f t="shared" si="1"/>
        <v>16</v>
      </c>
      <c r="G245" s="9">
        <v>45259.0</v>
      </c>
      <c r="H245" s="79">
        <f t="shared" si="2"/>
        <v>14</v>
      </c>
      <c r="I245" s="7" t="s">
        <v>85</v>
      </c>
      <c r="J245" s="10"/>
      <c r="K245" s="10"/>
      <c r="L245" s="10"/>
      <c r="M245" s="10"/>
      <c r="N245" s="57" t="s">
        <v>22</v>
      </c>
      <c r="O245" s="10"/>
    </row>
    <row r="246">
      <c r="A246" s="6">
        <v>45705.0</v>
      </c>
      <c r="B246" s="10"/>
      <c r="C246" s="7">
        <v>229038.0</v>
      </c>
      <c r="D246" s="7" t="s">
        <v>117</v>
      </c>
      <c r="E246" s="6">
        <v>45292.0</v>
      </c>
      <c r="F246" s="79">
        <f t="shared" si="1"/>
        <v>13</v>
      </c>
      <c r="G246" s="6">
        <v>45560.0</v>
      </c>
      <c r="H246" s="79">
        <f t="shared" si="2"/>
        <v>4</v>
      </c>
      <c r="I246" s="7" t="s">
        <v>54</v>
      </c>
      <c r="J246" s="10"/>
      <c r="K246" s="10"/>
      <c r="L246" s="10"/>
      <c r="M246" s="10"/>
      <c r="N246" s="66" t="s">
        <v>18</v>
      </c>
      <c r="O246" s="10"/>
    </row>
    <row r="247">
      <c r="A247" s="6">
        <v>45705.0</v>
      </c>
      <c r="B247" s="10"/>
      <c r="C247" s="7">
        <v>229554.0</v>
      </c>
      <c r="D247" s="7" t="s">
        <v>117</v>
      </c>
      <c r="E247" s="6">
        <v>45444.0</v>
      </c>
      <c r="F247" s="79">
        <f t="shared" si="1"/>
        <v>8</v>
      </c>
      <c r="G247" s="6">
        <v>45569.0</v>
      </c>
      <c r="H247" s="79">
        <f t="shared" si="2"/>
        <v>4</v>
      </c>
      <c r="I247" s="7" t="s">
        <v>60</v>
      </c>
      <c r="J247" s="10"/>
      <c r="K247" s="10"/>
      <c r="L247" s="10"/>
      <c r="M247" s="10"/>
      <c r="N247" s="66" t="s">
        <v>18</v>
      </c>
      <c r="O247" s="10"/>
    </row>
    <row r="248">
      <c r="A248" s="6">
        <v>45705.0</v>
      </c>
      <c r="B248" s="10"/>
      <c r="C248" s="7">
        <v>234566.0</v>
      </c>
      <c r="D248" s="7" t="s">
        <v>117</v>
      </c>
      <c r="E248" s="6">
        <v>45597.0</v>
      </c>
      <c r="F248" s="79">
        <f t="shared" si="1"/>
        <v>3</v>
      </c>
      <c r="G248" s="9">
        <v>45614.0</v>
      </c>
      <c r="H248" s="79">
        <f t="shared" si="2"/>
        <v>3</v>
      </c>
      <c r="I248" s="7" t="s">
        <v>60</v>
      </c>
      <c r="J248" s="10"/>
      <c r="K248" s="10"/>
      <c r="L248" s="10"/>
      <c r="M248" s="10"/>
      <c r="N248" s="66" t="s">
        <v>18</v>
      </c>
      <c r="O248" s="10"/>
    </row>
    <row r="249">
      <c r="A249" s="6">
        <v>45705.0</v>
      </c>
      <c r="B249" s="10"/>
      <c r="C249" s="7">
        <v>237121.0</v>
      </c>
      <c r="D249" s="7" t="s">
        <v>117</v>
      </c>
      <c r="E249" s="6">
        <v>45627.0</v>
      </c>
      <c r="F249" s="79">
        <f t="shared" si="1"/>
        <v>2</v>
      </c>
      <c r="G249" s="9">
        <v>45639.0</v>
      </c>
      <c r="H249" s="79">
        <f t="shared" si="2"/>
        <v>2</v>
      </c>
      <c r="I249" s="7" t="s">
        <v>43</v>
      </c>
      <c r="J249" s="10"/>
      <c r="K249" s="10"/>
      <c r="L249" s="10"/>
      <c r="M249" s="10"/>
      <c r="N249" s="66" t="s">
        <v>18</v>
      </c>
      <c r="O249" s="10"/>
    </row>
    <row r="250">
      <c r="A250" s="6">
        <v>45705.0</v>
      </c>
      <c r="B250" s="10"/>
      <c r="C250" s="7">
        <v>213303.0</v>
      </c>
      <c r="D250" s="7" t="s">
        <v>117</v>
      </c>
      <c r="E250" s="6">
        <v>45566.0</v>
      </c>
      <c r="F250" s="79">
        <f t="shared" si="1"/>
        <v>4</v>
      </c>
      <c r="G250" s="6">
        <v>45674.0</v>
      </c>
      <c r="H250" s="79">
        <f t="shared" si="2"/>
        <v>1</v>
      </c>
      <c r="I250" s="7" t="s">
        <v>85</v>
      </c>
      <c r="J250" s="10"/>
      <c r="K250" s="10"/>
      <c r="L250" s="10"/>
      <c r="M250" s="10"/>
      <c r="N250" s="66" t="s">
        <v>18</v>
      </c>
      <c r="O250" s="10"/>
    </row>
    <row r="251">
      <c r="A251" s="6">
        <v>45705.0</v>
      </c>
      <c r="B251" s="10"/>
      <c r="C251" s="7">
        <v>156880.0</v>
      </c>
      <c r="D251" s="7" t="s">
        <v>149</v>
      </c>
      <c r="E251" s="6">
        <v>44774.0</v>
      </c>
      <c r="F251" s="79">
        <f t="shared" si="1"/>
        <v>30</v>
      </c>
      <c r="G251" s="6">
        <v>44942.0</v>
      </c>
      <c r="H251" s="79">
        <f t="shared" si="2"/>
        <v>25</v>
      </c>
      <c r="I251" s="7" t="s">
        <v>48</v>
      </c>
      <c r="J251" s="10"/>
      <c r="K251" s="10"/>
      <c r="L251" s="10"/>
      <c r="M251" s="10"/>
      <c r="N251" s="66" t="s">
        <v>18</v>
      </c>
      <c r="O251" s="10"/>
    </row>
    <row r="252">
      <c r="A252" s="6">
        <v>45705.0</v>
      </c>
      <c r="B252" s="10"/>
      <c r="C252" s="7">
        <v>175803.0</v>
      </c>
      <c r="D252" s="7" t="s">
        <v>149</v>
      </c>
      <c r="E252" s="6">
        <v>44927.0</v>
      </c>
      <c r="F252" s="79">
        <f t="shared" si="1"/>
        <v>25</v>
      </c>
      <c r="G252" s="6">
        <v>45110.0</v>
      </c>
      <c r="H252" s="79">
        <f t="shared" si="2"/>
        <v>19</v>
      </c>
      <c r="I252" s="7" t="s">
        <v>82</v>
      </c>
      <c r="J252" s="10"/>
      <c r="K252" s="10"/>
      <c r="L252" s="10"/>
      <c r="M252" s="10"/>
      <c r="N252" s="66" t="s">
        <v>18</v>
      </c>
      <c r="O252" s="10"/>
    </row>
    <row r="253">
      <c r="A253" s="6">
        <v>45705.0</v>
      </c>
      <c r="B253" s="10"/>
      <c r="C253" s="7">
        <v>206871.0</v>
      </c>
      <c r="D253" s="7" t="s">
        <v>149</v>
      </c>
      <c r="E253" s="6">
        <v>45261.0</v>
      </c>
      <c r="F253" s="79">
        <f t="shared" si="1"/>
        <v>14</v>
      </c>
      <c r="G253" s="6">
        <v>45370.0</v>
      </c>
      <c r="H253" s="79">
        <f t="shared" si="2"/>
        <v>10</v>
      </c>
      <c r="I253" s="7" t="s">
        <v>60</v>
      </c>
      <c r="J253" s="10"/>
      <c r="K253" s="10"/>
      <c r="L253" s="10"/>
      <c r="M253" s="10"/>
      <c r="N253" s="66" t="s">
        <v>18</v>
      </c>
      <c r="O253" s="10"/>
    </row>
    <row r="254">
      <c r="A254" s="6">
        <v>45705.0</v>
      </c>
      <c r="B254" s="10"/>
      <c r="C254" s="7">
        <v>198134.0</v>
      </c>
      <c r="D254" s="7" t="s">
        <v>149</v>
      </c>
      <c r="E254" s="6">
        <v>45231.0</v>
      </c>
      <c r="F254" s="79">
        <f t="shared" si="1"/>
        <v>15</v>
      </c>
      <c r="G254" s="6">
        <v>45301.0</v>
      </c>
      <c r="H254" s="79">
        <f t="shared" si="2"/>
        <v>13</v>
      </c>
      <c r="I254" s="7" t="s">
        <v>54</v>
      </c>
      <c r="J254" s="10"/>
      <c r="K254" s="10"/>
      <c r="L254" s="10"/>
      <c r="M254" s="10"/>
      <c r="N254" s="66" t="s">
        <v>18</v>
      </c>
      <c r="O254" s="10"/>
    </row>
    <row r="255">
      <c r="A255" s="6">
        <v>45705.0</v>
      </c>
      <c r="B255" s="10"/>
      <c r="C255" s="7">
        <v>239969.0</v>
      </c>
      <c r="D255" s="7" t="s">
        <v>149</v>
      </c>
      <c r="E255" s="6">
        <v>45597.0</v>
      </c>
      <c r="F255" s="79">
        <f t="shared" si="1"/>
        <v>3</v>
      </c>
      <c r="G255" s="6">
        <v>45677.0</v>
      </c>
      <c r="H255" s="79">
        <f t="shared" si="2"/>
        <v>0</v>
      </c>
      <c r="I255" s="7" t="s">
        <v>60</v>
      </c>
      <c r="J255" s="10"/>
      <c r="K255" s="10"/>
      <c r="L255" s="10"/>
      <c r="M255" s="10"/>
      <c r="N255" s="66" t="s">
        <v>18</v>
      </c>
      <c r="O255" s="10"/>
    </row>
    <row r="256">
      <c r="A256" s="6">
        <v>45705.0</v>
      </c>
      <c r="B256" s="10"/>
      <c r="C256" s="7">
        <v>86644.0</v>
      </c>
      <c r="D256" s="7" t="s">
        <v>181</v>
      </c>
      <c r="E256" s="6">
        <v>43770.0</v>
      </c>
      <c r="F256" s="79">
        <f t="shared" si="1"/>
        <v>63</v>
      </c>
      <c r="G256" s="6">
        <v>44326.0</v>
      </c>
      <c r="H256" s="79">
        <f t="shared" si="2"/>
        <v>45</v>
      </c>
      <c r="I256" s="7" t="s">
        <v>120</v>
      </c>
      <c r="J256" s="10"/>
      <c r="K256" s="10"/>
      <c r="L256" s="10"/>
      <c r="M256" s="10"/>
      <c r="N256" s="66" t="s">
        <v>18</v>
      </c>
      <c r="O256" s="10"/>
    </row>
    <row r="257">
      <c r="A257" s="6">
        <v>45705.0</v>
      </c>
      <c r="B257" s="10"/>
      <c r="C257" s="7">
        <v>96979.0</v>
      </c>
      <c r="D257" s="7" t="s">
        <v>93</v>
      </c>
      <c r="E257" s="6">
        <v>44348.0</v>
      </c>
      <c r="F257" s="79">
        <f t="shared" si="1"/>
        <v>44</v>
      </c>
      <c r="G257" s="6">
        <v>44420.0</v>
      </c>
      <c r="H257" s="79">
        <f t="shared" si="2"/>
        <v>42</v>
      </c>
      <c r="I257" s="7" t="s">
        <v>120</v>
      </c>
      <c r="J257" s="10"/>
      <c r="K257" s="10"/>
      <c r="L257" s="10"/>
      <c r="M257" s="10"/>
      <c r="N257" s="66" t="s">
        <v>18</v>
      </c>
      <c r="O257" s="10"/>
    </row>
    <row r="258">
      <c r="A258" s="6">
        <v>45705.0</v>
      </c>
      <c r="B258" s="10"/>
      <c r="C258" s="7">
        <v>29883.0</v>
      </c>
      <c r="D258" s="7" t="s">
        <v>126</v>
      </c>
      <c r="E258" s="6">
        <v>43647.0</v>
      </c>
      <c r="F258" s="79">
        <f t="shared" si="1"/>
        <v>67</v>
      </c>
      <c r="G258" s="9">
        <v>43755.0</v>
      </c>
      <c r="H258" s="79">
        <f t="shared" si="2"/>
        <v>64</v>
      </c>
      <c r="I258" s="7" t="s">
        <v>120</v>
      </c>
      <c r="J258" s="10"/>
      <c r="K258" s="10"/>
      <c r="L258" s="10"/>
      <c r="M258" s="10"/>
      <c r="N258" s="66" t="s">
        <v>18</v>
      </c>
      <c r="O258" s="10"/>
    </row>
    <row r="259">
      <c r="A259" s="6">
        <v>45705.0</v>
      </c>
      <c r="B259" s="10"/>
      <c r="C259" s="7">
        <v>12278.0</v>
      </c>
      <c r="D259" s="7" t="s">
        <v>99</v>
      </c>
      <c r="E259" s="6">
        <v>43435.0</v>
      </c>
      <c r="F259" s="79">
        <f t="shared" si="1"/>
        <v>74</v>
      </c>
      <c r="G259" s="6">
        <v>43615.0</v>
      </c>
      <c r="H259" s="79">
        <f t="shared" si="2"/>
        <v>68</v>
      </c>
      <c r="I259" s="7" t="s">
        <v>60</v>
      </c>
      <c r="J259" s="10"/>
      <c r="K259" s="10"/>
      <c r="L259" s="10"/>
      <c r="M259" s="10"/>
      <c r="N259" s="66" t="s">
        <v>18</v>
      </c>
      <c r="O259" s="10"/>
    </row>
    <row r="260">
      <c r="A260" s="6">
        <v>45705.0</v>
      </c>
      <c r="B260" s="10"/>
      <c r="C260" s="7">
        <v>1413.0</v>
      </c>
      <c r="D260" s="7" t="s">
        <v>42</v>
      </c>
      <c r="E260" s="6">
        <v>43663.0</v>
      </c>
      <c r="F260" s="79">
        <f t="shared" si="1"/>
        <v>67</v>
      </c>
      <c r="G260" s="6">
        <v>43297.0</v>
      </c>
      <c r="H260" s="79">
        <f t="shared" si="2"/>
        <v>79</v>
      </c>
      <c r="I260" s="7" t="s">
        <v>227</v>
      </c>
      <c r="J260" s="10"/>
      <c r="K260" s="10"/>
      <c r="L260" s="10"/>
      <c r="M260" s="10"/>
      <c r="N260" s="66" t="s">
        <v>18</v>
      </c>
      <c r="O260" s="10"/>
    </row>
    <row r="261">
      <c r="A261" s="6">
        <v>45705.0</v>
      </c>
      <c r="B261" s="10"/>
      <c r="C261" s="7">
        <v>7489.0</v>
      </c>
      <c r="D261" s="7" t="s">
        <v>62</v>
      </c>
      <c r="E261" s="6">
        <v>43374.0</v>
      </c>
      <c r="F261" s="79">
        <f t="shared" si="1"/>
        <v>76</v>
      </c>
      <c r="G261" s="9">
        <v>43420.0</v>
      </c>
      <c r="H261" s="79">
        <f t="shared" si="2"/>
        <v>75</v>
      </c>
      <c r="I261" s="7" t="s">
        <v>54</v>
      </c>
      <c r="J261" s="10"/>
      <c r="K261" s="10"/>
      <c r="L261" s="10"/>
      <c r="M261" s="10"/>
      <c r="N261" s="66" t="s">
        <v>18</v>
      </c>
      <c r="O261" s="10"/>
    </row>
    <row r="262">
      <c r="A262" s="6">
        <v>45705.0</v>
      </c>
      <c r="B262" s="10"/>
      <c r="C262" s="7">
        <v>2795.0</v>
      </c>
      <c r="D262" s="7" t="s">
        <v>93</v>
      </c>
      <c r="E262" s="6">
        <v>42948.0</v>
      </c>
      <c r="F262" s="79">
        <f t="shared" si="1"/>
        <v>90</v>
      </c>
      <c r="G262" s="9">
        <v>43445.0</v>
      </c>
      <c r="H262" s="79">
        <f t="shared" si="2"/>
        <v>74</v>
      </c>
      <c r="I262" s="7" t="s">
        <v>60</v>
      </c>
      <c r="J262" s="10"/>
      <c r="K262" s="10"/>
      <c r="L262" s="10"/>
      <c r="M262" s="10"/>
      <c r="N262" s="66" t="s">
        <v>18</v>
      </c>
      <c r="O262" s="10"/>
    </row>
    <row r="263">
      <c r="A263" s="6">
        <v>45705.0</v>
      </c>
      <c r="B263" s="10"/>
      <c r="C263" s="7">
        <v>1371.0</v>
      </c>
      <c r="D263" s="7" t="s">
        <v>93</v>
      </c>
      <c r="E263" s="6">
        <v>42856.0</v>
      </c>
      <c r="F263" s="79">
        <f t="shared" si="1"/>
        <v>93</v>
      </c>
      <c r="G263" s="6">
        <v>42949.0</v>
      </c>
      <c r="H263" s="79">
        <f t="shared" si="2"/>
        <v>90</v>
      </c>
      <c r="I263" s="7" t="s">
        <v>308</v>
      </c>
      <c r="J263" s="10"/>
      <c r="K263" s="10"/>
      <c r="L263" s="10"/>
      <c r="M263" s="10"/>
      <c r="N263" s="66" t="s">
        <v>18</v>
      </c>
      <c r="O263" s="10"/>
    </row>
    <row r="264">
      <c r="A264" s="6">
        <v>45705.0</v>
      </c>
      <c r="B264" s="10"/>
      <c r="C264" s="7">
        <v>1206.0</v>
      </c>
      <c r="D264" s="7" t="s">
        <v>75</v>
      </c>
      <c r="E264" s="6">
        <v>42675.0</v>
      </c>
      <c r="F264" s="79">
        <f t="shared" si="1"/>
        <v>99</v>
      </c>
      <c r="G264" s="6">
        <v>42887.0</v>
      </c>
      <c r="H264" s="79">
        <f t="shared" si="2"/>
        <v>92</v>
      </c>
      <c r="I264" s="7" t="s">
        <v>484</v>
      </c>
      <c r="J264" s="10"/>
      <c r="K264" s="10"/>
      <c r="L264" s="10"/>
      <c r="M264" s="10"/>
      <c r="N264" s="66" t="s">
        <v>18</v>
      </c>
      <c r="O264" s="10"/>
    </row>
    <row r="265">
      <c r="A265" s="6">
        <v>45705.0</v>
      </c>
      <c r="B265" s="10"/>
      <c r="C265" s="7">
        <v>11836.0</v>
      </c>
      <c r="D265" s="7" t="s">
        <v>126</v>
      </c>
      <c r="E265" s="6">
        <v>43466.0</v>
      </c>
      <c r="F265" s="79">
        <f t="shared" si="1"/>
        <v>73</v>
      </c>
      <c r="G265" s="6">
        <v>43577.0</v>
      </c>
      <c r="H265" s="79">
        <f t="shared" si="2"/>
        <v>69</v>
      </c>
      <c r="I265" s="7" t="s">
        <v>54</v>
      </c>
      <c r="J265" s="10"/>
      <c r="K265" s="10"/>
      <c r="L265" s="10"/>
      <c r="M265" s="10"/>
      <c r="N265" s="66" t="s">
        <v>18</v>
      </c>
      <c r="O265" s="10"/>
    </row>
    <row r="266">
      <c r="A266" s="6">
        <v>45705.0</v>
      </c>
      <c r="B266" s="10"/>
      <c r="C266" s="7">
        <v>10140.0</v>
      </c>
      <c r="D266" s="7" t="s">
        <v>152</v>
      </c>
      <c r="E266" s="9">
        <v>43444.0</v>
      </c>
      <c r="F266" s="79">
        <f t="shared" si="1"/>
        <v>74</v>
      </c>
      <c r="G266" s="6">
        <v>44627.0</v>
      </c>
      <c r="H266" s="79">
        <f t="shared" si="2"/>
        <v>35</v>
      </c>
      <c r="I266" s="7" t="s">
        <v>48</v>
      </c>
      <c r="J266" s="10"/>
      <c r="K266" s="10"/>
      <c r="L266" s="10"/>
      <c r="M266" s="10"/>
      <c r="N266" s="66" t="s">
        <v>18</v>
      </c>
      <c r="O266" s="10"/>
    </row>
    <row r="267">
      <c r="A267" s="6">
        <v>45705.0</v>
      </c>
      <c r="B267" s="10"/>
      <c r="C267" s="7">
        <v>14292.0</v>
      </c>
      <c r="D267" s="7" t="s">
        <v>152</v>
      </c>
      <c r="E267" s="6">
        <v>43602.0</v>
      </c>
      <c r="F267" s="79">
        <f t="shared" si="1"/>
        <v>69</v>
      </c>
      <c r="G267" s="6">
        <v>43637.0</v>
      </c>
      <c r="H267" s="79">
        <f t="shared" si="2"/>
        <v>67</v>
      </c>
      <c r="I267" s="7" t="s">
        <v>52</v>
      </c>
      <c r="J267" s="10"/>
      <c r="K267" s="10"/>
      <c r="L267" s="10"/>
      <c r="M267" s="10"/>
      <c r="N267" s="66" t="s">
        <v>18</v>
      </c>
      <c r="O267" s="10"/>
    </row>
    <row r="268">
      <c r="A268" s="6">
        <v>45705.0</v>
      </c>
      <c r="B268" s="10"/>
      <c r="C268" s="7">
        <v>196992.0</v>
      </c>
      <c r="D268" s="7" t="s">
        <v>75</v>
      </c>
      <c r="E268" s="6">
        <v>45261.0</v>
      </c>
      <c r="F268" s="79">
        <f t="shared" si="1"/>
        <v>14</v>
      </c>
      <c r="G268" s="6">
        <v>45293.0</v>
      </c>
      <c r="H268" s="79">
        <f t="shared" si="2"/>
        <v>13</v>
      </c>
      <c r="I268" s="7" t="s">
        <v>52</v>
      </c>
      <c r="J268" s="10"/>
      <c r="K268" s="10"/>
      <c r="L268" s="10"/>
      <c r="M268" s="10"/>
      <c r="N268" s="66" t="s">
        <v>18</v>
      </c>
      <c r="O268" s="10"/>
    </row>
    <row r="269">
      <c r="A269" s="6">
        <v>45705.0</v>
      </c>
      <c r="B269" s="10"/>
      <c r="C269" s="7">
        <v>242647.0</v>
      </c>
      <c r="D269" s="7" t="s">
        <v>75</v>
      </c>
      <c r="E269" s="6">
        <v>45658.0</v>
      </c>
      <c r="F269" s="79">
        <f t="shared" si="1"/>
        <v>1</v>
      </c>
      <c r="G269" s="6">
        <v>45699.0</v>
      </c>
      <c r="H269" s="79">
        <f t="shared" si="2"/>
        <v>0</v>
      </c>
      <c r="I269" s="7" t="s">
        <v>43</v>
      </c>
      <c r="J269" s="10"/>
      <c r="K269" s="10"/>
      <c r="L269" s="10"/>
      <c r="M269" s="10"/>
      <c r="N269" s="66" t="s">
        <v>18</v>
      </c>
      <c r="O269" s="10"/>
    </row>
    <row r="270">
      <c r="A270" s="6">
        <v>45705.0</v>
      </c>
      <c r="B270" s="10"/>
      <c r="C270" s="7">
        <v>171457.0</v>
      </c>
      <c r="D270" s="7" t="s">
        <v>42</v>
      </c>
      <c r="E270" s="6">
        <v>45047.0</v>
      </c>
      <c r="F270" s="79">
        <f t="shared" si="1"/>
        <v>21</v>
      </c>
      <c r="G270" s="6">
        <v>45064.0</v>
      </c>
      <c r="H270" s="79">
        <f t="shared" si="2"/>
        <v>21</v>
      </c>
      <c r="I270" s="7" t="s">
        <v>48</v>
      </c>
      <c r="J270" s="10"/>
      <c r="K270" s="10"/>
      <c r="L270" s="10"/>
      <c r="M270" s="10"/>
      <c r="N270" s="66" t="s">
        <v>18</v>
      </c>
      <c r="O270" s="10"/>
    </row>
    <row r="271">
      <c r="A271" s="6">
        <v>45705.0</v>
      </c>
      <c r="B271" s="10"/>
      <c r="C271" s="7">
        <v>239023.0</v>
      </c>
      <c r="D271" s="7" t="s">
        <v>42</v>
      </c>
      <c r="E271" s="6">
        <v>45627.0</v>
      </c>
      <c r="F271" s="79">
        <f t="shared" si="1"/>
        <v>2</v>
      </c>
      <c r="G271" s="6">
        <v>45670.0</v>
      </c>
      <c r="H271" s="79">
        <f t="shared" si="2"/>
        <v>1</v>
      </c>
      <c r="I271" s="7" t="s">
        <v>48</v>
      </c>
      <c r="J271" s="10"/>
      <c r="K271" s="10"/>
      <c r="L271" s="10"/>
      <c r="M271" s="10"/>
      <c r="N271" s="66" t="s">
        <v>18</v>
      </c>
      <c r="O271" s="10"/>
    </row>
    <row r="272">
      <c r="A272" s="6">
        <v>45705.0</v>
      </c>
      <c r="B272" s="10"/>
      <c r="C272" s="7">
        <v>132800.0</v>
      </c>
      <c r="D272" s="7" t="s">
        <v>110</v>
      </c>
      <c r="E272" s="6">
        <v>44562.0</v>
      </c>
      <c r="F272" s="79">
        <f t="shared" si="1"/>
        <v>37</v>
      </c>
      <c r="G272" s="6">
        <v>44725.0</v>
      </c>
      <c r="H272" s="79">
        <f t="shared" si="2"/>
        <v>32</v>
      </c>
      <c r="I272" s="7" t="s">
        <v>48</v>
      </c>
      <c r="J272" s="10"/>
      <c r="K272" s="10"/>
      <c r="L272" s="10"/>
      <c r="M272" s="10"/>
      <c r="N272" s="66" t="s">
        <v>18</v>
      </c>
      <c r="O272" s="10"/>
    </row>
    <row r="273">
      <c r="A273" s="6">
        <v>45705.0</v>
      </c>
      <c r="B273" s="10"/>
      <c r="C273" s="7">
        <v>205780.0</v>
      </c>
      <c r="D273" s="7" t="s">
        <v>110</v>
      </c>
      <c r="E273" s="6">
        <v>45323.0</v>
      </c>
      <c r="F273" s="79">
        <f t="shared" si="1"/>
        <v>12</v>
      </c>
      <c r="G273" s="6">
        <v>45362.0</v>
      </c>
      <c r="H273" s="79">
        <f t="shared" si="2"/>
        <v>11</v>
      </c>
      <c r="I273" s="7" t="s">
        <v>48</v>
      </c>
      <c r="J273" s="10"/>
      <c r="K273" s="10"/>
      <c r="L273" s="10"/>
      <c r="M273" s="10"/>
      <c r="N273" s="66" t="s">
        <v>18</v>
      </c>
      <c r="O273" s="10"/>
    </row>
    <row r="274">
      <c r="A274" s="6">
        <v>45705.0</v>
      </c>
      <c r="B274" s="10"/>
      <c r="C274" s="7">
        <v>222875.0</v>
      </c>
      <c r="D274" s="7" t="s">
        <v>93</v>
      </c>
      <c r="E274" s="6">
        <v>45444.0</v>
      </c>
      <c r="F274" s="79">
        <f t="shared" si="1"/>
        <v>8</v>
      </c>
      <c r="G274" s="6">
        <v>45502.0</v>
      </c>
      <c r="H274" s="79">
        <f t="shared" si="2"/>
        <v>6</v>
      </c>
      <c r="I274" s="7" t="s">
        <v>52</v>
      </c>
      <c r="J274" s="10"/>
      <c r="K274" s="10"/>
      <c r="L274" s="10"/>
      <c r="M274" s="10"/>
      <c r="N274" s="66" t="s">
        <v>18</v>
      </c>
      <c r="O274" s="10"/>
    </row>
    <row r="275">
      <c r="A275" s="6">
        <v>45705.0</v>
      </c>
      <c r="B275" s="10"/>
      <c r="C275" s="7">
        <v>77368.0</v>
      </c>
      <c r="D275" s="7" t="s">
        <v>99</v>
      </c>
      <c r="E275" s="6">
        <v>44228.0</v>
      </c>
      <c r="F275" s="79">
        <f t="shared" si="1"/>
        <v>48</v>
      </c>
      <c r="G275" s="6">
        <v>44256.0</v>
      </c>
      <c r="H275" s="79">
        <f t="shared" si="2"/>
        <v>47</v>
      </c>
      <c r="I275" s="7" t="s">
        <v>52</v>
      </c>
      <c r="J275" s="10"/>
      <c r="K275" s="10"/>
      <c r="L275" s="10"/>
      <c r="M275" s="10"/>
      <c r="N275" s="66" t="s">
        <v>18</v>
      </c>
      <c r="O275" s="10"/>
    </row>
    <row r="276">
      <c r="A276" s="6">
        <v>45705.0</v>
      </c>
      <c r="B276" s="10"/>
      <c r="C276" s="7">
        <v>158566.0</v>
      </c>
      <c r="D276" s="7" t="s">
        <v>87</v>
      </c>
      <c r="E276" s="6">
        <v>44927.0</v>
      </c>
      <c r="F276" s="79">
        <f t="shared" si="1"/>
        <v>25</v>
      </c>
      <c r="G276" s="6">
        <v>44953.0</v>
      </c>
      <c r="H276" s="79">
        <f t="shared" si="2"/>
        <v>24</v>
      </c>
      <c r="I276" s="7" t="s">
        <v>48</v>
      </c>
      <c r="J276" s="10"/>
      <c r="K276" s="10"/>
      <c r="L276" s="10"/>
      <c r="M276" s="10"/>
      <c r="N276" s="66" t="s">
        <v>18</v>
      </c>
      <c r="O276" s="10"/>
    </row>
    <row r="277">
      <c r="A277" s="6">
        <v>45705.0</v>
      </c>
      <c r="B277" s="10"/>
      <c r="C277" s="7">
        <v>123459.0</v>
      </c>
      <c r="D277" s="7" t="s">
        <v>75</v>
      </c>
      <c r="E277" s="6">
        <v>44621.0</v>
      </c>
      <c r="F277" s="79">
        <f t="shared" si="1"/>
        <v>35</v>
      </c>
      <c r="G277" s="6">
        <v>44664.0</v>
      </c>
      <c r="H277" s="79">
        <f t="shared" si="2"/>
        <v>34</v>
      </c>
      <c r="I277" s="7" t="s">
        <v>52</v>
      </c>
      <c r="J277" s="10"/>
      <c r="K277" s="10"/>
      <c r="L277" s="10"/>
      <c r="M277" s="10"/>
      <c r="N277" s="66" t="s">
        <v>18</v>
      </c>
      <c r="O277" s="10"/>
    </row>
    <row r="278">
      <c r="A278" s="6">
        <v>45705.0</v>
      </c>
      <c r="B278" s="10"/>
      <c r="C278" s="7">
        <v>241598.0</v>
      </c>
      <c r="D278" s="7" t="s">
        <v>75</v>
      </c>
      <c r="E278" s="6">
        <v>45323.0</v>
      </c>
      <c r="F278" s="79">
        <f t="shared" si="1"/>
        <v>12</v>
      </c>
      <c r="G278" s="6">
        <v>45691.0</v>
      </c>
      <c r="H278" s="79">
        <f t="shared" si="2"/>
        <v>0</v>
      </c>
      <c r="I278" s="7" t="s">
        <v>48</v>
      </c>
      <c r="J278" s="10"/>
      <c r="K278" s="10"/>
      <c r="L278" s="10"/>
      <c r="M278" s="10"/>
      <c r="N278" s="66" t="s">
        <v>18</v>
      </c>
      <c r="O278" s="10"/>
    </row>
    <row r="279">
      <c r="A279" s="6">
        <v>45705.0</v>
      </c>
      <c r="B279" s="10"/>
      <c r="C279" s="7">
        <v>67851.0</v>
      </c>
      <c r="D279" s="7" t="s">
        <v>42</v>
      </c>
      <c r="E279" s="6">
        <v>44105.0</v>
      </c>
      <c r="F279" s="79">
        <f t="shared" si="1"/>
        <v>52</v>
      </c>
      <c r="G279" s="9">
        <v>44124.0</v>
      </c>
      <c r="H279" s="79">
        <f t="shared" si="2"/>
        <v>51</v>
      </c>
      <c r="I279" s="7" t="s">
        <v>48</v>
      </c>
      <c r="J279" s="10"/>
      <c r="K279" s="10"/>
      <c r="L279" s="10"/>
      <c r="M279" s="10"/>
      <c r="N279" s="66" t="s">
        <v>18</v>
      </c>
      <c r="O279" s="10"/>
    </row>
    <row r="280">
      <c r="A280" s="6">
        <v>45705.0</v>
      </c>
      <c r="B280" s="10"/>
      <c r="C280" s="7">
        <v>227422.0</v>
      </c>
      <c r="D280" s="7" t="s">
        <v>42</v>
      </c>
      <c r="E280" s="6">
        <v>45536.0</v>
      </c>
      <c r="F280" s="79">
        <f t="shared" si="1"/>
        <v>5</v>
      </c>
      <c r="G280" s="6">
        <v>45544.0</v>
      </c>
      <c r="H280" s="79">
        <f t="shared" si="2"/>
        <v>5</v>
      </c>
      <c r="I280" s="7" t="s">
        <v>48</v>
      </c>
      <c r="J280" s="10"/>
      <c r="K280" s="10"/>
      <c r="L280" s="10"/>
      <c r="M280" s="10"/>
      <c r="N280" s="66" t="s">
        <v>18</v>
      </c>
      <c r="O280" s="10"/>
    </row>
    <row r="281">
      <c r="A281" s="6">
        <v>45705.0</v>
      </c>
      <c r="B281" s="10"/>
      <c r="C281" s="7">
        <v>206208.0</v>
      </c>
      <c r="D281" s="7" t="s">
        <v>93</v>
      </c>
      <c r="E281" s="6">
        <v>45261.0</v>
      </c>
      <c r="F281" s="79">
        <f t="shared" si="1"/>
        <v>14</v>
      </c>
      <c r="G281" s="6">
        <v>45411.0</v>
      </c>
      <c r="H281" s="79">
        <f t="shared" si="2"/>
        <v>9</v>
      </c>
      <c r="I281" s="7" t="s">
        <v>48</v>
      </c>
      <c r="J281" s="10"/>
      <c r="K281" s="10"/>
      <c r="L281" s="10"/>
      <c r="M281" s="10"/>
      <c r="N281" s="66" t="s">
        <v>18</v>
      </c>
      <c r="O281" s="10"/>
    </row>
    <row r="282">
      <c r="A282" s="6">
        <v>45705.0</v>
      </c>
      <c r="B282" s="10"/>
      <c r="C282" s="7">
        <v>200920.0</v>
      </c>
      <c r="D282" s="7" t="s">
        <v>110</v>
      </c>
      <c r="E282" s="6">
        <v>45261.0</v>
      </c>
      <c r="F282" s="79">
        <f t="shared" si="1"/>
        <v>14</v>
      </c>
      <c r="G282" s="6">
        <v>45332.0</v>
      </c>
      <c r="H282" s="79">
        <f t="shared" si="2"/>
        <v>12</v>
      </c>
      <c r="I282" s="7" t="s">
        <v>52</v>
      </c>
      <c r="J282" s="10"/>
      <c r="K282" s="10"/>
      <c r="L282" s="10"/>
      <c r="M282" s="10"/>
      <c r="N282" s="66" t="s">
        <v>18</v>
      </c>
      <c r="O282" s="10"/>
    </row>
    <row r="283">
      <c r="A283" s="6">
        <v>45705.0</v>
      </c>
      <c r="B283" s="10"/>
      <c r="C283" s="7">
        <v>164369.0</v>
      </c>
      <c r="D283" s="7" t="s">
        <v>114</v>
      </c>
      <c r="E283" s="6">
        <v>44927.0</v>
      </c>
      <c r="F283" s="79">
        <f t="shared" si="1"/>
        <v>25</v>
      </c>
      <c r="G283" s="6">
        <v>45005.0</v>
      </c>
      <c r="H283" s="79">
        <f t="shared" si="2"/>
        <v>22</v>
      </c>
      <c r="I283" s="7" t="s">
        <v>48</v>
      </c>
      <c r="J283" s="10"/>
      <c r="K283" s="10"/>
      <c r="L283" s="10"/>
      <c r="M283" s="10"/>
      <c r="N283" s="66" t="s">
        <v>18</v>
      </c>
      <c r="O283" s="10"/>
    </row>
    <row r="284">
      <c r="A284" s="6">
        <v>45705.0</v>
      </c>
      <c r="B284" s="10"/>
      <c r="C284" s="7">
        <v>231332.0</v>
      </c>
      <c r="D284" s="7" t="s">
        <v>146</v>
      </c>
      <c r="E284" s="6">
        <v>45383.0</v>
      </c>
      <c r="F284" s="79">
        <f t="shared" si="1"/>
        <v>10</v>
      </c>
      <c r="G284" s="9">
        <v>45583.0</v>
      </c>
      <c r="H284" s="79">
        <f t="shared" si="2"/>
        <v>4</v>
      </c>
      <c r="I284" s="7" t="s">
        <v>48</v>
      </c>
      <c r="J284" s="10"/>
      <c r="K284" s="10"/>
      <c r="L284" s="10"/>
      <c r="M284" s="10"/>
      <c r="N284" s="66" t="s">
        <v>18</v>
      </c>
      <c r="O284" s="10"/>
    </row>
    <row r="285">
      <c r="A285" s="6">
        <v>45705.0</v>
      </c>
      <c r="B285" s="10"/>
      <c r="C285" s="7">
        <v>165376.0</v>
      </c>
      <c r="D285" s="7" t="s">
        <v>143</v>
      </c>
      <c r="E285" s="6">
        <v>44986.0</v>
      </c>
      <c r="F285" s="79">
        <f t="shared" si="1"/>
        <v>23</v>
      </c>
      <c r="G285" s="6">
        <v>45010.0</v>
      </c>
      <c r="H285" s="79">
        <f t="shared" si="2"/>
        <v>22</v>
      </c>
      <c r="I285" s="7" t="s">
        <v>54</v>
      </c>
      <c r="J285" s="10"/>
      <c r="K285" s="10"/>
      <c r="L285" s="10"/>
      <c r="M285" s="10"/>
      <c r="N285" s="66" t="s">
        <v>18</v>
      </c>
      <c r="O285" s="10"/>
    </row>
    <row r="286">
      <c r="A286" s="6">
        <v>45705.0</v>
      </c>
      <c r="B286" s="10"/>
      <c r="C286" s="7">
        <v>235286.0</v>
      </c>
      <c r="D286" s="7" t="s">
        <v>70</v>
      </c>
      <c r="E286" s="6">
        <v>45566.0</v>
      </c>
      <c r="F286" s="82">
        <f t="shared" si="1"/>
        <v>4</v>
      </c>
      <c r="G286" s="9">
        <v>45621.0</v>
      </c>
      <c r="H286" s="82">
        <f t="shared" si="2"/>
        <v>2</v>
      </c>
      <c r="I286" s="7" t="s">
        <v>85</v>
      </c>
      <c r="J286" s="10"/>
      <c r="K286" s="10"/>
      <c r="L286" s="10"/>
      <c r="M286" s="10"/>
      <c r="N286" s="66" t="s">
        <v>18</v>
      </c>
      <c r="O286" s="10"/>
    </row>
    <row r="287">
      <c r="A287" s="6">
        <v>45705.0</v>
      </c>
      <c r="B287" s="10"/>
      <c r="C287" s="7">
        <v>202246.0</v>
      </c>
      <c r="D287" s="7" t="s">
        <v>155</v>
      </c>
      <c r="E287" s="6">
        <v>45261.0</v>
      </c>
      <c r="F287" s="82">
        <f t="shared" si="1"/>
        <v>14</v>
      </c>
      <c r="G287" s="6">
        <v>45338.0</v>
      </c>
      <c r="H287" s="82">
        <f t="shared" si="2"/>
        <v>12</v>
      </c>
      <c r="I287" s="7" t="s">
        <v>52</v>
      </c>
      <c r="J287" s="10"/>
      <c r="K287" s="10"/>
      <c r="L287" s="10"/>
      <c r="M287" s="10"/>
      <c r="N287" s="66" t="s">
        <v>18</v>
      </c>
      <c r="O287" s="10"/>
    </row>
    <row r="288">
      <c r="A288" s="6">
        <v>45705.0</v>
      </c>
      <c r="B288" s="10"/>
      <c r="C288" s="7">
        <v>164002.0</v>
      </c>
      <c r="D288" s="7" t="s">
        <v>156</v>
      </c>
      <c r="E288" s="6">
        <v>45323.0</v>
      </c>
      <c r="F288" s="82">
        <f t="shared" si="1"/>
        <v>12</v>
      </c>
      <c r="G288" s="6">
        <v>45352.0</v>
      </c>
      <c r="H288" s="82">
        <f t="shared" si="2"/>
        <v>11</v>
      </c>
      <c r="I288" s="7" t="s">
        <v>60</v>
      </c>
      <c r="J288" s="10"/>
      <c r="K288" s="10"/>
      <c r="L288" s="10"/>
      <c r="M288" s="10"/>
      <c r="N288" s="66" t="s">
        <v>18</v>
      </c>
      <c r="O288" s="10"/>
    </row>
    <row r="289">
      <c r="A289" s="6">
        <v>45705.0</v>
      </c>
      <c r="B289" s="10"/>
      <c r="C289" s="7">
        <v>229122.0</v>
      </c>
      <c r="D289" s="7" t="s">
        <v>229</v>
      </c>
      <c r="E289" s="6">
        <v>45292.0</v>
      </c>
      <c r="F289" s="82">
        <f t="shared" si="1"/>
        <v>13</v>
      </c>
      <c r="G289" s="6">
        <v>45561.0</v>
      </c>
      <c r="H289" s="82">
        <f t="shared" si="2"/>
        <v>4</v>
      </c>
      <c r="I289" s="7" t="s">
        <v>85</v>
      </c>
      <c r="J289" s="10"/>
      <c r="K289" s="10"/>
      <c r="L289" s="10"/>
      <c r="M289" s="10"/>
      <c r="N289" s="66" t="s">
        <v>18</v>
      </c>
      <c r="O289" s="10"/>
    </row>
    <row r="290">
      <c r="A290" s="6">
        <v>45705.0</v>
      </c>
      <c r="B290" s="10"/>
      <c r="C290" s="7">
        <v>217412.0</v>
      </c>
      <c r="D290" s="7" t="s">
        <v>154</v>
      </c>
      <c r="E290" s="6">
        <v>45323.0</v>
      </c>
      <c r="F290" s="82">
        <f t="shared" si="1"/>
        <v>12</v>
      </c>
      <c r="G290" s="6">
        <v>45456.0</v>
      </c>
      <c r="H290" s="82">
        <f t="shared" si="2"/>
        <v>8</v>
      </c>
      <c r="I290" s="7" t="s">
        <v>54</v>
      </c>
      <c r="J290" s="10"/>
      <c r="K290" s="10"/>
      <c r="L290" s="10"/>
      <c r="M290" s="10"/>
      <c r="N290" s="66" t="s">
        <v>18</v>
      </c>
      <c r="O290" s="10"/>
    </row>
    <row r="291">
      <c r="A291" s="6">
        <v>45705.0</v>
      </c>
      <c r="B291" s="10"/>
      <c r="C291" s="7">
        <v>207233.0</v>
      </c>
      <c r="D291" s="7" t="s">
        <v>154</v>
      </c>
      <c r="E291" s="6">
        <v>45323.0</v>
      </c>
      <c r="F291" s="82">
        <f t="shared" si="1"/>
        <v>12</v>
      </c>
      <c r="G291" s="6">
        <v>45371.0</v>
      </c>
      <c r="H291" s="82">
        <f t="shared" si="2"/>
        <v>10</v>
      </c>
      <c r="I291" s="7" t="s">
        <v>54</v>
      </c>
      <c r="J291" s="10"/>
      <c r="K291" s="10"/>
      <c r="L291" s="10"/>
      <c r="M291" s="10"/>
      <c r="N291" s="66" t="s">
        <v>18</v>
      </c>
      <c r="O291" s="10"/>
    </row>
    <row r="292">
      <c r="A292" s="6">
        <v>45705.0</v>
      </c>
      <c r="B292" s="10"/>
      <c r="C292" s="7">
        <v>227184.0</v>
      </c>
      <c r="D292" s="7" t="s">
        <v>154</v>
      </c>
      <c r="E292" s="6">
        <v>45505.0</v>
      </c>
      <c r="F292" s="82">
        <f t="shared" si="1"/>
        <v>6</v>
      </c>
      <c r="G292" s="6">
        <v>45541.0</v>
      </c>
      <c r="H292" s="82">
        <f t="shared" si="2"/>
        <v>5</v>
      </c>
      <c r="I292" s="7" t="s">
        <v>60</v>
      </c>
      <c r="J292" s="10"/>
      <c r="K292" s="10"/>
      <c r="L292" s="10"/>
      <c r="M292" s="10"/>
      <c r="N292" s="66" t="s">
        <v>18</v>
      </c>
      <c r="O292" s="10"/>
    </row>
    <row r="293">
      <c r="A293" s="6">
        <v>45705.0</v>
      </c>
      <c r="B293" s="10"/>
      <c r="C293" s="7">
        <v>233757.0</v>
      </c>
      <c r="D293" s="7" t="s">
        <v>154</v>
      </c>
      <c r="E293" s="6">
        <v>45566.0</v>
      </c>
      <c r="F293" s="82">
        <f t="shared" si="1"/>
        <v>4</v>
      </c>
      <c r="G293" s="9">
        <v>45607.0</v>
      </c>
      <c r="H293" s="82">
        <f t="shared" si="2"/>
        <v>3</v>
      </c>
      <c r="I293" s="7" t="s">
        <v>60</v>
      </c>
      <c r="J293" s="10"/>
      <c r="K293" s="10"/>
      <c r="L293" s="10"/>
      <c r="M293" s="10"/>
      <c r="N293" s="66" t="s">
        <v>18</v>
      </c>
      <c r="O293" s="10"/>
    </row>
    <row r="294">
      <c r="A294" s="6">
        <v>45705.0</v>
      </c>
      <c r="B294" s="10"/>
      <c r="C294" s="7">
        <v>237721.0</v>
      </c>
      <c r="D294" s="7" t="s">
        <v>154</v>
      </c>
      <c r="E294" s="6">
        <v>45627.0</v>
      </c>
      <c r="F294" s="82">
        <f t="shared" si="1"/>
        <v>2</v>
      </c>
      <c r="G294" s="9">
        <v>45647.0</v>
      </c>
      <c r="H294" s="82">
        <f t="shared" si="2"/>
        <v>1</v>
      </c>
      <c r="I294" s="7" t="s">
        <v>54</v>
      </c>
      <c r="J294" s="10"/>
      <c r="K294" s="10"/>
      <c r="L294" s="10"/>
      <c r="M294" s="10"/>
      <c r="N294" s="66" t="s">
        <v>18</v>
      </c>
      <c r="O294" s="10"/>
    </row>
    <row r="295">
      <c r="A295" s="6">
        <v>45705.0</v>
      </c>
      <c r="B295" s="10"/>
      <c r="C295" s="7">
        <v>240752.0</v>
      </c>
      <c r="D295" s="7" t="s">
        <v>154</v>
      </c>
      <c r="E295" s="6">
        <v>45566.0</v>
      </c>
      <c r="F295" s="82">
        <f t="shared" si="1"/>
        <v>4</v>
      </c>
      <c r="G295" s="6">
        <v>45685.0</v>
      </c>
      <c r="H295" s="82">
        <f t="shared" si="2"/>
        <v>0</v>
      </c>
      <c r="I295" s="7" t="s">
        <v>60</v>
      </c>
      <c r="J295" s="10"/>
      <c r="K295" s="10"/>
      <c r="L295" s="10"/>
      <c r="M295" s="10"/>
      <c r="N295" s="66" t="s">
        <v>18</v>
      </c>
      <c r="O295" s="10"/>
    </row>
    <row r="296">
      <c r="A296" s="6">
        <v>45705.0</v>
      </c>
      <c r="B296" s="10"/>
      <c r="C296" s="7">
        <v>226122.0</v>
      </c>
      <c r="D296" s="7" t="s">
        <v>157</v>
      </c>
      <c r="E296" s="6">
        <v>45505.0</v>
      </c>
      <c r="F296" s="82">
        <f t="shared" si="1"/>
        <v>6</v>
      </c>
      <c r="G296" s="6">
        <v>45531.0</v>
      </c>
      <c r="H296" s="82">
        <f t="shared" si="2"/>
        <v>5</v>
      </c>
      <c r="I296" s="7" t="s">
        <v>43</v>
      </c>
      <c r="J296" s="10"/>
      <c r="K296" s="10"/>
      <c r="L296" s="10"/>
      <c r="M296" s="10"/>
      <c r="N296" s="66" t="s">
        <v>18</v>
      </c>
      <c r="O296" s="10"/>
    </row>
    <row r="297">
      <c r="A297" s="6">
        <v>45705.0</v>
      </c>
      <c r="B297" s="10"/>
      <c r="C297" s="7">
        <v>200921.0</v>
      </c>
      <c r="D297" s="7" t="s">
        <v>157</v>
      </c>
      <c r="E297" s="6">
        <v>45292.0</v>
      </c>
      <c r="F297" s="82">
        <f t="shared" si="1"/>
        <v>13</v>
      </c>
      <c r="G297" s="6">
        <v>45323.0</v>
      </c>
      <c r="H297" s="82">
        <f t="shared" si="2"/>
        <v>12</v>
      </c>
      <c r="I297" s="7" t="s">
        <v>54</v>
      </c>
      <c r="J297" s="10"/>
      <c r="K297" s="10"/>
      <c r="L297" s="10"/>
      <c r="M297" s="10"/>
      <c r="N297" s="66" t="s">
        <v>18</v>
      </c>
      <c r="O297" s="10"/>
    </row>
    <row r="298">
      <c r="A298" s="6">
        <v>45705.0</v>
      </c>
      <c r="B298" s="10"/>
      <c r="C298" s="7">
        <v>169120.0</v>
      </c>
      <c r="D298" s="7" t="s">
        <v>157</v>
      </c>
      <c r="E298" s="6">
        <v>44986.0</v>
      </c>
      <c r="F298" s="82">
        <f t="shared" si="1"/>
        <v>23</v>
      </c>
      <c r="G298" s="6">
        <v>45044.0</v>
      </c>
      <c r="H298" s="82">
        <f t="shared" si="2"/>
        <v>21</v>
      </c>
      <c r="I298" s="7" t="s">
        <v>54</v>
      </c>
      <c r="J298" s="10"/>
      <c r="K298" s="10"/>
      <c r="L298" s="10"/>
      <c r="M298" s="10"/>
      <c r="N298" s="66" t="s">
        <v>18</v>
      </c>
      <c r="O298" s="10"/>
    </row>
    <row r="299">
      <c r="A299" s="65">
        <v>45694.0</v>
      </c>
      <c r="B299" s="6">
        <v>45705.0</v>
      </c>
      <c r="C299" s="7">
        <v>193091.0</v>
      </c>
      <c r="D299" s="7" t="s">
        <v>157</v>
      </c>
      <c r="E299" s="6">
        <v>45170.0</v>
      </c>
      <c r="F299" s="82">
        <f t="shared" si="1"/>
        <v>17</v>
      </c>
      <c r="G299" s="9">
        <v>45247.0</v>
      </c>
      <c r="H299" s="82">
        <f t="shared" si="2"/>
        <v>15</v>
      </c>
      <c r="I299" s="7" t="s">
        <v>60</v>
      </c>
      <c r="J299" s="10"/>
      <c r="K299" s="10"/>
      <c r="L299" s="10"/>
      <c r="M299" s="10"/>
      <c r="N299" s="57" t="s">
        <v>24</v>
      </c>
      <c r="O299" s="10"/>
    </row>
    <row r="300">
      <c r="A300" s="6">
        <v>45705.0</v>
      </c>
      <c r="B300" s="10"/>
      <c r="C300" s="7">
        <v>204355.0</v>
      </c>
      <c r="D300" s="7" t="s">
        <v>157</v>
      </c>
      <c r="E300" s="6">
        <v>45323.0</v>
      </c>
      <c r="F300" s="82">
        <f t="shared" si="1"/>
        <v>12</v>
      </c>
      <c r="G300" s="6">
        <v>45357.0</v>
      </c>
      <c r="H300" s="82">
        <f t="shared" si="2"/>
        <v>11</v>
      </c>
      <c r="I300" s="7" t="s">
        <v>54</v>
      </c>
      <c r="J300" s="10"/>
      <c r="K300" s="10"/>
      <c r="L300" s="10"/>
      <c r="M300" s="10"/>
      <c r="N300" s="66" t="s">
        <v>18</v>
      </c>
      <c r="O300" s="10"/>
    </row>
    <row r="301">
      <c r="A301" s="6">
        <v>45705.0</v>
      </c>
      <c r="B301" s="10"/>
      <c r="C301" s="7">
        <v>211702.0</v>
      </c>
      <c r="D301" s="7" t="s">
        <v>157</v>
      </c>
      <c r="E301" s="6">
        <v>45383.0</v>
      </c>
      <c r="F301" s="82">
        <f t="shared" si="1"/>
        <v>10</v>
      </c>
      <c r="G301" s="6">
        <v>45406.0</v>
      </c>
      <c r="H301" s="82">
        <f t="shared" si="2"/>
        <v>9</v>
      </c>
      <c r="I301" s="7" t="s">
        <v>54</v>
      </c>
      <c r="J301" s="10"/>
      <c r="K301" s="10"/>
      <c r="L301" s="10"/>
      <c r="M301" s="10"/>
      <c r="N301" s="66" t="s">
        <v>18</v>
      </c>
      <c r="O301" s="10"/>
    </row>
    <row r="302">
      <c r="A302" s="6">
        <v>45705.0</v>
      </c>
      <c r="B302" s="10"/>
      <c r="C302" s="7">
        <v>221941.0</v>
      </c>
      <c r="D302" s="7" t="s">
        <v>157</v>
      </c>
      <c r="E302" s="6">
        <v>45323.0</v>
      </c>
      <c r="F302" s="82">
        <f t="shared" si="1"/>
        <v>12</v>
      </c>
      <c r="G302" s="6">
        <v>45400.0</v>
      </c>
      <c r="H302" s="82">
        <f t="shared" si="2"/>
        <v>10</v>
      </c>
      <c r="I302" s="7" t="s">
        <v>54</v>
      </c>
      <c r="J302" s="10"/>
      <c r="K302" s="10"/>
      <c r="L302" s="10"/>
      <c r="M302" s="10"/>
      <c r="N302" s="66" t="s">
        <v>18</v>
      </c>
      <c r="O302" s="10"/>
    </row>
    <row r="303">
      <c r="A303" s="6">
        <v>45705.0</v>
      </c>
      <c r="B303" s="10"/>
      <c r="C303" s="7">
        <v>227521.0</v>
      </c>
      <c r="D303" s="7" t="s">
        <v>157</v>
      </c>
      <c r="E303" s="6">
        <v>45474.0</v>
      </c>
      <c r="F303" s="82">
        <f t="shared" si="1"/>
        <v>7</v>
      </c>
      <c r="G303" s="6">
        <v>45547.0</v>
      </c>
      <c r="H303" s="82">
        <f t="shared" si="2"/>
        <v>5</v>
      </c>
      <c r="I303" s="7" t="s">
        <v>60</v>
      </c>
      <c r="J303" s="10"/>
      <c r="K303" s="10"/>
      <c r="L303" s="10"/>
      <c r="M303" s="10"/>
      <c r="N303" s="66" t="s">
        <v>18</v>
      </c>
      <c r="O303" s="10"/>
    </row>
    <row r="304">
      <c r="A304" s="6">
        <v>45705.0</v>
      </c>
      <c r="B304" s="10"/>
      <c r="C304" s="7">
        <v>230033.0</v>
      </c>
      <c r="D304" s="7" t="s">
        <v>157</v>
      </c>
      <c r="E304" s="6">
        <v>45536.0</v>
      </c>
      <c r="F304" s="82">
        <f t="shared" si="1"/>
        <v>5</v>
      </c>
      <c r="G304" s="6">
        <v>45572.0</v>
      </c>
      <c r="H304" s="82">
        <f t="shared" si="2"/>
        <v>4</v>
      </c>
      <c r="I304" s="7" t="s">
        <v>43</v>
      </c>
      <c r="J304" s="10"/>
      <c r="K304" s="10"/>
      <c r="L304" s="10"/>
      <c r="M304" s="10"/>
      <c r="N304" s="66" t="s">
        <v>18</v>
      </c>
      <c r="O304" s="10"/>
    </row>
    <row r="305">
      <c r="A305" s="6">
        <v>45705.0</v>
      </c>
      <c r="B305" s="10"/>
      <c r="C305" s="7">
        <v>236557.0</v>
      </c>
      <c r="D305" s="7" t="s">
        <v>157</v>
      </c>
      <c r="E305" s="6">
        <v>45597.0</v>
      </c>
      <c r="F305" s="82">
        <f t="shared" si="1"/>
        <v>3</v>
      </c>
      <c r="G305" s="9">
        <v>45636.0</v>
      </c>
      <c r="H305" s="82">
        <f t="shared" si="2"/>
        <v>2</v>
      </c>
      <c r="I305" s="7" t="s">
        <v>60</v>
      </c>
      <c r="J305" s="10"/>
      <c r="K305" s="10"/>
      <c r="L305" s="10"/>
      <c r="M305" s="10"/>
      <c r="N305" s="66" t="s">
        <v>18</v>
      </c>
      <c r="O305" s="10"/>
    </row>
    <row r="306">
      <c r="A306" s="6">
        <v>45705.0</v>
      </c>
      <c r="B306" s="10"/>
      <c r="C306" s="7">
        <v>239541.0</v>
      </c>
      <c r="D306" s="7" t="s">
        <v>157</v>
      </c>
      <c r="E306" s="6">
        <v>45597.0</v>
      </c>
      <c r="F306" s="82">
        <f t="shared" si="1"/>
        <v>3</v>
      </c>
      <c r="G306" s="6">
        <v>45674.0</v>
      </c>
      <c r="H306" s="82">
        <f t="shared" si="2"/>
        <v>1</v>
      </c>
      <c r="I306" s="7" t="s">
        <v>80</v>
      </c>
      <c r="J306" s="10"/>
      <c r="K306" s="10"/>
      <c r="L306" s="10"/>
      <c r="M306" s="10"/>
      <c r="N306" s="66" t="s">
        <v>18</v>
      </c>
      <c r="O306" s="10"/>
    </row>
    <row r="307">
      <c r="A307" s="6">
        <v>45705.0</v>
      </c>
      <c r="B307" s="10"/>
      <c r="C307" s="7">
        <v>231843.0</v>
      </c>
      <c r="D307" s="7" t="s">
        <v>159</v>
      </c>
      <c r="E307" s="6">
        <v>45505.0</v>
      </c>
      <c r="F307" s="82">
        <f t="shared" si="1"/>
        <v>6</v>
      </c>
      <c r="G307" s="9">
        <v>45587.0</v>
      </c>
      <c r="H307" s="82">
        <f t="shared" si="2"/>
        <v>3</v>
      </c>
      <c r="I307" s="7" t="s">
        <v>54</v>
      </c>
      <c r="J307" s="10"/>
      <c r="K307" s="10"/>
      <c r="L307" s="10"/>
      <c r="M307" s="10"/>
      <c r="N307" s="66" t="s">
        <v>18</v>
      </c>
      <c r="O307" s="10"/>
    </row>
    <row r="308">
      <c r="A308" s="6">
        <v>45705.0</v>
      </c>
      <c r="B308" s="10"/>
      <c r="C308" s="7">
        <v>183358.0</v>
      </c>
      <c r="D308" s="7" t="s">
        <v>160</v>
      </c>
      <c r="E308" s="6">
        <v>45047.0</v>
      </c>
      <c r="F308" s="82">
        <f t="shared" si="1"/>
        <v>21</v>
      </c>
      <c r="G308" s="6">
        <v>45168.0</v>
      </c>
      <c r="H308" s="82">
        <f t="shared" si="2"/>
        <v>17</v>
      </c>
      <c r="I308" s="7" t="s">
        <v>48</v>
      </c>
      <c r="J308" s="10"/>
      <c r="K308" s="10"/>
      <c r="L308" s="10"/>
      <c r="M308" s="10"/>
      <c r="N308" s="66" t="s">
        <v>18</v>
      </c>
      <c r="O308" s="10"/>
    </row>
    <row r="309">
      <c r="A309" s="6">
        <v>45705.0</v>
      </c>
      <c r="B309" s="10"/>
      <c r="C309" s="7">
        <v>214250.0</v>
      </c>
      <c r="D309" s="7" t="s">
        <v>160</v>
      </c>
      <c r="E309" s="6">
        <v>45352.0</v>
      </c>
      <c r="F309" s="82">
        <f t="shared" si="1"/>
        <v>11</v>
      </c>
      <c r="G309" s="6">
        <v>45428.0</v>
      </c>
      <c r="H309" s="82">
        <f t="shared" si="2"/>
        <v>9</v>
      </c>
      <c r="I309" s="7" t="s">
        <v>60</v>
      </c>
      <c r="J309" s="10"/>
      <c r="K309" s="10"/>
      <c r="L309" s="10"/>
      <c r="M309" s="10"/>
      <c r="N309" s="66" t="s">
        <v>18</v>
      </c>
      <c r="O309" s="10"/>
    </row>
    <row r="310">
      <c r="A310" s="6">
        <v>45705.0</v>
      </c>
      <c r="B310" s="10"/>
      <c r="C310" s="7">
        <v>227702.0</v>
      </c>
      <c r="D310" s="7" t="s">
        <v>160</v>
      </c>
      <c r="E310" s="6">
        <v>44866.0</v>
      </c>
      <c r="F310" s="82">
        <f t="shared" si="1"/>
        <v>27</v>
      </c>
      <c r="G310" s="6">
        <v>45547.0</v>
      </c>
      <c r="H310" s="82">
        <f t="shared" si="2"/>
        <v>5</v>
      </c>
      <c r="I310" s="7" t="s">
        <v>60</v>
      </c>
      <c r="J310" s="10"/>
      <c r="K310" s="10"/>
      <c r="L310" s="10"/>
      <c r="M310" s="10"/>
      <c r="N310" s="66" t="s">
        <v>18</v>
      </c>
      <c r="O310" s="10"/>
    </row>
    <row r="311">
      <c r="A311" s="6">
        <v>45705.0</v>
      </c>
      <c r="B311" s="10"/>
      <c r="C311" s="7">
        <v>232043.0</v>
      </c>
      <c r="D311" s="7" t="s">
        <v>160</v>
      </c>
      <c r="E311" s="6">
        <v>45536.0</v>
      </c>
      <c r="F311" s="82">
        <f t="shared" si="1"/>
        <v>5</v>
      </c>
      <c r="G311" s="9">
        <v>45588.0</v>
      </c>
      <c r="H311" s="82">
        <f t="shared" si="2"/>
        <v>3</v>
      </c>
      <c r="I311" s="7" t="s">
        <v>48</v>
      </c>
      <c r="J311" s="10"/>
      <c r="K311" s="10"/>
      <c r="L311" s="10"/>
      <c r="M311" s="10"/>
      <c r="N311" s="66" t="s">
        <v>18</v>
      </c>
      <c r="O311" s="10"/>
    </row>
    <row r="312">
      <c r="A312" s="6">
        <v>45705.0</v>
      </c>
      <c r="B312" s="10"/>
      <c r="C312" s="7">
        <v>233461.0</v>
      </c>
      <c r="D312" s="7" t="s">
        <v>160</v>
      </c>
      <c r="E312" s="6">
        <v>45566.0</v>
      </c>
      <c r="F312" s="82">
        <f t="shared" si="1"/>
        <v>4</v>
      </c>
      <c r="G312" s="9">
        <v>45610.0</v>
      </c>
      <c r="H312" s="82">
        <f t="shared" si="2"/>
        <v>3</v>
      </c>
      <c r="I312" s="7" t="s">
        <v>60</v>
      </c>
      <c r="J312" s="10"/>
      <c r="K312" s="10"/>
      <c r="L312" s="10"/>
      <c r="M312" s="10"/>
      <c r="N312" s="66" t="s">
        <v>18</v>
      </c>
      <c r="O312" s="10"/>
    </row>
    <row r="313">
      <c r="A313" s="6">
        <v>45705.0</v>
      </c>
      <c r="B313" s="10"/>
      <c r="C313" s="7">
        <v>213366.0</v>
      </c>
      <c r="D313" s="7" t="s">
        <v>160</v>
      </c>
      <c r="E313" s="6">
        <v>45383.0</v>
      </c>
      <c r="F313" s="82">
        <f t="shared" si="1"/>
        <v>10</v>
      </c>
      <c r="G313" s="6">
        <v>45426.0</v>
      </c>
      <c r="H313" s="82">
        <f t="shared" si="2"/>
        <v>9</v>
      </c>
      <c r="I313" s="7" t="s">
        <v>129</v>
      </c>
      <c r="J313" s="10"/>
      <c r="K313" s="10"/>
      <c r="L313" s="10"/>
      <c r="M313" s="10"/>
      <c r="N313" s="66" t="s">
        <v>18</v>
      </c>
      <c r="O313" s="10"/>
    </row>
    <row r="314">
      <c r="A314" s="6">
        <v>45705.0</v>
      </c>
      <c r="B314" s="10"/>
      <c r="C314" s="7">
        <v>233999.0</v>
      </c>
      <c r="D314" s="7" t="s">
        <v>160</v>
      </c>
      <c r="E314" s="6">
        <v>45505.0</v>
      </c>
      <c r="F314" s="82">
        <f t="shared" si="1"/>
        <v>6</v>
      </c>
      <c r="G314" s="9">
        <v>45610.0</v>
      </c>
      <c r="H314" s="82">
        <f t="shared" si="2"/>
        <v>3</v>
      </c>
      <c r="I314" s="7" t="s">
        <v>48</v>
      </c>
      <c r="J314" s="10"/>
      <c r="K314" s="10"/>
      <c r="L314" s="10"/>
      <c r="M314" s="10"/>
      <c r="N314" s="66" t="s">
        <v>18</v>
      </c>
      <c r="O314" s="10"/>
    </row>
    <row r="315">
      <c r="A315" s="6">
        <v>45705.0</v>
      </c>
      <c r="B315" s="10"/>
      <c r="C315" s="7">
        <v>230318.0</v>
      </c>
      <c r="D315" s="7" t="s">
        <v>160</v>
      </c>
      <c r="E315" s="6">
        <v>45505.0</v>
      </c>
      <c r="F315" s="82">
        <f t="shared" si="1"/>
        <v>6</v>
      </c>
      <c r="G315" s="6">
        <v>45573.0</v>
      </c>
      <c r="H315" s="82">
        <f t="shared" si="2"/>
        <v>4</v>
      </c>
      <c r="I315" s="7" t="s">
        <v>54</v>
      </c>
      <c r="J315" s="10"/>
      <c r="K315" s="10"/>
      <c r="L315" s="10"/>
      <c r="M315" s="10"/>
      <c r="N315" s="66" t="s">
        <v>18</v>
      </c>
      <c r="O315" s="10"/>
    </row>
    <row r="316">
      <c r="A316" s="6">
        <v>45705.0</v>
      </c>
      <c r="B316" s="10"/>
      <c r="C316" s="7">
        <v>188553.0</v>
      </c>
      <c r="D316" s="7" t="s">
        <v>160</v>
      </c>
      <c r="E316" s="6">
        <v>45108.0</v>
      </c>
      <c r="F316" s="82">
        <f t="shared" si="1"/>
        <v>19</v>
      </c>
      <c r="G316" s="6">
        <v>45208.0</v>
      </c>
      <c r="H316" s="82">
        <f t="shared" si="2"/>
        <v>16</v>
      </c>
      <c r="I316" s="7" t="s">
        <v>54</v>
      </c>
      <c r="J316" s="10"/>
      <c r="K316" s="10"/>
      <c r="L316" s="10"/>
      <c r="M316" s="10"/>
      <c r="N316" s="66" t="s">
        <v>18</v>
      </c>
      <c r="O316" s="10"/>
    </row>
    <row r="317">
      <c r="A317" s="6">
        <v>45705.0</v>
      </c>
      <c r="B317" s="10"/>
      <c r="C317" s="7">
        <v>212273.0</v>
      </c>
      <c r="D317" s="7" t="s">
        <v>160</v>
      </c>
      <c r="E317" s="6">
        <v>45261.0</v>
      </c>
      <c r="F317" s="82">
        <f t="shared" si="1"/>
        <v>14</v>
      </c>
      <c r="G317" s="6">
        <v>45418.0</v>
      </c>
      <c r="H317" s="82">
        <f t="shared" si="2"/>
        <v>9</v>
      </c>
      <c r="I317" s="7" t="s">
        <v>54</v>
      </c>
      <c r="J317" s="10"/>
      <c r="K317" s="10"/>
      <c r="L317" s="10"/>
      <c r="M317" s="10"/>
      <c r="N317" s="66" t="s">
        <v>18</v>
      </c>
      <c r="O317" s="10"/>
    </row>
    <row r="318">
      <c r="A318" s="6">
        <v>45705.0</v>
      </c>
      <c r="B318" s="10"/>
      <c r="C318" s="7">
        <v>218072.0</v>
      </c>
      <c r="D318" s="7" t="s">
        <v>160</v>
      </c>
      <c r="E318" s="6">
        <v>45413.0</v>
      </c>
      <c r="F318" s="82">
        <f t="shared" si="1"/>
        <v>9</v>
      </c>
      <c r="G318" s="6">
        <v>45460.0</v>
      </c>
      <c r="H318" s="82">
        <f t="shared" si="2"/>
        <v>8</v>
      </c>
      <c r="I318" s="7" t="s">
        <v>54</v>
      </c>
      <c r="J318" s="10"/>
      <c r="K318" s="10"/>
      <c r="L318" s="10"/>
      <c r="M318" s="10"/>
      <c r="N318" s="66" t="s">
        <v>18</v>
      </c>
      <c r="O318" s="10"/>
    </row>
    <row r="319">
      <c r="A319" s="6">
        <v>45705.0</v>
      </c>
      <c r="B319" s="10"/>
      <c r="C319" s="7">
        <v>231068.0</v>
      </c>
      <c r="D319" s="7" t="s">
        <v>160</v>
      </c>
      <c r="E319" s="6">
        <v>44958.0</v>
      </c>
      <c r="F319" s="82">
        <f t="shared" si="1"/>
        <v>24</v>
      </c>
      <c r="G319" s="9">
        <v>45580.0</v>
      </c>
      <c r="H319" s="82">
        <f t="shared" si="2"/>
        <v>4</v>
      </c>
      <c r="I319" s="7" t="s">
        <v>54</v>
      </c>
      <c r="J319" s="10"/>
      <c r="K319" s="10"/>
      <c r="L319" s="10"/>
      <c r="M319" s="10"/>
      <c r="N319" s="66" t="s">
        <v>18</v>
      </c>
      <c r="O319" s="10"/>
    </row>
    <row r="320">
      <c r="A320" s="6">
        <v>45705.0</v>
      </c>
      <c r="B320" s="10"/>
      <c r="C320" s="7">
        <v>237808.0</v>
      </c>
      <c r="D320" s="7" t="s">
        <v>160</v>
      </c>
      <c r="E320" s="6">
        <v>45047.0</v>
      </c>
      <c r="F320" s="82">
        <f t="shared" si="1"/>
        <v>21</v>
      </c>
      <c r="G320" s="9">
        <v>45653.0</v>
      </c>
      <c r="H320" s="82">
        <f t="shared" si="2"/>
        <v>1</v>
      </c>
      <c r="I320" s="7" t="s">
        <v>54</v>
      </c>
      <c r="J320" s="10"/>
      <c r="K320" s="10"/>
      <c r="L320" s="10"/>
      <c r="M320" s="10"/>
      <c r="N320" s="66" t="s">
        <v>18</v>
      </c>
      <c r="O320" s="10"/>
    </row>
    <row r="321">
      <c r="A321" s="6">
        <v>45705.0</v>
      </c>
      <c r="B321" s="10"/>
      <c r="C321" s="7">
        <v>239210.0</v>
      </c>
      <c r="D321" s="7" t="s">
        <v>160</v>
      </c>
      <c r="E321" s="6">
        <v>45474.0</v>
      </c>
      <c r="F321" s="82">
        <f t="shared" si="1"/>
        <v>7</v>
      </c>
      <c r="G321" s="6">
        <v>45678.0</v>
      </c>
      <c r="H321" s="82">
        <f t="shared" si="2"/>
        <v>0</v>
      </c>
      <c r="I321" s="7" t="s">
        <v>54</v>
      </c>
      <c r="J321" s="10"/>
      <c r="K321" s="10"/>
      <c r="L321" s="10"/>
      <c r="M321" s="10"/>
      <c r="N321" s="66" t="s">
        <v>18</v>
      </c>
      <c r="O321" s="10"/>
    </row>
    <row r="322">
      <c r="A322" s="6">
        <v>45705.0</v>
      </c>
      <c r="B322" s="10"/>
      <c r="C322" s="7">
        <v>241614.0</v>
      </c>
      <c r="D322" s="7" t="s">
        <v>160</v>
      </c>
      <c r="E322" s="6">
        <v>45689.0</v>
      </c>
      <c r="F322" s="82">
        <f t="shared" si="1"/>
        <v>0</v>
      </c>
      <c r="G322" s="6">
        <v>45694.0</v>
      </c>
      <c r="H322" s="82">
        <f t="shared" si="2"/>
        <v>0</v>
      </c>
      <c r="I322" s="7" t="s">
        <v>54</v>
      </c>
      <c r="J322" s="10"/>
      <c r="K322" s="10"/>
      <c r="L322" s="10"/>
      <c r="M322" s="10"/>
      <c r="N322" s="66" t="s">
        <v>18</v>
      </c>
      <c r="O322" s="10"/>
    </row>
    <row r="323">
      <c r="A323" s="6">
        <v>45705.0</v>
      </c>
      <c r="B323" s="10"/>
      <c r="C323" s="7">
        <v>180902.0</v>
      </c>
      <c r="D323" s="7" t="s">
        <v>70</v>
      </c>
      <c r="E323" s="6">
        <v>45047.0</v>
      </c>
      <c r="F323" s="82">
        <f t="shared" si="1"/>
        <v>21</v>
      </c>
      <c r="G323" s="6">
        <v>45147.0</v>
      </c>
      <c r="H323" s="82">
        <f t="shared" si="2"/>
        <v>18</v>
      </c>
      <c r="I323" s="7" t="s">
        <v>60</v>
      </c>
      <c r="J323" s="10"/>
      <c r="K323" s="10"/>
      <c r="L323" s="10"/>
      <c r="M323" s="10"/>
      <c r="N323" s="66" t="s">
        <v>18</v>
      </c>
      <c r="O323" s="10"/>
    </row>
    <row r="324">
      <c r="A324" s="6">
        <v>45705.0</v>
      </c>
      <c r="B324" s="10"/>
      <c r="C324" s="7">
        <v>195055.0</v>
      </c>
      <c r="D324" s="7" t="s">
        <v>70</v>
      </c>
      <c r="E324" s="6">
        <v>45231.0</v>
      </c>
      <c r="F324" s="82">
        <f t="shared" si="1"/>
        <v>15</v>
      </c>
      <c r="G324" s="6">
        <v>45266.0</v>
      </c>
      <c r="H324" s="82">
        <f t="shared" si="2"/>
        <v>14</v>
      </c>
      <c r="I324" s="7" t="s">
        <v>85</v>
      </c>
      <c r="J324" s="10"/>
      <c r="K324" s="10"/>
      <c r="L324" s="10"/>
      <c r="M324" s="10"/>
      <c r="N324" s="66" t="s">
        <v>18</v>
      </c>
      <c r="O324" s="10"/>
    </row>
    <row r="325">
      <c r="A325" s="6">
        <v>45705.0</v>
      </c>
      <c r="B325" s="10"/>
      <c r="C325" s="7">
        <v>213581.0</v>
      </c>
      <c r="D325" s="7" t="s">
        <v>70</v>
      </c>
      <c r="E325" s="6">
        <v>45413.0</v>
      </c>
      <c r="F325" s="82">
        <f t="shared" si="1"/>
        <v>9</v>
      </c>
      <c r="G325" s="6">
        <v>45420.0</v>
      </c>
      <c r="H325" s="82">
        <f t="shared" si="2"/>
        <v>9</v>
      </c>
      <c r="I325" s="7" t="s">
        <v>60</v>
      </c>
      <c r="J325" s="10"/>
      <c r="K325" s="10"/>
      <c r="L325" s="10"/>
      <c r="M325" s="10"/>
      <c r="N325" s="66" t="s">
        <v>18</v>
      </c>
      <c r="O325" s="10"/>
    </row>
    <row r="326">
      <c r="A326" s="65">
        <v>45695.0</v>
      </c>
      <c r="B326" s="6">
        <v>45706.0</v>
      </c>
      <c r="C326" s="7">
        <v>224881.0</v>
      </c>
      <c r="D326" s="7" t="s">
        <v>70</v>
      </c>
      <c r="E326" s="6">
        <v>45505.0</v>
      </c>
      <c r="F326" s="82">
        <f t="shared" si="1"/>
        <v>6</v>
      </c>
      <c r="G326" s="9">
        <v>45587.0</v>
      </c>
      <c r="H326" s="82">
        <f t="shared" si="2"/>
        <v>3</v>
      </c>
      <c r="I326" s="7" t="s">
        <v>85</v>
      </c>
      <c r="J326" s="7" t="s">
        <v>233</v>
      </c>
      <c r="K326" s="7" t="s">
        <v>485</v>
      </c>
      <c r="L326" s="7" t="s">
        <v>58</v>
      </c>
      <c r="M326" s="6">
        <v>45695.0</v>
      </c>
      <c r="N326" s="57" t="s">
        <v>16</v>
      </c>
      <c r="O326" s="7" t="s">
        <v>81</v>
      </c>
    </row>
    <row r="327">
      <c r="A327" s="6">
        <v>45705.0</v>
      </c>
      <c r="B327" s="10"/>
      <c r="C327" s="7">
        <v>229615.0</v>
      </c>
      <c r="D327" s="7" t="s">
        <v>70</v>
      </c>
      <c r="E327" s="6">
        <v>45566.0</v>
      </c>
      <c r="F327" s="82">
        <f t="shared" si="1"/>
        <v>4</v>
      </c>
      <c r="G327" s="9">
        <v>45610.0</v>
      </c>
      <c r="H327" s="82">
        <f t="shared" si="2"/>
        <v>3</v>
      </c>
      <c r="I327" s="7" t="s">
        <v>60</v>
      </c>
      <c r="J327" s="10"/>
      <c r="K327" s="10"/>
      <c r="L327" s="10"/>
      <c r="M327" s="10"/>
      <c r="N327" s="66" t="s">
        <v>18</v>
      </c>
      <c r="O327" s="10"/>
    </row>
    <row r="328">
      <c r="A328" s="6">
        <v>45705.0</v>
      </c>
      <c r="B328" s="10"/>
      <c r="C328" s="7">
        <v>139949.0</v>
      </c>
      <c r="D328" s="7" t="s">
        <v>70</v>
      </c>
      <c r="E328" s="6">
        <v>44682.0</v>
      </c>
      <c r="F328" s="82">
        <f t="shared" si="1"/>
        <v>33</v>
      </c>
      <c r="G328" s="6">
        <v>44784.0</v>
      </c>
      <c r="H328" s="82">
        <f t="shared" si="2"/>
        <v>30</v>
      </c>
      <c r="I328" s="7" t="s">
        <v>66</v>
      </c>
      <c r="J328" s="10"/>
      <c r="K328" s="10"/>
      <c r="L328" s="10"/>
      <c r="M328" s="10"/>
      <c r="N328" s="66" t="s">
        <v>18</v>
      </c>
      <c r="O328" s="10"/>
    </row>
    <row r="329">
      <c r="A329" s="6">
        <v>45705.0</v>
      </c>
      <c r="B329" s="10"/>
      <c r="C329" s="7">
        <v>194492.0</v>
      </c>
      <c r="D329" s="7" t="s">
        <v>70</v>
      </c>
      <c r="E329" s="6">
        <v>45139.0</v>
      </c>
      <c r="F329" s="82">
        <f t="shared" si="1"/>
        <v>18</v>
      </c>
      <c r="G329" s="9">
        <v>45259.0</v>
      </c>
      <c r="H329" s="82">
        <f t="shared" si="2"/>
        <v>14</v>
      </c>
      <c r="I329" s="7" t="s">
        <v>54</v>
      </c>
      <c r="J329" s="10"/>
      <c r="K329" s="10"/>
      <c r="L329" s="10"/>
      <c r="M329" s="10"/>
      <c r="N329" s="66" t="s">
        <v>18</v>
      </c>
      <c r="O329" s="10"/>
    </row>
    <row r="330">
      <c r="A330" s="6">
        <v>45705.0</v>
      </c>
      <c r="B330" s="10"/>
      <c r="C330" s="7">
        <v>206090.0</v>
      </c>
      <c r="D330" s="7" t="s">
        <v>70</v>
      </c>
      <c r="E330" s="6">
        <v>45352.0</v>
      </c>
      <c r="F330" s="82">
        <f t="shared" si="1"/>
        <v>11</v>
      </c>
      <c r="G330" s="6">
        <v>45363.0</v>
      </c>
      <c r="H330" s="82">
        <f t="shared" si="2"/>
        <v>11</v>
      </c>
      <c r="I330" s="7" t="s">
        <v>54</v>
      </c>
      <c r="J330" s="10"/>
      <c r="K330" s="10"/>
      <c r="L330" s="10"/>
      <c r="M330" s="10"/>
      <c r="N330" s="66" t="s">
        <v>18</v>
      </c>
      <c r="O330" s="10"/>
    </row>
    <row r="331">
      <c r="A331" s="6">
        <v>45705.0</v>
      </c>
      <c r="B331" s="10"/>
      <c r="C331" s="7">
        <v>211724.0</v>
      </c>
      <c r="D331" s="7" t="s">
        <v>70</v>
      </c>
      <c r="E331" s="6">
        <v>45292.0</v>
      </c>
      <c r="F331" s="82">
        <f t="shared" si="1"/>
        <v>13</v>
      </c>
      <c r="G331" s="6">
        <v>45411.0</v>
      </c>
      <c r="H331" s="82">
        <f t="shared" si="2"/>
        <v>9</v>
      </c>
      <c r="I331" s="7" t="s">
        <v>54</v>
      </c>
      <c r="J331" s="10"/>
      <c r="K331" s="10"/>
      <c r="L331" s="10"/>
      <c r="M331" s="10"/>
      <c r="N331" s="66" t="s">
        <v>18</v>
      </c>
      <c r="O331" s="10"/>
    </row>
    <row r="332">
      <c r="A332" s="6">
        <v>45705.0</v>
      </c>
      <c r="B332" s="10"/>
      <c r="C332" s="7">
        <v>223873.0</v>
      </c>
      <c r="D332" s="7" t="s">
        <v>70</v>
      </c>
      <c r="E332" s="6">
        <v>45413.0</v>
      </c>
      <c r="F332" s="82">
        <f t="shared" si="1"/>
        <v>9</v>
      </c>
      <c r="G332" s="6">
        <v>45511.0</v>
      </c>
      <c r="H332" s="82">
        <f t="shared" si="2"/>
        <v>6</v>
      </c>
      <c r="I332" s="7" t="s">
        <v>54</v>
      </c>
      <c r="J332" s="10"/>
      <c r="K332" s="10"/>
      <c r="L332" s="10"/>
      <c r="M332" s="10"/>
      <c r="N332" s="66" t="s">
        <v>18</v>
      </c>
      <c r="O332" s="10"/>
    </row>
    <row r="333">
      <c r="A333" s="6">
        <v>45705.0</v>
      </c>
      <c r="B333" s="10"/>
      <c r="C333" s="7">
        <v>236626.0</v>
      </c>
      <c r="D333" s="7" t="s">
        <v>70</v>
      </c>
      <c r="E333" s="6">
        <v>45383.0</v>
      </c>
      <c r="F333" s="82">
        <f t="shared" si="1"/>
        <v>10</v>
      </c>
      <c r="G333" s="6">
        <v>45635.0</v>
      </c>
      <c r="H333" s="82">
        <f t="shared" si="2"/>
        <v>2</v>
      </c>
      <c r="I333" s="7" t="s">
        <v>54</v>
      </c>
      <c r="J333" s="10"/>
      <c r="K333" s="10"/>
      <c r="L333" s="10"/>
      <c r="M333" s="10"/>
      <c r="N333" s="66" t="s">
        <v>18</v>
      </c>
      <c r="O333" s="10"/>
    </row>
    <row r="334">
      <c r="A334" s="6">
        <v>45705.0</v>
      </c>
      <c r="B334" s="10"/>
      <c r="C334" s="7">
        <v>240109.0</v>
      </c>
      <c r="D334" s="7" t="s">
        <v>70</v>
      </c>
      <c r="E334" s="6">
        <v>45627.0</v>
      </c>
      <c r="F334" s="82">
        <f t="shared" si="1"/>
        <v>2</v>
      </c>
      <c r="G334" s="6">
        <v>45678.0</v>
      </c>
      <c r="H334" s="82">
        <f t="shared" si="2"/>
        <v>0</v>
      </c>
      <c r="I334" s="7" t="s">
        <v>85</v>
      </c>
      <c r="J334" s="10"/>
      <c r="K334" s="10"/>
      <c r="L334" s="10"/>
      <c r="M334" s="10"/>
      <c r="N334" s="66" t="s">
        <v>18</v>
      </c>
      <c r="O334" s="10"/>
    </row>
    <row r="335">
      <c r="A335" s="6">
        <v>45705.0</v>
      </c>
      <c r="B335" s="10"/>
      <c r="C335" s="7">
        <v>242515.0</v>
      </c>
      <c r="D335" s="7" t="s">
        <v>70</v>
      </c>
      <c r="E335" s="6">
        <v>45597.0</v>
      </c>
      <c r="F335" s="82">
        <f t="shared" si="1"/>
        <v>3</v>
      </c>
      <c r="G335" s="6">
        <v>45700.0</v>
      </c>
      <c r="H335" s="82">
        <f t="shared" si="2"/>
        <v>0</v>
      </c>
      <c r="I335" s="7" t="s">
        <v>54</v>
      </c>
      <c r="J335" s="10"/>
      <c r="K335" s="10"/>
      <c r="L335" s="10"/>
      <c r="M335" s="10"/>
      <c r="N335" s="66" t="s">
        <v>18</v>
      </c>
      <c r="O335" s="10"/>
    </row>
    <row r="336">
      <c r="A336" s="6">
        <v>45705.0</v>
      </c>
      <c r="B336" s="10"/>
      <c r="C336" s="7">
        <v>224882.0</v>
      </c>
      <c r="D336" s="7" t="s">
        <v>161</v>
      </c>
      <c r="E336" s="6">
        <v>45474.0</v>
      </c>
      <c r="F336" s="82">
        <f t="shared" si="1"/>
        <v>7</v>
      </c>
      <c r="G336" s="6">
        <v>45524.0</v>
      </c>
      <c r="H336" s="82">
        <f t="shared" si="2"/>
        <v>5</v>
      </c>
      <c r="I336" s="7" t="s">
        <v>60</v>
      </c>
      <c r="J336" s="10"/>
      <c r="K336" s="10"/>
      <c r="L336" s="10"/>
      <c r="M336" s="10"/>
      <c r="N336" s="66" t="s">
        <v>18</v>
      </c>
      <c r="O336" s="10"/>
    </row>
    <row r="337">
      <c r="A337" s="6">
        <v>45705.0</v>
      </c>
      <c r="B337" s="10"/>
      <c r="C337" s="7">
        <v>220124.0</v>
      </c>
      <c r="D337" s="7" t="s">
        <v>161</v>
      </c>
      <c r="E337" s="6">
        <v>45413.0</v>
      </c>
      <c r="F337" s="82">
        <f t="shared" si="1"/>
        <v>9</v>
      </c>
      <c r="G337" s="6">
        <v>45478.0</v>
      </c>
      <c r="H337" s="82">
        <f t="shared" si="2"/>
        <v>7</v>
      </c>
      <c r="I337" s="7" t="s">
        <v>54</v>
      </c>
      <c r="J337" s="10"/>
      <c r="K337" s="10"/>
      <c r="L337" s="10"/>
      <c r="M337" s="10"/>
      <c r="N337" s="66" t="s">
        <v>18</v>
      </c>
      <c r="O337" s="10"/>
    </row>
    <row r="338">
      <c r="A338" s="6">
        <v>45705.0</v>
      </c>
      <c r="B338" s="10"/>
      <c r="C338" s="7">
        <v>214085.0</v>
      </c>
      <c r="D338" s="7" t="s">
        <v>161</v>
      </c>
      <c r="E338" s="6">
        <v>45323.0</v>
      </c>
      <c r="F338" s="82">
        <f t="shared" si="1"/>
        <v>12</v>
      </c>
      <c r="G338" s="6">
        <v>45425.0</v>
      </c>
      <c r="H338" s="82">
        <f t="shared" si="2"/>
        <v>9</v>
      </c>
      <c r="I338" s="7" t="s">
        <v>54</v>
      </c>
      <c r="J338" s="10"/>
      <c r="K338" s="10"/>
      <c r="L338" s="10"/>
      <c r="M338" s="10"/>
      <c r="N338" s="66" t="s">
        <v>18</v>
      </c>
      <c r="O338" s="10"/>
    </row>
    <row r="339">
      <c r="A339" s="6">
        <v>45705.0</v>
      </c>
      <c r="B339" s="10"/>
      <c r="C339" s="7">
        <v>226671.0</v>
      </c>
      <c r="D339" s="7" t="s">
        <v>161</v>
      </c>
      <c r="E339" s="6">
        <v>45505.0</v>
      </c>
      <c r="F339" s="82">
        <f t="shared" si="1"/>
        <v>6</v>
      </c>
      <c r="G339" s="6">
        <v>45537.0</v>
      </c>
      <c r="H339" s="82">
        <f t="shared" si="2"/>
        <v>5</v>
      </c>
      <c r="I339" s="7" t="s">
        <v>54</v>
      </c>
      <c r="J339" s="10"/>
      <c r="K339" s="10"/>
      <c r="L339" s="10"/>
      <c r="M339" s="10"/>
      <c r="N339" s="66" t="s">
        <v>18</v>
      </c>
      <c r="O339" s="10"/>
    </row>
    <row r="340">
      <c r="A340" s="6">
        <v>45705.0</v>
      </c>
      <c r="B340" s="10"/>
      <c r="C340" s="7">
        <v>239821.0</v>
      </c>
      <c r="D340" s="7" t="s">
        <v>161</v>
      </c>
      <c r="E340" s="6">
        <v>45597.0</v>
      </c>
      <c r="F340" s="82">
        <f t="shared" si="1"/>
        <v>3</v>
      </c>
      <c r="G340" s="6">
        <v>45677.0</v>
      </c>
      <c r="H340" s="82">
        <f t="shared" si="2"/>
        <v>0</v>
      </c>
      <c r="I340" s="7" t="s">
        <v>60</v>
      </c>
      <c r="J340" s="10"/>
      <c r="K340" s="10"/>
      <c r="L340" s="10"/>
      <c r="M340" s="10"/>
      <c r="N340" s="66" t="s">
        <v>18</v>
      </c>
      <c r="O340" s="10"/>
    </row>
    <row r="341">
      <c r="A341" s="6">
        <v>45705.0</v>
      </c>
      <c r="B341" s="10"/>
      <c r="C341" s="7">
        <v>241535.0</v>
      </c>
      <c r="D341" s="7" t="s">
        <v>161</v>
      </c>
      <c r="E341" s="6">
        <v>45658.0</v>
      </c>
      <c r="F341" s="82">
        <f t="shared" si="1"/>
        <v>1</v>
      </c>
      <c r="G341" s="6">
        <v>45695.0</v>
      </c>
      <c r="H341" s="82">
        <f t="shared" si="2"/>
        <v>0</v>
      </c>
      <c r="I341" s="7" t="s">
        <v>48</v>
      </c>
      <c r="J341" s="10"/>
      <c r="K341" s="10"/>
      <c r="L341" s="10"/>
      <c r="M341" s="10"/>
      <c r="N341" s="66" t="s">
        <v>18</v>
      </c>
      <c r="O341" s="10"/>
    </row>
    <row r="342">
      <c r="A342" s="6">
        <v>45705.0</v>
      </c>
      <c r="B342" s="10"/>
      <c r="C342" s="7">
        <v>140468.0</v>
      </c>
      <c r="D342" s="7" t="s">
        <v>163</v>
      </c>
      <c r="E342" s="6">
        <v>44682.0</v>
      </c>
      <c r="F342" s="82">
        <f t="shared" si="1"/>
        <v>33</v>
      </c>
      <c r="G342" s="6">
        <v>44786.0</v>
      </c>
      <c r="H342" s="82">
        <f t="shared" si="2"/>
        <v>30</v>
      </c>
      <c r="I342" s="7" t="s">
        <v>85</v>
      </c>
      <c r="J342" s="10"/>
      <c r="K342" s="10"/>
      <c r="L342" s="10"/>
      <c r="M342" s="10"/>
      <c r="N342" s="66" t="s">
        <v>18</v>
      </c>
      <c r="O342" s="10"/>
    </row>
    <row r="343">
      <c r="A343" s="6">
        <v>45705.0</v>
      </c>
      <c r="B343" s="10"/>
      <c r="C343" s="7">
        <v>178707.0</v>
      </c>
      <c r="D343" s="7" t="s">
        <v>163</v>
      </c>
      <c r="E343" s="6">
        <v>44986.0</v>
      </c>
      <c r="F343" s="82">
        <f t="shared" si="1"/>
        <v>23</v>
      </c>
      <c r="G343" s="6">
        <v>45128.0</v>
      </c>
      <c r="H343" s="82">
        <f t="shared" si="2"/>
        <v>18</v>
      </c>
      <c r="I343" s="7" t="s">
        <v>85</v>
      </c>
      <c r="J343" s="10"/>
      <c r="K343" s="10"/>
      <c r="L343" s="10"/>
      <c r="M343" s="10"/>
      <c r="N343" s="66" t="s">
        <v>18</v>
      </c>
      <c r="O343" s="10"/>
    </row>
    <row r="344">
      <c r="A344" s="6">
        <v>45705.0</v>
      </c>
      <c r="B344" s="10"/>
      <c r="C344" s="7">
        <v>206227.0</v>
      </c>
      <c r="D344" s="7" t="s">
        <v>163</v>
      </c>
      <c r="E344" s="6">
        <v>45261.0</v>
      </c>
      <c r="F344" s="82">
        <f t="shared" si="1"/>
        <v>14</v>
      </c>
      <c r="G344" s="6">
        <v>45385.0</v>
      </c>
      <c r="H344" s="82">
        <f t="shared" si="2"/>
        <v>10</v>
      </c>
      <c r="I344" s="7" t="s">
        <v>48</v>
      </c>
      <c r="J344" s="10"/>
      <c r="K344" s="10"/>
      <c r="L344" s="10"/>
      <c r="M344" s="10"/>
      <c r="N344" s="66" t="s">
        <v>18</v>
      </c>
      <c r="O344" s="10"/>
    </row>
    <row r="345">
      <c r="A345" s="6">
        <v>45705.0</v>
      </c>
      <c r="B345" s="10"/>
      <c r="C345" s="7">
        <v>208967.0</v>
      </c>
      <c r="D345" s="7" t="s">
        <v>163</v>
      </c>
      <c r="E345" s="6">
        <v>45383.0</v>
      </c>
      <c r="F345" s="82">
        <f t="shared" si="1"/>
        <v>10</v>
      </c>
      <c r="G345" s="6">
        <v>45393.0</v>
      </c>
      <c r="H345" s="82">
        <f t="shared" si="2"/>
        <v>10</v>
      </c>
      <c r="I345" s="7" t="s">
        <v>60</v>
      </c>
      <c r="J345" s="10"/>
      <c r="K345" s="10"/>
      <c r="L345" s="10"/>
      <c r="M345" s="10"/>
      <c r="N345" s="66" t="s">
        <v>18</v>
      </c>
      <c r="O345" s="10"/>
    </row>
    <row r="346">
      <c r="A346" s="6">
        <v>45705.0</v>
      </c>
      <c r="B346" s="10"/>
      <c r="C346" s="7">
        <v>226252.0</v>
      </c>
      <c r="D346" s="7" t="s">
        <v>163</v>
      </c>
      <c r="E346" s="6">
        <v>45474.0</v>
      </c>
      <c r="F346" s="82">
        <f t="shared" si="1"/>
        <v>7</v>
      </c>
      <c r="G346" s="6">
        <v>45537.0</v>
      </c>
      <c r="H346" s="82">
        <f t="shared" si="2"/>
        <v>5</v>
      </c>
      <c r="I346" s="7" t="s">
        <v>60</v>
      </c>
      <c r="J346" s="10"/>
      <c r="K346" s="10"/>
      <c r="L346" s="10"/>
      <c r="M346" s="10"/>
      <c r="N346" s="66" t="s">
        <v>18</v>
      </c>
      <c r="O346" s="10"/>
    </row>
    <row r="347">
      <c r="A347" s="6">
        <v>45705.0</v>
      </c>
      <c r="B347" s="10"/>
      <c r="C347" s="7">
        <v>232318.0</v>
      </c>
      <c r="D347" s="7" t="s">
        <v>163</v>
      </c>
      <c r="E347" s="6">
        <v>45566.0</v>
      </c>
      <c r="F347" s="82">
        <f t="shared" si="1"/>
        <v>4</v>
      </c>
      <c r="G347" s="9">
        <v>45589.0</v>
      </c>
      <c r="H347" s="82">
        <f t="shared" si="2"/>
        <v>3</v>
      </c>
      <c r="I347" s="7" t="s">
        <v>48</v>
      </c>
      <c r="J347" s="10"/>
      <c r="K347" s="10"/>
      <c r="L347" s="10"/>
      <c r="M347" s="10"/>
      <c r="N347" s="66" t="s">
        <v>18</v>
      </c>
      <c r="O347" s="10"/>
    </row>
    <row r="348">
      <c r="A348" s="6">
        <v>45705.0</v>
      </c>
      <c r="B348" s="10"/>
      <c r="C348" s="7">
        <v>193351.0</v>
      </c>
      <c r="D348" s="7" t="s">
        <v>163</v>
      </c>
      <c r="E348" s="6">
        <v>45078.0</v>
      </c>
      <c r="F348" s="82">
        <f t="shared" si="1"/>
        <v>20</v>
      </c>
      <c r="G348" s="9">
        <v>45250.0</v>
      </c>
      <c r="H348" s="82">
        <f t="shared" si="2"/>
        <v>14</v>
      </c>
      <c r="I348" s="7" t="s">
        <v>48</v>
      </c>
      <c r="J348" s="10"/>
      <c r="K348" s="10"/>
      <c r="L348" s="10"/>
      <c r="M348" s="10"/>
      <c r="N348" s="66" t="s">
        <v>18</v>
      </c>
      <c r="O348" s="10"/>
    </row>
    <row r="349">
      <c r="A349" s="6">
        <v>45705.0</v>
      </c>
      <c r="B349" s="10"/>
      <c r="C349" s="7">
        <v>153987.0</v>
      </c>
      <c r="D349" s="7" t="s">
        <v>163</v>
      </c>
      <c r="E349" s="6">
        <v>44866.0</v>
      </c>
      <c r="F349" s="82">
        <f t="shared" si="1"/>
        <v>27</v>
      </c>
      <c r="G349" s="9">
        <v>44910.0</v>
      </c>
      <c r="H349" s="82">
        <f t="shared" si="2"/>
        <v>26</v>
      </c>
      <c r="I349" s="7" t="s">
        <v>54</v>
      </c>
      <c r="J349" s="10"/>
      <c r="K349" s="10"/>
      <c r="L349" s="10"/>
      <c r="M349" s="10"/>
      <c r="N349" s="66" t="s">
        <v>18</v>
      </c>
      <c r="O349" s="10"/>
    </row>
    <row r="350">
      <c r="A350" s="6">
        <v>45705.0</v>
      </c>
      <c r="B350" s="10"/>
      <c r="C350" s="7">
        <v>213615.0</v>
      </c>
      <c r="D350" s="7" t="s">
        <v>163</v>
      </c>
      <c r="E350" s="6">
        <v>45383.0</v>
      </c>
      <c r="F350" s="82">
        <f t="shared" si="1"/>
        <v>10</v>
      </c>
      <c r="G350" s="6">
        <v>45420.0</v>
      </c>
      <c r="H350" s="82">
        <f t="shared" si="2"/>
        <v>9</v>
      </c>
      <c r="I350" s="7" t="s">
        <v>54</v>
      </c>
      <c r="J350" s="10"/>
      <c r="K350" s="10"/>
      <c r="L350" s="10"/>
      <c r="M350" s="10"/>
      <c r="N350" s="66" t="s">
        <v>18</v>
      </c>
      <c r="O350" s="10"/>
    </row>
    <row r="351">
      <c r="A351" s="6">
        <v>45705.0</v>
      </c>
      <c r="B351" s="10"/>
      <c r="C351" s="7">
        <v>196298.0</v>
      </c>
      <c r="D351" s="7" t="s">
        <v>163</v>
      </c>
      <c r="E351" s="6">
        <v>45200.0</v>
      </c>
      <c r="F351" s="82">
        <f t="shared" si="1"/>
        <v>16</v>
      </c>
      <c r="G351" s="9">
        <v>45279.0</v>
      </c>
      <c r="H351" s="82">
        <f t="shared" si="2"/>
        <v>13</v>
      </c>
      <c r="I351" s="7" t="s">
        <v>54</v>
      </c>
      <c r="J351" s="10"/>
      <c r="K351" s="10"/>
      <c r="L351" s="10"/>
      <c r="M351" s="10"/>
      <c r="N351" s="66" t="s">
        <v>18</v>
      </c>
      <c r="O351" s="10"/>
    </row>
    <row r="352">
      <c r="A352" s="6">
        <v>45705.0</v>
      </c>
      <c r="B352" s="10"/>
      <c r="C352" s="7">
        <v>215498.0</v>
      </c>
      <c r="D352" s="7" t="s">
        <v>163</v>
      </c>
      <c r="E352" s="6">
        <v>45352.0</v>
      </c>
      <c r="F352" s="82">
        <f t="shared" si="1"/>
        <v>11</v>
      </c>
      <c r="G352" s="6">
        <v>45436.0</v>
      </c>
      <c r="H352" s="82">
        <f t="shared" si="2"/>
        <v>8</v>
      </c>
      <c r="I352" s="7" t="s">
        <v>136</v>
      </c>
      <c r="J352" s="10"/>
      <c r="K352" s="10"/>
      <c r="L352" s="10"/>
      <c r="M352" s="10"/>
      <c r="N352" s="66" t="s">
        <v>18</v>
      </c>
      <c r="O352" s="10"/>
    </row>
    <row r="353">
      <c r="A353" s="6">
        <v>45705.0</v>
      </c>
      <c r="B353" s="10"/>
      <c r="C353" s="7">
        <v>234554.0</v>
      </c>
      <c r="D353" s="7" t="s">
        <v>163</v>
      </c>
      <c r="E353" s="6">
        <v>45383.0</v>
      </c>
      <c r="F353" s="82">
        <f t="shared" si="1"/>
        <v>10</v>
      </c>
      <c r="G353" s="9">
        <v>45614.0</v>
      </c>
      <c r="H353" s="82">
        <f t="shared" si="2"/>
        <v>3</v>
      </c>
      <c r="I353" s="7" t="s">
        <v>54</v>
      </c>
      <c r="J353" s="10"/>
      <c r="K353" s="10"/>
      <c r="L353" s="10"/>
      <c r="M353" s="10"/>
      <c r="N353" s="66" t="s">
        <v>18</v>
      </c>
      <c r="O353" s="10"/>
    </row>
    <row r="354">
      <c r="A354" s="6">
        <v>45705.0</v>
      </c>
      <c r="B354" s="10"/>
      <c r="C354" s="7">
        <v>241070.0</v>
      </c>
      <c r="D354" s="7" t="s">
        <v>163</v>
      </c>
      <c r="E354" s="6">
        <v>45383.0</v>
      </c>
      <c r="F354" s="82">
        <f t="shared" si="1"/>
        <v>10</v>
      </c>
      <c r="G354" s="6">
        <v>45687.0</v>
      </c>
      <c r="H354" s="82">
        <f t="shared" si="2"/>
        <v>0</v>
      </c>
      <c r="I354" s="7" t="s">
        <v>54</v>
      </c>
      <c r="J354" s="10"/>
      <c r="K354" s="10"/>
      <c r="L354" s="10"/>
      <c r="M354" s="10"/>
      <c r="N354" s="66" t="s">
        <v>18</v>
      </c>
      <c r="O354" s="10"/>
    </row>
    <row r="355">
      <c r="A355" s="6">
        <v>45705.0</v>
      </c>
      <c r="B355" s="10"/>
      <c r="C355" s="7">
        <v>179347.0</v>
      </c>
      <c r="D355" s="7" t="s">
        <v>165</v>
      </c>
      <c r="E355" s="6">
        <v>45078.0</v>
      </c>
      <c r="F355" s="82">
        <f t="shared" si="1"/>
        <v>20</v>
      </c>
      <c r="G355" s="6">
        <v>45127.0</v>
      </c>
      <c r="H355" s="82">
        <f t="shared" si="2"/>
        <v>18</v>
      </c>
      <c r="I355" s="7" t="s">
        <v>85</v>
      </c>
      <c r="J355" s="10"/>
      <c r="K355" s="10"/>
      <c r="L355" s="10"/>
      <c r="M355" s="10"/>
      <c r="N355" s="66" t="s">
        <v>18</v>
      </c>
      <c r="O355" s="10"/>
    </row>
    <row r="356">
      <c r="A356" s="6">
        <v>45705.0</v>
      </c>
      <c r="B356" s="10"/>
      <c r="C356" s="7">
        <v>229355.0</v>
      </c>
      <c r="D356" s="7" t="s">
        <v>165</v>
      </c>
      <c r="E356" s="6">
        <v>45536.0</v>
      </c>
      <c r="F356" s="82">
        <f t="shared" si="1"/>
        <v>5</v>
      </c>
      <c r="G356" s="6">
        <v>45562.0</v>
      </c>
      <c r="H356" s="82">
        <f t="shared" si="2"/>
        <v>4</v>
      </c>
      <c r="I356" s="7" t="s">
        <v>60</v>
      </c>
      <c r="J356" s="10"/>
      <c r="K356" s="10"/>
      <c r="L356" s="10"/>
      <c r="M356" s="10"/>
      <c r="N356" s="66" t="s">
        <v>18</v>
      </c>
      <c r="O356" s="10"/>
    </row>
    <row r="357">
      <c r="A357" s="6">
        <v>45705.0</v>
      </c>
      <c r="B357" s="10"/>
      <c r="C357" s="7">
        <v>49053.0</v>
      </c>
      <c r="D357" s="7" t="s">
        <v>166</v>
      </c>
      <c r="E357" s="6">
        <v>43862.0</v>
      </c>
      <c r="F357" s="82">
        <f t="shared" si="1"/>
        <v>60</v>
      </c>
      <c r="G357" s="6">
        <v>43970.0</v>
      </c>
      <c r="H357" s="82">
        <f t="shared" si="2"/>
        <v>56</v>
      </c>
      <c r="I357" s="7" t="s">
        <v>60</v>
      </c>
      <c r="J357" s="10"/>
      <c r="K357" s="10"/>
      <c r="L357" s="10"/>
      <c r="M357" s="10"/>
      <c r="N357" s="66" t="s">
        <v>18</v>
      </c>
      <c r="O357" s="10"/>
    </row>
    <row r="358">
      <c r="A358" s="6">
        <v>45705.0</v>
      </c>
      <c r="B358" s="10"/>
      <c r="C358" s="7">
        <v>214969.0</v>
      </c>
      <c r="D358" s="7" t="s">
        <v>167</v>
      </c>
      <c r="E358" s="6">
        <v>45352.0</v>
      </c>
      <c r="F358" s="82">
        <f t="shared" si="1"/>
        <v>11</v>
      </c>
      <c r="G358" s="6">
        <v>45429.0</v>
      </c>
      <c r="H358" s="82">
        <f t="shared" si="2"/>
        <v>9</v>
      </c>
      <c r="I358" s="7" t="s">
        <v>54</v>
      </c>
      <c r="J358" s="10"/>
      <c r="K358" s="10"/>
      <c r="L358" s="10"/>
      <c r="M358" s="10"/>
      <c r="N358" s="66" t="s">
        <v>18</v>
      </c>
      <c r="O358" s="10"/>
    </row>
    <row r="359">
      <c r="A359" s="6">
        <v>45705.0</v>
      </c>
      <c r="B359" s="10"/>
      <c r="C359" s="7">
        <v>27578.0</v>
      </c>
      <c r="D359" s="7" t="s">
        <v>167</v>
      </c>
      <c r="E359" s="6">
        <v>43709.0</v>
      </c>
      <c r="F359" s="82">
        <f t="shared" si="1"/>
        <v>65</v>
      </c>
      <c r="G359" s="6">
        <v>43731.0</v>
      </c>
      <c r="H359" s="82">
        <f t="shared" si="2"/>
        <v>64</v>
      </c>
      <c r="I359" s="7" t="s">
        <v>48</v>
      </c>
      <c r="J359" s="10"/>
      <c r="K359" s="10"/>
      <c r="L359" s="10"/>
      <c r="M359" s="10"/>
      <c r="N359" s="66" t="s">
        <v>18</v>
      </c>
      <c r="O359" s="10"/>
    </row>
    <row r="360">
      <c r="A360" s="6">
        <v>45705.0</v>
      </c>
      <c r="B360" s="10"/>
      <c r="C360" s="7">
        <v>120350.0</v>
      </c>
      <c r="D360" s="7" t="s">
        <v>167</v>
      </c>
      <c r="E360" s="6">
        <v>44593.0</v>
      </c>
      <c r="F360" s="82">
        <f t="shared" si="1"/>
        <v>36</v>
      </c>
      <c r="G360" s="6">
        <v>44637.0</v>
      </c>
      <c r="H360" s="82">
        <f t="shared" si="2"/>
        <v>35</v>
      </c>
      <c r="I360" s="7" t="s">
        <v>54</v>
      </c>
      <c r="J360" s="10"/>
      <c r="K360" s="10"/>
      <c r="L360" s="10"/>
      <c r="M360" s="10"/>
      <c r="N360" s="66" t="s">
        <v>18</v>
      </c>
      <c r="O360" s="10"/>
    </row>
    <row r="361">
      <c r="A361" s="6">
        <v>45705.0</v>
      </c>
      <c r="B361" s="10"/>
      <c r="C361" s="7">
        <v>236569.0</v>
      </c>
      <c r="D361" s="7" t="s">
        <v>167</v>
      </c>
      <c r="E361" s="6">
        <v>45566.0</v>
      </c>
      <c r="F361" s="82">
        <f t="shared" si="1"/>
        <v>4</v>
      </c>
      <c r="G361" s="6">
        <v>45635.0</v>
      </c>
      <c r="H361" s="82">
        <f t="shared" si="2"/>
        <v>2</v>
      </c>
      <c r="I361" s="7" t="s">
        <v>54</v>
      </c>
      <c r="J361" s="10"/>
      <c r="K361" s="10"/>
      <c r="L361" s="10"/>
      <c r="M361" s="10"/>
      <c r="N361" s="66" t="s">
        <v>18</v>
      </c>
      <c r="O361" s="10"/>
    </row>
    <row r="362">
      <c r="A362" s="6">
        <v>45705.0</v>
      </c>
      <c r="B362" s="10"/>
      <c r="C362" s="7">
        <v>181463.0</v>
      </c>
      <c r="D362" s="7" t="s">
        <v>167</v>
      </c>
      <c r="E362" s="6">
        <v>44470.0</v>
      </c>
      <c r="F362" s="82">
        <f t="shared" si="1"/>
        <v>40</v>
      </c>
      <c r="G362" s="6">
        <v>45146.0</v>
      </c>
      <c r="H362" s="82">
        <f t="shared" si="2"/>
        <v>18</v>
      </c>
      <c r="I362" s="7" t="s">
        <v>43</v>
      </c>
      <c r="J362" s="10"/>
      <c r="K362" s="10"/>
      <c r="L362" s="10"/>
      <c r="M362" s="10"/>
      <c r="N362" s="66" t="s">
        <v>18</v>
      </c>
      <c r="O362" s="10"/>
    </row>
    <row r="363">
      <c r="A363" s="6">
        <v>45705.0</v>
      </c>
      <c r="B363" s="10"/>
      <c r="C363" s="7">
        <v>195363.0</v>
      </c>
      <c r="D363" s="7" t="s">
        <v>167</v>
      </c>
      <c r="E363" s="6">
        <v>45200.0</v>
      </c>
      <c r="F363" s="82">
        <f t="shared" si="1"/>
        <v>16</v>
      </c>
      <c r="G363" s="6">
        <v>45268.0</v>
      </c>
      <c r="H363" s="82">
        <f t="shared" si="2"/>
        <v>14</v>
      </c>
      <c r="I363" s="7" t="s">
        <v>54</v>
      </c>
      <c r="J363" s="10"/>
      <c r="K363" s="10"/>
      <c r="L363" s="10"/>
      <c r="M363" s="10"/>
      <c r="N363" s="66" t="s">
        <v>18</v>
      </c>
      <c r="O363" s="10"/>
    </row>
    <row r="364">
      <c r="A364" s="6">
        <v>45705.0</v>
      </c>
      <c r="B364" s="10"/>
      <c r="C364" s="7">
        <v>205666.0</v>
      </c>
      <c r="D364" s="7" t="s">
        <v>167</v>
      </c>
      <c r="E364" s="6">
        <v>45323.0</v>
      </c>
      <c r="F364" s="82">
        <f t="shared" si="1"/>
        <v>12</v>
      </c>
      <c r="G364" s="6">
        <v>45363.0</v>
      </c>
      <c r="H364" s="82">
        <f t="shared" si="2"/>
        <v>11</v>
      </c>
      <c r="I364" s="7" t="s">
        <v>54</v>
      </c>
      <c r="J364" s="10"/>
      <c r="K364" s="10"/>
      <c r="L364" s="10"/>
      <c r="M364" s="10"/>
      <c r="N364" s="66" t="s">
        <v>18</v>
      </c>
      <c r="O364" s="10"/>
    </row>
    <row r="365">
      <c r="A365" s="6">
        <v>45705.0</v>
      </c>
      <c r="B365" s="10"/>
      <c r="C365" s="7">
        <v>221661.0</v>
      </c>
      <c r="D365" s="7" t="s">
        <v>167</v>
      </c>
      <c r="E365" s="6">
        <v>45474.0</v>
      </c>
      <c r="F365" s="82">
        <f t="shared" si="1"/>
        <v>7</v>
      </c>
      <c r="G365" s="6">
        <v>45489.0</v>
      </c>
      <c r="H365" s="82">
        <f t="shared" si="2"/>
        <v>7</v>
      </c>
      <c r="I365" s="7" t="s">
        <v>54</v>
      </c>
      <c r="J365" s="10"/>
      <c r="K365" s="10"/>
      <c r="L365" s="10"/>
      <c r="M365" s="10"/>
      <c r="N365" s="66" t="s">
        <v>18</v>
      </c>
      <c r="O365" s="10"/>
    </row>
    <row r="366">
      <c r="A366" s="6">
        <v>45705.0</v>
      </c>
      <c r="B366" s="10"/>
      <c r="C366" s="7">
        <v>231382.0</v>
      </c>
      <c r="D366" s="7" t="s">
        <v>167</v>
      </c>
      <c r="E366" s="6">
        <v>45505.0</v>
      </c>
      <c r="F366" s="82">
        <f t="shared" si="1"/>
        <v>6</v>
      </c>
      <c r="G366" s="9">
        <v>45582.0</v>
      </c>
      <c r="H366" s="82">
        <f t="shared" si="2"/>
        <v>4</v>
      </c>
      <c r="I366" s="7" t="s">
        <v>54</v>
      </c>
      <c r="J366" s="10"/>
      <c r="K366" s="10"/>
      <c r="L366" s="10"/>
      <c r="M366" s="10"/>
      <c r="N366" s="66" t="s">
        <v>18</v>
      </c>
      <c r="O366" s="10"/>
    </row>
    <row r="367">
      <c r="A367" s="6">
        <v>45705.0</v>
      </c>
      <c r="B367" s="10"/>
      <c r="C367" s="7">
        <v>228532.0</v>
      </c>
      <c r="D367" s="7" t="s">
        <v>167</v>
      </c>
      <c r="E367" s="6">
        <v>45505.0</v>
      </c>
      <c r="F367" s="82">
        <f t="shared" si="1"/>
        <v>6</v>
      </c>
      <c r="G367" s="6">
        <v>45554.0</v>
      </c>
      <c r="H367" s="82">
        <f t="shared" si="2"/>
        <v>4</v>
      </c>
      <c r="I367" s="7" t="s">
        <v>54</v>
      </c>
      <c r="J367" s="10"/>
      <c r="K367" s="10"/>
      <c r="L367" s="10"/>
      <c r="M367" s="10"/>
      <c r="N367" s="66" t="s">
        <v>18</v>
      </c>
      <c r="O367" s="10"/>
    </row>
    <row r="368">
      <c r="A368" s="6">
        <v>45705.0</v>
      </c>
      <c r="B368" s="10"/>
      <c r="C368" s="7">
        <v>203485.0</v>
      </c>
      <c r="D368" s="7" t="s">
        <v>167</v>
      </c>
      <c r="E368" s="6">
        <v>45292.0</v>
      </c>
      <c r="F368" s="82">
        <f t="shared" si="1"/>
        <v>13</v>
      </c>
      <c r="G368" s="6">
        <v>45344.0</v>
      </c>
      <c r="H368" s="82">
        <f t="shared" si="2"/>
        <v>11</v>
      </c>
      <c r="I368" s="7" t="s">
        <v>43</v>
      </c>
      <c r="J368" s="10"/>
      <c r="K368" s="10"/>
      <c r="L368" s="10"/>
      <c r="M368" s="10"/>
      <c r="N368" s="66" t="s">
        <v>18</v>
      </c>
      <c r="O368" s="10"/>
    </row>
    <row r="369">
      <c r="A369" s="6">
        <v>45705.0</v>
      </c>
      <c r="B369" s="10"/>
      <c r="C369" s="7">
        <v>237736.0</v>
      </c>
      <c r="D369" s="7" t="s">
        <v>167</v>
      </c>
      <c r="E369" s="6">
        <v>45627.0</v>
      </c>
      <c r="F369" s="82">
        <f t="shared" si="1"/>
        <v>2</v>
      </c>
      <c r="G369" s="9">
        <v>45651.0</v>
      </c>
      <c r="H369" s="82">
        <f t="shared" si="2"/>
        <v>1</v>
      </c>
      <c r="I369" s="7" t="s">
        <v>54</v>
      </c>
      <c r="J369" s="10"/>
      <c r="K369" s="10"/>
      <c r="L369" s="10"/>
      <c r="M369" s="10"/>
      <c r="N369" s="66" t="s">
        <v>18</v>
      </c>
      <c r="O369" s="10"/>
    </row>
    <row r="370">
      <c r="A370" s="6">
        <v>45705.0</v>
      </c>
      <c r="B370" s="10"/>
      <c r="C370" s="7">
        <v>240218.0</v>
      </c>
      <c r="D370" s="7" t="s">
        <v>167</v>
      </c>
      <c r="E370" s="6">
        <v>45658.0</v>
      </c>
      <c r="F370" s="82">
        <f t="shared" si="1"/>
        <v>1</v>
      </c>
      <c r="G370" s="6">
        <v>45678.0</v>
      </c>
      <c r="H370" s="82">
        <f t="shared" si="2"/>
        <v>0</v>
      </c>
      <c r="I370" s="7" t="s">
        <v>48</v>
      </c>
      <c r="J370" s="10"/>
      <c r="K370" s="10"/>
      <c r="L370" s="10"/>
      <c r="M370" s="10"/>
      <c r="N370" s="66" t="s">
        <v>18</v>
      </c>
      <c r="O370" s="10"/>
    </row>
    <row r="371">
      <c r="A371" s="6">
        <v>45705.0</v>
      </c>
      <c r="B371" s="10"/>
      <c r="C371" s="7">
        <v>242034.0</v>
      </c>
      <c r="D371" s="7" t="s">
        <v>167</v>
      </c>
      <c r="E371" s="6">
        <v>45383.0</v>
      </c>
      <c r="F371" s="82">
        <f t="shared" si="1"/>
        <v>10</v>
      </c>
      <c r="G371" s="6">
        <v>45693.0</v>
      </c>
      <c r="H371" s="82">
        <f t="shared" si="2"/>
        <v>0</v>
      </c>
      <c r="I371" s="7" t="s">
        <v>60</v>
      </c>
      <c r="J371" s="10"/>
      <c r="K371" s="10"/>
      <c r="L371" s="10"/>
      <c r="M371" s="10"/>
      <c r="N371" s="66" t="s">
        <v>18</v>
      </c>
      <c r="O371" s="10"/>
    </row>
    <row r="372">
      <c r="A372" s="6">
        <v>45705.0</v>
      </c>
      <c r="B372" s="10"/>
      <c r="C372" s="7">
        <v>139743.0</v>
      </c>
      <c r="D372" s="7" t="s">
        <v>168</v>
      </c>
      <c r="E372" s="6">
        <v>44774.0</v>
      </c>
      <c r="F372" s="82">
        <f t="shared" si="1"/>
        <v>30</v>
      </c>
      <c r="G372" s="6">
        <v>44805.0</v>
      </c>
      <c r="H372" s="82">
        <f t="shared" si="2"/>
        <v>29</v>
      </c>
      <c r="I372" s="7" t="s">
        <v>60</v>
      </c>
      <c r="J372" s="10"/>
      <c r="K372" s="10"/>
      <c r="L372" s="10"/>
      <c r="M372" s="10"/>
      <c r="N372" s="66" t="s">
        <v>18</v>
      </c>
      <c r="O372" s="10"/>
    </row>
    <row r="373">
      <c r="A373" s="6">
        <v>45705.0</v>
      </c>
      <c r="B373" s="10"/>
      <c r="C373" s="7">
        <v>184480.0</v>
      </c>
      <c r="D373" s="7" t="s">
        <v>168</v>
      </c>
      <c r="E373" s="6">
        <v>45047.0</v>
      </c>
      <c r="F373" s="82">
        <f t="shared" si="1"/>
        <v>21</v>
      </c>
      <c r="G373" s="6">
        <v>45169.0</v>
      </c>
      <c r="H373" s="82">
        <f t="shared" si="2"/>
        <v>17</v>
      </c>
      <c r="I373" s="7" t="s">
        <v>54</v>
      </c>
      <c r="J373" s="10"/>
      <c r="K373" s="10"/>
      <c r="L373" s="10"/>
      <c r="M373" s="10"/>
      <c r="N373" s="66" t="s">
        <v>18</v>
      </c>
      <c r="O373" s="10"/>
    </row>
    <row r="374">
      <c r="A374" s="6">
        <v>45705.0</v>
      </c>
      <c r="B374" s="10"/>
      <c r="C374" s="7">
        <v>185075.0</v>
      </c>
      <c r="D374" s="7" t="s">
        <v>168</v>
      </c>
      <c r="E374" s="6">
        <v>45139.0</v>
      </c>
      <c r="F374" s="82">
        <f t="shared" si="1"/>
        <v>18</v>
      </c>
      <c r="G374" s="6">
        <v>45177.0</v>
      </c>
      <c r="H374" s="82">
        <f t="shared" si="2"/>
        <v>17</v>
      </c>
      <c r="I374" s="7" t="s">
        <v>48</v>
      </c>
      <c r="J374" s="10"/>
      <c r="K374" s="10"/>
      <c r="L374" s="10"/>
      <c r="M374" s="10"/>
      <c r="N374" s="66" t="s">
        <v>18</v>
      </c>
      <c r="O374" s="10"/>
    </row>
    <row r="375">
      <c r="A375" s="6">
        <v>45705.0</v>
      </c>
      <c r="B375" s="10"/>
      <c r="C375" s="7">
        <v>206622.0</v>
      </c>
      <c r="D375" s="7" t="s">
        <v>168</v>
      </c>
      <c r="E375" s="6">
        <v>45200.0</v>
      </c>
      <c r="F375" s="82">
        <f t="shared" si="1"/>
        <v>16</v>
      </c>
      <c r="G375" s="6">
        <v>45366.0</v>
      </c>
      <c r="H375" s="82">
        <f t="shared" si="2"/>
        <v>11</v>
      </c>
      <c r="I375" s="7" t="s">
        <v>60</v>
      </c>
      <c r="J375" s="10"/>
      <c r="K375" s="10"/>
      <c r="L375" s="10"/>
      <c r="M375" s="10"/>
      <c r="N375" s="66" t="s">
        <v>18</v>
      </c>
      <c r="O375" s="10"/>
    </row>
    <row r="376">
      <c r="A376" s="6">
        <v>45705.0</v>
      </c>
      <c r="B376" s="10"/>
      <c r="C376" s="7">
        <v>202409.0</v>
      </c>
      <c r="D376" s="7" t="s">
        <v>168</v>
      </c>
      <c r="E376" s="6">
        <v>45292.0</v>
      </c>
      <c r="F376" s="82">
        <f t="shared" si="1"/>
        <v>13</v>
      </c>
      <c r="G376" s="6">
        <v>45337.0</v>
      </c>
      <c r="H376" s="82">
        <f t="shared" si="2"/>
        <v>12</v>
      </c>
      <c r="I376" s="7" t="s">
        <v>60</v>
      </c>
      <c r="J376" s="10"/>
      <c r="K376" s="10"/>
      <c r="L376" s="10"/>
      <c r="M376" s="10"/>
      <c r="N376" s="66" t="s">
        <v>18</v>
      </c>
      <c r="O376" s="10"/>
    </row>
    <row r="377">
      <c r="A377" s="6">
        <v>45705.0</v>
      </c>
      <c r="B377" s="10"/>
      <c r="C377" s="7">
        <v>222006.0</v>
      </c>
      <c r="D377" s="7" t="s">
        <v>168</v>
      </c>
      <c r="E377" s="6">
        <v>45383.0</v>
      </c>
      <c r="F377" s="82">
        <f t="shared" si="1"/>
        <v>10</v>
      </c>
      <c r="G377" s="6">
        <v>45400.0</v>
      </c>
      <c r="H377" s="82">
        <f t="shared" si="2"/>
        <v>10</v>
      </c>
      <c r="I377" s="7" t="s">
        <v>60</v>
      </c>
      <c r="J377" s="10"/>
      <c r="K377" s="10"/>
      <c r="L377" s="10"/>
      <c r="M377" s="10"/>
      <c r="N377" s="66" t="s">
        <v>18</v>
      </c>
      <c r="O377" s="10"/>
    </row>
    <row r="378">
      <c r="A378" s="6">
        <v>45705.0</v>
      </c>
      <c r="B378" s="10"/>
      <c r="C378" s="7">
        <v>224685.0</v>
      </c>
      <c r="D378" s="7" t="s">
        <v>168</v>
      </c>
      <c r="E378" s="6">
        <v>45474.0</v>
      </c>
      <c r="F378" s="82">
        <f t="shared" si="1"/>
        <v>7</v>
      </c>
      <c r="G378" s="6">
        <v>45518.0</v>
      </c>
      <c r="H378" s="82">
        <f t="shared" si="2"/>
        <v>6</v>
      </c>
      <c r="I378" s="7" t="s">
        <v>43</v>
      </c>
      <c r="J378" s="10"/>
      <c r="K378" s="10"/>
      <c r="L378" s="10"/>
      <c r="M378" s="10"/>
      <c r="N378" s="66" t="s">
        <v>18</v>
      </c>
      <c r="O378" s="10"/>
    </row>
    <row r="379">
      <c r="A379" s="6">
        <v>45705.0</v>
      </c>
      <c r="B379" s="10"/>
      <c r="C379" s="7">
        <v>219790.0</v>
      </c>
      <c r="D379" s="7" t="s">
        <v>168</v>
      </c>
      <c r="E379" s="6">
        <v>45444.0</v>
      </c>
      <c r="F379" s="82">
        <f t="shared" si="1"/>
        <v>8</v>
      </c>
      <c r="G379" s="6">
        <v>45474.0</v>
      </c>
      <c r="H379" s="82">
        <f t="shared" si="2"/>
        <v>7</v>
      </c>
      <c r="I379" s="7" t="s">
        <v>52</v>
      </c>
      <c r="J379" s="10"/>
      <c r="K379" s="10"/>
      <c r="L379" s="10"/>
      <c r="M379" s="10"/>
      <c r="N379" s="66" t="s">
        <v>18</v>
      </c>
      <c r="O379" s="10"/>
    </row>
    <row r="380">
      <c r="A380" s="6">
        <v>45705.0</v>
      </c>
      <c r="B380" s="10"/>
      <c r="C380" s="7">
        <v>231418.0</v>
      </c>
      <c r="D380" s="7" t="s">
        <v>168</v>
      </c>
      <c r="E380" s="6">
        <v>45566.0</v>
      </c>
      <c r="F380" s="82">
        <f t="shared" si="1"/>
        <v>4</v>
      </c>
      <c r="G380" s="9">
        <v>45582.0</v>
      </c>
      <c r="H380" s="82">
        <f t="shared" si="2"/>
        <v>4</v>
      </c>
      <c r="I380" s="7" t="s">
        <v>60</v>
      </c>
      <c r="J380" s="10"/>
      <c r="K380" s="10"/>
      <c r="L380" s="10"/>
      <c r="M380" s="10"/>
      <c r="N380" s="66" t="s">
        <v>18</v>
      </c>
      <c r="O380" s="10"/>
    </row>
    <row r="381">
      <c r="A381" s="6">
        <v>45705.0</v>
      </c>
      <c r="B381" s="10"/>
      <c r="C381" s="7">
        <v>237127.0</v>
      </c>
      <c r="D381" s="7" t="s">
        <v>168</v>
      </c>
      <c r="E381" s="6">
        <v>45566.0</v>
      </c>
      <c r="F381" s="82">
        <f t="shared" si="1"/>
        <v>4</v>
      </c>
      <c r="G381" s="9">
        <v>45639.0</v>
      </c>
      <c r="H381" s="82">
        <f t="shared" si="2"/>
        <v>2</v>
      </c>
      <c r="I381" s="7" t="s">
        <v>43</v>
      </c>
      <c r="J381" s="10"/>
      <c r="K381" s="10"/>
      <c r="L381" s="10"/>
      <c r="M381" s="10"/>
      <c r="N381" s="66" t="s">
        <v>18</v>
      </c>
      <c r="O381" s="10"/>
    </row>
    <row r="382">
      <c r="A382" s="6">
        <v>45705.0</v>
      </c>
      <c r="B382" s="10"/>
      <c r="C382" s="7">
        <v>236491.0</v>
      </c>
      <c r="D382" s="7" t="s">
        <v>168</v>
      </c>
      <c r="E382" s="6">
        <v>45597.0</v>
      </c>
      <c r="F382" s="82">
        <f t="shared" si="1"/>
        <v>3</v>
      </c>
      <c r="G382" s="6">
        <v>45632.0</v>
      </c>
      <c r="H382" s="82">
        <f t="shared" si="2"/>
        <v>2</v>
      </c>
      <c r="I382" s="7" t="s">
        <v>43</v>
      </c>
      <c r="J382" s="10"/>
      <c r="K382" s="10"/>
      <c r="L382" s="10"/>
      <c r="M382" s="10"/>
      <c r="N382" s="66" t="s">
        <v>18</v>
      </c>
      <c r="O382" s="10"/>
    </row>
    <row r="383">
      <c r="A383" s="6">
        <v>45705.0</v>
      </c>
      <c r="B383" s="10"/>
      <c r="C383" s="7">
        <v>193110.0</v>
      </c>
      <c r="D383" s="7" t="s">
        <v>168</v>
      </c>
      <c r="E383" s="6">
        <v>45231.0</v>
      </c>
      <c r="F383" s="82">
        <f t="shared" si="1"/>
        <v>15</v>
      </c>
      <c r="G383" s="9">
        <v>45247.0</v>
      </c>
      <c r="H383" s="82">
        <f t="shared" si="2"/>
        <v>15</v>
      </c>
      <c r="I383" s="7" t="s">
        <v>48</v>
      </c>
      <c r="J383" s="10"/>
      <c r="K383" s="10"/>
      <c r="L383" s="10"/>
      <c r="M383" s="10"/>
      <c r="N383" s="66" t="s">
        <v>18</v>
      </c>
      <c r="O383" s="10"/>
    </row>
    <row r="384">
      <c r="A384" s="6">
        <v>45705.0</v>
      </c>
      <c r="B384" s="10"/>
      <c r="C384" s="7">
        <v>176444.0</v>
      </c>
      <c r="D384" s="7" t="s">
        <v>155</v>
      </c>
      <c r="E384" s="6">
        <v>45017.0</v>
      </c>
      <c r="F384" s="82">
        <f t="shared" si="1"/>
        <v>22</v>
      </c>
      <c r="G384" s="6">
        <v>45121.0</v>
      </c>
      <c r="H384" s="82">
        <f t="shared" si="2"/>
        <v>19</v>
      </c>
      <c r="I384" s="7" t="s">
        <v>54</v>
      </c>
      <c r="J384" s="10"/>
      <c r="K384" s="10"/>
      <c r="L384" s="10"/>
      <c r="M384" s="10"/>
      <c r="N384" s="66" t="s">
        <v>18</v>
      </c>
      <c r="O384" s="10"/>
    </row>
    <row r="385">
      <c r="A385" s="6">
        <v>45705.0</v>
      </c>
      <c r="B385" s="10"/>
      <c r="C385" s="7">
        <v>171059.0</v>
      </c>
      <c r="D385" s="7" t="s">
        <v>155</v>
      </c>
      <c r="E385" s="6">
        <v>45017.0</v>
      </c>
      <c r="F385" s="82">
        <f t="shared" si="1"/>
        <v>22</v>
      </c>
      <c r="G385" s="6">
        <v>45066.0</v>
      </c>
      <c r="H385" s="82">
        <f t="shared" si="2"/>
        <v>20</v>
      </c>
      <c r="I385" s="7" t="s">
        <v>60</v>
      </c>
      <c r="J385" s="10"/>
      <c r="K385" s="10"/>
      <c r="L385" s="10"/>
      <c r="M385" s="10"/>
      <c r="N385" s="66" t="s">
        <v>18</v>
      </c>
      <c r="O385" s="10"/>
    </row>
    <row r="386">
      <c r="A386" s="65">
        <v>45699.0</v>
      </c>
      <c r="B386" s="6">
        <v>45705.0</v>
      </c>
      <c r="C386" s="7">
        <v>161469.0</v>
      </c>
      <c r="D386" s="7" t="s">
        <v>155</v>
      </c>
      <c r="E386" s="6">
        <v>45047.0</v>
      </c>
      <c r="F386" s="82">
        <f t="shared" si="1"/>
        <v>21</v>
      </c>
      <c r="G386" s="6">
        <v>45141.0</v>
      </c>
      <c r="H386" s="82">
        <f t="shared" si="2"/>
        <v>18</v>
      </c>
      <c r="I386" s="7" t="s">
        <v>54</v>
      </c>
      <c r="J386" s="7">
        <v>512.0</v>
      </c>
      <c r="K386" s="72">
        <v>3500.0</v>
      </c>
      <c r="L386" s="10"/>
      <c r="M386" s="6">
        <v>45702.0</v>
      </c>
      <c r="N386" s="57" t="s">
        <v>21</v>
      </c>
      <c r="O386" s="10"/>
    </row>
    <row r="387">
      <c r="A387" s="6">
        <v>45705.0</v>
      </c>
      <c r="B387" s="10"/>
      <c r="C387" s="7">
        <v>213452.0</v>
      </c>
      <c r="D387" s="7" t="s">
        <v>155</v>
      </c>
      <c r="E387" s="6">
        <v>45323.0</v>
      </c>
      <c r="F387" s="82">
        <f t="shared" si="1"/>
        <v>12</v>
      </c>
      <c r="G387" s="6">
        <v>45419.0</v>
      </c>
      <c r="H387" s="82">
        <f t="shared" si="2"/>
        <v>9</v>
      </c>
      <c r="I387" s="7" t="s">
        <v>357</v>
      </c>
      <c r="J387" s="7" t="s">
        <v>486</v>
      </c>
      <c r="K387" s="10"/>
      <c r="L387" s="10"/>
      <c r="M387" s="10"/>
      <c r="N387" s="66" t="s">
        <v>18</v>
      </c>
      <c r="O387" s="10"/>
    </row>
    <row r="388">
      <c r="A388" s="6">
        <v>45705.0</v>
      </c>
      <c r="B388" s="10"/>
      <c r="C388" s="7">
        <v>184812.0</v>
      </c>
      <c r="D388" s="7" t="s">
        <v>155</v>
      </c>
      <c r="E388" s="6">
        <v>45108.0</v>
      </c>
      <c r="F388" s="82">
        <f t="shared" si="1"/>
        <v>19</v>
      </c>
      <c r="G388" s="6">
        <v>45182.0</v>
      </c>
      <c r="H388" s="82">
        <f t="shared" si="2"/>
        <v>17</v>
      </c>
      <c r="I388" s="7" t="s">
        <v>136</v>
      </c>
      <c r="J388" s="10"/>
      <c r="K388" s="10"/>
      <c r="L388" s="10"/>
      <c r="M388" s="10"/>
      <c r="N388" s="66" t="s">
        <v>18</v>
      </c>
      <c r="O388" s="10"/>
    </row>
    <row r="389">
      <c r="A389" s="6">
        <v>45705.0</v>
      </c>
      <c r="B389" s="10"/>
      <c r="C389" s="7">
        <v>208034.0</v>
      </c>
      <c r="D389" s="7" t="s">
        <v>155</v>
      </c>
      <c r="E389" s="6">
        <v>45383.0</v>
      </c>
      <c r="F389" s="82">
        <f t="shared" si="1"/>
        <v>10</v>
      </c>
      <c r="G389" s="6">
        <v>45390.0</v>
      </c>
      <c r="H389" s="82">
        <f t="shared" si="2"/>
        <v>10</v>
      </c>
      <c r="I389" s="7" t="s">
        <v>60</v>
      </c>
      <c r="J389" s="10"/>
      <c r="K389" s="10"/>
      <c r="L389" s="10"/>
      <c r="M389" s="10"/>
      <c r="N389" s="66" t="s">
        <v>18</v>
      </c>
      <c r="O389" s="10"/>
    </row>
    <row r="390">
      <c r="A390" s="6">
        <v>45705.0</v>
      </c>
      <c r="B390" s="10"/>
      <c r="C390" s="7">
        <v>211552.0</v>
      </c>
      <c r="D390" s="7" t="s">
        <v>155</v>
      </c>
      <c r="E390" s="6">
        <v>45352.0</v>
      </c>
      <c r="F390" s="82">
        <f t="shared" si="1"/>
        <v>11</v>
      </c>
      <c r="G390" s="6">
        <v>45406.0</v>
      </c>
      <c r="H390" s="82">
        <f t="shared" si="2"/>
        <v>9</v>
      </c>
      <c r="I390" s="7" t="s">
        <v>136</v>
      </c>
      <c r="J390" s="10"/>
      <c r="K390" s="10"/>
      <c r="L390" s="10"/>
      <c r="M390" s="10"/>
      <c r="N390" s="66" t="s">
        <v>18</v>
      </c>
      <c r="O390" s="10"/>
    </row>
    <row r="391">
      <c r="A391" s="6">
        <v>45705.0</v>
      </c>
      <c r="B391" s="10"/>
      <c r="C391" s="7">
        <v>204795.0</v>
      </c>
      <c r="D391" s="7" t="s">
        <v>155</v>
      </c>
      <c r="E391" s="6">
        <v>45292.0</v>
      </c>
      <c r="F391" s="82">
        <f t="shared" si="1"/>
        <v>13</v>
      </c>
      <c r="G391" s="6">
        <v>45359.0</v>
      </c>
      <c r="H391" s="82">
        <f t="shared" si="2"/>
        <v>11</v>
      </c>
      <c r="I391" s="7" t="s">
        <v>54</v>
      </c>
      <c r="J391" s="10"/>
      <c r="K391" s="10"/>
      <c r="L391" s="10"/>
      <c r="M391" s="10"/>
      <c r="N391" s="66" t="s">
        <v>18</v>
      </c>
      <c r="O391" s="10"/>
    </row>
    <row r="392">
      <c r="A392" s="6">
        <v>45705.0</v>
      </c>
      <c r="B392" s="10"/>
      <c r="C392" s="7">
        <v>191957.0</v>
      </c>
      <c r="D392" s="7" t="s">
        <v>155</v>
      </c>
      <c r="E392" s="6">
        <v>45231.0</v>
      </c>
      <c r="F392" s="82">
        <f t="shared" si="1"/>
        <v>15</v>
      </c>
      <c r="G392" s="6">
        <v>45239.0</v>
      </c>
      <c r="H392" s="82">
        <f t="shared" si="2"/>
        <v>15</v>
      </c>
      <c r="I392" s="7" t="s">
        <v>54</v>
      </c>
      <c r="J392" s="10"/>
      <c r="K392" s="10"/>
      <c r="L392" s="10"/>
      <c r="M392" s="10"/>
      <c r="N392" s="66" t="s">
        <v>18</v>
      </c>
      <c r="O392" s="10"/>
    </row>
    <row r="393">
      <c r="A393" s="6">
        <v>45705.0</v>
      </c>
      <c r="B393" s="10"/>
      <c r="C393" s="7">
        <v>195175.0</v>
      </c>
      <c r="D393" s="7" t="s">
        <v>155</v>
      </c>
      <c r="E393" s="6">
        <v>45231.0</v>
      </c>
      <c r="F393" s="82">
        <f t="shared" si="1"/>
        <v>15</v>
      </c>
      <c r="G393" s="6">
        <v>45268.0</v>
      </c>
      <c r="H393" s="82">
        <f t="shared" si="2"/>
        <v>14</v>
      </c>
      <c r="I393" s="7" t="s">
        <v>60</v>
      </c>
      <c r="J393" s="10"/>
      <c r="K393" s="10"/>
      <c r="L393" s="10"/>
      <c r="M393" s="10"/>
      <c r="N393" s="66" t="s">
        <v>18</v>
      </c>
      <c r="O393" s="10"/>
    </row>
    <row r="394">
      <c r="A394" s="6">
        <v>45705.0</v>
      </c>
      <c r="B394" s="10"/>
      <c r="C394" s="7">
        <v>200368.0</v>
      </c>
      <c r="D394" s="7" t="s">
        <v>155</v>
      </c>
      <c r="E394" s="6">
        <v>45231.0</v>
      </c>
      <c r="F394" s="82">
        <f t="shared" si="1"/>
        <v>15</v>
      </c>
      <c r="G394" s="6">
        <v>45320.0</v>
      </c>
      <c r="H394" s="82">
        <f t="shared" si="2"/>
        <v>12</v>
      </c>
      <c r="I394" s="7" t="s">
        <v>136</v>
      </c>
      <c r="J394" s="10"/>
      <c r="K394" s="10"/>
      <c r="L394" s="10"/>
      <c r="M394" s="10"/>
      <c r="N394" s="66" t="s">
        <v>18</v>
      </c>
      <c r="O394" s="10"/>
    </row>
    <row r="395">
      <c r="A395" s="6">
        <v>45705.0</v>
      </c>
      <c r="B395" s="10"/>
      <c r="C395" s="7">
        <v>217393.0</v>
      </c>
      <c r="D395" s="7" t="s">
        <v>155</v>
      </c>
      <c r="E395" s="6">
        <v>45352.0</v>
      </c>
      <c r="F395" s="82">
        <f t="shared" si="1"/>
        <v>11</v>
      </c>
      <c r="G395" s="6">
        <v>45453.0</v>
      </c>
      <c r="H395" s="82">
        <f t="shared" si="2"/>
        <v>8</v>
      </c>
      <c r="I395" s="7" t="s">
        <v>54</v>
      </c>
      <c r="J395" s="10"/>
      <c r="K395" s="10"/>
      <c r="L395" s="10"/>
      <c r="M395" s="10"/>
      <c r="N395" s="66" t="s">
        <v>18</v>
      </c>
      <c r="O395" s="10"/>
    </row>
    <row r="396">
      <c r="A396" s="6">
        <v>45705.0</v>
      </c>
      <c r="B396" s="10"/>
      <c r="C396" s="7">
        <v>203918.0</v>
      </c>
      <c r="D396" s="7" t="s">
        <v>155</v>
      </c>
      <c r="E396" s="6">
        <v>45292.0</v>
      </c>
      <c r="F396" s="82">
        <f t="shared" si="1"/>
        <v>13</v>
      </c>
      <c r="G396" s="6">
        <v>45349.0</v>
      </c>
      <c r="H396" s="82">
        <f t="shared" si="2"/>
        <v>11</v>
      </c>
      <c r="I396" s="7" t="s">
        <v>136</v>
      </c>
      <c r="J396" s="10"/>
      <c r="K396" s="10"/>
      <c r="L396" s="10"/>
      <c r="M396" s="10"/>
      <c r="N396" s="66" t="s">
        <v>18</v>
      </c>
      <c r="O396" s="10"/>
    </row>
    <row r="397">
      <c r="A397" s="65">
        <v>45701.0</v>
      </c>
      <c r="B397" s="6">
        <v>45706.0</v>
      </c>
      <c r="C397" s="7">
        <v>184693.0</v>
      </c>
      <c r="D397" s="7" t="s">
        <v>169</v>
      </c>
      <c r="E397" s="6">
        <v>45139.0</v>
      </c>
      <c r="F397" s="82">
        <f t="shared" si="1"/>
        <v>18</v>
      </c>
      <c r="G397" s="6">
        <v>45177.0</v>
      </c>
      <c r="H397" s="82">
        <f t="shared" si="2"/>
        <v>17</v>
      </c>
      <c r="I397" s="7" t="s">
        <v>54</v>
      </c>
      <c r="J397" s="7">
        <v>535.0</v>
      </c>
      <c r="K397" s="72">
        <v>10000.0</v>
      </c>
      <c r="L397" s="7" t="s">
        <v>46</v>
      </c>
      <c r="M397" s="6">
        <v>45665.0</v>
      </c>
      <c r="N397" s="57" t="s">
        <v>16</v>
      </c>
      <c r="O397" s="7" t="s">
        <v>81</v>
      </c>
    </row>
    <row r="398">
      <c r="A398" s="6">
        <v>45705.0</v>
      </c>
      <c r="B398" s="10"/>
      <c r="C398" s="7">
        <v>215778.0</v>
      </c>
      <c r="D398" s="7" t="s">
        <v>169</v>
      </c>
      <c r="E398" s="6">
        <v>45352.0</v>
      </c>
      <c r="F398" s="82">
        <f t="shared" si="1"/>
        <v>11</v>
      </c>
      <c r="G398" s="6">
        <v>45436.0</v>
      </c>
      <c r="H398" s="82">
        <f t="shared" si="2"/>
        <v>8</v>
      </c>
      <c r="I398" s="7" t="s">
        <v>54</v>
      </c>
      <c r="J398" s="10"/>
      <c r="K398" s="10"/>
      <c r="L398" s="10"/>
      <c r="M398" s="10"/>
      <c r="N398" s="66" t="s">
        <v>18</v>
      </c>
      <c r="O398" s="10"/>
    </row>
    <row r="399">
      <c r="A399" s="6">
        <v>45705.0</v>
      </c>
      <c r="B399" s="10"/>
      <c r="C399" s="7">
        <v>206639.0</v>
      </c>
      <c r="D399" s="7" t="s">
        <v>169</v>
      </c>
      <c r="E399" s="6">
        <v>45352.0</v>
      </c>
      <c r="F399" s="82">
        <f t="shared" si="1"/>
        <v>11</v>
      </c>
      <c r="G399" s="6">
        <v>45373.0</v>
      </c>
      <c r="H399" s="82">
        <f t="shared" si="2"/>
        <v>10</v>
      </c>
      <c r="I399" s="7" t="s">
        <v>54</v>
      </c>
      <c r="J399" s="10"/>
      <c r="K399" s="10"/>
      <c r="L399" s="10"/>
      <c r="M399" s="10"/>
      <c r="N399" s="66" t="s">
        <v>18</v>
      </c>
      <c r="O399" s="10"/>
    </row>
    <row r="400">
      <c r="A400" s="6">
        <v>45705.0</v>
      </c>
      <c r="B400" s="10"/>
      <c r="C400" s="7">
        <v>214837.0</v>
      </c>
      <c r="D400" s="7" t="s">
        <v>169</v>
      </c>
      <c r="E400" s="6">
        <v>45352.0</v>
      </c>
      <c r="F400" s="82">
        <f t="shared" si="1"/>
        <v>11</v>
      </c>
      <c r="G400" s="6">
        <v>45433.0</v>
      </c>
      <c r="H400" s="82">
        <f t="shared" si="2"/>
        <v>8</v>
      </c>
      <c r="I400" s="7" t="s">
        <v>52</v>
      </c>
      <c r="J400" s="10"/>
      <c r="K400" s="10"/>
      <c r="L400" s="10"/>
      <c r="M400" s="10"/>
      <c r="N400" s="66" t="s">
        <v>18</v>
      </c>
      <c r="O400" s="10"/>
    </row>
    <row r="401">
      <c r="A401" s="6">
        <v>45705.0</v>
      </c>
      <c r="B401" s="10"/>
      <c r="C401" s="7">
        <v>216824.0</v>
      </c>
      <c r="D401" s="7" t="s">
        <v>169</v>
      </c>
      <c r="E401" s="6">
        <v>45383.0</v>
      </c>
      <c r="F401" s="82">
        <f t="shared" si="1"/>
        <v>10</v>
      </c>
      <c r="G401" s="6">
        <v>45450.0</v>
      </c>
      <c r="H401" s="82">
        <f t="shared" si="2"/>
        <v>8</v>
      </c>
      <c r="I401" s="7" t="s">
        <v>48</v>
      </c>
      <c r="J401" s="10"/>
      <c r="K401" s="10"/>
      <c r="L401" s="10"/>
      <c r="M401" s="10"/>
      <c r="N401" s="66" t="s">
        <v>18</v>
      </c>
      <c r="O401" s="10"/>
    </row>
    <row r="402">
      <c r="A402" s="6">
        <v>45705.0</v>
      </c>
      <c r="B402" s="10"/>
      <c r="C402" s="7">
        <v>218961.0</v>
      </c>
      <c r="D402" s="7" t="s">
        <v>169</v>
      </c>
      <c r="E402" s="6">
        <v>45261.0</v>
      </c>
      <c r="F402" s="82">
        <f t="shared" si="1"/>
        <v>14</v>
      </c>
      <c r="G402" s="6">
        <v>45471.0</v>
      </c>
      <c r="H402" s="82">
        <f t="shared" si="2"/>
        <v>7</v>
      </c>
      <c r="I402" s="7" t="s">
        <v>54</v>
      </c>
      <c r="J402" s="10"/>
      <c r="K402" s="10"/>
      <c r="L402" s="10"/>
      <c r="M402" s="10"/>
      <c r="N402" s="66" t="s">
        <v>18</v>
      </c>
      <c r="O402" s="10"/>
    </row>
    <row r="403">
      <c r="A403" s="6">
        <v>45705.0</v>
      </c>
      <c r="B403" s="10"/>
      <c r="C403" s="7">
        <v>218696.0</v>
      </c>
      <c r="D403" s="7" t="s">
        <v>169</v>
      </c>
      <c r="E403" s="6">
        <v>45444.0</v>
      </c>
      <c r="F403" s="82">
        <f t="shared" si="1"/>
        <v>8</v>
      </c>
      <c r="G403" s="6">
        <v>45481.0</v>
      </c>
      <c r="H403" s="82">
        <f t="shared" si="2"/>
        <v>7</v>
      </c>
      <c r="I403" s="7" t="s">
        <v>54</v>
      </c>
      <c r="J403" s="10"/>
      <c r="K403" s="10"/>
      <c r="L403" s="10"/>
      <c r="M403" s="10"/>
      <c r="N403" s="66" t="s">
        <v>18</v>
      </c>
      <c r="O403" s="10"/>
    </row>
    <row r="404">
      <c r="A404" s="6">
        <v>45705.0</v>
      </c>
      <c r="B404" s="10"/>
      <c r="C404" s="7">
        <v>223238.0</v>
      </c>
      <c r="D404" s="7" t="s">
        <v>169</v>
      </c>
      <c r="E404" s="6">
        <v>45383.0</v>
      </c>
      <c r="F404" s="82">
        <f t="shared" si="1"/>
        <v>10</v>
      </c>
      <c r="G404" s="6">
        <v>45512.0</v>
      </c>
      <c r="H404" s="82">
        <f t="shared" si="2"/>
        <v>6</v>
      </c>
      <c r="I404" s="7" t="s">
        <v>487</v>
      </c>
      <c r="J404" s="10"/>
      <c r="K404" s="10"/>
      <c r="L404" s="10"/>
      <c r="M404" s="10"/>
      <c r="N404" s="66" t="s">
        <v>18</v>
      </c>
      <c r="O404" s="10"/>
    </row>
    <row r="405">
      <c r="A405" s="6">
        <v>45705.0</v>
      </c>
      <c r="B405" s="10"/>
      <c r="C405" s="7">
        <v>225121.0</v>
      </c>
      <c r="D405" s="7" t="s">
        <v>169</v>
      </c>
      <c r="E405" s="6">
        <v>45444.0</v>
      </c>
      <c r="F405" s="82">
        <f t="shared" si="1"/>
        <v>8</v>
      </c>
      <c r="G405" s="6">
        <v>45525.0</v>
      </c>
      <c r="H405" s="82">
        <f t="shared" si="2"/>
        <v>5</v>
      </c>
      <c r="I405" s="7" t="s">
        <v>54</v>
      </c>
      <c r="J405" s="10"/>
      <c r="K405" s="10"/>
      <c r="L405" s="10"/>
      <c r="M405" s="10"/>
      <c r="N405" s="66" t="s">
        <v>18</v>
      </c>
      <c r="O405" s="10"/>
    </row>
    <row r="406">
      <c r="A406" s="6">
        <v>45705.0</v>
      </c>
      <c r="B406" s="10"/>
      <c r="C406" s="7">
        <v>226579.0</v>
      </c>
      <c r="D406" s="7" t="s">
        <v>169</v>
      </c>
      <c r="E406" s="6">
        <v>45505.0</v>
      </c>
      <c r="F406" s="82">
        <f t="shared" si="1"/>
        <v>6</v>
      </c>
      <c r="G406" s="6">
        <v>45534.0</v>
      </c>
      <c r="H406" s="82">
        <f t="shared" si="2"/>
        <v>5</v>
      </c>
      <c r="I406" s="7" t="s">
        <v>60</v>
      </c>
      <c r="J406" s="10"/>
      <c r="K406" s="10"/>
      <c r="L406" s="10"/>
      <c r="M406" s="10"/>
      <c r="N406" s="66" t="s">
        <v>18</v>
      </c>
      <c r="O406" s="10"/>
    </row>
    <row r="407">
      <c r="A407" s="6">
        <v>45705.0</v>
      </c>
      <c r="B407" s="10"/>
      <c r="C407" s="7">
        <v>226660.0</v>
      </c>
      <c r="D407" s="7" t="s">
        <v>169</v>
      </c>
      <c r="E407" s="6">
        <v>45505.0</v>
      </c>
      <c r="F407" s="82">
        <f t="shared" si="1"/>
        <v>6</v>
      </c>
      <c r="G407" s="6">
        <v>45541.0</v>
      </c>
      <c r="H407" s="82">
        <f t="shared" si="2"/>
        <v>5</v>
      </c>
      <c r="I407" s="7" t="s">
        <v>52</v>
      </c>
      <c r="J407" s="10"/>
      <c r="K407" s="10"/>
      <c r="L407" s="10"/>
      <c r="M407" s="10"/>
      <c r="N407" s="66" t="s">
        <v>18</v>
      </c>
      <c r="O407" s="10"/>
    </row>
    <row r="408">
      <c r="A408" s="6">
        <v>45705.0</v>
      </c>
      <c r="B408" s="10"/>
      <c r="C408" s="7">
        <v>219078.0</v>
      </c>
      <c r="D408" s="7" t="s">
        <v>169</v>
      </c>
      <c r="E408" s="6">
        <v>45536.0</v>
      </c>
      <c r="F408" s="82">
        <f t="shared" si="1"/>
        <v>5</v>
      </c>
      <c r="G408" s="6">
        <v>45558.0</v>
      </c>
      <c r="H408" s="82">
        <f t="shared" si="2"/>
        <v>4</v>
      </c>
      <c r="I408" s="7" t="s">
        <v>54</v>
      </c>
      <c r="J408" s="10"/>
      <c r="K408" s="10"/>
      <c r="L408" s="10"/>
      <c r="M408" s="10"/>
      <c r="N408" s="66" t="s">
        <v>18</v>
      </c>
      <c r="O408" s="10"/>
    </row>
    <row r="409">
      <c r="A409" s="6">
        <v>45705.0</v>
      </c>
      <c r="B409" s="10"/>
      <c r="C409" s="7">
        <v>228184.0</v>
      </c>
      <c r="D409" s="7" t="s">
        <v>169</v>
      </c>
      <c r="E409" s="6">
        <v>45505.0</v>
      </c>
      <c r="F409" s="82">
        <f t="shared" si="1"/>
        <v>6</v>
      </c>
      <c r="G409" s="6">
        <v>45552.0</v>
      </c>
      <c r="H409" s="82">
        <f t="shared" si="2"/>
        <v>5</v>
      </c>
      <c r="I409" s="7" t="s">
        <v>54</v>
      </c>
      <c r="J409" s="10"/>
      <c r="K409" s="10"/>
      <c r="L409" s="10"/>
      <c r="M409" s="10"/>
      <c r="N409" s="66" t="s">
        <v>18</v>
      </c>
      <c r="O409" s="10"/>
    </row>
    <row r="410">
      <c r="A410" s="6">
        <v>45705.0</v>
      </c>
      <c r="B410" s="10"/>
      <c r="C410" s="7">
        <v>229457.0</v>
      </c>
      <c r="D410" s="7" t="s">
        <v>169</v>
      </c>
      <c r="E410" s="6">
        <v>45566.0</v>
      </c>
      <c r="F410" s="82">
        <f t="shared" si="1"/>
        <v>4</v>
      </c>
      <c r="G410" s="6">
        <v>45566.0</v>
      </c>
      <c r="H410" s="82">
        <f t="shared" si="2"/>
        <v>4</v>
      </c>
      <c r="I410" s="7" t="s">
        <v>60</v>
      </c>
      <c r="J410" s="10"/>
      <c r="K410" s="10"/>
      <c r="L410" s="10"/>
      <c r="M410" s="10"/>
      <c r="N410" s="66" t="s">
        <v>18</v>
      </c>
      <c r="O410" s="10"/>
    </row>
    <row r="411">
      <c r="A411" s="65">
        <v>45694.0</v>
      </c>
      <c r="B411" s="6">
        <v>45705.0</v>
      </c>
      <c r="C411" s="7">
        <v>222067.0</v>
      </c>
      <c r="D411" s="7" t="s">
        <v>170</v>
      </c>
      <c r="E411" s="6">
        <v>45352.0</v>
      </c>
      <c r="F411" s="82">
        <f t="shared" si="1"/>
        <v>11</v>
      </c>
      <c r="G411" s="6">
        <v>45498.0</v>
      </c>
      <c r="H411" s="82">
        <f t="shared" si="2"/>
        <v>6</v>
      </c>
      <c r="I411" s="7" t="s">
        <v>374</v>
      </c>
      <c r="J411" s="7">
        <v>535.0</v>
      </c>
      <c r="K411" s="72" t="s">
        <v>476</v>
      </c>
      <c r="L411" s="10"/>
      <c r="M411" s="6">
        <v>45674.0</v>
      </c>
      <c r="N411" s="57" t="s">
        <v>16</v>
      </c>
      <c r="O411" s="7" t="s">
        <v>488</v>
      </c>
    </row>
    <row r="412">
      <c r="A412" s="6">
        <v>45705.0</v>
      </c>
      <c r="B412" s="10"/>
      <c r="C412" s="7">
        <v>230053.0</v>
      </c>
      <c r="D412" s="7" t="s">
        <v>170</v>
      </c>
      <c r="E412" s="6">
        <v>45658.0</v>
      </c>
      <c r="F412" s="82">
        <f t="shared" si="1"/>
        <v>1</v>
      </c>
      <c r="G412" s="6">
        <v>45667.0</v>
      </c>
      <c r="H412" s="82">
        <f t="shared" si="2"/>
        <v>1</v>
      </c>
      <c r="I412" s="7" t="s">
        <v>54</v>
      </c>
      <c r="J412" s="10"/>
      <c r="K412" s="10"/>
      <c r="L412" s="10"/>
      <c r="M412" s="10"/>
      <c r="N412" s="66" t="s">
        <v>18</v>
      </c>
      <c r="O412" s="10"/>
    </row>
    <row r="413">
      <c r="A413" s="6">
        <v>45705.0</v>
      </c>
      <c r="B413" s="10"/>
      <c r="C413" s="7">
        <v>220559.0</v>
      </c>
      <c r="D413" s="7" t="s">
        <v>170</v>
      </c>
      <c r="E413" s="6">
        <v>45474.0</v>
      </c>
      <c r="F413" s="82">
        <f t="shared" si="1"/>
        <v>7</v>
      </c>
      <c r="G413" s="6">
        <v>45499.0</v>
      </c>
      <c r="H413" s="82">
        <f t="shared" si="2"/>
        <v>6</v>
      </c>
      <c r="I413" s="7" t="s">
        <v>60</v>
      </c>
      <c r="J413" s="10"/>
      <c r="K413" s="10"/>
      <c r="L413" s="10"/>
      <c r="M413" s="10"/>
      <c r="N413" s="66" t="s">
        <v>18</v>
      </c>
      <c r="O413" s="10"/>
    </row>
    <row r="414">
      <c r="A414" s="6">
        <v>45705.0</v>
      </c>
      <c r="B414" s="10"/>
      <c r="C414" s="7">
        <v>228848.0</v>
      </c>
      <c r="D414" s="7" t="s">
        <v>170</v>
      </c>
      <c r="E414" s="6">
        <v>45536.0</v>
      </c>
      <c r="F414" s="82">
        <f t="shared" si="1"/>
        <v>5</v>
      </c>
      <c r="G414" s="6">
        <v>45568.0</v>
      </c>
      <c r="H414" s="82">
        <f t="shared" si="2"/>
        <v>4</v>
      </c>
      <c r="I414" s="7" t="s">
        <v>60</v>
      </c>
      <c r="J414" s="10"/>
      <c r="K414" s="10"/>
      <c r="L414" s="10"/>
      <c r="M414" s="10"/>
      <c r="N414" s="66" t="s">
        <v>18</v>
      </c>
      <c r="O414" s="10"/>
    </row>
    <row r="415">
      <c r="A415" s="6">
        <v>45705.0</v>
      </c>
      <c r="B415" s="10"/>
      <c r="C415" s="7">
        <v>230676.0</v>
      </c>
      <c r="D415" s="7" t="s">
        <v>170</v>
      </c>
      <c r="E415" s="6">
        <v>45536.0</v>
      </c>
      <c r="F415" s="82">
        <f t="shared" si="1"/>
        <v>5</v>
      </c>
      <c r="G415" s="9">
        <v>45583.0</v>
      </c>
      <c r="H415" s="82">
        <f t="shared" si="2"/>
        <v>4</v>
      </c>
      <c r="I415" s="7" t="s">
        <v>54</v>
      </c>
      <c r="J415" s="10"/>
      <c r="K415" s="10"/>
      <c r="L415" s="10"/>
      <c r="M415" s="10"/>
      <c r="N415" s="66" t="s">
        <v>18</v>
      </c>
      <c r="O415" s="10"/>
    </row>
    <row r="416">
      <c r="A416" s="6">
        <v>45705.0</v>
      </c>
      <c r="B416" s="10"/>
      <c r="C416" s="7">
        <v>232029.0</v>
      </c>
      <c r="D416" s="7" t="s">
        <v>170</v>
      </c>
      <c r="E416" s="6">
        <v>45444.0</v>
      </c>
      <c r="F416" s="82">
        <f t="shared" si="1"/>
        <v>8</v>
      </c>
      <c r="G416" s="9">
        <v>45593.0</v>
      </c>
      <c r="H416" s="82">
        <f t="shared" si="2"/>
        <v>3</v>
      </c>
      <c r="I416" s="7" t="s">
        <v>60</v>
      </c>
      <c r="J416" s="10"/>
      <c r="K416" s="10"/>
      <c r="L416" s="10"/>
      <c r="M416" s="10"/>
      <c r="N416" s="66" t="s">
        <v>18</v>
      </c>
      <c r="O416" s="10"/>
    </row>
    <row r="417">
      <c r="A417" s="6">
        <v>45705.0</v>
      </c>
      <c r="B417" s="10"/>
      <c r="C417" s="7">
        <v>233643.0</v>
      </c>
      <c r="D417" s="7" t="s">
        <v>170</v>
      </c>
      <c r="E417" s="6">
        <v>45566.0</v>
      </c>
      <c r="F417" s="82">
        <f t="shared" si="1"/>
        <v>4</v>
      </c>
      <c r="G417" s="6">
        <v>45543.0</v>
      </c>
      <c r="H417" s="82">
        <f t="shared" si="2"/>
        <v>5</v>
      </c>
      <c r="I417" s="7" t="s">
        <v>54</v>
      </c>
      <c r="J417" s="10"/>
      <c r="K417" s="10"/>
      <c r="L417" s="10"/>
      <c r="M417" s="10"/>
      <c r="N417" s="66" t="s">
        <v>18</v>
      </c>
      <c r="O417" s="10"/>
    </row>
    <row r="418">
      <c r="A418" s="6">
        <v>45705.0</v>
      </c>
      <c r="B418" s="10"/>
      <c r="C418" s="7">
        <v>232639.0</v>
      </c>
      <c r="D418" s="7" t="s">
        <v>170</v>
      </c>
      <c r="E418" s="6">
        <v>45566.0</v>
      </c>
      <c r="F418" s="82">
        <f t="shared" si="1"/>
        <v>4</v>
      </c>
      <c r="G418" s="9">
        <v>45609.0</v>
      </c>
      <c r="H418" s="82">
        <f t="shared" si="2"/>
        <v>3</v>
      </c>
      <c r="I418" s="7" t="s">
        <v>60</v>
      </c>
      <c r="J418" s="10"/>
      <c r="K418" s="10"/>
      <c r="L418" s="10"/>
      <c r="M418" s="10"/>
      <c r="N418" s="66" t="s">
        <v>18</v>
      </c>
      <c r="O418" s="10"/>
    </row>
    <row r="419">
      <c r="A419" s="6">
        <v>45695.0</v>
      </c>
      <c r="B419" s="10"/>
      <c r="C419" s="7">
        <v>235083.0</v>
      </c>
      <c r="D419" s="7" t="s">
        <v>170</v>
      </c>
      <c r="E419" s="6">
        <v>45597.0</v>
      </c>
      <c r="F419" s="82">
        <f t="shared" si="1"/>
        <v>3</v>
      </c>
      <c r="G419" s="9">
        <v>45618.0</v>
      </c>
      <c r="H419" s="82">
        <f t="shared" si="2"/>
        <v>2</v>
      </c>
      <c r="I419" s="7" t="s">
        <v>43</v>
      </c>
      <c r="J419" s="10"/>
      <c r="K419" s="10"/>
      <c r="L419" s="10"/>
      <c r="M419" s="10"/>
      <c r="N419" s="57" t="s">
        <v>19</v>
      </c>
      <c r="O419" s="10"/>
    </row>
    <row r="420">
      <c r="A420" s="6">
        <v>45705.0</v>
      </c>
      <c r="B420" s="10"/>
      <c r="C420" s="7">
        <v>235865.0</v>
      </c>
      <c r="D420" s="7" t="s">
        <v>170</v>
      </c>
      <c r="E420" s="6">
        <v>45597.0</v>
      </c>
      <c r="F420" s="82">
        <f t="shared" si="1"/>
        <v>3</v>
      </c>
      <c r="G420" s="9">
        <v>45625.0</v>
      </c>
      <c r="H420" s="82">
        <f t="shared" si="2"/>
        <v>2</v>
      </c>
      <c r="I420" s="7" t="s">
        <v>43</v>
      </c>
      <c r="J420" s="10"/>
      <c r="K420" s="10"/>
      <c r="L420" s="10"/>
      <c r="M420" s="10"/>
      <c r="N420" s="66" t="s">
        <v>18</v>
      </c>
      <c r="O420" s="10"/>
    </row>
    <row r="421">
      <c r="A421" s="6">
        <v>45705.0</v>
      </c>
      <c r="B421" s="10"/>
      <c r="C421" s="7">
        <v>230192.0</v>
      </c>
      <c r="D421" s="7" t="s">
        <v>170</v>
      </c>
      <c r="E421" s="6">
        <v>45505.0</v>
      </c>
      <c r="F421" s="82">
        <f t="shared" si="1"/>
        <v>6</v>
      </c>
      <c r="G421" s="6">
        <v>45573.0</v>
      </c>
      <c r="H421" s="82">
        <f t="shared" si="2"/>
        <v>4</v>
      </c>
      <c r="I421" s="7" t="s">
        <v>54</v>
      </c>
      <c r="J421" s="10"/>
      <c r="K421" s="10"/>
      <c r="L421" s="10"/>
      <c r="M421" s="10"/>
      <c r="N421" s="66" t="s">
        <v>18</v>
      </c>
      <c r="O421" s="10"/>
    </row>
    <row r="422">
      <c r="A422" s="6">
        <v>45705.0</v>
      </c>
      <c r="B422" s="10"/>
      <c r="C422" s="7">
        <v>236256.0</v>
      </c>
      <c r="D422" s="7" t="s">
        <v>170</v>
      </c>
      <c r="E422" s="6">
        <v>45505.0</v>
      </c>
      <c r="F422" s="82">
        <f t="shared" si="1"/>
        <v>6</v>
      </c>
      <c r="G422" s="6">
        <v>45631.0</v>
      </c>
      <c r="H422" s="82">
        <f t="shared" si="2"/>
        <v>2</v>
      </c>
      <c r="I422" s="7" t="s">
        <v>54</v>
      </c>
      <c r="J422" s="10"/>
      <c r="K422" s="10"/>
      <c r="L422" s="10"/>
      <c r="M422" s="10"/>
      <c r="N422" s="66" t="s">
        <v>18</v>
      </c>
      <c r="O422" s="10"/>
    </row>
    <row r="423">
      <c r="A423" s="6">
        <v>45705.0</v>
      </c>
      <c r="B423" s="10"/>
      <c r="C423" s="7">
        <v>235954.0</v>
      </c>
      <c r="D423" s="7" t="s">
        <v>170</v>
      </c>
      <c r="E423" s="6">
        <v>45597.0</v>
      </c>
      <c r="F423" s="82">
        <f t="shared" si="1"/>
        <v>3</v>
      </c>
      <c r="G423" s="6">
        <v>45635.0</v>
      </c>
      <c r="H423" s="82">
        <f t="shared" si="2"/>
        <v>2</v>
      </c>
      <c r="I423" s="7" t="s">
        <v>54</v>
      </c>
      <c r="J423" s="10"/>
      <c r="K423" s="10"/>
      <c r="L423" s="10"/>
      <c r="M423" s="10"/>
      <c r="N423" s="66" t="s">
        <v>18</v>
      </c>
      <c r="O423" s="10"/>
    </row>
    <row r="424">
      <c r="A424" s="6">
        <v>45705.0</v>
      </c>
      <c r="B424" s="10"/>
      <c r="C424" s="7">
        <v>225480.0</v>
      </c>
      <c r="D424" s="7" t="s">
        <v>170</v>
      </c>
      <c r="E424" s="6">
        <v>45566.0</v>
      </c>
      <c r="F424" s="82">
        <f t="shared" si="1"/>
        <v>4</v>
      </c>
      <c r="G424" s="9">
        <v>45643.0</v>
      </c>
      <c r="H424" s="82">
        <f t="shared" si="2"/>
        <v>2</v>
      </c>
      <c r="I424" s="7" t="s">
        <v>54</v>
      </c>
      <c r="J424" s="10"/>
      <c r="K424" s="10"/>
      <c r="L424" s="10"/>
      <c r="M424" s="10"/>
      <c r="N424" s="66" t="s">
        <v>18</v>
      </c>
      <c r="O424" s="10"/>
    </row>
    <row r="425">
      <c r="A425" s="6">
        <v>45705.0</v>
      </c>
      <c r="B425" s="10"/>
      <c r="C425" s="7">
        <v>237854.0</v>
      </c>
      <c r="D425" s="7" t="s">
        <v>170</v>
      </c>
      <c r="E425" s="6">
        <v>45627.0</v>
      </c>
      <c r="F425" s="82">
        <f t="shared" si="1"/>
        <v>2</v>
      </c>
      <c r="G425" s="9">
        <v>45654.0</v>
      </c>
      <c r="H425" s="82">
        <f t="shared" si="2"/>
        <v>1</v>
      </c>
      <c r="I425" s="7" t="s">
        <v>48</v>
      </c>
      <c r="J425" s="10"/>
      <c r="K425" s="10"/>
      <c r="L425" s="10"/>
      <c r="M425" s="10"/>
      <c r="N425" s="66" t="s">
        <v>18</v>
      </c>
      <c r="O425" s="10"/>
    </row>
    <row r="426">
      <c r="A426" s="6">
        <v>45705.0</v>
      </c>
      <c r="B426" s="10"/>
      <c r="C426" s="7">
        <v>228260.0</v>
      </c>
      <c r="D426" s="7" t="s">
        <v>170</v>
      </c>
      <c r="E426" s="6">
        <v>45597.0</v>
      </c>
      <c r="F426" s="82">
        <f t="shared" si="1"/>
        <v>3</v>
      </c>
      <c r="G426" s="6">
        <v>45661.0</v>
      </c>
      <c r="H426" s="82">
        <f t="shared" si="2"/>
        <v>1</v>
      </c>
      <c r="I426" s="7" t="s">
        <v>54</v>
      </c>
      <c r="J426" s="10"/>
      <c r="K426" s="10"/>
      <c r="L426" s="10"/>
      <c r="M426" s="10"/>
      <c r="N426" s="66" t="s">
        <v>18</v>
      </c>
      <c r="O426" s="10"/>
    </row>
    <row r="427">
      <c r="A427" s="6">
        <v>45705.0</v>
      </c>
      <c r="B427" s="10"/>
      <c r="C427" s="7">
        <v>235813.0</v>
      </c>
      <c r="D427" s="7" t="s">
        <v>170</v>
      </c>
      <c r="E427" s="6">
        <v>45627.0</v>
      </c>
      <c r="F427" s="82">
        <f t="shared" si="1"/>
        <v>2</v>
      </c>
      <c r="G427" s="6">
        <v>45665.0</v>
      </c>
      <c r="H427" s="82">
        <f t="shared" si="2"/>
        <v>1</v>
      </c>
      <c r="I427" s="7" t="s">
        <v>54</v>
      </c>
      <c r="J427" s="10"/>
      <c r="K427" s="10"/>
      <c r="L427" s="10"/>
      <c r="M427" s="10"/>
      <c r="N427" s="66" t="s">
        <v>18</v>
      </c>
      <c r="O427" s="10"/>
    </row>
    <row r="428">
      <c r="A428" s="6">
        <v>45705.0</v>
      </c>
      <c r="B428" s="10"/>
      <c r="C428" s="7">
        <v>238764.0</v>
      </c>
      <c r="D428" s="7" t="s">
        <v>170</v>
      </c>
      <c r="E428" s="6">
        <v>45536.0</v>
      </c>
      <c r="F428" s="82">
        <f t="shared" si="1"/>
        <v>5</v>
      </c>
      <c r="G428" s="6">
        <v>45671.0</v>
      </c>
      <c r="H428" s="82">
        <f t="shared" si="2"/>
        <v>1</v>
      </c>
      <c r="I428" s="7" t="s">
        <v>54</v>
      </c>
      <c r="J428" s="10"/>
      <c r="K428" s="10"/>
      <c r="L428" s="10"/>
      <c r="M428" s="10"/>
      <c r="N428" s="66" t="s">
        <v>18</v>
      </c>
      <c r="O428" s="10"/>
    </row>
    <row r="429">
      <c r="A429" s="6">
        <v>45705.0</v>
      </c>
      <c r="B429" s="10"/>
      <c r="C429" s="7">
        <v>234415.0</v>
      </c>
      <c r="D429" s="7" t="s">
        <v>170</v>
      </c>
      <c r="E429" s="6">
        <v>45597.0</v>
      </c>
      <c r="F429" s="82">
        <f t="shared" si="1"/>
        <v>3</v>
      </c>
      <c r="G429" s="6">
        <v>45674.0</v>
      </c>
      <c r="H429" s="82">
        <f t="shared" si="2"/>
        <v>1</v>
      </c>
      <c r="I429" s="7" t="s">
        <v>54</v>
      </c>
      <c r="J429" s="10"/>
      <c r="K429" s="10"/>
      <c r="L429" s="10"/>
      <c r="M429" s="10"/>
      <c r="N429" s="66" t="s">
        <v>18</v>
      </c>
      <c r="O429" s="10"/>
    </row>
    <row r="430">
      <c r="A430" s="6">
        <v>45705.0</v>
      </c>
      <c r="B430" s="10"/>
      <c r="C430" s="7">
        <v>234841.0</v>
      </c>
      <c r="D430" s="7" t="s">
        <v>170</v>
      </c>
      <c r="E430" s="6">
        <v>45627.0</v>
      </c>
      <c r="F430" s="82">
        <f t="shared" si="1"/>
        <v>2</v>
      </c>
      <c r="G430" s="6">
        <v>45680.0</v>
      </c>
      <c r="H430" s="82">
        <f t="shared" si="2"/>
        <v>0</v>
      </c>
      <c r="I430" s="7" t="s">
        <v>60</v>
      </c>
      <c r="J430" s="10"/>
      <c r="K430" s="10"/>
      <c r="L430" s="10"/>
      <c r="M430" s="10"/>
      <c r="N430" s="66" t="s">
        <v>18</v>
      </c>
      <c r="O430" s="10"/>
    </row>
    <row r="431">
      <c r="A431" s="6">
        <v>45705.0</v>
      </c>
      <c r="B431" s="10"/>
      <c r="C431" s="7">
        <v>241270.0</v>
      </c>
      <c r="D431" s="7" t="s">
        <v>170</v>
      </c>
      <c r="E431" s="6">
        <v>45597.0</v>
      </c>
      <c r="F431" s="82">
        <f t="shared" si="1"/>
        <v>3</v>
      </c>
      <c r="G431" s="6">
        <v>45687.0</v>
      </c>
      <c r="H431" s="82">
        <f t="shared" si="2"/>
        <v>0</v>
      </c>
      <c r="I431" s="7" t="s">
        <v>43</v>
      </c>
      <c r="J431" s="10"/>
      <c r="K431" s="10"/>
      <c r="L431" s="10"/>
      <c r="M431" s="10"/>
      <c r="N431" s="66" t="s">
        <v>18</v>
      </c>
      <c r="O431" s="10"/>
    </row>
    <row r="432">
      <c r="A432" s="6">
        <v>45705.0</v>
      </c>
      <c r="B432" s="10"/>
      <c r="C432" s="7">
        <v>241437.0</v>
      </c>
      <c r="D432" s="7" t="s">
        <v>170</v>
      </c>
      <c r="E432" s="6">
        <v>45627.0</v>
      </c>
      <c r="F432" s="82">
        <f t="shared" si="1"/>
        <v>2</v>
      </c>
      <c r="G432" s="6">
        <v>45692.0</v>
      </c>
      <c r="H432" s="82">
        <f t="shared" si="2"/>
        <v>0</v>
      </c>
      <c r="I432" s="7" t="s">
        <v>60</v>
      </c>
      <c r="J432" s="10"/>
      <c r="K432" s="10"/>
      <c r="L432" s="10"/>
      <c r="M432" s="10"/>
      <c r="N432" s="66" t="s">
        <v>18</v>
      </c>
      <c r="O432" s="10"/>
    </row>
    <row r="433">
      <c r="A433" s="6">
        <v>45705.0</v>
      </c>
      <c r="B433" s="10"/>
      <c r="C433" s="7">
        <v>242199.0</v>
      </c>
      <c r="D433" s="7" t="s">
        <v>170</v>
      </c>
      <c r="E433" s="6">
        <v>45658.0</v>
      </c>
      <c r="F433" s="82">
        <f t="shared" si="1"/>
        <v>1</v>
      </c>
      <c r="G433" s="6">
        <v>45695.0</v>
      </c>
      <c r="H433" s="82">
        <f t="shared" si="2"/>
        <v>0</v>
      </c>
      <c r="I433" s="7" t="s">
        <v>82</v>
      </c>
      <c r="J433" s="10"/>
      <c r="K433" s="10"/>
      <c r="L433" s="10"/>
      <c r="M433" s="10"/>
      <c r="N433" s="66" t="s">
        <v>18</v>
      </c>
      <c r="O433" s="10"/>
    </row>
    <row r="434">
      <c r="A434" s="6">
        <v>45705.0</v>
      </c>
      <c r="B434" s="10"/>
      <c r="C434" s="7">
        <v>212095.0</v>
      </c>
      <c r="D434" s="7" t="s">
        <v>170</v>
      </c>
      <c r="E434" s="6">
        <v>45689.0</v>
      </c>
      <c r="F434" s="82">
        <f t="shared" si="1"/>
        <v>0</v>
      </c>
      <c r="G434" s="6">
        <v>45698.0</v>
      </c>
      <c r="H434" s="82">
        <f t="shared" si="2"/>
        <v>0</v>
      </c>
      <c r="I434" s="7" t="s">
        <v>60</v>
      </c>
      <c r="J434" s="10"/>
      <c r="K434" s="10"/>
      <c r="L434" s="10"/>
      <c r="M434" s="10"/>
      <c r="N434" s="66" t="s">
        <v>18</v>
      </c>
      <c r="O434" s="10"/>
    </row>
    <row r="435">
      <c r="A435" s="6">
        <v>45705.0</v>
      </c>
      <c r="B435" s="10"/>
      <c r="C435" s="7">
        <v>236595.0</v>
      </c>
      <c r="D435" s="7" t="s">
        <v>170</v>
      </c>
      <c r="E435" s="6">
        <v>45658.0</v>
      </c>
      <c r="F435" s="82">
        <f t="shared" si="1"/>
        <v>1</v>
      </c>
      <c r="G435" s="6">
        <v>45699.0</v>
      </c>
      <c r="H435" s="82">
        <f t="shared" si="2"/>
        <v>0</v>
      </c>
      <c r="I435" s="7" t="s">
        <v>43</v>
      </c>
      <c r="J435" s="10"/>
      <c r="K435" s="10"/>
      <c r="L435" s="10"/>
      <c r="M435" s="10"/>
      <c r="N435" s="66" t="s">
        <v>18</v>
      </c>
      <c r="O435" s="10"/>
    </row>
    <row r="436">
      <c r="A436" s="6">
        <v>45705.0</v>
      </c>
      <c r="B436" s="10"/>
      <c r="C436" s="7">
        <v>220823.0</v>
      </c>
      <c r="D436" s="7" t="s">
        <v>171</v>
      </c>
      <c r="E436" s="6">
        <v>45444.0</v>
      </c>
      <c r="F436" s="82">
        <f t="shared" si="1"/>
        <v>8</v>
      </c>
      <c r="G436" s="6">
        <v>45483.0</v>
      </c>
      <c r="H436" s="82">
        <f t="shared" si="2"/>
        <v>7</v>
      </c>
      <c r="I436" s="7" t="s">
        <v>60</v>
      </c>
      <c r="J436" s="10"/>
      <c r="K436" s="10"/>
      <c r="L436" s="10"/>
      <c r="M436" s="10"/>
      <c r="N436" s="66" t="s">
        <v>18</v>
      </c>
      <c r="O436" s="10"/>
    </row>
    <row r="437">
      <c r="A437" s="6">
        <v>45705.0</v>
      </c>
      <c r="B437" s="10"/>
      <c r="C437" s="7">
        <v>210248.0</v>
      </c>
      <c r="D437" s="7" t="s">
        <v>171</v>
      </c>
      <c r="E437" s="6">
        <v>45383.0</v>
      </c>
      <c r="F437" s="82">
        <f t="shared" si="1"/>
        <v>10</v>
      </c>
      <c r="G437" s="6">
        <v>45394.0</v>
      </c>
      <c r="H437" s="82">
        <f t="shared" si="2"/>
        <v>10</v>
      </c>
      <c r="I437" s="7" t="s">
        <v>54</v>
      </c>
      <c r="J437" s="10"/>
      <c r="K437" s="10"/>
      <c r="L437" s="10"/>
      <c r="M437" s="10"/>
      <c r="N437" s="66" t="s">
        <v>18</v>
      </c>
      <c r="O437" s="10"/>
    </row>
    <row r="438">
      <c r="A438" s="6">
        <v>45705.0</v>
      </c>
      <c r="B438" s="10"/>
      <c r="C438" s="7">
        <v>91727.0</v>
      </c>
      <c r="D438" s="7" t="s">
        <v>133</v>
      </c>
      <c r="E438" s="6">
        <v>44287.0</v>
      </c>
      <c r="F438" s="82">
        <f t="shared" si="1"/>
        <v>46</v>
      </c>
      <c r="G438" s="6">
        <v>44368.0</v>
      </c>
      <c r="H438" s="82">
        <f t="shared" si="2"/>
        <v>43</v>
      </c>
      <c r="I438" s="7" t="s">
        <v>48</v>
      </c>
      <c r="J438" s="10"/>
      <c r="K438" s="10"/>
      <c r="L438" s="10"/>
      <c r="M438" s="10"/>
      <c r="N438" s="66" t="s">
        <v>18</v>
      </c>
      <c r="O438" s="10"/>
    </row>
    <row r="439">
      <c r="A439" s="6">
        <v>45705.0</v>
      </c>
      <c r="B439" s="10"/>
      <c r="C439" s="7">
        <v>172671.0</v>
      </c>
      <c r="D439" s="7" t="s">
        <v>133</v>
      </c>
      <c r="E439" s="6">
        <v>45047.0</v>
      </c>
      <c r="F439" s="82">
        <f t="shared" si="1"/>
        <v>21</v>
      </c>
      <c r="G439" s="6">
        <v>45075.0</v>
      </c>
      <c r="H439" s="82">
        <f t="shared" si="2"/>
        <v>20</v>
      </c>
      <c r="I439" s="7" t="s">
        <v>136</v>
      </c>
      <c r="J439" s="10"/>
      <c r="K439" s="10"/>
      <c r="L439" s="10"/>
      <c r="M439" s="10"/>
      <c r="N439" s="66" t="s">
        <v>18</v>
      </c>
      <c r="O439" s="10"/>
    </row>
    <row r="440">
      <c r="A440" s="6">
        <v>45705.0</v>
      </c>
      <c r="B440" s="10"/>
      <c r="C440" s="7">
        <v>222607.0</v>
      </c>
      <c r="D440" s="7" t="s">
        <v>133</v>
      </c>
      <c r="E440" s="6">
        <v>45413.0</v>
      </c>
      <c r="F440" s="82">
        <f t="shared" si="1"/>
        <v>9</v>
      </c>
      <c r="G440" s="6">
        <v>45497.0</v>
      </c>
      <c r="H440" s="82">
        <f t="shared" si="2"/>
        <v>6</v>
      </c>
      <c r="I440" s="7" t="s">
        <v>82</v>
      </c>
      <c r="J440" s="10"/>
      <c r="K440" s="10"/>
      <c r="L440" s="10"/>
      <c r="M440" s="10"/>
      <c r="N440" s="66" t="s">
        <v>18</v>
      </c>
      <c r="O440" s="10"/>
    </row>
    <row r="441">
      <c r="A441" s="6">
        <v>45705.0</v>
      </c>
      <c r="B441" s="10"/>
      <c r="C441" s="7">
        <v>186132.0</v>
      </c>
      <c r="D441" s="7" t="s">
        <v>133</v>
      </c>
      <c r="E441" s="6">
        <v>45139.0</v>
      </c>
      <c r="F441" s="82">
        <f t="shared" si="1"/>
        <v>18</v>
      </c>
      <c r="G441" s="6">
        <v>45184.0</v>
      </c>
      <c r="H441" s="82">
        <f t="shared" si="2"/>
        <v>17</v>
      </c>
      <c r="I441" s="7" t="s">
        <v>136</v>
      </c>
      <c r="J441" s="10"/>
      <c r="K441" s="10"/>
      <c r="L441" s="10"/>
      <c r="M441" s="10"/>
      <c r="N441" s="66" t="s">
        <v>18</v>
      </c>
      <c r="O441" s="10"/>
    </row>
    <row r="442">
      <c r="A442" s="6">
        <v>45705.0</v>
      </c>
      <c r="B442" s="10"/>
      <c r="C442" s="7">
        <v>196657.0</v>
      </c>
      <c r="D442" s="7" t="s">
        <v>133</v>
      </c>
      <c r="E442" s="6">
        <v>45261.0</v>
      </c>
      <c r="F442" s="82">
        <f t="shared" si="1"/>
        <v>14</v>
      </c>
      <c r="G442" s="9">
        <v>45282.0</v>
      </c>
      <c r="H442" s="82">
        <f t="shared" si="2"/>
        <v>13</v>
      </c>
      <c r="I442" s="7" t="s">
        <v>48</v>
      </c>
      <c r="J442" s="10"/>
      <c r="K442" s="10"/>
      <c r="L442" s="10"/>
      <c r="M442" s="10"/>
      <c r="N442" s="66" t="s">
        <v>18</v>
      </c>
      <c r="O442" s="10"/>
    </row>
    <row r="443">
      <c r="A443" s="6">
        <v>45705.0</v>
      </c>
      <c r="B443" s="10"/>
      <c r="C443" s="7">
        <v>203705.0</v>
      </c>
      <c r="D443" s="7" t="s">
        <v>133</v>
      </c>
      <c r="E443" s="6">
        <v>45231.0</v>
      </c>
      <c r="F443" s="82">
        <f t="shared" si="1"/>
        <v>15</v>
      </c>
      <c r="G443" s="6">
        <v>45345.0</v>
      </c>
      <c r="H443" s="82">
        <f t="shared" si="2"/>
        <v>11</v>
      </c>
      <c r="I443" s="7" t="s">
        <v>60</v>
      </c>
      <c r="J443" s="7">
        <v>106.0</v>
      </c>
      <c r="K443" s="10"/>
      <c r="L443" s="10"/>
      <c r="M443" s="10"/>
      <c r="N443" s="66" t="s">
        <v>18</v>
      </c>
      <c r="O443" s="10"/>
    </row>
    <row r="444">
      <c r="A444" s="6">
        <v>45705.0</v>
      </c>
      <c r="B444" s="10"/>
      <c r="C444" s="7">
        <v>210500.0</v>
      </c>
      <c r="D444" s="7" t="s">
        <v>133</v>
      </c>
      <c r="E444" s="6">
        <v>45383.0</v>
      </c>
      <c r="F444" s="82">
        <f t="shared" si="1"/>
        <v>10</v>
      </c>
      <c r="G444" s="6">
        <v>45397.0</v>
      </c>
      <c r="H444" s="82">
        <f t="shared" si="2"/>
        <v>10</v>
      </c>
      <c r="I444" s="7" t="s">
        <v>54</v>
      </c>
      <c r="J444" s="10"/>
      <c r="K444" s="10"/>
      <c r="L444" s="10"/>
      <c r="M444" s="10"/>
      <c r="N444" s="66" t="s">
        <v>18</v>
      </c>
      <c r="O444" s="10"/>
    </row>
    <row r="445">
      <c r="A445" s="6">
        <v>45705.0</v>
      </c>
      <c r="B445" s="10"/>
      <c r="C445" s="7">
        <v>217654.0</v>
      </c>
      <c r="D445" s="7" t="s">
        <v>133</v>
      </c>
      <c r="E445" s="6">
        <v>45444.0</v>
      </c>
      <c r="F445" s="82">
        <f t="shared" si="1"/>
        <v>8</v>
      </c>
      <c r="G445" s="6">
        <v>45454.0</v>
      </c>
      <c r="H445" s="82">
        <f t="shared" si="2"/>
        <v>8</v>
      </c>
      <c r="I445" s="7" t="s">
        <v>54</v>
      </c>
      <c r="J445" s="10"/>
      <c r="K445" s="10"/>
      <c r="L445" s="10"/>
      <c r="M445" s="10"/>
      <c r="N445" s="66" t="s">
        <v>18</v>
      </c>
      <c r="O445" s="10"/>
    </row>
    <row r="446">
      <c r="A446" s="6">
        <v>45705.0</v>
      </c>
      <c r="B446" s="10"/>
      <c r="C446" s="7">
        <v>224306.0</v>
      </c>
      <c r="D446" s="7" t="s">
        <v>133</v>
      </c>
      <c r="E446" s="6">
        <v>45474.0</v>
      </c>
      <c r="F446" s="82">
        <f t="shared" si="1"/>
        <v>7</v>
      </c>
      <c r="G446" s="6">
        <v>45512.0</v>
      </c>
      <c r="H446" s="82">
        <f t="shared" si="2"/>
        <v>6</v>
      </c>
      <c r="I446" s="7" t="s">
        <v>60</v>
      </c>
      <c r="J446" s="10"/>
      <c r="K446" s="10"/>
      <c r="L446" s="10"/>
      <c r="M446" s="10"/>
      <c r="N446" s="66" t="s">
        <v>18</v>
      </c>
      <c r="O446" s="10"/>
    </row>
    <row r="447">
      <c r="A447" s="6">
        <v>45705.0</v>
      </c>
      <c r="B447" s="10"/>
      <c r="C447" s="7">
        <v>228555.0</v>
      </c>
      <c r="D447" s="7" t="s">
        <v>133</v>
      </c>
      <c r="E447" s="6">
        <v>45231.0</v>
      </c>
      <c r="F447" s="82">
        <f t="shared" si="1"/>
        <v>15</v>
      </c>
      <c r="G447" s="6">
        <v>45555.0</v>
      </c>
      <c r="H447" s="82">
        <f t="shared" si="2"/>
        <v>4</v>
      </c>
      <c r="I447" s="7" t="s">
        <v>82</v>
      </c>
      <c r="J447" s="10"/>
      <c r="K447" s="10"/>
      <c r="L447" s="10"/>
      <c r="M447" s="10"/>
      <c r="N447" s="66" t="s">
        <v>18</v>
      </c>
      <c r="O447" s="10"/>
    </row>
    <row r="448">
      <c r="A448" s="6">
        <v>45705.0</v>
      </c>
      <c r="B448" s="10"/>
      <c r="C448" s="7">
        <v>231660.0</v>
      </c>
      <c r="D448" s="7" t="s">
        <v>133</v>
      </c>
      <c r="E448" s="6">
        <v>45566.0</v>
      </c>
      <c r="F448" s="82">
        <f t="shared" si="1"/>
        <v>4</v>
      </c>
      <c r="G448" s="9">
        <v>45596.0</v>
      </c>
      <c r="H448" s="82">
        <f t="shared" si="2"/>
        <v>3</v>
      </c>
      <c r="I448" s="7" t="s">
        <v>60</v>
      </c>
      <c r="J448" s="10"/>
      <c r="K448" s="10"/>
      <c r="L448" s="10"/>
      <c r="M448" s="10"/>
      <c r="N448" s="66" t="s">
        <v>18</v>
      </c>
      <c r="O448" s="10"/>
    </row>
    <row r="449">
      <c r="A449" s="6">
        <v>45705.0</v>
      </c>
      <c r="B449" s="10"/>
      <c r="C449" s="7">
        <v>236766.0</v>
      </c>
      <c r="D449" s="7" t="s">
        <v>133</v>
      </c>
      <c r="E449" s="6">
        <v>45566.0</v>
      </c>
      <c r="F449" s="82">
        <f t="shared" si="1"/>
        <v>4</v>
      </c>
      <c r="G449" s="9">
        <v>45636.0</v>
      </c>
      <c r="H449" s="82">
        <f t="shared" si="2"/>
        <v>2</v>
      </c>
      <c r="I449" s="7" t="s">
        <v>60</v>
      </c>
      <c r="J449" s="10"/>
      <c r="K449" s="10"/>
      <c r="L449" s="10"/>
      <c r="M449" s="10"/>
      <c r="N449" s="66" t="s">
        <v>18</v>
      </c>
      <c r="O449" s="10"/>
    </row>
    <row r="450">
      <c r="A450" s="6">
        <v>45705.0</v>
      </c>
      <c r="B450" s="10"/>
      <c r="C450" s="7">
        <v>239898.0</v>
      </c>
      <c r="D450" s="7" t="s">
        <v>133</v>
      </c>
      <c r="E450" s="6">
        <v>45597.0</v>
      </c>
      <c r="F450" s="82">
        <f t="shared" si="1"/>
        <v>3</v>
      </c>
      <c r="G450" s="6">
        <v>45674.0</v>
      </c>
      <c r="H450" s="82">
        <f t="shared" si="2"/>
        <v>1</v>
      </c>
      <c r="I450" s="7" t="s">
        <v>60</v>
      </c>
      <c r="J450" s="10"/>
      <c r="K450" s="10"/>
      <c r="L450" s="10"/>
      <c r="M450" s="10"/>
      <c r="N450" s="66" t="s">
        <v>18</v>
      </c>
      <c r="O450" s="10"/>
    </row>
    <row r="451">
      <c r="A451" s="6">
        <v>45705.0</v>
      </c>
      <c r="B451" s="10"/>
      <c r="C451" s="7">
        <v>241574.0</v>
      </c>
      <c r="D451" s="7" t="s">
        <v>133</v>
      </c>
      <c r="E451" s="6">
        <v>44743.0</v>
      </c>
      <c r="F451" s="82">
        <f t="shared" si="1"/>
        <v>31</v>
      </c>
      <c r="G451" s="6">
        <v>45695.0</v>
      </c>
      <c r="H451" s="82">
        <f t="shared" si="2"/>
        <v>0</v>
      </c>
      <c r="I451" s="7" t="s">
        <v>60</v>
      </c>
      <c r="J451" s="10"/>
      <c r="K451" s="10"/>
      <c r="L451" s="10"/>
      <c r="M451" s="10"/>
      <c r="N451" s="66" t="s">
        <v>18</v>
      </c>
      <c r="O451" s="10"/>
    </row>
    <row r="452">
      <c r="A452" s="6">
        <v>45705.0</v>
      </c>
      <c r="B452" s="10"/>
      <c r="C452" s="7">
        <v>150606.0</v>
      </c>
      <c r="D452" s="7" t="s">
        <v>156</v>
      </c>
      <c r="E452" s="6">
        <v>44805.0</v>
      </c>
      <c r="F452" s="82">
        <f t="shared" si="1"/>
        <v>29</v>
      </c>
      <c r="G452" s="9">
        <v>44889.0</v>
      </c>
      <c r="H452" s="82">
        <f t="shared" si="2"/>
        <v>26</v>
      </c>
      <c r="I452" s="7" t="s">
        <v>54</v>
      </c>
      <c r="J452" s="10"/>
      <c r="K452" s="10"/>
      <c r="L452" s="10"/>
      <c r="M452" s="10"/>
      <c r="N452" s="66" t="s">
        <v>18</v>
      </c>
      <c r="O452" s="10"/>
    </row>
    <row r="453">
      <c r="A453" s="6">
        <v>45705.0</v>
      </c>
      <c r="B453" s="10"/>
      <c r="C453" s="7">
        <v>135007.0</v>
      </c>
      <c r="D453" s="7" t="s">
        <v>156</v>
      </c>
      <c r="E453" s="6">
        <v>44713.0</v>
      </c>
      <c r="F453" s="82">
        <f t="shared" si="1"/>
        <v>32</v>
      </c>
      <c r="G453" s="6">
        <v>44741.0</v>
      </c>
      <c r="H453" s="82">
        <f t="shared" si="2"/>
        <v>31</v>
      </c>
      <c r="I453" s="7" t="s">
        <v>54</v>
      </c>
      <c r="J453" s="10"/>
      <c r="K453" s="10"/>
      <c r="L453" s="10"/>
      <c r="M453" s="10"/>
      <c r="N453" s="66" t="s">
        <v>18</v>
      </c>
      <c r="O453" s="10"/>
    </row>
    <row r="454">
      <c r="A454" s="6">
        <v>45705.0</v>
      </c>
      <c r="B454" s="10"/>
      <c r="C454" s="7">
        <v>190248.0</v>
      </c>
      <c r="D454" s="7" t="s">
        <v>156</v>
      </c>
      <c r="E454" s="6">
        <v>44896.0</v>
      </c>
      <c r="F454" s="82">
        <f t="shared" si="1"/>
        <v>26</v>
      </c>
      <c r="G454" s="9">
        <v>45222.0</v>
      </c>
      <c r="H454" s="82">
        <f t="shared" si="2"/>
        <v>15</v>
      </c>
      <c r="I454" s="7" t="s">
        <v>60</v>
      </c>
      <c r="J454" s="10"/>
      <c r="K454" s="10"/>
      <c r="L454" s="10"/>
      <c r="M454" s="10"/>
      <c r="N454" s="66" t="s">
        <v>18</v>
      </c>
      <c r="O454" s="10"/>
    </row>
    <row r="455">
      <c r="A455" s="6">
        <v>45705.0</v>
      </c>
      <c r="B455" s="10"/>
      <c r="C455" s="7">
        <v>176440.0</v>
      </c>
      <c r="D455" s="7" t="s">
        <v>156</v>
      </c>
      <c r="E455" s="6">
        <v>45047.0</v>
      </c>
      <c r="F455" s="82">
        <f t="shared" si="1"/>
        <v>21</v>
      </c>
      <c r="G455" s="6">
        <v>45105.0</v>
      </c>
      <c r="H455" s="82">
        <f t="shared" si="2"/>
        <v>19</v>
      </c>
      <c r="I455" s="7" t="s">
        <v>136</v>
      </c>
      <c r="J455" s="10"/>
      <c r="K455" s="10"/>
      <c r="L455" s="10"/>
      <c r="M455" s="10"/>
      <c r="N455" s="66" t="s">
        <v>18</v>
      </c>
      <c r="O455" s="10"/>
    </row>
    <row r="456">
      <c r="A456" s="6">
        <v>45705.0</v>
      </c>
      <c r="B456" s="10"/>
      <c r="C456" s="7">
        <v>205086.0</v>
      </c>
      <c r="D456" s="7" t="s">
        <v>156</v>
      </c>
      <c r="E456" s="6">
        <v>44896.0</v>
      </c>
      <c r="F456" s="82">
        <f t="shared" si="1"/>
        <v>26</v>
      </c>
      <c r="G456" s="6">
        <v>45356.0</v>
      </c>
      <c r="H456" s="82">
        <f t="shared" si="2"/>
        <v>11</v>
      </c>
      <c r="I456" s="7" t="s">
        <v>136</v>
      </c>
      <c r="J456" s="10"/>
      <c r="K456" s="10"/>
      <c r="L456" s="10"/>
      <c r="M456" s="10"/>
      <c r="N456" s="66" t="s">
        <v>18</v>
      </c>
      <c r="O456" s="10"/>
    </row>
    <row r="457">
      <c r="A457" s="6">
        <v>45705.0</v>
      </c>
      <c r="B457" s="10"/>
      <c r="C457" s="7">
        <v>210269.0</v>
      </c>
      <c r="D457" s="7" t="s">
        <v>156</v>
      </c>
      <c r="E457" s="6">
        <v>45261.0</v>
      </c>
      <c r="F457" s="82">
        <f t="shared" si="1"/>
        <v>14</v>
      </c>
      <c r="G457" s="6">
        <v>45394.0</v>
      </c>
      <c r="H457" s="82">
        <f t="shared" si="2"/>
        <v>10</v>
      </c>
      <c r="I457" s="7" t="s">
        <v>54</v>
      </c>
      <c r="J457" s="10"/>
      <c r="K457" s="10"/>
      <c r="L457" s="10"/>
      <c r="M457" s="10"/>
      <c r="N457" s="66" t="s">
        <v>18</v>
      </c>
      <c r="O457" s="10"/>
    </row>
    <row r="458">
      <c r="A458" s="6">
        <v>45705.0</v>
      </c>
      <c r="B458" s="10"/>
      <c r="C458" s="7">
        <v>219974.0</v>
      </c>
      <c r="D458" s="7" t="s">
        <v>156</v>
      </c>
      <c r="E458" s="6">
        <v>44805.0</v>
      </c>
      <c r="F458" s="82">
        <f t="shared" si="1"/>
        <v>29</v>
      </c>
      <c r="G458" s="6">
        <v>45475.0</v>
      </c>
      <c r="H458" s="82">
        <f t="shared" si="2"/>
        <v>7</v>
      </c>
      <c r="I458" s="7" t="s">
        <v>60</v>
      </c>
      <c r="J458" s="10"/>
      <c r="K458" s="10"/>
      <c r="L458" s="10"/>
      <c r="M458" s="10"/>
      <c r="N458" s="66" t="s">
        <v>18</v>
      </c>
      <c r="O458" s="10"/>
    </row>
    <row r="459">
      <c r="A459" s="6">
        <v>45705.0</v>
      </c>
      <c r="B459" s="10"/>
      <c r="C459" s="7">
        <v>178629.0</v>
      </c>
      <c r="D459" s="7" t="s">
        <v>156</v>
      </c>
      <c r="E459" s="6">
        <v>45108.0</v>
      </c>
      <c r="F459" s="82">
        <f t="shared" si="1"/>
        <v>19</v>
      </c>
      <c r="G459" s="6">
        <v>45183.0</v>
      </c>
      <c r="H459" s="82">
        <f t="shared" si="2"/>
        <v>17</v>
      </c>
      <c r="I459" s="7" t="s">
        <v>136</v>
      </c>
      <c r="J459" s="10"/>
      <c r="K459" s="10"/>
      <c r="L459" s="10"/>
      <c r="M459" s="10"/>
      <c r="N459" s="66" t="s">
        <v>18</v>
      </c>
      <c r="O459" s="10"/>
    </row>
    <row r="460">
      <c r="A460" s="65">
        <v>45701.0</v>
      </c>
      <c r="B460" s="6">
        <v>45705.0</v>
      </c>
      <c r="C460" s="7">
        <v>195445.0</v>
      </c>
      <c r="D460" s="7" t="s">
        <v>156</v>
      </c>
      <c r="E460" s="6">
        <v>45261.0</v>
      </c>
      <c r="F460" s="82">
        <f t="shared" si="1"/>
        <v>14</v>
      </c>
      <c r="G460" s="9">
        <v>45271.0</v>
      </c>
      <c r="H460" s="82">
        <f t="shared" si="2"/>
        <v>14</v>
      </c>
      <c r="I460" s="7" t="s">
        <v>136</v>
      </c>
      <c r="J460" s="7">
        <v>4012.0</v>
      </c>
      <c r="K460" s="7" t="s">
        <v>132</v>
      </c>
      <c r="L460" s="10"/>
      <c r="M460" s="6">
        <v>45702.0</v>
      </c>
      <c r="N460" s="57" t="s">
        <v>16</v>
      </c>
      <c r="O460" s="7" t="s">
        <v>465</v>
      </c>
    </row>
    <row r="461">
      <c r="A461" s="6">
        <v>45705.0</v>
      </c>
      <c r="B461" s="10"/>
      <c r="C461" s="7">
        <v>202104.0</v>
      </c>
      <c r="D461" s="7" t="s">
        <v>156</v>
      </c>
      <c r="E461" s="6">
        <v>45292.0</v>
      </c>
      <c r="F461" s="82">
        <f t="shared" si="1"/>
        <v>13</v>
      </c>
      <c r="G461" s="6">
        <v>45334.0</v>
      </c>
      <c r="H461" s="82">
        <f t="shared" si="2"/>
        <v>12</v>
      </c>
      <c r="I461" s="7" t="s">
        <v>66</v>
      </c>
      <c r="J461" s="10"/>
      <c r="K461" s="10"/>
      <c r="L461" s="10"/>
      <c r="M461" s="10"/>
      <c r="N461" s="66" t="s">
        <v>18</v>
      </c>
      <c r="O461" s="10"/>
    </row>
    <row r="462">
      <c r="A462" s="6">
        <v>45705.0</v>
      </c>
      <c r="B462" s="10"/>
      <c r="C462" s="7">
        <v>204265.0</v>
      </c>
      <c r="D462" s="7" t="s">
        <v>174</v>
      </c>
      <c r="E462" s="6">
        <v>45323.0</v>
      </c>
      <c r="F462" s="82">
        <f t="shared" si="1"/>
        <v>12</v>
      </c>
      <c r="G462" s="6">
        <v>45351.0</v>
      </c>
      <c r="H462" s="82">
        <f t="shared" si="2"/>
        <v>11</v>
      </c>
      <c r="I462" s="7" t="s">
        <v>54</v>
      </c>
      <c r="J462" s="10"/>
      <c r="K462" s="10"/>
      <c r="L462" s="10"/>
      <c r="M462" s="10"/>
      <c r="N462" s="66" t="s">
        <v>18</v>
      </c>
      <c r="O462" s="10"/>
    </row>
    <row r="463">
      <c r="A463" s="6">
        <v>45705.0</v>
      </c>
      <c r="B463" s="10"/>
      <c r="C463" s="7">
        <v>240245.0</v>
      </c>
      <c r="D463" s="7" t="s">
        <v>174</v>
      </c>
      <c r="E463" s="6">
        <v>45658.0</v>
      </c>
      <c r="F463" s="82">
        <f t="shared" si="1"/>
        <v>1</v>
      </c>
      <c r="G463" s="6">
        <v>45679.0</v>
      </c>
      <c r="H463" s="82">
        <f t="shared" si="2"/>
        <v>0</v>
      </c>
      <c r="I463" s="7" t="s">
        <v>54</v>
      </c>
      <c r="J463" s="10"/>
      <c r="K463" s="10"/>
      <c r="L463" s="10"/>
      <c r="M463" s="10"/>
      <c r="N463" s="66" t="s">
        <v>18</v>
      </c>
      <c r="O463" s="10"/>
    </row>
    <row r="464">
      <c r="A464" s="6">
        <v>45705.0</v>
      </c>
      <c r="B464" s="10"/>
      <c r="C464" s="7">
        <v>222952.0</v>
      </c>
      <c r="D464" s="7" t="s">
        <v>174</v>
      </c>
      <c r="E464" s="6">
        <v>44531.0</v>
      </c>
      <c r="F464" s="82">
        <f t="shared" si="1"/>
        <v>38</v>
      </c>
      <c r="G464" s="6">
        <v>45499.0</v>
      </c>
      <c r="H464" s="82">
        <f t="shared" si="2"/>
        <v>6</v>
      </c>
      <c r="I464" s="7" t="s">
        <v>60</v>
      </c>
      <c r="J464" s="10"/>
      <c r="K464" s="10"/>
      <c r="L464" s="10"/>
      <c r="M464" s="10"/>
      <c r="N464" s="66" t="s">
        <v>18</v>
      </c>
      <c r="O464" s="10"/>
    </row>
    <row r="465">
      <c r="A465" s="6">
        <v>45705.0</v>
      </c>
      <c r="B465" s="10"/>
      <c r="C465" s="7">
        <v>226016.0</v>
      </c>
      <c r="D465" s="7" t="s">
        <v>174</v>
      </c>
      <c r="E465" s="6">
        <v>45505.0</v>
      </c>
      <c r="F465" s="82">
        <f t="shared" si="1"/>
        <v>6</v>
      </c>
      <c r="G465" s="6">
        <v>45531.0</v>
      </c>
      <c r="H465" s="82">
        <f t="shared" si="2"/>
        <v>5</v>
      </c>
      <c r="I465" s="7" t="s">
        <v>60</v>
      </c>
      <c r="J465" s="10"/>
      <c r="K465" s="10"/>
      <c r="L465" s="10"/>
      <c r="M465" s="10"/>
      <c r="N465" s="66" t="s">
        <v>18</v>
      </c>
      <c r="O465" s="10"/>
    </row>
    <row r="466">
      <c r="A466" s="6">
        <v>45705.0</v>
      </c>
      <c r="B466" s="10"/>
      <c r="C466" s="7">
        <v>229217.0</v>
      </c>
      <c r="D466" s="7" t="s">
        <v>174</v>
      </c>
      <c r="E466" s="6">
        <v>45352.0</v>
      </c>
      <c r="F466" s="82">
        <f t="shared" si="1"/>
        <v>11</v>
      </c>
      <c r="G466" s="6">
        <v>45562.0</v>
      </c>
      <c r="H466" s="82">
        <f t="shared" si="2"/>
        <v>4</v>
      </c>
      <c r="I466" s="7" t="s">
        <v>43</v>
      </c>
      <c r="J466" s="10"/>
      <c r="K466" s="10"/>
      <c r="L466" s="10"/>
      <c r="M466" s="10"/>
      <c r="N466" s="66" t="s">
        <v>18</v>
      </c>
      <c r="O466" s="10"/>
    </row>
    <row r="467">
      <c r="A467" s="6">
        <v>45705.0</v>
      </c>
      <c r="B467" s="10"/>
      <c r="C467" s="7">
        <v>232100.0</v>
      </c>
      <c r="D467" s="7" t="s">
        <v>174</v>
      </c>
      <c r="E467" s="6">
        <v>45566.0</v>
      </c>
      <c r="F467" s="82">
        <f t="shared" si="1"/>
        <v>4</v>
      </c>
      <c r="G467" s="9">
        <v>45588.0</v>
      </c>
      <c r="H467" s="82">
        <f t="shared" si="2"/>
        <v>3</v>
      </c>
      <c r="I467" s="7" t="s">
        <v>136</v>
      </c>
      <c r="J467" s="10"/>
      <c r="K467" s="10"/>
      <c r="L467" s="10"/>
      <c r="M467" s="10"/>
      <c r="N467" s="66" t="s">
        <v>18</v>
      </c>
      <c r="O467" s="10"/>
    </row>
    <row r="468">
      <c r="A468" s="6">
        <v>45705.0</v>
      </c>
      <c r="B468" s="10"/>
      <c r="C468" s="7">
        <v>234624.0</v>
      </c>
      <c r="D468" s="7" t="s">
        <v>174</v>
      </c>
      <c r="E468" s="6">
        <v>45566.0</v>
      </c>
      <c r="F468" s="82">
        <f t="shared" si="1"/>
        <v>4</v>
      </c>
      <c r="G468" s="9">
        <v>45615.0</v>
      </c>
      <c r="H468" s="82">
        <f t="shared" si="2"/>
        <v>2</v>
      </c>
      <c r="I468" s="7" t="s">
        <v>60</v>
      </c>
      <c r="J468" s="10"/>
      <c r="K468" s="10"/>
      <c r="L468" s="10"/>
      <c r="M468" s="10"/>
      <c r="N468" s="66" t="s">
        <v>18</v>
      </c>
      <c r="O468" s="10"/>
    </row>
    <row r="469">
      <c r="A469" s="6">
        <v>45705.0</v>
      </c>
      <c r="B469" s="10"/>
      <c r="C469" s="7">
        <v>237261.0</v>
      </c>
      <c r="D469" s="7" t="s">
        <v>174</v>
      </c>
      <c r="E469" s="6">
        <v>45017.0</v>
      </c>
      <c r="F469" s="82">
        <f t="shared" si="1"/>
        <v>22</v>
      </c>
      <c r="G469" s="9">
        <v>45643.0</v>
      </c>
      <c r="H469" s="82">
        <f t="shared" si="2"/>
        <v>2</v>
      </c>
      <c r="I469" s="7" t="s">
        <v>54</v>
      </c>
      <c r="J469" s="10"/>
      <c r="K469" s="10"/>
      <c r="L469" s="10"/>
      <c r="M469" s="10"/>
      <c r="N469" s="66" t="s">
        <v>18</v>
      </c>
      <c r="O469" s="10"/>
    </row>
    <row r="470">
      <c r="A470" s="6">
        <v>45705.0</v>
      </c>
      <c r="B470" s="10"/>
      <c r="C470" s="7">
        <v>238647.0</v>
      </c>
      <c r="D470" s="7" t="s">
        <v>174</v>
      </c>
      <c r="E470" s="6">
        <v>45292.0</v>
      </c>
      <c r="F470" s="82">
        <f t="shared" si="1"/>
        <v>13</v>
      </c>
      <c r="G470" s="6">
        <v>45667.0</v>
      </c>
      <c r="H470" s="82">
        <f t="shared" si="2"/>
        <v>1</v>
      </c>
      <c r="I470" s="7" t="s">
        <v>60</v>
      </c>
      <c r="J470" s="10"/>
      <c r="K470" s="10"/>
      <c r="L470" s="10"/>
      <c r="M470" s="10"/>
      <c r="N470" s="66" t="s">
        <v>18</v>
      </c>
      <c r="O470" s="10"/>
    </row>
    <row r="471">
      <c r="A471" s="6">
        <v>45705.0</v>
      </c>
      <c r="B471" s="10"/>
      <c r="C471" s="7">
        <v>240238.0</v>
      </c>
      <c r="D471" s="7" t="s">
        <v>174</v>
      </c>
      <c r="E471" s="6">
        <v>45505.0</v>
      </c>
      <c r="F471" s="82">
        <f t="shared" si="1"/>
        <v>6</v>
      </c>
      <c r="G471" s="6">
        <v>45685.0</v>
      </c>
      <c r="H471" s="82">
        <f t="shared" si="2"/>
        <v>0</v>
      </c>
      <c r="I471" s="7" t="s">
        <v>48</v>
      </c>
      <c r="J471" s="10"/>
      <c r="K471" s="10"/>
      <c r="L471" s="10"/>
      <c r="M471" s="10"/>
      <c r="N471" s="66" t="s">
        <v>18</v>
      </c>
      <c r="O471" s="10"/>
    </row>
    <row r="472">
      <c r="A472" s="6">
        <v>45705.0</v>
      </c>
      <c r="B472" s="10"/>
      <c r="C472" s="7">
        <v>25681.0</v>
      </c>
      <c r="D472" s="7" t="s">
        <v>176</v>
      </c>
      <c r="E472" s="6">
        <v>43252.0</v>
      </c>
      <c r="F472" s="82">
        <f t="shared" si="1"/>
        <v>80</v>
      </c>
      <c r="G472" s="6">
        <v>43708.0</v>
      </c>
      <c r="H472" s="82">
        <f t="shared" si="2"/>
        <v>65</v>
      </c>
      <c r="I472" s="7" t="s">
        <v>120</v>
      </c>
      <c r="J472" s="10"/>
      <c r="K472" s="10"/>
      <c r="L472" s="10"/>
      <c r="M472" s="10"/>
      <c r="N472" s="66" t="s">
        <v>18</v>
      </c>
      <c r="O472" s="10"/>
    </row>
    <row r="473">
      <c r="A473" s="6">
        <v>45706.0</v>
      </c>
      <c r="B473" s="10"/>
      <c r="C473" s="7">
        <v>220520.0</v>
      </c>
      <c r="D473" s="7" t="s">
        <v>177</v>
      </c>
      <c r="E473" s="6">
        <v>45383.0</v>
      </c>
      <c r="F473" s="82">
        <f t="shared" si="1"/>
        <v>10</v>
      </c>
      <c r="G473" s="6">
        <v>45492.0</v>
      </c>
      <c r="H473" s="82">
        <f t="shared" si="2"/>
        <v>6</v>
      </c>
      <c r="I473" s="7" t="s">
        <v>54</v>
      </c>
      <c r="J473" s="7">
        <v>512.0</v>
      </c>
      <c r="K473" s="102">
        <v>6917.24</v>
      </c>
      <c r="L473" s="10"/>
      <c r="M473" s="6">
        <v>45665.0</v>
      </c>
      <c r="N473" s="57" t="s">
        <v>19</v>
      </c>
      <c r="O473" s="10"/>
    </row>
    <row r="474">
      <c r="A474" s="6">
        <v>45705.0</v>
      </c>
      <c r="B474" s="10"/>
      <c r="C474" s="7">
        <v>209016.0</v>
      </c>
      <c r="D474" s="7" t="s">
        <v>178</v>
      </c>
      <c r="E474" s="6">
        <v>45383.0</v>
      </c>
      <c r="F474" s="82">
        <f t="shared" si="1"/>
        <v>10</v>
      </c>
      <c r="G474" s="6">
        <v>45386.0</v>
      </c>
      <c r="H474" s="82">
        <f t="shared" si="2"/>
        <v>10</v>
      </c>
      <c r="I474" s="7" t="s">
        <v>60</v>
      </c>
      <c r="J474" s="10"/>
      <c r="K474" s="10"/>
      <c r="L474" s="10"/>
      <c r="M474" s="10"/>
      <c r="N474" s="66" t="s">
        <v>18</v>
      </c>
      <c r="O474" s="10"/>
    </row>
    <row r="475">
      <c r="A475" s="6">
        <v>45702.0</v>
      </c>
      <c r="B475" s="6">
        <v>45706.0</v>
      </c>
      <c r="C475" s="7">
        <v>206145.0</v>
      </c>
      <c r="D475" s="7" t="s">
        <v>178</v>
      </c>
      <c r="E475" s="6">
        <v>45292.0</v>
      </c>
      <c r="F475" s="82">
        <f t="shared" si="1"/>
        <v>13</v>
      </c>
      <c r="G475" s="6">
        <v>45364.0</v>
      </c>
      <c r="H475" s="82">
        <f t="shared" si="2"/>
        <v>11</v>
      </c>
      <c r="I475" s="7" t="s">
        <v>60</v>
      </c>
      <c r="J475" s="7">
        <v>102.0</v>
      </c>
      <c r="K475" s="7" t="s">
        <v>459</v>
      </c>
      <c r="L475" s="10"/>
      <c r="M475" s="6">
        <v>45597.0</v>
      </c>
      <c r="N475" s="57" t="s">
        <v>16</v>
      </c>
      <c r="O475" s="7" t="s">
        <v>489</v>
      </c>
    </row>
    <row r="476">
      <c r="A476" s="6">
        <v>45705.0</v>
      </c>
      <c r="B476" s="10"/>
      <c r="C476" s="7">
        <v>231687.0</v>
      </c>
      <c r="D476" s="7" t="s">
        <v>178</v>
      </c>
      <c r="E476" s="6">
        <v>45474.0</v>
      </c>
      <c r="F476" s="82">
        <f t="shared" si="1"/>
        <v>7</v>
      </c>
      <c r="G476" s="9">
        <v>45586.0</v>
      </c>
      <c r="H476" s="82">
        <f t="shared" si="2"/>
        <v>3</v>
      </c>
      <c r="I476" s="7" t="s">
        <v>60</v>
      </c>
      <c r="J476" s="10"/>
      <c r="K476" s="10"/>
      <c r="L476" s="10"/>
      <c r="M476" s="10"/>
      <c r="N476" s="66" t="s">
        <v>18</v>
      </c>
      <c r="O476" s="10"/>
    </row>
    <row r="477">
      <c r="A477" s="6">
        <v>45705.0</v>
      </c>
      <c r="B477" s="10"/>
      <c r="C477" s="7">
        <v>182815.0</v>
      </c>
      <c r="D477" s="7" t="s">
        <v>178</v>
      </c>
      <c r="E477" s="6">
        <v>45139.0</v>
      </c>
      <c r="F477" s="82">
        <f t="shared" si="1"/>
        <v>18</v>
      </c>
      <c r="G477" s="6">
        <v>45159.0</v>
      </c>
      <c r="H477" s="82">
        <f t="shared" si="2"/>
        <v>17</v>
      </c>
      <c r="I477" s="7" t="s">
        <v>60</v>
      </c>
      <c r="J477" s="10"/>
      <c r="K477" s="10"/>
      <c r="L477" s="10"/>
      <c r="M477" s="10"/>
      <c r="N477" s="66" t="s">
        <v>18</v>
      </c>
      <c r="O477" s="10"/>
    </row>
    <row r="478">
      <c r="A478" s="6">
        <v>45705.0</v>
      </c>
      <c r="B478" s="10"/>
      <c r="C478" s="7">
        <v>204959.0</v>
      </c>
      <c r="D478" s="7" t="s">
        <v>178</v>
      </c>
      <c r="E478" s="6">
        <v>45231.0</v>
      </c>
      <c r="F478" s="82">
        <f t="shared" si="1"/>
        <v>15</v>
      </c>
      <c r="G478" s="6">
        <v>45356.0</v>
      </c>
      <c r="H478" s="82">
        <f t="shared" si="2"/>
        <v>11</v>
      </c>
      <c r="I478" s="7" t="s">
        <v>54</v>
      </c>
      <c r="J478" s="10"/>
      <c r="K478" s="10"/>
      <c r="L478" s="10"/>
      <c r="M478" s="10"/>
      <c r="N478" s="66" t="s">
        <v>18</v>
      </c>
      <c r="O478" s="10"/>
    </row>
    <row r="479">
      <c r="A479" s="6">
        <v>45705.0</v>
      </c>
      <c r="B479" s="10"/>
      <c r="C479" s="7">
        <v>226393.0</v>
      </c>
      <c r="D479" s="7" t="s">
        <v>178</v>
      </c>
      <c r="E479" s="6">
        <v>45413.0</v>
      </c>
      <c r="F479" s="82">
        <f t="shared" si="1"/>
        <v>9</v>
      </c>
      <c r="G479" s="6">
        <v>45532.0</v>
      </c>
      <c r="H479" s="82">
        <f t="shared" si="2"/>
        <v>5</v>
      </c>
      <c r="I479" s="7" t="s">
        <v>54</v>
      </c>
      <c r="J479" s="10"/>
      <c r="K479" s="10"/>
      <c r="L479" s="10"/>
      <c r="M479" s="10"/>
      <c r="N479" s="66" t="s">
        <v>18</v>
      </c>
      <c r="O479" s="10"/>
    </row>
    <row r="480">
      <c r="A480" s="6">
        <v>45705.0</v>
      </c>
      <c r="B480" s="10"/>
      <c r="C480" s="7">
        <v>239387.0</v>
      </c>
      <c r="D480" s="7" t="s">
        <v>178</v>
      </c>
      <c r="E480" s="6">
        <v>45627.0</v>
      </c>
      <c r="F480" s="82">
        <f t="shared" si="1"/>
        <v>2</v>
      </c>
      <c r="G480" s="6">
        <v>45671.0</v>
      </c>
      <c r="H480" s="82">
        <f t="shared" si="2"/>
        <v>1</v>
      </c>
      <c r="I480" s="7" t="s">
        <v>52</v>
      </c>
      <c r="J480" s="10"/>
      <c r="K480" s="10"/>
      <c r="L480" s="10"/>
      <c r="M480" s="10"/>
      <c r="N480" s="66" t="s">
        <v>18</v>
      </c>
      <c r="O480" s="10"/>
    </row>
    <row r="481">
      <c r="A481" s="6">
        <v>45705.0</v>
      </c>
      <c r="B481" s="10"/>
      <c r="C481" s="7">
        <v>242683.0</v>
      </c>
      <c r="D481" s="7" t="s">
        <v>178</v>
      </c>
      <c r="E481" s="6">
        <v>45658.0</v>
      </c>
      <c r="F481" s="82">
        <f t="shared" si="1"/>
        <v>1</v>
      </c>
      <c r="G481" s="6">
        <v>45699.0</v>
      </c>
      <c r="H481" s="82">
        <f t="shared" si="2"/>
        <v>0</v>
      </c>
      <c r="I481" s="7" t="s">
        <v>48</v>
      </c>
      <c r="J481" s="10"/>
      <c r="K481" s="10"/>
      <c r="L481" s="10"/>
      <c r="M481" s="10"/>
      <c r="N481" s="66" t="s">
        <v>18</v>
      </c>
      <c r="O481" s="10"/>
    </row>
    <row r="482">
      <c r="A482" s="6">
        <v>45705.0</v>
      </c>
      <c r="B482" s="10"/>
      <c r="C482" s="7">
        <v>197311.0</v>
      </c>
      <c r="D482" s="7" t="s">
        <v>180</v>
      </c>
      <c r="E482" s="6">
        <v>45200.0</v>
      </c>
      <c r="F482" s="82">
        <f t="shared" si="1"/>
        <v>16</v>
      </c>
      <c r="G482" s="6">
        <v>45299.0</v>
      </c>
      <c r="H482" s="82">
        <f t="shared" si="2"/>
        <v>13</v>
      </c>
      <c r="I482" s="7" t="s">
        <v>60</v>
      </c>
      <c r="J482" s="10"/>
      <c r="K482" s="10"/>
      <c r="L482" s="10"/>
      <c r="M482" s="10"/>
      <c r="N482" s="66" t="s">
        <v>18</v>
      </c>
      <c r="O482" s="10"/>
    </row>
    <row r="483">
      <c r="A483" s="6">
        <v>45705.0</v>
      </c>
      <c r="B483" s="10"/>
      <c r="C483" s="7">
        <v>239658.0</v>
      </c>
      <c r="D483" s="7" t="s">
        <v>180</v>
      </c>
      <c r="E483" s="6">
        <v>45627.0</v>
      </c>
      <c r="F483" s="82">
        <f t="shared" si="1"/>
        <v>2</v>
      </c>
      <c r="G483" s="6">
        <v>45679.0</v>
      </c>
      <c r="H483" s="82">
        <f t="shared" si="2"/>
        <v>0</v>
      </c>
      <c r="I483" s="7" t="s">
        <v>54</v>
      </c>
      <c r="J483" s="10"/>
      <c r="K483" s="10"/>
      <c r="L483" s="10"/>
      <c r="M483" s="10"/>
      <c r="N483" s="66" t="s">
        <v>18</v>
      </c>
      <c r="O483" s="10"/>
    </row>
    <row r="484">
      <c r="A484" s="6">
        <v>45705.0</v>
      </c>
      <c r="B484" s="10"/>
      <c r="C484" s="7">
        <v>237828.0</v>
      </c>
      <c r="D484" s="7" t="s">
        <v>181</v>
      </c>
      <c r="E484" s="6">
        <v>45597.0</v>
      </c>
      <c r="F484" s="82">
        <f t="shared" si="1"/>
        <v>3</v>
      </c>
      <c r="G484" s="9">
        <v>45654.0</v>
      </c>
      <c r="H484" s="82">
        <f t="shared" si="2"/>
        <v>1</v>
      </c>
      <c r="I484" s="7" t="s">
        <v>48</v>
      </c>
      <c r="J484" s="10"/>
      <c r="K484" s="10"/>
      <c r="L484" s="10"/>
      <c r="M484" s="10"/>
      <c r="N484" s="66" t="s">
        <v>18</v>
      </c>
      <c r="O484" s="10"/>
    </row>
    <row r="485">
      <c r="A485" s="6">
        <v>45705.0</v>
      </c>
      <c r="B485" s="10"/>
      <c r="C485" s="7">
        <v>235683.0</v>
      </c>
      <c r="D485" s="7" t="s">
        <v>184</v>
      </c>
      <c r="E485" s="6">
        <v>45474.0</v>
      </c>
      <c r="F485" s="82">
        <f t="shared" si="1"/>
        <v>7</v>
      </c>
      <c r="G485" s="9">
        <v>45625.0</v>
      </c>
      <c r="H485" s="82">
        <f t="shared" si="2"/>
        <v>2</v>
      </c>
      <c r="I485" s="7" t="s">
        <v>54</v>
      </c>
      <c r="J485" s="10"/>
      <c r="K485" s="10"/>
      <c r="L485" s="10"/>
      <c r="M485" s="10"/>
      <c r="N485" s="66" t="s">
        <v>18</v>
      </c>
      <c r="O485" s="10"/>
    </row>
    <row r="486">
      <c r="A486" s="6">
        <v>45705.0</v>
      </c>
      <c r="B486" s="10"/>
      <c r="C486" s="7">
        <v>232337.0</v>
      </c>
      <c r="D486" s="7" t="s">
        <v>184</v>
      </c>
      <c r="E486" s="6">
        <v>45566.0</v>
      </c>
      <c r="F486" s="82">
        <f t="shared" si="1"/>
        <v>4</v>
      </c>
      <c r="G486" s="9">
        <v>45593.0</v>
      </c>
      <c r="H486" s="82">
        <f t="shared" si="2"/>
        <v>3</v>
      </c>
      <c r="I486" s="7" t="s">
        <v>54</v>
      </c>
      <c r="J486" s="10"/>
      <c r="K486" s="10"/>
      <c r="L486" s="10"/>
      <c r="M486" s="10"/>
      <c r="N486" s="66" t="s">
        <v>18</v>
      </c>
      <c r="O486" s="10"/>
    </row>
    <row r="487">
      <c r="A487" s="6">
        <v>45705.0</v>
      </c>
      <c r="B487" s="10"/>
      <c r="C487" s="7">
        <v>212841.0</v>
      </c>
      <c r="D487" s="7" t="s">
        <v>184</v>
      </c>
      <c r="E487" s="6">
        <v>45352.0</v>
      </c>
      <c r="F487" s="82">
        <f t="shared" si="1"/>
        <v>11</v>
      </c>
      <c r="G487" s="6">
        <v>45415.0</v>
      </c>
      <c r="H487" s="82">
        <f t="shared" si="2"/>
        <v>9</v>
      </c>
      <c r="I487" s="7" t="s">
        <v>60</v>
      </c>
      <c r="J487" s="10"/>
      <c r="K487" s="10"/>
      <c r="L487" s="10"/>
      <c r="M487" s="10"/>
      <c r="N487" s="66" t="s">
        <v>18</v>
      </c>
      <c r="O487" s="10"/>
    </row>
    <row r="488">
      <c r="A488" s="6">
        <v>45705.0</v>
      </c>
      <c r="B488" s="10"/>
      <c r="C488" s="7">
        <v>204736.0</v>
      </c>
      <c r="D488" s="7" t="s">
        <v>184</v>
      </c>
      <c r="E488" s="6">
        <v>45352.0</v>
      </c>
      <c r="F488" s="82">
        <f t="shared" si="1"/>
        <v>11</v>
      </c>
      <c r="G488" s="6">
        <v>45362.0</v>
      </c>
      <c r="H488" s="82">
        <f t="shared" si="2"/>
        <v>11</v>
      </c>
      <c r="I488" s="7" t="s">
        <v>54</v>
      </c>
      <c r="J488" s="10"/>
      <c r="K488" s="10"/>
      <c r="L488" s="10"/>
      <c r="M488" s="10"/>
      <c r="N488" s="66" t="s">
        <v>18</v>
      </c>
      <c r="O488" s="10"/>
    </row>
    <row r="489">
      <c r="A489" s="6">
        <v>45705.0</v>
      </c>
      <c r="B489" s="10"/>
      <c r="C489" s="7">
        <v>217307.0</v>
      </c>
      <c r="D489" s="7" t="s">
        <v>184</v>
      </c>
      <c r="E489" s="6">
        <v>45444.0</v>
      </c>
      <c r="F489" s="82">
        <f t="shared" si="1"/>
        <v>8</v>
      </c>
      <c r="G489" s="6">
        <v>45450.0</v>
      </c>
      <c r="H489" s="82">
        <f t="shared" si="2"/>
        <v>8</v>
      </c>
      <c r="I489" s="7" t="s">
        <v>54</v>
      </c>
      <c r="J489" s="10"/>
      <c r="K489" s="10"/>
      <c r="L489" s="10"/>
      <c r="M489" s="10"/>
      <c r="N489" s="66" t="s">
        <v>18</v>
      </c>
      <c r="O489" s="10"/>
    </row>
    <row r="490">
      <c r="A490" s="6">
        <v>45705.0</v>
      </c>
      <c r="B490" s="10"/>
      <c r="C490" s="7">
        <v>226377.0</v>
      </c>
      <c r="D490" s="7" t="s">
        <v>184</v>
      </c>
      <c r="E490" s="6">
        <v>45261.0</v>
      </c>
      <c r="F490" s="82">
        <f t="shared" si="1"/>
        <v>14</v>
      </c>
      <c r="G490" s="6">
        <v>45532.0</v>
      </c>
      <c r="H490" s="82">
        <f t="shared" si="2"/>
        <v>5</v>
      </c>
      <c r="I490" s="7" t="s">
        <v>48</v>
      </c>
      <c r="J490" s="10"/>
      <c r="K490" s="10"/>
      <c r="L490" s="10"/>
      <c r="M490" s="10"/>
      <c r="N490" s="66" t="s">
        <v>18</v>
      </c>
      <c r="O490" s="10"/>
    </row>
    <row r="491">
      <c r="A491" s="6">
        <v>45705.0</v>
      </c>
      <c r="B491" s="10"/>
      <c r="C491" s="7">
        <v>228390.0</v>
      </c>
      <c r="D491" s="7" t="s">
        <v>184</v>
      </c>
      <c r="E491" s="6">
        <v>45505.0</v>
      </c>
      <c r="F491" s="82">
        <f t="shared" si="1"/>
        <v>6</v>
      </c>
      <c r="G491" s="6">
        <v>45573.0</v>
      </c>
      <c r="H491" s="82">
        <f t="shared" si="2"/>
        <v>4</v>
      </c>
      <c r="I491" s="7" t="s">
        <v>54</v>
      </c>
      <c r="J491" s="10"/>
      <c r="K491" s="10"/>
      <c r="L491" s="10"/>
      <c r="M491" s="10"/>
      <c r="N491" s="66" t="s">
        <v>18</v>
      </c>
      <c r="O491" s="10"/>
    </row>
    <row r="492">
      <c r="A492" s="6">
        <v>45705.0</v>
      </c>
      <c r="B492" s="10"/>
      <c r="C492" s="7">
        <v>234429.0</v>
      </c>
      <c r="D492" s="7" t="s">
        <v>184</v>
      </c>
      <c r="E492" s="6">
        <v>45566.0</v>
      </c>
      <c r="F492" s="82">
        <f t="shared" si="1"/>
        <v>4</v>
      </c>
      <c r="G492" s="9">
        <v>45615.0</v>
      </c>
      <c r="H492" s="82">
        <f t="shared" si="2"/>
        <v>2</v>
      </c>
      <c r="I492" s="7" t="s">
        <v>43</v>
      </c>
      <c r="J492" s="10"/>
      <c r="K492" s="10"/>
      <c r="L492" s="10"/>
      <c r="M492" s="10"/>
      <c r="N492" s="66" t="s">
        <v>18</v>
      </c>
      <c r="O492" s="10"/>
    </row>
    <row r="493">
      <c r="A493" s="6">
        <v>45705.0</v>
      </c>
      <c r="B493" s="10"/>
      <c r="C493" s="7">
        <v>235374.0</v>
      </c>
      <c r="D493" s="7" t="s">
        <v>184</v>
      </c>
      <c r="E493" s="6">
        <v>45566.0</v>
      </c>
      <c r="F493" s="82">
        <f t="shared" si="1"/>
        <v>4</v>
      </c>
      <c r="G493" s="9">
        <v>45644.0</v>
      </c>
      <c r="H493" s="82">
        <f t="shared" si="2"/>
        <v>2</v>
      </c>
      <c r="I493" s="7" t="s">
        <v>54</v>
      </c>
      <c r="J493" s="10"/>
      <c r="K493" s="10"/>
      <c r="L493" s="10"/>
      <c r="M493" s="10"/>
      <c r="N493" s="66" t="s">
        <v>18</v>
      </c>
      <c r="O493" s="10"/>
    </row>
    <row r="494">
      <c r="A494" s="6">
        <v>45705.0</v>
      </c>
      <c r="B494" s="10"/>
      <c r="C494" s="7">
        <v>238086.0</v>
      </c>
      <c r="D494" s="7" t="s">
        <v>184</v>
      </c>
      <c r="E494" s="6">
        <v>45597.0</v>
      </c>
      <c r="F494" s="82">
        <f t="shared" si="1"/>
        <v>3</v>
      </c>
      <c r="G494" s="6">
        <v>45664.0</v>
      </c>
      <c r="H494" s="82">
        <f t="shared" si="2"/>
        <v>1</v>
      </c>
      <c r="I494" s="7" t="s">
        <v>54</v>
      </c>
      <c r="J494" s="10"/>
      <c r="K494" s="10"/>
      <c r="L494" s="10"/>
      <c r="M494" s="10"/>
      <c r="N494" s="66" t="s">
        <v>18</v>
      </c>
      <c r="O494" s="10"/>
    </row>
    <row r="495">
      <c r="A495" s="6">
        <v>45705.0</v>
      </c>
      <c r="B495" s="10"/>
      <c r="C495" s="7">
        <v>240641.0</v>
      </c>
      <c r="D495" s="7" t="s">
        <v>184</v>
      </c>
      <c r="E495" s="6">
        <v>45292.0</v>
      </c>
      <c r="F495" s="82">
        <f t="shared" si="1"/>
        <v>13</v>
      </c>
      <c r="G495" s="6">
        <v>45684.0</v>
      </c>
      <c r="H495" s="82">
        <f t="shared" si="2"/>
        <v>0</v>
      </c>
      <c r="I495" s="7" t="s">
        <v>54</v>
      </c>
      <c r="J495" s="10"/>
      <c r="K495" s="10"/>
      <c r="L495" s="10"/>
      <c r="M495" s="10"/>
      <c r="N495" s="66" t="s">
        <v>18</v>
      </c>
      <c r="O495" s="10"/>
    </row>
    <row r="496">
      <c r="A496" s="6">
        <v>45705.0</v>
      </c>
      <c r="B496" s="10"/>
      <c r="C496" s="7">
        <v>240685.0</v>
      </c>
      <c r="D496" s="7" t="s">
        <v>184</v>
      </c>
      <c r="E496" s="6">
        <v>45627.0</v>
      </c>
      <c r="F496" s="82">
        <f t="shared" si="1"/>
        <v>2</v>
      </c>
      <c r="G496" s="6">
        <v>45693.0</v>
      </c>
      <c r="H496" s="82">
        <f t="shared" si="2"/>
        <v>0</v>
      </c>
      <c r="I496" s="7" t="s">
        <v>60</v>
      </c>
      <c r="J496" s="10"/>
      <c r="K496" s="10"/>
      <c r="L496" s="10"/>
      <c r="M496" s="10"/>
      <c r="N496" s="66" t="s">
        <v>18</v>
      </c>
      <c r="O496" s="10"/>
    </row>
    <row r="497">
      <c r="A497" s="6">
        <v>45705.0</v>
      </c>
      <c r="B497" s="10"/>
      <c r="C497" s="7">
        <v>8185.0</v>
      </c>
      <c r="D497" s="7">
        <v>49.0</v>
      </c>
      <c r="E497" s="7" t="s">
        <v>125</v>
      </c>
      <c r="F497" s="82" t="str">
        <f t="shared" si="1"/>
        <v>#VALUE!</v>
      </c>
      <c r="G497" s="7">
        <v>74.0</v>
      </c>
      <c r="H497" s="82">
        <f t="shared" si="2"/>
        <v>1499</v>
      </c>
      <c r="I497" s="7" t="s">
        <v>52</v>
      </c>
      <c r="J497" s="10"/>
      <c r="K497" s="10"/>
      <c r="L497" s="10"/>
      <c r="M497" s="10"/>
      <c r="N497" s="66" t="s">
        <v>18</v>
      </c>
      <c r="O497" s="10"/>
    </row>
    <row r="498">
      <c r="A498" s="6">
        <v>45705.0</v>
      </c>
      <c r="B498" s="10"/>
      <c r="C498" s="7">
        <v>241331.0</v>
      </c>
      <c r="D498" s="7">
        <v>0.0</v>
      </c>
      <c r="E498" s="7" t="s">
        <v>187</v>
      </c>
      <c r="F498" s="82" t="str">
        <f t="shared" si="1"/>
        <v>#VALUE!</v>
      </c>
      <c r="G498" s="7">
        <v>2.0</v>
      </c>
      <c r="H498" s="82">
        <f t="shared" si="2"/>
        <v>1501</v>
      </c>
      <c r="I498" s="7" t="s">
        <v>43</v>
      </c>
      <c r="J498" s="10"/>
      <c r="K498" s="10"/>
      <c r="L498" s="10"/>
      <c r="M498" s="10"/>
      <c r="N498" s="66" t="s">
        <v>18</v>
      </c>
      <c r="O498" s="10"/>
    </row>
    <row r="499">
      <c r="A499" s="6">
        <v>45705.0</v>
      </c>
      <c r="B499" s="10"/>
      <c r="C499" s="7">
        <v>129794.0</v>
      </c>
      <c r="D499" s="7">
        <v>32.0</v>
      </c>
      <c r="E499" s="7" t="s">
        <v>187</v>
      </c>
      <c r="F499" s="82" t="str">
        <f t="shared" si="1"/>
        <v>#VALUE!</v>
      </c>
      <c r="G499" s="7">
        <v>35.0</v>
      </c>
      <c r="H499" s="82">
        <f t="shared" si="2"/>
        <v>1500</v>
      </c>
      <c r="I499" s="7" t="s">
        <v>48</v>
      </c>
      <c r="J499" s="10"/>
      <c r="K499" s="10"/>
      <c r="L499" s="10"/>
      <c r="M499" s="10"/>
      <c r="N499" s="66" t="s">
        <v>18</v>
      </c>
      <c r="O499" s="10"/>
    </row>
    <row r="500">
      <c r="A500" s="6">
        <v>45705.0</v>
      </c>
      <c r="B500" s="10"/>
      <c r="C500" s="7">
        <v>202381.0</v>
      </c>
      <c r="D500" s="7">
        <v>11.0</v>
      </c>
      <c r="E500" s="7" t="s">
        <v>187</v>
      </c>
      <c r="F500" s="82" t="str">
        <f t="shared" si="1"/>
        <v>#VALUE!</v>
      </c>
      <c r="G500" s="7">
        <v>12.0</v>
      </c>
      <c r="H500" s="82">
        <f t="shared" si="2"/>
        <v>1501</v>
      </c>
      <c r="I500" s="7" t="s">
        <v>52</v>
      </c>
      <c r="J500" s="10"/>
      <c r="K500" s="10"/>
      <c r="L500" s="10"/>
      <c r="M500" s="10"/>
      <c r="N500" s="66" t="s">
        <v>18</v>
      </c>
      <c r="O500" s="10"/>
    </row>
    <row r="501">
      <c r="A501" s="6">
        <v>45705.0</v>
      </c>
      <c r="B501" s="10"/>
      <c r="C501" s="7">
        <v>231858.0</v>
      </c>
      <c r="D501" s="7">
        <v>3.0</v>
      </c>
      <c r="E501" s="7" t="s">
        <v>187</v>
      </c>
      <c r="F501" s="82" t="str">
        <f t="shared" si="1"/>
        <v>#VALUE!</v>
      </c>
      <c r="G501" s="7">
        <v>4.0</v>
      </c>
      <c r="H501" s="82">
        <f t="shared" si="2"/>
        <v>1501</v>
      </c>
      <c r="I501" s="7" t="s">
        <v>52</v>
      </c>
      <c r="J501" s="10"/>
      <c r="K501" s="10"/>
      <c r="L501" s="10"/>
      <c r="M501" s="10"/>
      <c r="N501" s="66" t="s">
        <v>18</v>
      </c>
      <c r="O501" s="10"/>
    </row>
    <row r="502">
      <c r="A502" s="6">
        <v>45705.0</v>
      </c>
      <c r="B502" s="10"/>
      <c r="C502" s="7">
        <v>99782.0</v>
      </c>
      <c r="D502" s="7">
        <v>41.0</v>
      </c>
      <c r="E502" s="7" t="s">
        <v>187</v>
      </c>
      <c r="F502" s="82" t="str">
        <f t="shared" si="1"/>
        <v>#VALUE!</v>
      </c>
      <c r="G502" s="7">
        <v>41.0</v>
      </c>
      <c r="H502" s="82">
        <f t="shared" si="2"/>
        <v>1500</v>
      </c>
      <c r="I502" s="7" t="s">
        <v>48</v>
      </c>
      <c r="J502" s="10"/>
      <c r="K502" s="10"/>
      <c r="L502" s="10"/>
      <c r="M502" s="10"/>
      <c r="N502" s="66" t="s">
        <v>18</v>
      </c>
      <c r="O502" s="10"/>
    </row>
    <row r="503">
      <c r="A503" s="6">
        <v>45705.0</v>
      </c>
      <c r="B503" s="10"/>
      <c r="C503" s="7">
        <v>231612.0</v>
      </c>
      <c r="D503" s="7">
        <v>3.0</v>
      </c>
      <c r="E503" s="7" t="s">
        <v>187</v>
      </c>
      <c r="F503" s="82" t="str">
        <f t="shared" si="1"/>
        <v>#VALUE!</v>
      </c>
      <c r="G503" s="7">
        <v>13.0</v>
      </c>
      <c r="H503" s="82">
        <f t="shared" si="2"/>
        <v>1501</v>
      </c>
      <c r="I503" s="7" t="s">
        <v>48</v>
      </c>
      <c r="J503" s="10"/>
      <c r="K503" s="10"/>
      <c r="L503" s="10"/>
      <c r="M503" s="10"/>
      <c r="N503" s="66" t="s">
        <v>18</v>
      </c>
      <c r="O503" s="10"/>
    </row>
    <row r="504">
      <c r="A504" s="6">
        <v>45705.0</v>
      </c>
      <c r="B504" s="10"/>
      <c r="C504" s="7">
        <v>180991.0</v>
      </c>
      <c r="D504" s="7">
        <v>18.0</v>
      </c>
      <c r="E504" s="7" t="s">
        <v>125</v>
      </c>
      <c r="F504" s="82" t="str">
        <f t="shared" si="1"/>
        <v>#VALUE!</v>
      </c>
      <c r="G504" s="7">
        <v>20.0</v>
      </c>
      <c r="H504" s="82">
        <f t="shared" si="2"/>
        <v>1500</v>
      </c>
      <c r="I504" s="7" t="s">
        <v>52</v>
      </c>
      <c r="J504" s="10"/>
      <c r="K504" s="10"/>
      <c r="L504" s="10"/>
      <c r="M504" s="10"/>
      <c r="N504" s="66" t="s">
        <v>18</v>
      </c>
      <c r="O504" s="10"/>
    </row>
    <row r="505">
      <c r="A505" s="6">
        <v>45705.0</v>
      </c>
      <c r="B505" s="10"/>
      <c r="C505" s="7">
        <v>227683.0</v>
      </c>
      <c r="D505" s="7">
        <v>5.0</v>
      </c>
      <c r="E505" s="7" t="s">
        <v>125</v>
      </c>
      <c r="F505" s="82" t="str">
        <f t="shared" si="1"/>
        <v>#VALUE!</v>
      </c>
      <c r="G505" s="7">
        <v>7.0</v>
      </c>
      <c r="H505" s="82">
        <f t="shared" si="2"/>
        <v>1501</v>
      </c>
      <c r="I505" s="7" t="s">
        <v>48</v>
      </c>
      <c r="J505" s="10"/>
      <c r="K505" s="10"/>
      <c r="L505" s="10"/>
      <c r="M505" s="10"/>
      <c r="N505" s="66" t="s">
        <v>18</v>
      </c>
      <c r="O505" s="10"/>
    </row>
    <row r="506">
      <c r="A506" s="6">
        <v>45705.0</v>
      </c>
      <c r="B506" s="10"/>
      <c r="C506" s="7">
        <v>146520.0</v>
      </c>
      <c r="D506" s="7">
        <v>28.0</v>
      </c>
      <c r="E506" s="7" t="s">
        <v>125</v>
      </c>
      <c r="F506" s="82" t="str">
        <f t="shared" si="1"/>
        <v>#VALUE!</v>
      </c>
      <c r="G506" s="7">
        <v>29.0</v>
      </c>
      <c r="H506" s="82">
        <f t="shared" si="2"/>
        <v>1500</v>
      </c>
      <c r="I506" s="7" t="s">
        <v>48</v>
      </c>
      <c r="J506" s="10"/>
      <c r="K506" s="10"/>
      <c r="L506" s="10"/>
      <c r="M506" s="10"/>
      <c r="N506" s="66" t="s">
        <v>18</v>
      </c>
      <c r="O506" s="10"/>
    </row>
    <row r="507">
      <c r="A507" s="6">
        <v>45705.0</v>
      </c>
      <c r="B507" s="10"/>
      <c r="C507" s="7">
        <v>218904.0</v>
      </c>
      <c r="D507" s="7">
        <v>7.0</v>
      </c>
      <c r="E507" s="7" t="s">
        <v>125</v>
      </c>
      <c r="F507" s="82" t="str">
        <f t="shared" si="1"/>
        <v>#VALUE!</v>
      </c>
      <c r="G507" s="7">
        <v>11.0</v>
      </c>
      <c r="H507" s="82">
        <f t="shared" si="2"/>
        <v>1501</v>
      </c>
      <c r="I507" s="7" t="s">
        <v>52</v>
      </c>
      <c r="J507" s="10"/>
      <c r="K507" s="10"/>
      <c r="L507" s="10"/>
      <c r="M507" s="10"/>
      <c r="N507" s="66" t="s">
        <v>18</v>
      </c>
      <c r="O507" s="10"/>
    </row>
    <row r="508">
      <c r="A508" s="6">
        <v>45705.0</v>
      </c>
      <c r="B508" s="10"/>
      <c r="C508" s="7">
        <v>194845.0</v>
      </c>
      <c r="D508" s="7">
        <v>13.0</v>
      </c>
      <c r="E508" s="7" t="s">
        <v>125</v>
      </c>
      <c r="F508" s="82" t="str">
        <f t="shared" si="1"/>
        <v>#VALUE!</v>
      </c>
      <c r="G508" s="7">
        <v>16.0</v>
      </c>
      <c r="H508" s="82">
        <f t="shared" si="2"/>
        <v>1501</v>
      </c>
      <c r="I508" s="7" t="s">
        <v>52</v>
      </c>
      <c r="J508" s="10"/>
      <c r="K508" s="10"/>
      <c r="L508" s="10"/>
      <c r="M508" s="10"/>
      <c r="N508" s="66" t="s">
        <v>18</v>
      </c>
      <c r="O508" s="10"/>
    </row>
    <row r="509">
      <c r="A509" s="6">
        <v>45705.0</v>
      </c>
      <c r="B509" s="10"/>
      <c r="C509" s="7">
        <v>65477.0</v>
      </c>
      <c r="D509" s="7">
        <v>52.0</v>
      </c>
      <c r="E509" s="7" t="s">
        <v>125</v>
      </c>
      <c r="F509" s="82" t="str">
        <f t="shared" si="1"/>
        <v>#VALUE!</v>
      </c>
      <c r="G509" s="7">
        <v>54.0</v>
      </c>
      <c r="H509" s="82">
        <f t="shared" si="2"/>
        <v>1499</v>
      </c>
      <c r="I509" s="7" t="s">
        <v>43</v>
      </c>
      <c r="J509" s="10"/>
      <c r="K509" s="10"/>
      <c r="L509" s="10"/>
      <c r="M509" s="10"/>
      <c r="N509" s="66" t="s">
        <v>18</v>
      </c>
      <c r="O509" s="10"/>
    </row>
    <row r="510">
      <c r="A510" s="6">
        <v>45705.0</v>
      </c>
      <c r="B510" s="10"/>
      <c r="C510" s="7">
        <v>14242.0</v>
      </c>
      <c r="D510" s="7" t="s">
        <v>152</v>
      </c>
      <c r="E510" s="9">
        <v>43389.0</v>
      </c>
      <c r="F510" s="82">
        <f t="shared" si="1"/>
        <v>76</v>
      </c>
      <c r="G510" s="6">
        <v>43689.0</v>
      </c>
      <c r="H510" s="82">
        <f t="shared" si="2"/>
        <v>66</v>
      </c>
      <c r="I510" s="7" t="s">
        <v>490</v>
      </c>
      <c r="J510" s="10"/>
      <c r="K510" s="10"/>
      <c r="L510" s="10"/>
      <c r="M510" s="10"/>
      <c r="N510" s="66" t="s">
        <v>18</v>
      </c>
      <c r="O510" s="10"/>
    </row>
    <row r="511">
      <c r="A511" s="6">
        <v>45705.0</v>
      </c>
      <c r="B511" s="10"/>
      <c r="C511" s="7">
        <v>5644.0</v>
      </c>
      <c r="D511" s="7" t="s">
        <v>152</v>
      </c>
      <c r="E511" s="6">
        <v>43313.0</v>
      </c>
      <c r="F511" s="82">
        <f t="shared" si="1"/>
        <v>78</v>
      </c>
      <c r="G511" s="6">
        <v>44032.0</v>
      </c>
      <c r="H511" s="82">
        <f t="shared" si="2"/>
        <v>54</v>
      </c>
      <c r="I511" s="7" t="s">
        <v>417</v>
      </c>
      <c r="J511" s="10"/>
      <c r="K511" s="10"/>
      <c r="L511" s="10"/>
      <c r="M511" s="10"/>
      <c r="N511" s="66" t="s">
        <v>18</v>
      </c>
      <c r="O511" s="10"/>
    </row>
    <row r="512">
      <c r="A512" s="6">
        <v>45705.0</v>
      </c>
      <c r="B512" s="10"/>
      <c r="C512" s="7">
        <v>13029.0</v>
      </c>
      <c r="D512" s="7" t="s">
        <v>152</v>
      </c>
      <c r="E512" s="6">
        <v>43556.0</v>
      </c>
      <c r="F512" s="82">
        <f t="shared" si="1"/>
        <v>70</v>
      </c>
      <c r="G512" s="6">
        <v>43633.0</v>
      </c>
      <c r="H512" s="82">
        <f t="shared" si="2"/>
        <v>68</v>
      </c>
      <c r="I512" s="7" t="s">
        <v>136</v>
      </c>
      <c r="J512" s="10"/>
      <c r="K512" s="10"/>
      <c r="L512" s="10"/>
      <c r="M512" s="10"/>
      <c r="N512" s="66" t="s">
        <v>18</v>
      </c>
      <c r="O512" s="10"/>
    </row>
    <row r="513">
      <c r="A513" s="6">
        <v>45705.0</v>
      </c>
      <c r="B513" s="7" t="s">
        <v>491</v>
      </c>
      <c r="C513" s="7">
        <v>3927.0</v>
      </c>
      <c r="D513" s="7" t="s">
        <v>152</v>
      </c>
      <c r="E513" s="6">
        <v>43110.0</v>
      </c>
      <c r="F513" s="82">
        <f t="shared" si="1"/>
        <v>85</v>
      </c>
      <c r="G513" s="6">
        <v>43291.0</v>
      </c>
      <c r="H513" s="82">
        <f t="shared" si="2"/>
        <v>79</v>
      </c>
      <c r="I513" s="7" t="s">
        <v>376</v>
      </c>
      <c r="J513" s="10"/>
      <c r="K513" s="10"/>
      <c r="L513" s="10"/>
      <c r="M513" s="10"/>
      <c r="N513" s="57" t="s">
        <v>78</v>
      </c>
      <c r="O513" s="10"/>
    </row>
    <row r="514">
      <c r="A514" s="6">
        <v>45705.0</v>
      </c>
      <c r="B514" s="7" t="s">
        <v>491</v>
      </c>
      <c r="C514" s="7">
        <v>6604.0</v>
      </c>
      <c r="D514" s="7" t="s">
        <v>152</v>
      </c>
      <c r="E514" s="6">
        <v>43200.0</v>
      </c>
      <c r="F514" s="82">
        <f t="shared" si="1"/>
        <v>82</v>
      </c>
      <c r="G514" s="6">
        <v>43377.0</v>
      </c>
      <c r="H514" s="82">
        <f t="shared" si="2"/>
        <v>76</v>
      </c>
      <c r="I514" s="7" t="s">
        <v>297</v>
      </c>
      <c r="J514" s="10"/>
      <c r="K514" s="10"/>
      <c r="L514" s="10"/>
      <c r="M514" s="10"/>
      <c r="N514" s="57" t="s">
        <v>78</v>
      </c>
      <c r="O514" s="10"/>
    </row>
    <row r="515">
      <c r="A515" s="6">
        <v>45705.0</v>
      </c>
      <c r="B515" s="7" t="s">
        <v>491</v>
      </c>
      <c r="C515" s="7">
        <v>2802.0</v>
      </c>
      <c r="D515" s="7" t="s">
        <v>152</v>
      </c>
      <c r="E515" s="6">
        <v>42005.0</v>
      </c>
      <c r="F515" s="82">
        <f t="shared" si="1"/>
        <v>121</v>
      </c>
      <c r="G515" s="6">
        <v>43206.0</v>
      </c>
      <c r="H515" s="82">
        <f t="shared" si="2"/>
        <v>82</v>
      </c>
      <c r="I515" s="7" t="s">
        <v>492</v>
      </c>
      <c r="J515" s="10"/>
      <c r="K515" s="10"/>
      <c r="L515" s="10"/>
      <c r="M515" s="10"/>
      <c r="N515" s="57" t="s">
        <v>78</v>
      </c>
      <c r="O515" s="7" t="s">
        <v>493</v>
      </c>
    </row>
    <row r="516">
      <c r="A516" s="6">
        <v>45705.0</v>
      </c>
      <c r="B516" s="10"/>
      <c r="C516" s="7">
        <v>11108.0</v>
      </c>
      <c r="D516" s="7" t="s">
        <v>152</v>
      </c>
      <c r="E516" s="6">
        <v>43502.0</v>
      </c>
      <c r="F516" s="82">
        <f t="shared" si="1"/>
        <v>72</v>
      </c>
      <c r="G516" s="6">
        <v>43558.0</v>
      </c>
      <c r="H516" s="82">
        <f t="shared" si="2"/>
        <v>70</v>
      </c>
      <c r="I516" s="7" t="s">
        <v>43</v>
      </c>
      <c r="J516" s="10"/>
      <c r="K516" s="10"/>
      <c r="L516" s="10"/>
      <c r="M516" s="10"/>
      <c r="N516" s="66" t="s">
        <v>18</v>
      </c>
      <c r="O516" s="10"/>
    </row>
    <row r="517">
      <c r="A517" s="6">
        <v>45705.0</v>
      </c>
      <c r="B517" s="10"/>
      <c r="C517" s="7">
        <v>211308.0</v>
      </c>
      <c r="D517" s="7" t="s">
        <v>154</v>
      </c>
      <c r="E517" s="6">
        <v>45383.0</v>
      </c>
      <c r="F517" s="82">
        <f t="shared" si="1"/>
        <v>10</v>
      </c>
      <c r="G517" s="6">
        <v>45415.0</v>
      </c>
      <c r="H517" s="82">
        <f t="shared" si="2"/>
        <v>9</v>
      </c>
      <c r="I517" s="7" t="s">
        <v>60</v>
      </c>
      <c r="J517" s="10"/>
      <c r="K517" s="10"/>
      <c r="L517" s="10"/>
      <c r="M517" s="10"/>
      <c r="N517" s="66" t="s">
        <v>18</v>
      </c>
      <c r="O517" s="10"/>
    </row>
    <row r="518">
      <c r="A518" s="6">
        <v>45705.0</v>
      </c>
      <c r="B518" s="10"/>
      <c r="C518" s="7">
        <v>239656.0</v>
      </c>
      <c r="D518" s="7" t="s">
        <v>154</v>
      </c>
      <c r="E518" s="6">
        <v>45566.0</v>
      </c>
      <c r="F518" s="82">
        <f t="shared" si="1"/>
        <v>4</v>
      </c>
      <c r="G518" s="6">
        <v>45673.0</v>
      </c>
      <c r="H518" s="82">
        <f t="shared" si="2"/>
        <v>1</v>
      </c>
      <c r="I518" s="7" t="s">
        <v>43</v>
      </c>
      <c r="J518" s="10"/>
      <c r="K518" s="10"/>
      <c r="L518" s="10"/>
      <c r="M518" s="10"/>
      <c r="N518" s="66" t="s">
        <v>18</v>
      </c>
      <c r="O518" s="10"/>
    </row>
    <row r="519">
      <c r="A519" s="6">
        <v>45705.0</v>
      </c>
      <c r="B519" s="10"/>
      <c r="C519" s="7">
        <v>108385.0</v>
      </c>
      <c r="D519" s="7" t="s">
        <v>157</v>
      </c>
      <c r="E519" s="6">
        <v>44348.0</v>
      </c>
      <c r="F519" s="82">
        <f t="shared" si="1"/>
        <v>44</v>
      </c>
      <c r="G519" s="6">
        <v>44532.0</v>
      </c>
      <c r="H519" s="82">
        <f t="shared" si="2"/>
        <v>38</v>
      </c>
      <c r="I519" s="7" t="s">
        <v>80</v>
      </c>
      <c r="J519" s="10"/>
      <c r="K519" s="10"/>
      <c r="L519" s="10"/>
      <c r="M519" s="10"/>
      <c r="N519" s="66" t="s">
        <v>18</v>
      </c>
      <c r="O519" s="10"/>
    </row>
    <row r="520">
      <c r="A520" s="6">
        <v>45705.0</v>
      </c>
      <c r="B520" s="10"/>
      <c r="C520" s="7">
        <v>209738.0</v>
      </c>
      <c r="D520" s="7" t="s">
        <v>157</v>
      </c>
      <c r="E520" s="6">
        <v>45323.0</v>
      </c>
      <c r="F520" s="82">
        <f t="shared" si="1"/>
        <v>12</v>
      </c>
      <c r="G520" s="6">
        <v>45391.0</v>
      </c>
      <c r="H520" s="82">
        <f t="shared" si="2"/>
        <v>10</v>
      </c>
      <c r="I520" s="7" t="s">
        <v>43</v>
      </c>
      <c r="J520" s="10"/>
      <c r="K520" s="10"/>
      <c r="L520" s="10"/>
      <c r="M520" s="10"/>
      <c r="N520" s="66" t="s">
        <v>18</v>
      </c>
      <c r="O520" s="10"/>
    </row>
    <row r="521">
      <c r="A521" s="6">
        <v>45705.0</v>
      </c>
      <c r="B521" s="10"/>
      <c r="C521" s="7">
        <v>221983.0</v>
      </c>
      <c r="D521" s="7" t="s">
        <v>157</v>
      </c>
      <c r="E521" s="6">
        <v>45474.0</v>
      </c>
      <c r="F521" s="82">
        <f t="shared" si="1"/>
        <v>7</v>
      </c>
      <c r="G521" s="6">
        <v>45495.0</v>
      </c>
      <c r="H521" s="82">
        <f t="shared" si="2"/>
        <v>6</v>
      </c>
      <c r="I521" s="7" t="s">
        <v>43</v>
      </c>
      <c r="J521" s="10"/>
      <c r="K521" s="10"/>
      <c r="L521" s="10"/>
      <c r="M521" s="10"/>
      <c r="N521" s="66" t="s">
        <v>18</v>
      </c>
      <c r="O521" s="10"/>
    </row>
    <row r="522">
      <c r="A522" s="6">
        <v>45705.0</v>
      </c>
      <c r="B522" s="10"/>
      <c r="C522" s="7">
        <v>176574.0</v>
      </c>
      <c r="D522" s="7" t="s">
        <v>157</v>
      </c>
      <c r="E522" s="6">
        <v>45413.0</v>
      </c>
      <c r="F522" s="82">
        <f t="shared" si="1"/>
        <v>9</v>
      </c>
      <c r="G522" s="6">
        <v>45441.0</v>
      </c>
      <c r="H522" s="82">
        <f t="shared" si="2"/>
        <v>8</v>
      </c>
      <c r="I522" s="7" t="s">
        <v>43</v>
      </c>
      <c r="J522" s="10"/>
      <c r="K522" s="10"/>
      <c r="L522" s="10"/>
      <c r="M522" s="10"/>
      <c r="N522" s="66" t="s">
        <v>18</v>
      </c>
      <c r="O522" s="10"/>
    </row>
    <row r="523">
      <c r="A523" s="6">
        <v>45705.0</v>
      </c>
      <c r="B523" s="10"/>
      <c r="C523" s="7">
        <v>234522.0</v>
      </c>
      <c r="D523" s="7" t="s">
        <v>157</v>
      </c>
      <c r="E523" s="6">
        <v>45566.0</v>
      </c>
      <c r="F523" s="82">
        <f t="shared" si="1"/>
        <v>4</v>
      </c>
      <c r="G523" s="9">
        <v>45614.0</v>
      </c>
      <c r="H523" s="82">
        <f t="shared" si="2"/>
        <v>3</v>
      </c>
      <c r="I523" s="7" t="s">
        <v>82</v>
      </c>
      <c r="J523" s="10"/>
      <c r="K523" s="10"/>
      <c r="L523" s="10"/>
      <c r="M523" s="10"/>
      <c r="N523" s="66" t="s">
        <v>18</v>
      </c>
      <c r="O523" s="10"/>
    </row>
    <row r="524">
      <c r="A524" s="6">
        <v>45705.0</v>
      </c>
      <c r="B524" s="10"/>
      <c r="C524" s="7">
        <v>187162.0</v>
      </c>
      <c r="D524" s="7" t="s">
        <v>160</v>
      </c>
      <c r="E524" s="6">
        <v>45139.0</v>
      </c>
      <c r="F524" s="82">
        <f t="shared" si="1"/>
        <v>18</v>
      </c>
      <c r="G524" s="6">
        <v>45196.0</v>
      </c>
      <c r="H524" s="82">
        <f t="shared" si="2"/>
        <v>16</v>
      </c>
      <c r="I524" s="7" t="s">
        <v>48</v>
      </c>
      <c r="J524" s="10"/>
      <c r="K524" s="10"/>
      <c r="L524" s="10"/>
      <c r="M524" s="10"/>
      <c r="N524" s="66" t="s">
        <v>18</v>
      </c>
      <c r="O524" s="10"/>
    </row>
    <row r="525">
      <c r="A525" s="6">
        <v>45705.0</v>
      </c>
      <c r="B525" s="10"/>
      <c r="C525" s="7">
        <v>176984.0</v>
      </c>
      <c r="D525" s="7" t="s">
        <v>160</v>
      </c>
      <c r="E525" s="6">
        <v>45078.0</v>
      </c>
      <c r="F525" s="82">
        <f t="shared" si="1"/>
        <v>20</v>
      </c>
      <c r="G525" s="6">
        <v>45113.0</v>
      </c>
      <c r="H525" s="82">
        <f t="shared" si="2"/>
        <v>19</v>
      </c>
      <c r="I525" s="7" t="s">
        <v>129</v>
      </c>
      <c r="J525" s="10"/>
      <c r="K525" s="10"/>
      <c r="L525" s="10"/>
      <c r="M525" s="10"/>
      <c r="N525" s="66" t="s">
        <v>18</v>
      </c>
      <c r="O525" s="10"/>
    </row>
    <row r="526">
      <c r="A526" s="6">
        <v>45705.0</v>
      </c>
      <c r="B526" s="10"/>
      <c r="C526" s="7">
        <v>199068.0</v>
      </c>
      <c r="D526" s="7" t="s">
        <v>160</v>
      </c>
      <c r="E526" s="6">
        <v>45261.0</v>
      </c>
      <c r="F526" s="82">
        <f t="shared" si="1"/>
        <v>14</v>
      </c>
      <c r="G526" s="6">
        <v>45315.0</v>
      </c>
      <c r="H526" s="82">
        <f t="shared" si="2"/>
        <v>12</v>
      </c>
      <c r="I526" s="7" t="s">
        <v>60</v>
      </c>
      <c r="J526" s="10"/>
      <c r="K526" s="10"/>
      <c r="L526" s="10"/>
      <c r="M526" s="10"/>
      <c r="N526" s="66" t="s">
        <v>18</v>
      </c>
      <c r="O526" s="10"/>
    </row>
    <row r="527">
      <c r="A527" s="6">
        <v>45705.0</v>
      </c>
      <c r="B527" s="10"/>
      <c r="C527" s="7">
        <v>234284.0</v>
      </c>
      <c r="D527" s="7" t="s">
        <v>160</v>
      </c>
      <c r="E527" s="6">
        <v>45413.0</v>
      </c>
      <c r="F527" s="82">
        <f t="shared" si="1"/>
        <v>9</v>
      </c>
      <c r="G527" s="9">
        <v>45614.0</v>
      </c>
      <c r="H527" s="82">
        <f t="shared" si="2"/>
        <v>3</v>
      </c>
      <c r="I527" s="7" t="s">
        <v>43</v>
      </c>
      <c r="J527" s="10"/>
      <c r="K527" s="10"/>
      <c r="L527" s="10"/>
      <c r="M527" s="10"/>
      <c r="N527" s="66" t="s">
        <v>18</v>
      </c>
      <c r="O527" s="10"/>
    </row>
    <row r="528">
      <c r="A528" s="6">
        <v>45705.0</v>
      </c>
      <c r="B528" s="10"/>
      <c r="C528" s="7">
        <v>238655.0</v>
      </c>
      <c r="D528" s="7" t="s">
        <v>160</v>
      </c>
      <c r="E528" s="6">
        <v>45413.0</v>
      </c>
      <c r="F528" s="82">
        <f t="shared" si="1"/>
        <v>9</v>
      </c>
      <c r="G528" s="6">
        <v>45666.0</v>
      </c>
      <c r="H528" s="82">
        <f t="shared" si="2"/>
        <v>1</v>
      </c>
      <c r="I528" s="7" t="s">
        <v>54</v>
      </c>
      <c r="J528" s="10"/>
      <c r="K528" s="10"/>
      <c r="L528" s="10"/>
      <c r="M528" s="10"/>
      <c r="N528" s="66" t="s">
        <v>18</v>
      </c>
      <c r="O528" s="10"/>
    </row>
    <row r="529">
      <c r="A529" s="6">
        <v>45705.0</v>
      </c>
      <c r="B529" s="10"/>
      <c r="C529" s="7">
        <v>222367.0</v>
      </c>
      <c r="D529" s="7" t="s">
        <v>256</v>
      </c>
      <c r="E529" s="6">
        <v>45444.0</v>
      </c>
      <c r="F529" s="82">
        <f t="shared" si="1"/>
        <v>8</v>
      </c>
      <c r="G529" s="6">
        <v>45496.0</v>
      </c>
      <c r="H529" s="82">
        <f t="shared" si="2"/>
        <v>6</v>
      </c>
      <c r="I529" s="7" t="s">
        <v>43</v>
      </c>
      <c r="J529" s="10"/>
      <c r="K529" s="10"/>
      <c r="L529" s="10"/>
      <c r="M529" s="10"/>
      <c r="N529" s="66" t="s">
        <v>18</v>
      </c>
      <c r="O529" s="10"/>
    </row>
    <row r="530">
      <c r="A530" s="6">
        <v>45705.0</v>
      </c>
      <c r="B530" s="10"/>
      <c r="C530" s="7">
        <v>181875.0</v>
      </c>
      <c r="D530" s="7" t="s">
        <v>70</v>
      </c>
      <c r="E530" s="6">
        <v>45108.0</v>
      </c>
      <c r="F530" s="82">
        <f t="shared" si="1"/>
        <v>19</v>
      </c>
      <c r="G530" s="6">
        <v>45148.0</v>
      </c>
      <c r="H530" s="82">
        <f t="shared" si="2"/>
        <v>18</v>
      </c>
      <c r="I530" s="7" t="s">
        <v>85</v>
      </c>
      <c r="J530" s="10"/>
      <c r="K530" s="10"/>
      <c r="L530" s="10"/>
      <c r="M530" s="10"/>
      <c r="N530" s="57" t="s">
        <v>22</v>
      </c>
      <c r="O530" s="10"/>
    </row>
    <row r="531">
      <c r="A531" s="6">
        <v>45705.0</v>
      </c>
      <c r="B531" s="10"/>
      <c r="C531" s="7">
        <v>212109.0</v>
      </c>
      <c r="D531" s="7" t="s">
        <v>70</v>
      </c>
      <c r="E531" s="6">
        <v>45261.0</v>
      </c>
      <c r="F531" s="82">
        <f t="shared" si="1"/>
        <v>14</v>
      </c>
      <c r="G531" s="6">
        <v>45408.0</v>
      </c>
      <c r="H531" s="82">
        <f t="shared" si="2"/>
        <v>9</v>
      </c>
      <c r="I531" s="7" t="s">
        <v>52</v>
      </c>
      <c r="J531" s="10"/>
      <c r="K531" s="10"/>
      <c r="L531" s="10"/>
      <c r="M531" s="10"/>
      <c r="N531" s="66" t="s">
        <v>18</v>
      </c>
      <c r="O531" s="10"/>
    </row>
    <row r="532">
      <c r="A532" s="6">
        <v>45705.0</v>
      </c>
      <c r="B532" s="10"/>
      <c r="C532" s="7">
        <v>210233.0</v>
      </c>
      <c r="D532" s="7" t="s">
        <v>70</v>
      </c>
      <c r="E532" s="6">
        <v>45352.0</v>
      </c>
      <c r="F532" s="82">
        <f t="shared" si="1"/>
        <v>11</v>
      </c>
      <c r="G532" s="6">
        <v>45397.0</v>
      </c>
      <c r="H532" s="82">
        <f t="shared" si="2"/>
        <v>10</v>
      </c>
      <c r="I532" s="7" t="s">
        <v>85</v>
      </c>
      <c r="J532" s="10"/>
      <c r="K532" s="10"/>
      <c r="L532" s="10"/>
      <c r="M532" s="10"/>
      <c r="N532" s="57" t="s">
        <v>22</v>
      </c>
      <c r="O532" s="10"/>
    </row>
    <row r="533">
      <c r="A533" s="6">
        <v>45705.0</v>
      </c>
      <c r="B533" s="10"/>
      <c r="C533" s="7">
        <v>218037.0</v>
      </c>
      <c r="D533" s="7" t="s">
        <v>70</v>
      </c>
      <c r="E533" s="6">
        <v>45383.0</v>
      </c>
      <c r="F533" s="82">
        <f t="shared" si="1"/>
        <v>10</v>
      </c>
      <c r="G533" s="6">
        <v>45460.0</v>
      </c>
      <c r="H533" s="82">
        <f t="shared" si="2"/>
        <v>8</v>
      </c>
      <c r="I533" s="7" t="s">
        <v>54</v>
      </c>
      <c r="J533" s="10"/>
      <c r="K533" s="10"/>
      <c r="L533" s="10"/>
      <c r="M533" s="10"/>
      <c r="N533" s="66" t="s">
        <v>18</v>
      </c>
      <c r="O533" s="10"/>
    </row>
    <row r="534">
      <c r="A534" s="6">
        <v>45705.0</v>
      </c>
      <c r="B534" s="10"/>
      <c r="C534" s="7">
        <v>236555.0</v>
      </c>
      <c r="D534" s="7" t="s">
        <v>70</v>
      </c>
      <c r="E534" s="6">
        <v>45413.0</v>
      </c>
      <c r="F534" s="82">
        <f t="shared" si="1"/>
        <v>9</v>
      </c>
      <c r="G534" s="9">
        <v>45644.0</v>
      </c>
      <c r="H534" s="82">
        <f t="shared" si="2"/>
        <v>2</v>
      </c>
      <c r="I534" s="7" t="s">
        <v>48</v>
      </c>
      <c r="J534" s="10"/>
      <c r="K534" s="10"/>
      <c r="L534" s="10"/>
      <c r="M534" s="10"/>
      <c r="N534" s="66" t="s">
        <v>18</v>
      </c>
      <c r="O534" s="10"/>
    </row>
    <row r="535">
      <c r="A535" s="6">
        <v>45705.0</v>
      </c>
      <c r="B535" s="10"/>
      <c r="C535" s="7">
        <v>234068.0</v>
      </c>
      <c r="D535" s="7" t="s">
        <v>70</v>
      </c>
      <c r="E535" s="6">
        <v>45505.0</v>
      </c>
      <c r="F535" s="82">
        <f t="shared" si="1"/>
        <v>6</v>
      </c>
      <c r="G535" s="9">
        <v>45609.0</v>
      </c>
      <c r="H535" s="82">
        <f t="shared" si="2"/>
        <v>3</v>
      </c>
      <c r="I535" s="7" t="s">
        <v>54</v>
      </c>
      <c r="J535" s="10"/>
      <c r="K535" s="10"/>
      <c r="L535" s="10"/>
      <c r="M535" s="10"/>
      <c r="N535" s="66" t="s">
        <v>18</v>
      </c>
      <c r="O535" s="10"/>
    </row>
    <row r="536">
      <c r="A536" s="6">
        <v>45705.0</v>
      </c>
      <c r="B536" s="10"/>
      <c r="C536" s="7">
        <v>216658.0</v>
      </c>
      <c r="D536" s="7" t="s">
        <v>190</v>
      </c>
      <c r="E536" s="6">
        <v>45383.0</v>
      </c>
      <c r="F536" s="82">
        <f t="shared" si="1"/>
        <v>10</v>
      </c>
      <c r="G536" s="6">
        <v>45446.0</v>
      </c>
      <c r="H536" s="82">
        <f t="shared" si="2"/>
        <v>8</v>
      </c>
      <c r="I536" s="7" t="s">
        <v>48</v>
      </c>
      <c r="J536" s="10"/>
      <c r="K536" s="10"/>
      <c r="L536" s="10"/>
      <c r="M536" s="10"/>
      <c r="N536" s="66" t="s">
        <v>18</v>
      </c>
      <c r="O536" s="10"/>
    </row>
    <row r="537">
      <c r="A537" s="6">
        <v>45705.0</v>
      </c>
      <c r="B537" s="10"/>
      <c r="C537" s="7">
        <v>233820.0</v>
      </c>
      <c r="D537" s="7" t="s">
        <v>190</v>
      </c>
      <c r="E537" s="6">
        <v>45597.0</v>
      </c>
      <c r="F537" s="82">
        <f t="shared" si="1"/>
        <v>3</v>
      </c>
      <c r="G537" s="6">
        <v>45543.0</v>
      </c>
      <c r="H537" s="82">
        <f t="shared" si="2"/>
        <v>5</v>
      </c>
      <c r="I537" s="7" t="s">
        <v>85</v>
      </c>
      <c r="J537" s="7">
        <v>350.0</v>
      </c>
      <c r="K537" s="10"/>
      <c r="L537" s="10"/>
      <c r="M537" s="10"/>
      <c r="N537" s="66" t="s">
        <v>18</v>
      </c>
      <c r="O537" s="10"/>
    </row>
    <row r="538">
      <c r="A538" s="6">
        <v>45705.0</v>
      </c>
      <c r="B538" s="10"/>
      <c r="C538" s="7">
        <v>157081.0</v>
      </c>
      <c r="D538" s="7" t="s">
        <v>163</v>
      </c>
      <c r="E538" s="6">
        <v>44835.0</v>
      </c>
      <c r="F538" s="82">
        <f t="shared" si="1"/>
        <v>28</v>
      </c>
      <c r="G538" s="6">
        <v>44943.0</v>
      </c>
      <c r="H538" s="82">
        <f t="shared" si="2"/>
        <v>25</v>
      </c>
      <c r="I538" s="7" t="s">
        <v>66</v>
      </c>
      <c r="J538" s="10"/>
      <c r="K538" s="10"/>
      <c r="L538" s="10"/>
      <c r="M538" s="10"/>
      <c r="N538" s="66" t="s">
        <v>18</v>
      </c>
      <c r="O538" s="10"/>
    </row>
    <row r="539">
      <c r="A539" s="6">
        <v>45705.0</v>
      </c>
      <c r="B539" s="10"/>
      <c r="C539" s="7">
        <v>211133.0</v>
      </c>
      <c r="D539" s="7" t="s">
        <v>163</v>
      </c>
      <c r="E539" s="6">
        <v>45231.0</v>
      </c>
      <c r="F539" s="82">
        <f t="shared" si="1"/>
        <v>15</v>
      </c>
      <c r="G539" s="6">
        <v>45373.0</v>
      </c>
      <c r="H539" s="82">
        <f t="shared" si="2"/>
        <v>10</v>
      </c>
      <c r="I539" s="7" t="s">
        <v>80</v>
      </c>
      <c r="J539" s="10"/>
      <c r="K539" s="10"/>
      <c r="L539" s="10"/>
      <c r="M539" s="10"/>
      <c r="N539" s="66" t="s">
        <v>18</v>
      </c>
      <c r="O539" s="10"/>
    </row>
    <row r="540">
      <c r="A540" s="6">
        <v>45705.0</v>
      </c>
      <c r="B540" s="10"/>
      <c r="C540" s="7">
        <v>213768.0</v>
      </c>
      <c r="D540" s="7" t="s">
        <v>163</v>
      </c>
      <c r="E540" s="6">
        <v>45352.0</v>
      </c>
      <c r="F540" s="82">
        <f t="shared" si="1"/>
        <v>11</v>
      </c>
      <c r="G540" s="6">
        <v>45421.0</v>
      </c>
      <c r="H540" s="82">
        <f t="shared" si="2"/>
        <v>9</v>
      </c>
      <c r="I540" s="7" t="s">
        <v>82</v>
      </c>
      <c r="J540" s="10"/>
      <c r="K540" s="10"/>
      <c r="L540" s="10"/>
      <c r="M540" s="10"/>
      <c r="N540" s="66" t="s">
        <v>18</v>
      </c>
      <c r="O540" s="10"/>
    </row>
    <row r="541">
      <c r="A541" s="6">
        <v>45705.0</v>
      </c>
      <c r="B541" s="10"/>
      <c r="C541" s="7">
        <v>222222.0</v>
      </c>
      <c r="D541" s="7" t="s">
        <v>163</v>
      </c>
      <c r="E541" s="6">
        <v>45444.0</v>
      </c>
      <c r="F541" s="82">
        <f t="shared" si="1"/>
        <v>8</v>
      </c>
      <c r="G541" s="6">
        <v>45495.0</v>
      </c>
      <c r="H541" s="82">
        <f t="shared" si="2"/>
        <v>6</v>
      </c>
      <c r="I541" s="7" t="s">
        <v>54</v>
      </c>
      <c r="J541" s="10"/>
      <c r="K541" s="10"/>
      <c r="L541" s="10"/>
      <c r="M541" s="10"/>
      <c r="N541" s="66" t="s">
        <v>18</v>
      </c>
      <c r="O541" s="10"/>
    </row>
    <row r="542">
      <c r="A542" s="6">
        <v>45705.0</v>
      </c>
      <c r="B542" s="10"/>
      <c r="C542" s="7">
        <v>204356.0</v>
      </c>
      <c r="D542" s="7" t="s">
        <v>163</v>
      </c>
      <c r="E542" s="6">
        <v>45261.0</v>
      </c>
      <c r="F542" s="82">
        <f t="shared" si="1"/>
        <v>14</v>
      </c>
      <c r="G542" s="6">
        <v>45355.0</v>
      </c>
      <c r="H542" s="82">
        <f t="shared" si="2"/>
        <v>11</v>
      </c>
      <c r="I542" s="7" t="s">
        <v>82</v>
      </c>
      <c r="J542" s="10"/>
      <c r="K542" s="10"/>
      <c r="L542" s="10"/>
      <c r="M542" s="10"/>
      <c r="N542" s="66" t="s">
        <v>18</v>
      </c>
      <c r="O542" s="10"/>
    </row>
    <row r="543">
      <c r="A543" s="6">
        <v>45705.0</v>
      </c>
      <c r="B543" s="10"/>
      <c r="C543" s="7">
        <v>167208.0</v>
      </c>
      <c r="D543" s="7" t="s">
        <v>167</v>
      </c>
      <c r="E543" s="6">
        <v>44927.0</v>
      </c>
      <c r="F543" s="82">
        <f t="shared" si="1"/>
        <v>25</v>
      </c>
      <c r="G543" s="6">
        <v>45027.0</v>
      </c>
      <c r="H543" s="82">
        <f t="shared" si="2"/>
        <v>22</v>
      </c>
      <c r="I543" s="7" t="s">
        <v>43</v>
      </c>
      <c r="J543" s="10"/>
      <c r="K543" s="10"/>
      <c r="L543" s="10"/>
      <c r="M543" s="10"/>
      <c r="N543" s="66" t="s">
        <v>18</v>
      </c>
      <c r="O543" s="10"/>
    </row>
    <row r="544">
      <c r="A544" s="6">
        <v>45705.0</v>
      </c>
      <c r="B544" s="10"/>
      <c r="C544" s="7">
        <v>191118.0</v>
      </c>
      <c r="D544" s="7" t="s">
        <v>167</v>
      </c>
      <c r="E544" s="6">
        <v>45170.0</v>
      </c>
      <c r="F544" s="82">
        <f t="shared" si="1"/>
        <v>17</v>
      </c>
      <c r="G544" s="9">
        <v>45229.0</v>
      </c>
      <c r="H544" s="82">
        <f t="shared" si="2"/>
        <v>15</v>
      </c>
      <c r="I544" s="7" t="s">
        <v>48</v>
      </c>
      <c r="J544" s="7" t="s">
        <v>76</v>
      </c>
      <c r="K544" s="102">
        <v>15000.9</v>
      </c>
      <c r="L544" s="10"/>
      <c r="M544" s="6">
        <v>45631.0</v>
      </c>
      <c r="N544" s="57" t="s">
        <v>19</v>
      </c>
      <c r="O544" s="10"/>
    </row>
    <row r="545">
      <c r="A545" s="6">
        <v>45705.0</v>
      </c>
      <c r="B545" s="10"/>
      <c r="C545" s="7">
        <v>216468.0</v>
      </c>
      <c r="D545" s="7" t="s">
        <v>167</v>
      </c>
      <c r="E545" s="6">
        <v>45383.0</v>
      </c>
      <c r="F545" s="82">
        <f t="shared" si="1"/>
        <v>10</v>
      </c>
      <c r="G545" s="6">
        <v>45442.0</v>
      </c>
      <c r="H545" s="82">
        <f t="shared" si="2"/>
        <v>8</v>
      </c>
      <c r="I545" s="7" t="s">
        <v>43</v>
      </c>
      <c r="J545" s="10"/>
      <c r="K545" s="10"/>
      <c r="L545" s="10"/>
      <c r="M545" s="10"/>
      <c r="N545" s="66" t="s">
        <v>18</v>
      </c>
      <c r="O545" s="10"/>
    </row>
    <row r="546">
      <c r="A546" s="6">
        <v>45705.0</v>
      </c>
      <c r="B546" s="10"/>
      <c r="C546" s="7">
        <v>201611.0</v>
      </c>
      <c r="D546" s="7" t="s">
        <v>167</v>
      </c>
      <c r="E546" s="6">
        <v>45323.0</v>
      </c>
      <c r="F546" s="82">
        <f t="shared" si="1"/>
        <v>12</v>
      </c>
      <c r="G546" s="6">
        <v>45329.0</v>
      </c>
      <c r="H546" s="82">
        <f t="shared" si="2"/>
        <v>12</v>
      </c>
      <c r="I546" s="7" t="s">
        <v>52</v>
      </c>
      <c r="J546" s="10"/>
      <c r="K546" s="10"/>
      <c r="L546" s="10"/>
      <c r="M546" s="10"/>
      <c r="N546" s="66" t="s">
        <v>18</v>
      </c>
      <c r="O546" s="10"/>
    </row>
    <row r="547">
      <c r="A547" s="6">
        <v>45705.0</v>
      </c>
      <c r="B547" s="10"/>
      <c r="C547" s="7">
        <v>184305.0</v>
      </c>
      <c r="D547" s="7" t="s">
        <v>167</v>
      </c>
      <c r="E547" s="6">
        <v>45139.0</v>
      </c>
      <c r="F547" s="82">
        <f t="shared" si="1"/>
        <v>18</v>
      </c>
      <c r="G547" s="6">
        <v>45170.0</v>
      </c>
      <c r="H547" s="82">
        <f t="shared" si="2"/>
        <v>17</v>
      </c>
      <c r="I547" s="7" t="s">
        <v>48</v>
      </c>
      <c r="J547" s="10"/>
      <c r="K547" s="10"/>
      <c r="L547" s="10"/>
      <c r="M547" s="10"/>
      <c r="N547" s="66" t="s">
        <v>18</v>
      </c>
      <c r="O547" s="10"/>
    </row>
    <row r="548">
      <c r="A548" s="6">
        <v>45705.0</v>
      </c>
      <c r="B548" s="10"/>
      <c r="C548" s="7">
        <v>204854.0</v>
      </c>
      <c r="D548" s="7" t="s">
        <v>167</v>
      </c>
      <c r="E548" s="6">
        <v>45323.0</v>
      </c>
      <c r="F548" s="82">
        <f t="shared" si="1"/>
        <v>12</v>
      </c>
      <c r="G548" s="6">
        <v>45355.0</v>
      </c>
      <c r="H548" s="82">
        <f t="shared" si="2"/>
        <v>11</v>
      </c>
      <c r="I548" s="7" t="s">
        <v>54</v>
      </c>
      <c r="J548" s="10"/>
      <c r="K548" s="10"/>
      <c r="L548" s="10"/>
      <c r="M548" s="10"/>
      <c r="N548" s="66" t="s">
        <v>18</v>
      </c>
      <c r="O548" s="10"/>
    </row>
    <row r="549">
      <c r="A549" s="6">
        <v>45705.0</v>
      </c>
      <c r="B549" s="10"/>
      <c r="C549" s="7">
        <v>240942.0</v>
      </c>
      <c r="D549" s="7" t="s">
        <v>167</v>
      </c>
      <c r="E549" s="6">
        <v>45536.0</v>
      </c>
      <c r="F549" s="82">
        <f t="shared" si="1"/>
        <v>5</v>
      </c>
      <c r="G549" s="6">
        <v>45685.0</v>
      </c>
      <c r="H549" s="82">
        <f t="shared" si="2"/>
        <v>0</v>
      </c>
      <c r="I549" s="7" t="s">
        <v>43</v>
      </c>
      <c r="J549" s="10"/>
      <c r="K549" s="10"/>
      <c r="L549" s="10"/>
      <c r="M549" s="10"/>
      <c r="N549" s="66" t="s">
        <v>18</v>
      </c>
      <c r="O549" s="10"/>
    </row>
    <row r="550">
      <c r="A550" s="6">
        <v>45705.0</v>
      </c>
      <c r="B550" s="10"/>
      <c r="C550" s="7">
        <v>225155.0</v>
      </c>
      <c r="D550" s="7" t="s">
        <v>155</v>
      </c>
      <c r="E550" s="6">
        <v>45444.0</v>
      </c>
      <c r="F550" s="82">
        <f t="shared" si="1"/>
        <v>8</v>
      </c>
      <c r="G550" s="6">
        <v>45533.0</v>
      </c>
      <c r="H550" s="82">
        <f t="shared" si="2"/>
        <v>5</v>
      </c>
      <c r="I550" s="7" t="s">
        <v>43</v>
      </c>
      <c r="J550" s="10"/>
      <c r="K550" s="10"/>
      <c r="L550" s="10"/>
      <c r="M550" s="10"/>
      <c r="N550" s="66" t="s">
        <v>18</v>
      </c>
      <c r="O550" s="10"/>
    </row>
    <row r="551">
      <c r="A551" s="6">
        <v>45705.0</v>
      </c>
      <c r="B551" s="10"/>
      <c r="C551" s="7">
        <v>123689.0</v>
      </c>
      <c r="D551" s="7" t="s">
        <v>155</v>
      </c>
      <c r="E551" s="6">
        <v>44593.0</v>
      </c>
      <c r="F551" s="82">
        <f t="shared" si="1"/>
        <v>36</v>
      </c>
      <c r="G551" s="6">
        <v>44660.0</v>
      </c>
      <c r="H551" s="82">
        <f t="shared" si="2"/>
        <v>34</v>
      </c>
      <c r="I551" s="7" t="s">
        <v>43</v>
      </c>
      <c r="J551" s="10"/>
      <c r="K551" s="10"/>
      <c r="L551" s="10"/>
      <c r="M551" s="10"/>
      <c r="N551" s="66" t="s">
        <v>18</v>
      </c>
      <c r="O551" s="10"/>
    </row>
    <row r="552">
      <c r="A552" s="6">
        <v>45705.0</v>
      </c>
      <c r="B552" s="10"/>
      <c r="C552" s="7">
        <v>181131.0</v>
      </c>
      <c r="D552" s="7" t="s">
        <v>155</v>
      </c>
      <c r="E552" s="6">
        <v>44958.0</v>
      </c>
      <c r="F552" s="82">
        <f t="shared" si="1"/>
        <v>24</v>
      </c>
      <c r="G552" s="6">
        <v>45150.0</v>
      </c>
      <c r="H552" s="82">
        <f t="shared" si="2"/>
        <v>18</v>
      </c>
      <c r="I552" s="7" t="s">
        <v>50</v>
      </c>
      <c r="J552" s="10"/>
      <c r="K552" s="10"/>
      <c r="L552" s="10"/>
      <c r="M552" s="10"/>
      <c r="N552" s="66" t="s">
        <v>18</v>
      </c>
      <c r="O552" s="10"/>
    </row>
    <row r="553">
      <c r="A553" s="6">
        <v>45705.0</v>
      </c>
      <c r="B553" s="10"/>
      <c r="C553" s="7">
        <v>196222.0</v>
      </c>
      <c r="D553" s="7" t="s">
        <v>155</v>
      </c>
      <c r="E553" s="6">
        <v>45170.0</v>
      </c>
      <c r="F553" s="82">
        <f t="shared" si="1"/>
        <v>17</v>
      </c>
      <c r="G553" s="9">
        <v>45278.0</v>
      </c>
      <c r="H553" s="82">
        <f t="shared" si="2"/>
        <v>14</v>
      </c>
      <c r="I553" s="7" t="s">
        <v>52</v>
      </c>
      <c r="J553" s="10"/>
      <c r="K553" s="10"/>
      <c r="L553" s="10"/>
      <c r="M553" s="10"/>
      <c r="N553" s="66" t="s">
        <v>18</v>
      </c>
      <c r="O553" s="10"/>
    </row>
    <row r="554">
      <c r="A554" s="6">
        <v>45705.0</v>
      </c>
      <c r="B554" s="10"/>
      <c r="C554" s="7">
        <v>208522.0</v>
      </c>
      <c r="D554" s="7" t="s">
        <v>155</v>
      </c>
      <c r="E554" s="6">
        <v>45231.0</v>
      </c>
      <c r="F554" s="82">
        <f t="shared" si="1"/>
        <v>15</v>
      </c>
      <c r="G554" s="6">
        <v>45385.0</v>
      </c>
      <c r="H554" s="82">
        <f t="shared" si="2"/>
        <v>10</v>
      </c>
      <c r="I554" s="7" t="s">
        <v>48</v>
      </c>
      <c r="J554" s="10"/>
      <c r="K554" s="10"/>
      <c r="L554" s="10"/>
      <c r="M554" s="10"/>
      <c r="N554" s="66" t="s">
        <v>18</v>
      </c>
      <c r="O554" s="10"/>
    </row>
    <row r="555">
      <c r="A555" s="6">
        <v>45705.0</v>
      </c>
      <c r="B555" s="10"/>
      <c r="C555" s="7">
        <v>205649.0</v>
      </c>
      <c r="D555" s="7" t="s">
        <v>155</v>
      </c>
      <c r="E555" s="6">
        <v>45352.0</v>
      </c>
      <c r="F555" s="82">
        <f t="shared" si="1"/>
        <v>11</v>
      </c>
      <c r="G555" s="6">
        <v>45369.0</v>
      </c>
      <c r="H555" s="82">
        <f t="shared" si="2"/>
        <v>11</v>
      </c>
      <c r="I555" s="7" t="s">
        <v>43</v>
      </c>
      <c r="J555" s="10"/>
      <c r="K555" s="10"/>
      <c r="L555" s="10"/>
      <c r="M555" s="10"/>
      <c r="N555" s="66" t="s">
        <v>18</v>
      </c>
      <c r="O555" s="10"/>
    </row>
    <row r="556">
      <c r="A556" s="6">
        <v>45705.0</v>
      </c>
      <c r="B556" s="10"/>
      <c r="C556" s="7">
        <v>207574.0</v>
      </c>
      <c r="D556" s="7" t="s">
        <v>155</v>
      </c>
      <c r="E556" s="6">
        <v>45323.0</v>
      </c>
      <c r="F556" s="82">
        <f t="shared" si="1"/>
        <v>12</v>
      </c>
      <c r="G556" s="6">
        <v>45373.0</v>
      </c>
      <c r="H556" s="82">
        <f t="shared" si="2"/>
        <v>10</v>
      </c>
      <c r="I556" s="7" t="s">
        <v>43</v>
      </c>
      <c r="J556" s="10"/>
      <c r="K556" s="10"/>
      <c r="L556" s="10"/>
      <c r="M556" s="10"/>
      <c r="N556" s="66" t="s">
        <v>18</v>
      </c>
      <c r="O556" s="10"/>
    </row>
    <row r="557">
      <c r="A557" s="6">
        <v>45705.0</v>
      </c>
      <c r="B557" s="10"/>
      <c r="C557" s="7">
        <v>212328.0</v>
      </c>
      <c r="D557" s="7" t="s">
        <v>155</v>
      </c>
      <c r="E557" s="6">
        <v>45352.0</v>
      </c>
      <c r="F557" s="82">
        <f t="shared" si="1"/>
        <v>11</v>
      </c>
      <c r="G557" s="6">
        <v>45412.0</v>
      </c>
      <c r="H557" s="82">
        <f t="shared" si="2"/>
        <v>9</v>
      </c>
      <c r="I557" s="7" t="s">
        <v>52</v>
      </c>
      <c r="J557" s="10"/>
      <c r="K557" s="10"/>
      <c r="L557" s="10"/>
      <c r="M557" s="10"/>
      <c r="N557" s="66" t="s">
        <v>18</v>
      </c>
      <c r="O557" s="10"/>
    </row>
    <row r="558">
      <c r="A558" s="6">
        <v>45705.0</v>
      </c>
      <c r="B558" s="10"/>
      <c r="C558" s="7">
        <v>218011.0</v>
      </c>
      <c r="D558" s="7" t="s">
        <v>155</v>
      </c>
      <c r="E558" s="6">
        <v>45413.0</v>
      </c>
      <c r="F558" s="82">
        <f t="shared" si="1"/>
        <v>9</v>
      </c>
      <c r="G558" s="6">
        <v>45457.0</v>
      </c>
      <c r="H558" s="82">
        <f t="shared" si="2"/>
        <v>8</v>
      </c>
      <c r="I558" s="7" t="s">
        <v>50</v>
      </c>
      <c r="J558" s="10"/>
      <c r="K558" s="10"/>
      <c r="L558" s="10"/>
      <c r="M558" s="10"/>
      <c r="N558" s="66" t="s">
        <v>18</v>
      </c>
      <c r="O558" s="10"/>
    </row>
    <row r="559">
      <c r="A559" s="6">
        <v>45705.0</v>
      </c>
      <c r="B559" s="10"/>
      <c r="C559" s="7">
        <v>219007.0</v>
      </c>
      <c r="D559" s="7" t="s">
        <v>155</v>
      </c>
      <c r="E559" s="6">
        <v>45444.0</v>
      </c>
      <c r="F559" s="82">
        <f t="shared" si="1"/>
        <v>8</v>
      </c>
      <c r="G559" s="6">
        <v>45469.0</v>
      </c>
      <c r="H559" s="82">
        <f t="shared" si="2"/>
        <v>7</v>
      </c>
      <c r="I559" s="7" t="s">
        <v>85</v>
      </c>
      <c r="J559" s="10"/>
      <c r="K559" s="10"/>
      <c r="L559" s="10"/>
      <c r="M559" s="10"/>
      <c r="N559" s="66" t="s">
        <v>18</v>
      </c>
      <c r="O559" s="10"/>
    </row>
    <row r="560">
      <c r="A560" s="6">
        <v>45705.0</v>
      </c>
      <c r="B560" s="10"/>
      <c r="C560" s="7">
        <v>196124.0</v>
      </c>
      <c r="D560" s="7" t="s">
        <v>155</v>
      </c>
      <c r="E560" s="6">
        <v>45261.0</v>
      </c>
      <c r="F560" s="82">
        <f t="shared" si="1"/>
        <v>14</v>
      </c>
      <c r="G560" s="6">
        <v>45294.0</v>
      </c>
      <c r="H560" s="82">
        <f t="shared" si="2"/>
        <v>13</v>
      </c>
      <c r="I560" s="7" t="s">
        <v>54</v>
      </c>
      <c r="J560" s="10"/>
      <c r="K560" s="10"/>
      <c r="L560" s="10"/>
      <c r="M560" s="10"/>
      <c r="N560" s="66" t="s">
        <v>18</v>
      </c>
      <c r="O560" s="10"/>
    </row>
    <row r="561">
      <c r="A561" s="6">
        <v>45705.0</v>
      </c>
      <c r="B561" s="10"/>
      <c r="C561" s="7">
        <v>222344.0</v>
      </c>
      <c r="D561" s="7" t="s">
        <v>155</v>
      </c>
      <c r="E561" s="6">
        <v>45474.0</v>
      </c>
      <c r="F561" s="82">
        <f t="shared" si="1"/>
        <v>7</v>
      </c>
      <c r="G561" s="9">
        <v>45580.0</v>
      </c>
      <c r="H561" s="82">
        <f t="shared" si="2"/>
        <v>4</v>
      </c>
      <c r="I561" s="7" t="s">
        <v>82</v>
      </c>
      <c r="J561" s="10"/>
      <c r="K561" s="10"/>
      <c r="L561" s="10"/>
      <c r="M561" s="10"/>
      <c r="N561" s="66" t="s">
        <v>18</v>
      </c>
      <c r="O561" s="10"/>
    </row>
    <row r="562">
      <c r="A562" s="6">
        <v>45705.0</v>
      </c>
      <c r="B562" s="10"/>
      <c r="C562" s="7">
        <v>223360.0</v>
      </c>
      <c r="D562" s="7" t="s">
        <v>155</v>
      </c>
      <c r="E562" s="6">
        <v>45474.0</v>
      </c>
      <c r="F562" s="82">
        <f t="shared" si="1"/>
        <v>7</v>
      </c>
      <c r="G562" s="6">
        <v>45511.0</v>
      </c>
      <c r="H562" s="82">
        <f t="shared" si="2"/>
        <v>6</v>
      </c>
      <c r="I562" s="7" t="s">
        <v>129</v>
      </c>
      <c r="J562" s="10"/>
      <c r="K562" s="10"/>
      <c r="L562" s="10"/>
      <c r="M562" s="10"/>
      <c r="N562" s="66" t="s">
        <v>18</v>
      </c>
      <c r="O562" s="10"/>
    </row>
    <row r="563">
      <c r="A563" s="6">
        <v>45705.0</v>
      </c>
      <c r="B563" s="10"/>
      <c r="C563" s="7">
        <v>208181.0</v>
      </c>
      <c r="D563" s="7" t="s">
        <v>155</v>
      </c>
      <c r="E563" s="6">
        <v>45352.0</v>
      </c>
      <c r="F563" s="82">
        <f t="shared" si="1"/>
        <v>11</v>
      </c>
      <c r="G563" s="6">
        <v>45379.0</v>
      </c>
      <c r="H563" s="82">
        <f t="shared" si="2"/>
        <v>10</v>
      </c>
      <c r="I563" s="7" t="s">
        <v>48</v>
      </c>
      <c r="J563" s="10"/>
      <c r="K563" s="10"/>
      <c r="L563" s="10"/>
      <c r="M563" s="10"/>
      <c r="N563" s="66" t="s">
        <v>18</v>
      </c>
      <c r="O563" s="10"/>
    </row>
    <row r="564">
      <c r="A564" s="6">
        <v>45705.0</v>
      </c>
      <c r="B564" s="10"/>
      <c r="C564" s="7">
        <v>228911.0</v>
      </c>
      <c r="D564" s="7" t="s">
        <v>155</v>
      </c>
      <c r="E564" s="6">
        <v>45505.0</v>
      </c>
      <c r="F564" s="82">
        <f t="shared" si="1"/>
        <v>6</v>
      </c>
      <c r="G564" s="6">
        <v>45562.0</v>
      </c>
      <c r="H564" s="82">
        <f t="shared" si="2"/>
        <v>4</v>
      </c>
      <c r="I564" s="7" t="s">
        <v>85</v>
      </c>
      <c r="J564" s="10"/>
      <c r="K564" s="10"/>
      <c r="L564" s="10"/>
      <c r="M564" s="10"/>
      <c r="N564" s="66" t="s">
        <v>18</v>
      </c>
      <c r="O564" s="10"/>
    </row>
    <row r="565">
      <c r="A565" s="6">
        <v>45705.0</v>
      </c>
      <c r="B565" s="10"/>
      <c r="C565" s="7">
        <v>232689.0</v>
      </c>
      <c r="D565" s="7" t="s">
        <v>155</v>
      </c>
      <c r="E565" s="6">
        <v>45536.0</v>
      </c>
      <c r="F565" s="82">
        <f t="shared" si="1"/>
        <v>5</v>
      </c>
      <c r="G565" s="9">
        <v>45595.0</v>
      </c>
      <c r="H565" s="82">
        <f t="shared" si="2"/>
        <v>3</v>
      </c>
      <c r="I565" s="7" t="s">
        <v>43</v>
      </c>
      <c r="J565" s="10"/>
      <c r="K565" s="10"/>
      <c r="L565" s="10"/>
      <c r="M565" s="10"/>
      <c r="N565" s="66" t="s">
        <v>18</v>
      </c>
      <c r="O565" s="10"/>
    </row>
    <row r="566">
      <c r="A566" s="6">
        <v>45705.0</v>
      </c>
      <c r="B566" s="10"/>
      <c r="C566" s="7">
        <v>228705.0</v>
      </c>
      <c r="D566" s="7" t="s">
        <v>155</v>
      </c>
      <c r="E566" s="6">
        <v>45505.0</v>
      </c>
      <c r="F566" s="82">
        <f t="shared" si="1"/>
        <v>6</v>
      </c>
      <c r="G566" s="6">
        <v>45558.0</v>
      </c>
      <c r="H566" s="82">
        <f t="shared" si="2"/>
        <v>4</v>
      </c>
      <c r="I566" s="7" t="s">
        <v>43</v>
      </c>
      <c r="J566" s="10"/>
      <c r="K566" s="10"/>
      <c r="L566" s="10"/>
      <c r="M566" s="10"/>
      <c r="N566" s="66" t="s">
        <v>18</v>
      </c>
      <c r="O566" s="10"/>
    </row>
    <row r="567">
      <c r="A567" s="6">
        <v>45705.0</v>
      </c>
      <c r="B567" s="10"/>
      <c r="C567" s="7">
        <v>180926.0</v>
      </c>
      <c r="D567" s="7" t="s">
        <v>155</v>
      </c>
      <c r="E567" s="6">
        <v>45170.0</v>
      </c>
      <c r="F567" s="82">
        <f t="shared" si="1"/>
        <v>17</v>
      </c>
      <c r="G567" s="9">
        <v>45210.0</v>
      </c>
      <c r="H567" s="82">
        <f t="shared" si="2"/>
        <v>16</v>
      </c>
      <c r="I567" s="7" t="s">
        <v>54</v>
      </c>
      <c r="J567" s="10"/>
      <c r="K567" s="10"/>
      <c r="L567" s="10"/>
      <c r="M567" s="10"/>
      <c r="N567" s="66" t="s">
        <v>18</v>
      </c>
      <c r="O567" s="10"/>
    </row>
    <row r="568">
      <c r="A568" s="6">
        <v>45705.0</v>
      </c>
      <c r="B568" s="10"/>
      <c r="C568" s="7">
        <v>207288.0</v>
      </c>
      <c r="D568" s="7" t="s">
        <v>155</v>
      </c>
      <c r="E568" s="6">
        <v>45352.0</v>
      </c>
      <c r="F568" s="82">
        <f t="shared" si="1"/>
        <v>11</v>
      </c>
      <c r="G568" s="6">
        <v>45384.0</v>
      </c>
      <c r="H568" s="82">
        <f t="shared" si="2"/>
        <v>10</v>
      </c>
      <c r="I568" s="7" t="s">
        <v>85</v>
      </c>
      <c r="J568" s="10"/>
      <c r="K568" s="10"/>
      <c r="L568" s="10"/>
      <c r="M568" s="10"/>
      <c r="N568" s="66" t="s">
        <v>18</v>
      </c>
      <c r="O568" s="10"/>
    </row>
    <row r="569">
      <c r="A569" s="6">
        <v>45705.0</v>
      </c>
      <c r="B569" s="10"/>
      <c r="C569" s="7">
        <v>213704.0</v>
      </c>
      <c r="D569" s="7" t="s">
        <v>155</v>
      </c>
      <c r="E569" s="6">
        <v>45383.0</v>
      </c>
      <c r="F569" s="82">
        <f t="shared" si="1"/>
        <v>10</v>
      </c>
      <c r="G569" s="6">
        <v>45428.0</v>
      </c>
      <c r="H569" s="82">
        <f t="shared" si="2"/>
        <v>9</v>
      </c>
      <c r="I569" s="7" t="s">
        <v>43</v>
      </c>
      <c r="J569" s="10"/>
      <c r="K569" s="10"/>
      <c r="L569" s="10"/>
      <c r="M569" s="10"/>
      <c r="N569" s="66" t="s">
        <v>18</v>
      </c>
      <c r="O569" s="10"/>
    </row>
    <row r="570">
      <c r="A570" s="6">
        <v>45705.0</v>
      </c>
      <c r="B570" s="6">
        <v>45706.0</v>
      </c>
      <c r="C570" s="7">
        <v>223292.0</v>
      </c>
      <c r="D570" s="7" t="s">
        <v>155</v>
      </c>
      <c r="E570" s="6">
        <v>45413.0</v>
      </c>
      <c r="F570" s="82">
        <f t="shared" si="1"/>
        <v>9</v>
      </c>
      <c r="G570" s="6">
        <v>45511.0</v>
      </c>
      <c r="H570" s="82">
        <f t="shared" si="2"/>
        <v>6</v>
      </c>
      <c r="I570" s="7" t="s">
        <v>85</v>
      </c>
      <c r="J570" s="7" t="s">
        <v>494</v>
      </c>
      <c r="K570" s="72" t="s">
        <v>495</v>
      </c>
      <c r="L570" s="7" t="s">
        <v>46</v>
      </c>
      <c r="M570" s="6">
        <v>45678.0</v>
      </c>
      <c r="N570" s="57" t="s">
        <v>16</v>
      </c>
      <c r="O570" s="7" t="s">
        <v>465</v>
      </c>
    </row>
    <row r="571">
      <c r="A571" s="6">
        <v>45705.0</v>
      </c>
      <c r="B571" s="10"/>
      <c r="C571" s="7">
        <v>211394.0</v>
      </c>
      <c r="D571" s="7" t="s">
        <v>155</v>
      </c>
      <c r="E571" s="6">
        <v>45413.0</v>
      </c>
      <c r="F571" s="82">
        <f t="shared" si="1"/>
        <v>9</v>
      </c>
      <c r="G571" s="6">
        <v>45474.0</v>
      </c>
      <c r="H571" s="82">
        <f t="shared" si="2"/>
        <v>7</v>
      </c>
      <c r="I571" s="7" t="s">
        <v>43</v>
      </c>
      <c r="J571" s="10"/>
      <c r="K571" s="10"/>
      <c r="L571" s="10"/>
      <c r="M571" s="10"/>
      <c r="N571" s="66" t="s">
        <v>18</v>
      </c>
      <c r="O571" s="10"/>
    </row>
    <row r="572">
      <c r="A572" s="6">
        <v>45705.0</v>
      </c>
      <c r="B572" s="10"/>
      <c r="C572" s="7">
        <v>221144.0</v>
      </c>
      <c r="D572" s="7" t="s">
        <v>155</v>
      </c>
      <c r="E572" s="6">
        <v>45444.0</v>
      </c>
      <c r="F572" s="82">
        <f t="shared" si="1"/>
        <v>8</v>
      </c>
      <c r="G572" s="6">
        <v>45511.0</v>
      </c>
      <c r="H572" s="82">
        <f t="shared" si="2"/>
        <v>6</v>
      </c>
      <c r="I572" s="7" t="s">
        <v>52</v>
      </c>
      <c r="J572" s="10"/>
      <c r="K572" s="10"/>
      <c r="L572" s="10"/>
      <c r="M572" s="10"/>
      <c r="N572" s="66" t="s">
        <v>18</v>
      </c>
      <c r="O572" s="10"/>
    </row>
    <row r="573">
      <c r="A573" s="6">
        <v>45705.0</v>
      </c>
      <c r="B573" s="10"/>
      <c r="C573" s="7">
        <v>229087.0</v>
      </c>
      <c r="D573" s="7" t="s">
        <v>155</v>
      </c>
      <c r="E573" s="6">
        <v>45536.0</v>
      </c>
      <c r="F573" s="82">
        <f t="shared" si="1"/>
        <v>5</v>
      </c>
      <c r="G573" s="6">
        <v>45573.0</v>
      </c>
      <c r="H573" s="82">
        <f t="shared" si="2"/>
        <v>4</v>
      </c>
      <c r="I573" s="7" t="s">
        <v>43</v>
      </c>
      <c r="J573" s="10"/>
      <c r="K573" s="10"/>
      <c r="L573" s="10"/>
      <c r="M573" s="10"/>
      <c r="N573" s="66" t="s">
        <v>18</v>
      </c>
      <c r="O573" s="10"/>
    </row>
    <row r="574">
      <c r="A574" s="6">
        <v>45705.0</v>
      </c>
      <c r="B574" s="10"/>
      <c r="C574" s="7">
        <v>236148.0</v>
      </c>
      <c r="D574" s="7" t="s">
        <v>165</v>
      </c>
      <c r="E574" s="6">
        <v>45566.0</v>
      </c>
      <c r="F574" s="82">
        <f t="shared" si="1"/>
        <v>4</v>
      </c>
      <c r="G574" s="6">
        <v>45630.0</v>
      </c>
      <c r="H574" s="82">
        <f t="shared" si="2"/>
        <v>2</v>
      </c>
      <c r="I574" s="7" t="s">
        <v>85</v>
      </c>
      <c r="J574" s="10"/>
      <c r="K574" s="10"/>
      <c r="L574" s="10"/>
      <c r="M574" s="10"/>
      <c r="N574" s="66" t="s">
        <v>18</v>
      </c>
      <c r="O574" s="10"/>
    </row>
    <row r="575">
      <c r="A575" s="6">
        <v>45705.0</v>
      </c>
      <c r="B575" s="10"/>
      <c r="C575" s="7">
        <v>210657.0</v>
      </c>
      <c r="D575" s="7" t="s">
        <v>171</v>
      </c>
      <c r="E575" s="6">
        <v>45352.0</v>
      </c>
      <c r="F575" s="82">
        <f t="shared" si="1"/>
        <v>11</v>
      </c>
      <c r="G575" s="6">
        <v>45401.0</v>
      </c>
      <c r="H575" s="82">
        <f t="shared" si="2"/>
        <v>9</v>
      </c>
      <c r="I575" s="7" t="s">
        <v>85</v>
      </c>
      <c r="J575" s="10"/>
      <c r="K575" s="10"/>
      <c r="L575" s="10"/>
      <c r="M575" s="10"/>
      <c r="N575" s="57" t="s">
        <v>22</v>
      </c>
      <c r="O575" s="10"/>
    </row>
    <row r="576">
      <c r="A576" s="6">
        <v>45705.0</v>
      </c>
      <c r="B576" s="10"/>
      <c r="C576" s="7">
        <v>215762.0</v>
      </c>
      <c r="D576" s="7" t="s">
        <v>133</v>
      </c>
      <c r="E576" s="6">
        <v>45352.0</v>
      </c>
      <c r="F576" s="82">
        <f t="shared" si="1"/>
        <v>11</v>
      </c>
      <c r="G576" s="6">
        <v>45436.0</v>
      </c>
      <c r="H576" s="82">
        <f t="shared" si="2"/>
        <v>8</v>
      </c>
      <c r="I576" s="7" t="s">
        <v>50</v>
      </c>
      <c r="J576" s="10"/>
      <c r="K576" s="10"/>
      <c r="L576" s="10"/>
      <c r="M576" s="10"/>
      <c r="N576" s="66" t="s">
        <v>18</v>
      </c>
      <c r="O576" s="10"/>
    </row>
    <row r="577">
      <c r="A577" s="6">
        <v>45705.0</v>
      </c>
      <c r="B577" s="10"/>
      <c r="C577" s="7">
        <v>186534.0</v>
      </c>
      <c r="D577" s="7" t="s">
        <v>133</v>
      </c>
      <c r="E577" s="6">
        <v>45017.0</v>
      </c>
      <c r="F577" s="82">
        <f t="shared" si="1"/>
        <v>22</v>
      </c>
      <c r="G577" s="6">
        <v>45188.0</v>
      </c>
      <c r="H577" s="82">
        <f t="shared" si="2"/>
        <v>16</v>
      </c>
      <c r="I577" s="7" t="s">
        <v>48</v>
      </c>
      <c r="J577" s="10"/>
      <c r="K577" s="10"/>
      <c r="L577" s="10"/>
      <c r="M577" s="10"/>
      <c r="N577" s="66" t="s">
        <v>18</v>
      </c>
      <c r="O577" s="10"/>
    </row>
    <row r="578">
      <c r="A578" s="6">
        <v>45705.0</v>
      </c>
      <c r="B578" s="10"/>
      <c r="C578" s="7">
        <v>209916.0</v>
      </c>
      <c r="D578" s="7" t="s">
        <v>133</v>
      </c>
      <c r="E578" s="6">
        <v>45292.0</v>
      </c>
      <c r="F578" s="82">
        <f t="shared" si="1"/>
        <v>13</v>
      </c>
      <c r="G578" s="6">
        <v>45393.0</v>
      </c>
      <c r="H578" s="82">
        <f t="shared" si="2"/>
        <v>10</v>
      </c>
      <c r="I578" s="7" t="s">
        <v>66</v>
      </c>
      <c r="J578" s="10"/>
      <c r="K578" s="10"/>
      <c r="L578" s="10"/>
      <c r="M578" s="10"/>
      <c r="N578" s="66" t="s">
        <v>18</v>
      </c>
      <c r="O578" s="10"/>
    </row>
    <row r="579">
      <c r="A579" s="6">
        <v>45705.0</v>
      </c>
      <c r="B579" s="10"/>
      <c r="C579" s="7">
        <v>227003.0</v>
      </c>
      <c r="D579" s="7" t="s">
        <v>133</v>
      </c>
      <c r="E579" s="6">
        <v>45444.0</v>
      </c>
      <c r="F579" s="82">
        <f t="shared" si="1"/>
        <v>8</v>
      </c>
      <c r="G579" s="6">
        <v>45539.0</v>
      </c>
      <c r="H579" s="82">
        <f t="shared" si="2"/>
        <v>5</v>
      </c>
      <c r="I579" s="7" t="s">
        <v>85</v>
      </c>
      <c r="J579" s="10"/>
      <c r="K579" s="10"/>
      <c r="L579" s="10"/>
      <c r="M579" s="10"/>
      <c r="N579" s="57" t="s">
        <v>24</v>
      </c>
      <c r="O579" s="10"/>
    </row>
    <row r="580">
      <c r="A580" s="6">
        <v>45705.0</v>
      </c>
      <c r="B580" s="10"/>
      <c r="C580" s="7">
        <v>214391.0</v>
      </c>
      <c r="D580" s="7" t="s">
        <v>133</v>
      </c>
      <c r="E580" s="6">
        <v>45413.0</v>
      </c>
      <c r="F580" s="82">
        <f t="shared" si="1"/>
        <v>9</v>
      </c>
      <c r="G580" s="6">
        <v>45426.0</v>
      </c>
      <c r="H580" s="82">
        <f t="shared" si="2"/>
        <v>9</v>
      </c>
      <c r="I580" s="7" t="s">
        <v>60</v>
      </c>
      <c r="J580" s="10"/>
      <c r="K580" s="10"/>
      <c r="L580" s="10"/>
      <c r="M580" s="10"/>
      <c r="N580" s="66" t="s">
        <v>18</v>
      </c>
      <c r="O580" s="10"/>
    </row>
    <row r="581">
      <c r="A581" s="6">
        <v>45705.0</v>
      </c>
      <c r="B581" s="10"/>
      <c r="C581" s="7">
        <v>242194.0</v>
      </c>
      <c r="D581" s="7" t="s">
        <v>133</v>
      </c>
      <c r="E581" s="6">
        <v>45536.0</v>
      </c>
      <c r="F581" s="82">
        <f t="shared" si="1"/>
        <v>5</v>
      </c>
      <c r="G581" s="6">
        <v>45695.0</v>
      </c>
      <c r="H581" s="82">
        <f t="shared" si="2"/>
        <v>0</v>
      </c>
      <c r="I581" s="7" t="s">
        <v>85</v>
      </c>
      <c r="J581" s="10"/>
      <c r="K581" s="10"/>
      <c r="L581" s="10"/>
      <c r="M581" s="10"/>
      <c r="N581" s="66" t="s">
        <v>18</v>
      </c>
      <c r="O581" s="10"/>
    </row>
    <row r="582">
      <c r="A582" s="6">
        <v>45705.0</v>
      </c>
      <c r="B582" s="10"/>
      <c r="C582" s="7">
        <v>122775.0</v>
      </c>
      <c r="D582" s="7" t="s">
        <v>156</v>
      </c>
      <c r="E582" s="6">
        <v>44593.0</v>
      </c>
      <c r="F582" s="82">
        <f t="shared" si="1"/>
        <v>36</v>
      </c>
      <c r="G582" s="6">
        <v>44655.0</v>
      </c>
      <c r="H582" s="82">
        <f t="shared" si="2"/>
        <v>34</v>
      </c>
      <c r="I582" s="7" t="s">
        <v>85</v>
      </c>
      <c r="J582" s="10"/>
      <c r="K582" s="10"/>
      <c r="L582" s="10"/>
      <c r="M582" s="10"/>
      <c r="N582" s="66" t="s">
        <v>18</v>
      </c>
      <c r="O582" s="10"/>
    </row>
    <row r="583">
      <c r="A583" s="6">
        <v>45705.0</v>
      </c>
      <c r="B583" s="10"/>
      <c r="C583" s="7">
        <v>169518.0</v>
      </c>
      <c r="D583" s="7" t="s">
        <v>156</v>
      </c>
      <c r="E583" s="6">
        <v>45017.0</v>
      </c>
      <c r="F583" s="82">
        <f t="shared" si="1"/>
        <v>22</v>
      </c>
      <c r="G583" s="6">
        <v>45049.0</v>
      </c>
      <c r="H583" s="82">
        <f t="shared" si="2"/>
        <v>21</v>
      </c>
      <c r="I583" s="7" t="s">
        <v>48</v>
      </c>
      <c r="J583" s="10"/>
      <c r="K583" s="10"/>
      <c r="L583" s="10"/>
      <c r="M583" s="10"/>
      <c r="N583" s="66" t="s">
        <v>18</v>
      </c>
      <c r="O583" s="10"/>
    </row>
    <row r="584">
      <c r="A584" s="6">
        <v>45705.0</v>
      </c>
      <c r="B584" s="10"/>
      <c r="C584" s="7">
        <v>217944.0</v>
      </c>
      <c r="D584" s="7" t="s">
        <v>156</v>
      </c>
      <c r="E584" s="6">
        <v>44896.0</v>
      </c>
      <c r="F584" s="82">
        <f t="shared" si="1"/>
        <v>26</v>
      </c>
      <c r="G584" s="6">
        <v>45460.0</v>
      </c>
      <c r="H584" s="82">
        <f t="shared" si="2"/>
        <v>8</v>
      </c>
      <c r="I584" s="7" t="s">
        <v>48</v>
      </c>
      <c r="J584" s="10"/>
      <c r="K584" s="10"/>
      <c r="L584" s="10"/>
      <c r="M584" s="10"/>
      <c r="N584" s="66" t="s">
        <v>18</v>
      </c>
      <c r="O584" s="10"/>
    </row>
    <row r="585">
      <c r="A585" s="6">
        <v>45705.0</v>
      </c>
      <c r="B585" s="10"/>
      <c r="C585" s="7">
        <v>208636.0</v>
      </c>
      <c r="D585" s="7" t="s">
        <v>156</v>
      </c>
      <c r="E585" s="6">
        <v>45352.0</v>
      </c>
      <c r="F585" s="82">
        <f t="shared" si="1"/>
        <v>11</v>
      </c>
      <c r="G585" s="6">
        <v>45384.0</v>
      </c>
      <c r="H585" s="82">
        <f t="shared" si="2"/>
        <v>10</v>
      </c>
      <c r="I585" s="7" t="s">
        <v>82</v>
      </c>
      <c r="J585" s="7" t="s">
        <v>496</v>
      </c>
      <c r="K585" s="102">
        <v>3000.0</v>
      </c>
      <c r="L585" s="10"/>
      <c r="M585" s="6">
        <v>45665.0</v>
      </c>
      <c r="N585" s="57" t="s">
        <v>19</v>
      </c>
      <c r="O585" s="10"/>
    </row>
    <row r="586">
      <c r="A586" s="6">
        <v>45705.0</v>
      </c>
      <c r="B586" s="10"/>
      <c r="C586" s="7">
        <v>201970.0</v>
      </c>
      <c r="D586" s="7" t="s">
        <v>156</v>
      </c>
      <c r="E586" s="6">
        <v>45231.0</v>
      </c>
      <c r="F586" s="82">
        <f t="shared" si="1"/>
        <v>15</v>
      </c>
      <c r="G586" s="6">
        <v>45332.0</v>
      </c>
      <c r="H586" s="82">
        <f t="shared" si="2"/>
        <v>12</v>
      </c>
      <c r="I586" s="7" t="s">
        <v>54</v>
      </c>
      <c r="J586" s="10"/>
      <c r="K586" s="10"/>
      <c r="L586" s="10"/>
      <c r="M586" s="10"/>
      <c r="N586" s="66" t="s">
        <v>18</v>
      </c>
      <c r="O586" s="10"/>
    </row>
    <row r="587">
      <c r="A587" s="6">
        <v>45705.0</v>
      </c>
      <c r="B587" s="10"/>
      <c r="C587" s="7">
        <v>235680.0</v>
      </c>
      <c r="D587" s="7" t="s">
        <v>156</v>
      </c>
      <c r="E587" s="6">
        <v>45536.0</v>
      </c>
      <c r="F587" s="82">
        <f t="shared" si="1"/>
        <v>5</v>
      </c>
      <c r="G587" s="9">
        <v>45624.0</v>
      </c>
      <c r="H587" s="82">
        <f t="shared" si="2"/>
        <v>2</v>
      </c>
      <c r="I587" s="7" t="s">
        <v>43</v>
      </c>
      <c r="J587" s="10"/>
      <c r="K587" s="10"/>
      <c r="L587" s="10"/>
      <c r="M587" s="10"/>
      <c r="N587" s="66" t="s">
        <v>18</v>
      </c>
      <c r="O587" s="10"/>
    </row>
    <row r="588">
      <c r="A588" s="6">
        <v>45705.0</v>
      </c>
      <c r="B588" s="10"/>
      <c r="C588" s="7">
        <v>217489.0</v>
      </c>
      <c r="D588" s="7" t="s">
        <v>156</v>
      </c>
      <c r="E588" s="6">
        <v>45413.0</v>
      </c>
      <c r="F588" s="82">
        <f t="shared" si="1"/>
        <v>9</v>
      </c>
      <c r="G588" s="6">
        <v>45455.0</v>
      </c>
      <c r="H588" s="82">
        <f t="shared" si="2"/>
        <v>8</v>
      </c>
      <c r="I588" s="7" t="s">
        <v>43</v>
      </c>
      <c r="J588" s="10"/>
      <c r="K588" s="10"/>
      <c r="L588" s="10"/>
      <c r="M588" s="10"/>
      <c r="N588" s="66" t="s">
        <v>18</v>
      </c>
      <c r="O588" s="10"/>
    </row>
    <row r="589">
      <c r="A589" s="6">
        <v>45705.0</v>
      </c>
      <c r="B589" s="10"/>
      <c r="C589" s="7">
        <v>222882.0</v>
      </c>
      <c r="D589" s="7" t="s">
        <v>177</v>
      </c>
      <c r="E589" s="6">
        <v>44774.0</v>
      </c>
      <c r="F589" s="82">
        <f t="shared" si="1"/>
        <v>30</v>
      </c>
      <c r="G589" s="9">
        <v>44882.0</v>
      </c>
      <c r="H589" s="82">
        <f t="shared" si="2"/>
        <v>27</v>
      </c>
      <c r="I589" s="7" t="s">
        <v>82</v>
      </c>
      <c r="J589" s="10"/>
      <c r="K589" s="10"/>
      <c r="L589" s="10"/>
      <c r="M589" s="10"/>
      <c r="N589" s="66" t="s">
        <v>18</v>
      </c>
      <c r="O589" s="10"/>
    </row>
    <row r="590">
      <c r="A590" s="6">
        <v>45705.0</v>
      </c>
      <c r="B590" s="10"/>
      <c r="C590" s="7">
        <v>202552.0</v>
      </c>
      <c r="D590" s="7" t="s">
        <v>180</v>
      </c>
      <c r="E590" s="6">
        <v>45200.0</v>
      </c>
      <c r="F590" s="82">
        <f t="shared" si="1"/>
        <v>16</v>
      </c>
      <c r="G590" s="9">
        <v>45337.0</v>
      </c>
      <c r="H590" s="82">
        <f t="shared" si="2"/>
        <v>12</v>
      </c>
      <c r="I590" s="7" t="s">
        <v>82</v>
      </c>
      <c r="J590" s="10"/>
      <c r="K590" s="10"/>
      <c r="L590" s="10"/>
      <c r="M590" s="10"/>
      <c r="N590" s="66" t="s">
        <v>18</v>
      </c>
      <c r="O590" s="10"/>
    </row>
    <row r="591">
      <c r="A591" s="6">
        <v>45705.0</v>
      </c>
      <c r="B591" s="10"/>
      <c r="C591" s="7">
        <v>4959.0</v>
      </c>
      <c r="D591" s="7" t="s">
        <v>358</v>
      </c>
      <c r="E591" s="6">
        <v>43586.0</v>
      </c>
      <c r="F591" s="82">
        <f t="shared" si="1"/>
        <v>69</v>
      </c>
      <c r="G591" s="9">
        <v>43649.0</v>
      </c>
      <c r="H591" s="82">
        <f t="shared" si="2"/>
        <v>67</v>
      </c>
      <c r="I591" s="7" t="s">
        <v>120</v>
      </c>
      <c r="J591" s="10"/>
      <c r="K591" s="10"/>
      <c r="L591" s="10"/>
      <c r="M591" s="10"/>
      <c r="N591" s="66" t="s">
        <v>18</v>
      </c>
      <c r="O591" s="10"/>
    </row>
    <row r="592">
      <c r="A592" s="6">
        <v>45705.0</v>
      </c>
      <c r="B592" s="6">
        <v>45705.0</v>
      </c>
      <c r="C592" s="7">
        <v>194460.0</v>
      </c>
      <c r="D592" s="7" t="s">
        <v>178</v>
      </c>
      <c r="E592" s="6">
        <v>44866.0</v>
      </c>
      <c r="F592" s="82">
        <f t="shared" si="1"/>
        <v>27</v>
      </c>
      <c r="G592" s="9">
        <v>45264.0</v>
      </c>
      <c r="H592" s="82">
        <f t="shared" si="2"/>
        <v>14</v>
      </c>
      <c r="I592" s="7" t="s">
        <v>43</v>
      </c>
      <c r="J592" s="7">
        <v>354.0</v>
      </c>
      <c r="K592" s="7" t="s">
        <v>497</v>
      </c>
      <c r="L592" s="10"/>
      <c r="M592" s="9">
        <v>45618.0</v>
      </c>
      <c r="N592" s="57" t="s">
        <v>21</v>
      </c>
      <c r="O592" s="7" t="s">
        <v>498</v>
      </c>
    </row>
    <row r="593">
      <c r="A593" s="6">
        <v>45705.0</v>
      </c>
      <c r="B593" s="10"/>
      <c r="C593" s="7">
        <v>208023.0</v>
      </c>
      <c r="D593" s="7" t="s">
        <v>178</v>
      </c>
      <c r="E593" s="6">
        <v>45323.0</v>
      </c>
      <c r="F593" s="82">
        <f t="shared" si="1"/>
        <v>12</v>
      </c>
      <c r="G593" s="9">
        <v>45377.0</v>
      </c>
      <c r="H593" s="82">
        <f t="shared" si="2"/>
        <v>10</v>
      </c>
      <c r="I593" s="7" t="s">
        <v>43</v>
      </c>
      <c r="J593" s="10"/>
      <c r="K593" s="10"/>
      <c r="L593" s="10"/>
      <c r="M593" s="10"/>
      <c r="N593" s="66" t="s">
        <v>18</v>
      </c>
      <c r="O593" s="10"/>
    </row>
    <row r="594">
      <c r="A594" s="6">
        <v>45705.0</v>
      </c>
      <c r="B594" s="10"/>
      <c r="C594" s="7">
        <v>203234.0</v>
      </c>
      <c r="D594" s="7" t="s">
        <v>178</v>
      </c>
      <c r="E594" s="6">
        <v>45323.0</v>
      </c>
      <c r="F594" s="82">
        <f t="shared" si="1"/>
        <v>12</v>
      </c>
      <c r="G594" s="9">
        <v>45342.0</v>
      </c>
      <c r="H594" s="82">
        <f t="shared" si="2"/>
        <v>11</v>
      </c>
      <c r="I594" s="7" t="s">
        <v>54</v>
      </c>
      <c r="J594" s="10"/>
      <c r="K594" s="10"/>
      <c r="L594" s="10"/>
      <c r="M594" s="10"/>
      <c r="N594" s="66" t="s">
        <v>18</v>
      </c>
      <c r="O594" s="10"/>
    </row>
    <row r="595">
      <c r="A595" s="6">
        <v>45705.0</v>
      </c>
      <c r="B595" s="10"/>
      <c r="C595" s="7">
        <v>228954.0</v>
      </c>
      <c r="D595" s="7" t="s">
        <v>178</v>
      </c>
      <c r="E595" s="6">
        <v>45413.0</v>
      </c>
      <c r="F595" s="82">
        <f t="shared" si="1"/>
        <v>9</v>
      </c>
      <c r="G595" s="9">
        <v>45559.0</v>
      </c>
      <c r="H595" s="82">
        <f t="shared" si="2"/>
        <v>4</v>
      </c>
      <c r="I595" s="7" t="s">
        <v>60</v>
      </c>
      <c r="J595" s="10"/>
      <c r="K595" s="10"/>
      <c r="L595" s="10"/>
      <c r="M595" s="10"/>
      <c r="N595" s="66" t="s">
        <v>18</v>
      </c>
      <c r="O595" s="10"/>
    </row>
    <row r="596">
      <c r="A596" s="6">
        <v>45705.0</v>
      </c>
      <c r="B596" s="10"/>
      <c r="C596" s="7">
        <v>213529.0</v>
      </c>
      <c r="D596" s="7" t="s">
        <v>184</v>
      </c>
      <c r="E596" s="6">
        <v>45323.0</v>
      </c>
      <c r="F596" s="82">
        <f t="shared" si="1"/>
        <v>12</v>
      </c>
      <c r="G596" s="9">
        <v>45426.0</v>
      </c>
      <c r="H596" s="82">
        <f t="shared" si="2"/>
        <v>9</v>
      </c>
      <c r="I596" s="7" t="s">
        <v>43</v>
      </c>
      <c r="J596" s="10"/>
      <c r="K596" s="10"/>
      <c r="L596" s="10"/>
      <c r="M596" s="10"/>
      <c r="N596" s="66" t="s">
        <v>18</v>
      </c>
      <c r="O596" s="10"/>
    </row>
    <row r="597">
      <c r="A597" s="6">
        <v>45706.0</v>
      </c>
      <c r="B597" s="6">
        <v>45706.0</v>
      </c>
      <c r="C597" s="7">
        <v>208767.0</v>
      </c>
      <c r="D597" s="7" t="s">
        <v>184</v>
      </c>
      <c r="E597" s="6">
        <v>45383.0</v>
      </c>
      <c r="F597" s="82">
        <f t="shared" si="1"/>
        <v>10</v>
      </c>
      <c r="G597" s="9">
        <v>45412.0</v>
      </c>
      <c r="H597" s="82">
        <f t="shared" si="2"/>
        <v>9</v>
      </c>
      <c r="I597" s="7" t="s">
        <v>50</v>
      </c>
      <c r="J597" s="7">
        <v>807.0</v>
      </c>
      <c r="K597" s="7" t="s">
        <v>499</v>
      </c>
      <c r="L597" s="7" t="s">
        <v>46</v>
      </c>
      <c r="M597" s="6">
        <v>45667.0</v>
      </c>
      <c r="N597" s="57" t="s">
        <v>16</v>
      </c>
      <c r="O597" s="7" t="s">
        <v>465</v>
      </c>
    </row>
    <row r="598">
      <c r="A598" s="6">
        <v>45705.0</v>
      </c>
      <c r="B598" s="10"/>
      <c r="C598" s="7">
        <v>234314.0</v>
      </c>
      <c r="D598" s="7" t="s">
        <v>184</v>
      </c>
      <c r="E598" s="6">
        <v>45536.0</v>
      </c>
      <c r="F598" s="82">
        <f t="shared" si="1"/>
        <v>5</v>
      </c>
      <c r="G598" s="9">
        <v>45610.0</v>
      </c>
      <c r="H598" s="82">
        <f t="shared" si="2"/>
        <v>3</v>
      </c>
      <c r="I598" s="7" t="s">
        <v>85</v>
      </c>
      <c r="J598" s="10"/>
      <c r="K598" s="10"/>
      <c r="L598" s="10"/>
      <c r="M598" s="10"/>
      <c r="N598" s="66" t="s">
        <v>18</v>
      </c>
      <c r="O598" s="10"/>
    </row>
    <row r="599">
      <c r="A599" s="6">
        <v>45705.0</v>
      </c>
      <c r="B599" s="10"/>
      <c r="C599" s="7">
        <v>230671.0</v>
      </c>
      <c r="D599" s="7" t="s">
        <v>184</v>
      </c>
      <c r="E599" s="6">
        <v>45536.0</v>
      </c>
      <c r="F599" s="82">
        <f t="shared" si="1"/>
        <v>5</v>
      </c>
      <c r="G599" s="9">
        <v>45580.0</v>
      </c>
      <c r="H599" s="82">
        <f t="shared" si="2"/>
        <v>4</v>
      </c>
      <c r="I599" s="7" t="s">
        <v>43</v>
      </c>
      <c r="J599" s="10"/>
      <c r="K599" s="10"/>
      <c r="L599" s="10"/>
      <c r="M599" s="10"/>
      <c r="N599" s="66" t="s">
        <v>18</v>
      </c>
      <c r="O599" s="10"/>
    </row>
    <row r="600">
      <c r="A600" s="6">
        <v>45705.0</v>
      </c>
      <c r="B600" s="10"/>
      <c r="C600" s="7">
        <v>229351.0</v>
      </c>
      <c r="D600" s="7" t="s">
        <v>184</v>
      </c>
      <c r="E600" s="6">
        <v>45536.0</v>
      </c>
      <c r="F600" s="82">
        <f t="shared" si="1"/>
        <v>5</v>
      </c>
      <c r="G600" s="9">
        <v>45566.0</v>
      </c>
      <c r="H600" s="82">
        <f t="shared" si="2"/>
        <v>4</v>
      </c>
      <c r="I600" s="7" t="s">
        <v>82</v>
      </c>
      <c r="J600" s="10"/>
      <c r="K600" s="10"/>
      <c r="L600" s="10"/>
      <c r="M600" s="10"/>
      <c r="N600" s="66" t="s">
        <v>18</v>
      </c>
      <c r="O600" s="10"/>
    </row>
    <row r="601">
      <c r="A601" s="6">
        <v>45705.0</v>
      </c>
      <c r="B601" s="10"/>
      <c r="C601" s="7">
        <v>221451.0</v>
      </c>
      <c r="D601" s="7" t="s">
        <v>182</v>
      </c>
      <c r="E601" s="6">
        <v>45352.0</v>
      </c>
      <c r="F601" s="82">
        <f t="shared" si="1"/>
        <v>11</v>
      </c>
      <c r="G601" s="9">
        <v>45523.0</v>
      </c>
      <c r="H601" s="82">
        <f t="shared" si="2"/>
        <v>5</v>
      </c>
      <c r="I601" s="7" t="s">
        <v>54</v>
      </c>
      <c r="J601" s="10"/>
      <c r="K601" s="10"/>
      <c r="L601" s="10"/>
      <c r="M601" s="10"/>
      <c r="N601" s="66" t="s">
        <v>18</v>
      </c>
      <c r="O601" s="10"/>
    </row>
    <row r="602">
      <c r="A602" s="6">
        <v>45705.0</v>
      </c>
      <c r="B602" s="10"/>
      <c r="C602" s="7">
        <v>57145.0</v>
      </c>
      <c r="D602" s="7" t="s">
        <v>196</v>
      </c>
      <c r="E602" s="6">
        <v>43922.0</v>
      </c>
      <c r="F602" s="82">
        <f t="shared" si="1"/>
        <v>58</v>
      </c>
      <c r="G602" s="9">
        <v>44026.0</v>
      </c>
      <c r="H602" s="82">
        <f t="shared" si="2"/>
        <v>55</v>
      </c>
      <c r="I602" s="7" t="s">
        <v>120</v>
      </c>
      <c r="J602" s="10"/>
      <c r="K602" s="10"/>
      <c r="L602" s="10"/>
      <c r="M602" s="10"/>
      <c r="N602" s="66" t="s">
        <v>18</v>
      </c>
      <c r="O602" s="10"/>
    </row>
    <row r="603">
      <c r="A603" s="6">
        <v>45705.0</v>
      </c>
      <c r="B603" s="10"/>
      <c r="C603" s="7">
        <v>59845.0</v>
      </c>
      <c r="D603" s="7" t="s">
        <v>196</v>
      </c>
      <c r="E603" s="6">
        <v>44044.0</v>
      </c>
      <c r="F603" s="82">
        <f t="shared" si="1"/>
        <v>54</v>
      </c>
      <c r="G603" s="9">
        <v>44048.0</v>
      </c>
      <c r="H603" s="82">
        <f t="shared" si="2"/>
        <v>54</v>
      </c>
      <c r="I603" s="7" t="s">
        <v>120</v>
      </c>
      <c r="J603" s="10"/>
      <c r="K603" s="10"/>
      <c r="L603" s="10"/>
      <c r="M603" s="10"/>
      <c r="N603" s="66" t="s">
        <v>18</v>
      </c>
      <c r="O603" s="10"/>
    </row>
    <row r="604">
      <c r="A604" s="6">
        <v>45705.0</v>
      </c>
      <c r="B604" s="10"/>
      <c r="C604" s="7">
        <v>135580.0</v>
      </c>
      <c r="D604" s="7" t="s">
        <v>196</v>
      </c>
      <c r="E604" s="6">
        <v>44013.0</v>
      </c>
      <c r="F604" s="82">
        <f t="shared" si="1"/>
        <v>55</v>
      </c>
      <c r="G604" s="9">
        <v>44017.0</v>
      </c>
      <c r="H604" s="82">
        <f t="shared" si="2"/>
        <v>55</v>
      </c>
      <c r="I604" s="7" t="s">
        <v>48</v>
      </c>
      <c r="J604" s="10"/>
      <c r="K604" s="10"/>
      <c r="L604" s="10"/>
      <c r="M604" s="10"/>
      <c r="N604" s="66" t="s">
        <v>18</v>
      </c>
      <c r="O604" s="10"/>
    </row>
    <row r="605">
      <c r="A605" s="6">
        <v>45705.0</v>
      </c>
      <c r="B605" s="10"/>
      <c r="C605" s="7">
        <v>212616.0</v>
      </c>
      <c r="D605" s="7" t="s">
        <v>196</v>
      </c>
      <c r="E605" s="6">
        <v>45383.0</v>
      </c>
      <c r="F605" s="82">
        <f t="shared" si="1"/>
        <v>10</v>
      </c>
      <c r="G605" s="9">
        <v>45412.0</v>
      </c>
      <c r="H605" s="82">
        <f t="shared" si="2"/>
        <v>9</v>
      </c>
      <c r="I605" s="7" t="s">
        <v>80</v>
      </c>
      <c r="J605" s="10"/>
      <c r="K605" s="10"/>
      <c r="L605" s="10"/>
      <c r="M605" s="10"/>
      <c r="N605" s="66" t="s">
        <v>18</v>
      </c>
      <c r="O605" s="10"/>
    </row>
    <row r="606">
      <c r="A606" s="6">
        <v>45705.0</v>
      </c>
      <c r="B606" s="10"/>
      <c r="C606" s="7">
        <v>203669.0</v>
      </c>
      <c r="D606" s="7" t="s">
        <v>196</v>
      </c>
      <c r="E606" s="6">
        <v>45292.0</v>
      </c>
      <c r="F606" s="82">
        <f t="shared" si="1"/>
        <v>13</v>
      </c>
      <c r="G606" s="9">
        <v>45357.0</v>
      </c>
      <c r="H606" s="82">
        <f t="shared" si="2"/>
        <v>11</v>
      </c>
      <c r="I606" s="7" t="s">
        <v>48</v>
      </c>
      <c r="J606" s="10"/>
      <c r="K606" s="10"/>
      <c r="L606" s="10"/>
      <c r="M606" s="10"/>
      <c r="N606" s="66" t="s">
        <v>18</v>
      </c>
      <c r="O606" s="10"/>
    </row>
    <row r="607">
      <c r="A607" s="6">
        <v>45705.0</v>
      </c>
      <c r="B607" s="10"/>
      <c r="C607" s="7">
        <v>208601.0</v>
      </c>
      <c r="D607" s="7" t="s">
        <v>196</v>
      </c>
      <c r="E607" s="6">
        <v>43952.0</v>
      </c>
      <c r="F607" s="82">
        <f t="shared" si="1"/>
        <v>57</v>
      </c>
      <c r="G607" s="9">
        <v>45390.0</v>
      </c>
      <c r="H607" s="82">
        <f t="shared" si="2"/>
        <v>10</v>
      </c>
      <c r="I607" s="7" t="s">
        <v>43</v>
      </c>
      <c r="J607" s="10"/>
      <c r="K607" s="10"/>
      <c r="L607" s="10"/>
      <c r="M607" s="10"/>
      <c r="N607" s="66" t="s">
        <v>18</v>
      </c>
      <c r="O607" s="10"/>
    </row>
    <row r="608">
      <c r="A608" s="6">
        <v>45705.0</v>
      </c>
      <c r="B608" s="10"/>
      <c r="C608" s="7">
        <v>170173.0</v>
      </c>
      <c r="D608" s="7" t="s">
        <v>196</v>
      </c>
      <c r="E608" s="6">
        <v>44197.0</v>
      </c>
      <c r="F608" s="82">
        <f t="shared" si="1"/>
        <v>49</v>
      </c>
      <c r="G608" s="9">
        <v>45055.0</v>
      </c>
      <c r="H608" s="82">
        <f t="shared" si="2"/>
        <v>21</v>
      </c>
      <c r="I608" s="7" t="s">
        <v>48</v>
      </c>
      <c r="J608" s="10"/>
      <c r="K608" s="10"/>
      <c r="L608" s="10"/>
      <c r="M608" s="10"/>
      <c r="N608" s="66" t="s">
        <v>18</v>
      </c>
      <c r="O608" s="10"/>
    </row>
    <row r="609">
      <c r="A609" s="6">
        <v>45705.0</v>
      </c>
      <c r="B609" s="10"/>
      <c r="C609" s="7">
        <v>168447.0</v>
      </c>
      <c r="D609" s="7" t="s">
        <v>196</v>
      </c>
      <c r="E609" s="6">
        <v>44986.0</v>
      </c>
      <c r="F609" s="82">
        <f t="shared" si="1"/>
        <v>23</v>
      </c>
      <c r="G609" s="9">
        <v>45051.0</v>
      </c>
      <c r="H609" s="82">
        <f t="shared" si="2"/>
        <v>21</v>
      </c>
      <c r="I609" s="7" t="s">
        <v>43</v>
      </c>
      <c r="J609" s="7">
        <v>368.0</v>
      </c>
      <c r="K609" s="10"/>
      <c r="L609" s="10"/>
      <c r="M609" s="6">
        <v>45673.0</v>
      </c>
      <c r="N609" s="57" t="s">
        <v>19</v>
      </c>
      <c r="O609" s="10"/>
    </row>
    <row r="610">
      <c r="A610" s="6">
        <v>45705.0</v>
      </c>
      <c r="B610" s="10"/>
      <c r="C610" s="7">
        <v>9982.0</v>
      </c>
      <c r="D610" s="7" t="s">
        <v>196</v>
      </c>
      <c r="E610" s="6">
        <v>43518.0</v>
      </c>
      <c r="F610" s="82">
        <f t="shared" si="1"/>
        <v>71</v>
      </c>
      <c r="G610" s="9">
        <v>43522.0</v>
      </c>
      <c r="H610" s="82">
        <f t="shared" si="2"/>
        <v>71</v>
      </c>
      <c r="I610" s="7" t="s">
        <v>43</v>
      </c>
      <c r="J610" s="10"/>
      <c r="K610" s="10"/>
      <c r="L610" s="10"/>
      <c r="M610" s="10"/>
      <c r="N610" s="66" t="s">
        <v>18</v>
      </c>
      <c r="O610" s="10"/>
    </row>
    <row r="611">
      <c r="A611" s="10"/>
      <c r="B611" s="10"/>
      <c r="C611" s="10"/>
      <c r="D611" s="7"/>
      <c r="E611" s="10"/>
      <c r="F611" s="82">
        <f t="shared" si="1"/>
        <v>1501</v>
      </c>
      <c r="G611" s="10"/>
      <c r="H611" s="82">
        <f t="shared" si="2"/>
        <v>1501</v>
      </c>
      <c r="I611" s="7"/>
      <c r="J611" s="10"/>
      <c r="K611" s="10"/>
      <c r="L611" s="10"/>
      <c r="M611" s="10"/>
      <c r="N611" s="10"/>
      <c r="O611" s="10"/>
    </row>
    <row r="612">
      <c r="A612" s="10"/>
      <c r="B612" s="10"/>
      <c r="C612" s="10"/>
      <c r="D612" s="7"/>
      <c r="E612" s="10"/>
      <c r="F612" s="82">
        <f t="shared" si="1"/>
        <v>1501</v>
      </c>
      <c r="G612" s="10"/>
      <c r="H612" s="82">
        <f t="shared" si="2"/>
        <v>1501</v>
      </c>
      <c r="I612" s="7"/>
      <c r="J612" s="10"/>
      <c r="K612" s="77"/>
      <c r="L612" s="10"/>
      <c r="M612" s="10"/>
      <c r="N612" s="10"/>
      <c r="O612" s="10"/>
    </row>
    <row r="613">
      <c r="A613" s="10"/>
      <c r="B613" s="10"/>
      <c r="C613" s="10"/>
      <c r="D613" s="7"/>
      <c r="E613" s="10"/>
      <c r="F613" s="82">
        <f t="shared" si="1"/>
        <v>1501</v>
      </c>
      <c r="G613" s="10"/>
      <c r="H613" s="82">
        <f t="shared" si="2"/>
        <v>1501</v>
      </c>
      <c r="I613" s="7"/>
      <c r="J613" s="10"/>
      <c r="K613" s="10"/>
      <c r="L613" s="10"/>
      <c r="M613" s="10"/>
      <c r="N613" s="10"/>
      <c r="O613" s="10"/>
    </row>
    <row r="614">
      <c r="A614" s="10"/>
      <c r="B614" s="10"/>
      <c r="C614" s="10"/>
      <c r="D614" s="7"/>
      <c r="E614" s="10"/>
      <c r="F614" s="82">
        <f t="shared" si="1"/>
        <v>1501</v>
      </c>
      <c r="G614" s="10"/>
      <c r="H614" s="82">
        <f t="shared" si="2"/>
        <v>1501</v>
      </c>
      <c r="I614" s="7"/>
      <c r="J614" s="10"/>
      <c r="K614" s="10"/>
      <c r="L614" s="10"/>
      <c r="M614" s="10"/>
      <c r="N614" s="10"/>
      <c r="O614" s="10"/>
    </row>
    <row r="615">
      <c r="A615" s="10"/>
      <c r="B615" s="10"/>
      <c r="C615" s="10"/>
      <c r="D615" s="7"/>
      <c r="E615" s="10"/>
      <c r="F615" s="82">
        <f t="shared" si="1"/>
        <v>1501</v>
      </c>
      <c r="G615" s="10"/>
      <c r="H615" s="82">
        <f t="shared" si="2"/>
        <v>1501</v>
      </c>
      <c r="I615" s="7"/>
      <c r="J615" s="10"/>
      <c r="K615" s="10"/>
      <c r="L615" s="10"/>
      <c r="M615" s="10"/>
      <c r="N615" s="10"/>
      <c r="O615" s="10"/>
    </row>
    <row r="616">
      <c r="A616" s="10"/>
      <c r="B616" s="10"/>
      <c r="C616" s="10"/>
      <c r="D616" s="7"/>
      <c r="E616" s="10"/>
      <c r="F616" s="82">
        <f t="shared" si="1"/>
        <v>1501</v>
      </c>
      <c r="G616" s="10"/>
      <c r="H616" s="82">
        <f t="shared" si="2"/>
        <v>1501</v>
      </c>
      <c r="I616" s="7"/>
      <c r="J616" s="10"/>
      <c r="K616" s="10"/>
      <c r="L616" s="10"/>
      <c r="M616" s="10"/>
      <c r="N616" s="10"/>
      <c r="O616" s="10"/>
    </row>
    <row r="617">
      <c r="A617" s="10"/>
      <c r="B617" s="10"/>
      <c r="C617" s="10"/>
      <c r="D617" s="7"/>
      <c r="E617" s="10"/>
      <c r="F617" s="82">
        <f t="shared" si="1"/>
        <v>1501</v>
      </c>
      <c r="G617" s="10"/>
      <c r="H617" s="82">
        <f t="shared" si="2"/>
        <v>1501</v>
      </c>
      <c r="I617" s="7"/>
      <c r="J617" s="10"/>
      <c r="K617" s="10"/>
      <c r="L617" s="10"/>
      <c r="M617" s="10"/>
      <c r="N617" s="10"/>
      <c r="O617" s="10"/>
    </row>
    <row r="618">
      <c r="A618" s="10"/>
      <c r="B618" s="10"/>
      <c r="C618" s="10"/>
      <c r="D618" s="7"/>
      <c r="E618" s="10"/>
      <c r="F618" s="82">
        <f t="shared" si="1"/>
        <v>1501</v>
      </c>
      <c r="G618" s="10"/>
      <c r="H618" s="82">
        <f t="shared" si="2"/>
        <v>1501</v>
      </c>
      <c r="I618" s="7"/>
      <c r="J618" s="10"/>
      <c r="K618" s="10"/>
      <c r="L618" s="10"/>
      <c r="M618" s="10"/>
      <c r="N618" s="10"/>
      <c r="O618" s="10"/>
    </row>
    <row r="619">
      <c r="A619" s="10"/>
      <c r="B619" s="10"/>
      <c r="C619" s="10"/>
      <c r="D619" s="7"/>
      <c r="E619" s="10"/>
      <c r="F619" s="82">
        <f t="shared" si="1"/>
        <v>1501</v>
      </c>
      <c r="G619" s="10"/>
      <c r="H619" s="82">
        <f t="shared" si="2"/>
        <v>1501</v>
      </c>
      <c r="I619" s="7"/>
      <c r="J619" s="10"/>
      <c r="K619" s="10"/>
      <c r="L619" s="10"/>
      <c r="M619" s="10"/>
      <c r="N619" s="10"/>
      <c r="O619" s="10"/>
    </row>
    <row r="620">
      <c r="A620" s="10"/>
      <c r="B620" s="10"/>
      <c r="C620" s="10"/>
      <c r="D620" s="7"/>
      <c r="E620" s="10"/>
      <c r="F620" s="82">
        <f t="shared" si="1"/>
        <v>1501</v>
      </c>
      <c r="G620" s="10"/>
      <c r="H620" s="82">
        <f t="shared" si="2"/>
        <v>1501</v>
      </c>
      <c r="I620" s="7"/>
      <c r="J620" s="10"/>
      <c r="K620" s="10"/>
      <c r="L620" s="10"/>
      <c r="M620" s="10"/>
      <c r="N620" s="10"/>
      <c r="O620" s="10"/>
    </row>
    <row r="621">
      <c r="A621" s="10"/>
      <c r="B621" s="10"/>
      <c r="C621" s="10"/>
      <c r="D621" s="7"/>
      <c r="E621" s="10"/>
      <c r="F621" s="82">
        <f t="shared" si="1"/>
        <v>1501</v>
      </c>
      <c r="G621" s="10"/>
      <c r="H621" s="82">
        <f t="shared" si="2"/>
        <v>1501</v>
      </c>
      <c r="I621" s="7"/>
      <c r="J621" s="10"/>
      <c r="K621" s="10"/>
      <c r="L621" s="10"/>
      <c r="M621" s="10"/>
      <c r="N621" s="10"/>
      <c r="O621" s="10"/>
    </row>
    <row r="622">
      <c r="A622" s="10"/>
      <c r="B622" s="10"/>
      <c r="C622" s="10"/>
      <c r="D622" s="7"/>
      <c r="E622" s="10"/>
      <c r="F622" s="82">
        <f t="shared" si="1"/>
        <v>1501</v>
      </c>
      <c r="G622" s="10"/>
      <c r="H622" s="82">
        <f t="shared" si="2"/>
        <v>1501</v>
      </c>
      <c r="I622" s="7"/>
      <c r="J622" s="10"/>
      <c r="K622" s="10"/>
      <c r="L622" s="10"/>
      <c r="M622" s="10"/>
      <c r="N622" s="10"/>
      <c r="O622" s="10"/>
    </row>
    <row r="623">
      <c r="A623" s="10"/>
      <c r="B623" s="10"/>
      <c r="C623" s="10"/>
      <c r="D623" s="7"/>
      <c r="E623" s="10"/>
      <c r="F623" s="82">
        <f t="shared" si="1"/>
        <v>1501</v>
      </c>
      <c r="G623" s="10"/>
      <c r="H623" s="82">
        <f t="shared" si="2"/>
        <v>1501</v>
      </c>
      <c r="I623" s="7"/>
      <c r="J623" s="10"/>
      <c r="K623" s="10"/>
      <c r="L623" s="10"/>
      <c r="M623" s="10"/>
      <c r="N623" s="10"/>
      <c r="O623" s="10"/>
    </row>
    <row r="624">
      <c r="A624" s="10"/>
      <c r="B624" s="10"/>
      <c r="C624" s="10"/>
      <c r="D624" s="7"/>
      <c r="E624" s="10"/>
      <c r="F624" s="82">
        <f t="shared" si="1"/>
        <v>1501</v>
      </c>
      <c r="G624" s="10"/>
      <c r="H624" s="82">
        <f t="shared" si="2"/>
        <v>1501</v>
      </c>
      <c r="I624" s="7"/>
      <c r="J624" s="10"/>
      <c r="K624" s="10"/>
      <c r="L624" s="10"/>
      <c r="M624" s="10"/>
      <c r="N624" s="10"/>
      <c r="O624" s="10"/>
    </row>
    <row r="625">
      <c r="A625" s="10"/>
      <c r="B625" s="10"/>
      <c r="C625" s="10"/>
      <c r="D625" s="7"/>
      <c r="E625" s="10"/>
      <c r="F625" s="82">
        <f t="shared" si="1"/>
        <v>1501</v>
      </c>
      <c r="G625" s="10"/>
      <c r="H625" s="82">
        <f t="shared" si="2"/>
        <v>1501</v>
      </c>
      <c r="I625" s="7"/>
      <c r="J625" s="10"/>
      <c r="K625" s="10"/>
      <c r="L625" s="10"/>
      <c r="M625" s="10"/>
      <c r="N625" s="10"/>
      <c r="O625" s="10"/>
    </row>
    <row r="626">
      <c r="A626" s="10"/>
      <c r="B626" s="10"/>
      <c r="C626" s="10"/>
      <c r="D626" s="7"/>
      <c r="E626" s="10"/>
      <c r="F626" s="82">
        <f t="shared" si="1"/>
        <v>1501</v>
      </c>
      <c r="G626" s="10"/>
      <c r="H626" s="82">
        <f t="shared" si="2"/>
        <v>1501</v>
      </c>
      <c r="I626" s="7"/>
      <c r="J626" s="10"/>
      <c r="K626" s="10"/>
      <c r="L626" s="10"/>
      <c r="M626" s="10"/>
      <c r="N626" s="10"/>
      <c r="O626" s="10"/>
    </row>
    <row r="627">
      <c r="A627" s="10"/>
      <c r="B627" s="10"/>
      <c r="C627" s="10"/>
      <c r="D627" s="7"/>
      <c r="E627" s="10"/>
      <c r="F627" s="82">
        <f t="shared" si="1"/>
        <v>1501</v>
      </c>
      <c r="G627" s="10"/>
      <c r="H627" s="82">
        <f t="shared" si="2"/>
        <v>1501</v>
      </c>
      <c r="I627" s="7"/>
      <c r="J627" s="10"/>
      <c r="K627" s="10"/>
      <c r="L627" s="10"/>
      <c r="M627" s="10"/>
      <c r="N627" s="10"/>
      <c r="O627" s="10"/>
    </row>
    <row r="628">
      <c r="A628" s="10"/>
      <c r="B628" s="10"/>
      <c r="C628" s="10"/>
      <c r="D628" s="7"/>
      <c r="E628" s="10"/>
      <c r="F628" s="82">
        <f t="shared" si="1"/>
        <v>1501</v>
      </c>
      <c r="G628" s="10"/>
      <c r="H628" s="82">
        <f t="shared" si="2"/>
        <v>1501</v>
      </c>
      <c r="I628" s="7"/>
      <c r="J628" s="10"/>
      <c r="K628" s="10"/>
      <c r="L628" s="10"/>
      <c r="M628" s="10"/>
      <c r="N628" s="10"/>
      <c r="O628" s="10"/>
    </row>
    <row r="629">
      <c r="A629" s="10"/>
      <c r="B629" s="10"/>
      <c r="C629" s="10"/>
      <c r="D629" s="7"/>
      <c r="E629" s="10"/>
      <c r="F629" s="82">
        <f t="shared" si="1"/>
        <v>1501</v>
      </c>
      <c r="G629" s="10"/>
      <c r="H629" s="82">
        <f t="shared" si="2"/>
        <v>1501</v>
      </c>
      <c r="I629" s="7"/>
      <c r="J629" s="10"/>
      <c r="K629" s="10"/>
      <c r="L629" s="10"/>
      <c r="M629" s="10"/>
      <c r="N629" s="10"/>
      <c r="O629" s="10"/>
    </row>
    <row r="630">
      <c r="A630" s="10"/>
      <c r="B630" s="10"/>
      <c r="C630" s="10"/>
      <c r="D630" s="7"/>
      <c r="E630" s="10"/>
      <c r="F630" s="82">
        <f t="shared" si="1"/>
        <v>1501</v>
      </c>
      <c r="G630" s="10"/>
      <c r="H630" s="82">
        <f t="shared" si="2"/>
        <v>1501</v>
      </c>
      <c r="I630" s="7"/>
      <c r="J630" s="10"/>
      <c r="K630" s="10"/>
      <c r="L630" s="10"/>
      <c r="M630" s="10"/>
      <c r="N630" s="10"/>
      <c r="O630" s="10"/>
    </row>
    <row r="631">
      <c r="A631" s="10"/>
      <c r="B631" s="10"/>
      <c r="C631" s="10"/>
      <c r="D631" s="7"/>
      <c r="E631" s="10"/>
      <c r="F631" s="82">
        <f t="shared" si="1"/>
        <v>1501</v>
      </c>
      <c r="G631" s="10"/>
      <c r="H631" s="82">
        <f t="shared" si="2"/>
        <v>1501</v>
      </c>
      <c r="I631" s="7"/>
      <c r="J631" s="10"/>
      <c r="K631" s="10"/>
      <c r="L631" s="10"/>
      <c r="M631" s="10"/>
      <c r="N631" s="10"/>
      <c r="O631" s="10"/>
    </row>
    <row r="632">
      <c r="A632" s="10"/>
      <c r="B632" s="10"/>
      <c r="C632" s="10"/>
      <c r="D632" s="7"/>
      <c r="E632" s="10"/>
      <c r="F632" s="82">
        <f t="shared" si="1"/>
        <v>1501</v>
      </c>
      <c r="G632" s="10"/>
      <c r="H632" s="82">
        <f t="shared" si="2"/>
        <v>1501</v>
      </c>
      <c r="I632" s="7"/>
      <c r="J632" s="10"/>
      <c r="K632" s="10"/>
      <c r="L632" s="10"/>
      <c r="M632" s="10"/>
      <c r="N632" s="10"/>
      <c r="O632" s="10"/>
    </row>
    <row r="633">
      <c r="A633" s="10"/>
      <c r="B633" s="10"/>
      <c r="C633" s="10"/>
      <c r="D633" s="7"/>
      <c r="E633" s="10"/>
      <c r="F633" s="82">
        <f t="shared" si="1"/>
        <v>1501</v>
      </c>
      <c r="G633" s="10"/>
      <c r="H633" s="82">
        <f t="shared" si="2"/>
        <v>1501</v>
      </c>
      <c r="I633" s="7"/>
      <c r="J633" s="10"/>
      <c r="K633" s="10"/>
      <c r="L633" s="10"/>
      <c r="M633" s="10"/>
      <c r="N633" s="10"/>
      <c r="O633" s="10"/>
    </row>
    <row r="634">
      <c r="A634" s="10"/>
      <c r="B634" s="10"/>
      <c r="C634" s="10"/>
      <c r="D634" s="7"/>
      <c r="E634" s="10"/>
      <c r="F634" s="82">
        <f t="shared" si="1"/>
        <v>1501</v>
      </c>
      <c r="G634" s="10"/>
      <c r="H634" s="82">
        <f t="shared" si="2"/>
        <v>1501</v>
      </c>
      <c r="I634" s="7"/>
      <c r="J634" s="10"/>
      <c r="K634" s="10"/>
      <c r="L634" s="10"/>
      <c r="M634" s="10"/>
      <c r="N634" s="10"/>
      <c r="O634" s="10"/>
    </row>
    <row r="635">
      <c r="A635" s="10"/>
      <c r="B635" s="10"/>
      <c r="C635" s="10"/>
      <c r="D635" s="7"/>
      <c r="E635" s="10"/>
      <c r="F635" s="82">
        <f t="shared" si="1"/>
        <v>1501</v>
      </c>
      <c r="G635" s="10"/>
      <c r="H635" s="82">
        <f t="shared" si="2"/>
        <v>1501</v>
      </c>
      <c r="I635" s="7"/>
      <c r="J635" s="10"/>
      <c r="K635" s="10"/>
      <c r="L635" s="10"/>
      <c r="M635" s="10"/>
      <c r="N635" s="10"/>
      <c r="O635" s="10"/>
    </row>
    <row r="636">
      <c r="A636" s="10"/>
      <c r="B636" s="10"/>
      <c r="C636" s="10"/>
      <c r="D636" s="7"/>
      <c r="E636" s="10"/>
      <c r="F636" s="82">
        <f t="shared" si="1"/>
        <v>1501</v>
      </c>
      <c r="G636" s="10"/>
      <c r="H636" s="82">
        <f t="shared" si="2"/>
        <v>1501</v>
      </c>
      <c r="I636" s="7"/>
      <c r="J636" s="10"/>
      <c r="K636" s="10"/>
      <c r="L636" s="10"/>
      <c r="M636" s="10"/>
      <c r="N636" s="10"/>
      <c r="O636" s="10"/>
    </row>
    <row r="637">
      <c r="A637" s="10"/>
      <c r="B637" s="10"/>
      <c r="C637" s="10"/>
      <c r="D637" s="7"/>
      <c r="E637" s="10"/>
      <c r="F637" s="82">
        <f t="shared" si="1"/>
        <v>1501</v>
      </c>
      <c r="G637" s="10"/>
      <c r="H637" s="82">
        <f t="shared" si="2"/>
        <v>1501</v>
      </c>
      <c r="I637" s="7"/>
      <c r="J637" s="10"/>
      <c r="K637" s="10"/>
      <c r="L637" s="10"/>
      <c r="M637" s="10"/>
      <c r="N637" s="10"/>
      <c r="O637" s="10"/>
    </row>
    <row r="638">
      <c r="A638" s="10"/>
      <c r="B638" s="10"/>
      <c r="C638" s="10"/>
      <c r="D638" s="7"/>
      <c r="E638" s="10"/>
      <c r="F638" s="82">
        <f t="shared" si="1"/>
        <v>1501</v>
      </c>
      <c r="G638" s="10"/>
      <c r="H638" s="82">
        <f t="shared" si="2"/>
        <v>1501</v>
      </c>
      <c r="I638" s="7"/>
      <c r="J638" s="10"/>
      <c r="K638" s="10"/>
      <c r="L638" s="10"/>
      <c r="M638" s="10"/>
      <c r="N638" s="10"/>
      <c r="O638" s="10"/>
    </row>
    <row r="639">
      <c r="A639" s="10"/>
      <c r="B639" s="10"/>
      <c r="C639" s="10"/>
      <c r="D639" s="7"/>
      <c r="E639" s="10"/>
      <c r="F639" s="82">
        <f t="shared" si="1"/>
        <v>1501</v>
      </c>
      <c r="G639" s="10"/>
      <c r="H639" s="82">
        <f t="shared" si="2"/>
        <v>1501</v>
      </c>
      <c r="I639" s="7"/>
      <c r="J639" s="10"/>
      <c r="K639" s="10"/>
      <c r="L639" s="10"/>
      <c r="M639" s="10"/>
      <c r="N639" s="10"/>
      <c r="O639" s="10"/>
    </row>
    <row r="640">
      <c r="A640" s="10"/>
      <c r="B640" s="10"/>
      <c r="C640" s="10"/>
      <c r="D640" s="7"/>
      <c r="E640" s="10"/>
      <c r="F640" s="82">
        <f t="shared" si="1"/>
        <v>1501</v>
      </c>
      <c r="G640" s="10"/>
      <c r="H640" s="82">
        <f t="shared" si="2"/>
        <v>1501</v>
      </c>
      <c r="I640" s="7"/>
      <c r="J640" s="10"/>
      <c r="K640" s="10"/>
      <c r="L640" s="10"/>
      <c r="M640" s="10"/>
      <c r="N640" s="10"/>
      <c r="O640" s="10"/>
    </row>
    <row r="641">
      <c r="A641" s="10"/>
      <c r="B641" s="10"/>
      <c r="C641" s="10"/>
      <c r="D641" s="7"/>
      <c r="E641" s="10"/>
      <c r="F641" s="82">
        <f t="shared" si="1"/>
        <v>1501</v>
      </c>
      <c r="G641" s="10"/>
      <c r="H641" s="82">
        <f t="shared" si="2"/>
        <v>1501</v>
      </c>
      <c r="I641" s="7"/>
      <c r="J641" s="10"/>
      <c r="K641" s="10"/>
      <c r="L641" s="10"/>
      <c r="M641" s="10"/>
      <c r="N641" s="10"/>
      <c r="O641" s="10"/>
    </row>
    <row r="642">
      <c r="A642" s="10"/>
      <c r="B642" s="10"/>
      <c r="C642" s="10"/>
      <c r="D642" s="7"/>
      <c r="E642" s="10"/>
      <c r="F642" s="82">
        <f t="shared" si="1"/>
        <v>1501</v>
      </c>
      <c r="G642" s="10"/>
      <c r="H642" s="82">
        <f t="shared" si="2"/>
        <v>1501</v>
      </c>
      <c r="I642" s="7"/>
      <c r="J642" s="10"/>
      <c r="K642" s="10"/>
      <c r="L642" s="10"/>
      <c r="M642" s="10"/>
      <c r="N642" s="10"/>
      <c r="O642" s="10"/>
    </row>
    <row r="643">
      <c r="A643" s="10"/>
      <c r="B643" s="10"/>
      <c r="C643" s="10"/>
      <c r="D643" s="7"/>
      <c r="E643" s="10"/>
      <c r="F643" s="82">
        <f t="shared" si="1"/>
        <v>1501</v>
      </c>
      <c r="G643" s="10"/>
      <c r="H643" s="82">
        <f t="shared" si="2"/>
        <v>1501</v>
      </c>
      <c r="I643" s="7"/>
      <c r="J643" s="10"/>
      <c r="K643" s="10"/>
      <c r="L643" s="10"/>
      <c r="M643" s="10"/>
      <c r="N643" s="10"/>
      <c r="O643" s="10"/>
    </row>
    <row r="644">
      <c r="A644" s="10"/>
      <c r="B644" s="10"/>
      <c r="C644" s="10"/>
      <c r="D644" s="7"/>
      <c r="E644" s="10"/>
      <c r="F644" s="82">
        <f t="shared" si="1"/>
        <v>1501</v>
      </c>
      <c r="G644" s="10"/>
      <c r="H644" s="82">
        <f t="shared" si="2"/>
        <v>1501</v>
      </c>
      <c r="I644" s="7"/>
      <c r="J644" s="10"/>
      <c r="K644" s="10"/>
      <c r="L644" s="10"/>
      <c r="M644" s="10"/>
      <c r="N644" s="10"/>
      <c r="O644" s="10"/>
    </row>
    <row r="645">
      <c r="A645" s="10"/>
      <c r="B645" s="10"/>
      <c r="C645" s="10"/>
      <c r="D645" s="7"/>
      <c r="E645" s="10"/>
      <c r="F645" s="82">
        <f t="shared" si="1"/>
        <v>1501</v>
      </c>
      <c r="G645" s="10"/>
      <c r="H645" s="82">
        <f t="shared" si="2"/>
        <v>1501</v>
      </c>
      <c r="I645" s="7"/>
      <c r="J645" s="10"/>
      <c r="K645" s="10"/>
      <c r="L645" s="10"/>
      <c r="M645" s="10"/>
      <c r="N645" s="10"/>
      <c r="O645" s="10"/>
    </row>
    <row r="646">
      <c r="A646" s="10"/>
      <c r="B646" s="10"/>
      <c r="C646" s="10"/>
      <c r="D646" s="7"/>
      <c r="E646" s="10"/>
      <c r="F646" s="82">
        <f t="shared" si="1"/>
        <v>1501</v>
      </c>
      <c r="G646" s="10"/>
      <c r="H646" s="82">
        <f t="shared" si="2"/>
        <v>1501</v>
      </c>
      <c r="I646" s="7"/>
      <c r="J646" s="10"/>
      <c r="K646" s="10"/>
      <c r="L646" s="10"/>
      <c r="M646" s="10"/>
      <c r="N646" s="10"/>
      <c r="O646" s="10"/>
    </row>
    <row r="647">
      <c r="A647" s="10"/>
      <c r="B647" s="10"/>
      <c r="C647" s="10"/>
      <c r="D647" s="7"/>
      <c r="E647" s="10"/>
      <c r="F647" s="82">
        <f t="shared" si="1"/>
        <v>1501</v>
      </c>
      <c r="G647" s="10"/>
      <c r="H647" s="82">
        <f t="shared" si="2"/>
        <v>1501</v>
      </c>
      <c r="I647" s="7"/>
      <c r="J647" s="10"/>
      <c r="K647" s="10"/>
      <c r="L647" s="10"/>
      <c r="M647" s="10"/>
      <c r="N647" s="10"/>
      <c r="O647" s="10"/>
    </row>
    <row r="648">
      <c r="A648" s="10"/>
      <c r="B648" s="10"/>
      <c r="C648" s="10"/>
      <c r="D648" s="7"/>
      <c r="E648" s="10"/>
      <c r="F648" s="82">
        <f t="shared" si="1"/>
        <v>1501</v>
      </c>
      <c r="G648" s="10"/>
      <c r="H648" s="82">
        <f t="shared" si="2"/>
        <v>1501</v>
      </c>
      <c r="I648" s="7"/>
      <c r="J648" s="10"/>
      <c r="K648" s="10"/>
      <c r="L648" s="10"/>
      <c r="M648" s="10"/>
      <c r="N648" s="10"/>
      <c r="O648" s="10"/>
    </row>
    <row r="649">
      <c r="A649" s="10"/>
      <c r="B649" s="10"/>
      <c r="C649" s="10"/>
      <c r="D649" s="7"/>
      <c r="E649" s="10"/>
      <c r="F649" s="82">
        <f t="shared" si="1"/>
        <v>1501</v>
      </c>
      <c r="G649" s="10"/>
      <c r="H649" s="82">
        <f t="shared" si="2"/>
        <v>1501</v>
      </c>
      <c r="I649" s="7"/>
      <c r="J649" s="10"/>
      <c r="K649" s="10"/>
      <c r="L649" s="10"/>
      <c r="M649" s="10"/>
      <c r="N649" s="10"/>
      <c r="O649" s="10"/>
    </row>
    <row r="650">
      <c r="A650" s="10"/>
      <c r="B650" s="10"/>
      <c r="C650" s="10"/>
      <c r="D650" s="7"/>
      <c r="E650" s="10"/>
      <c r="F650" s="82">
        <f t="shared" si="1"/>
        <v>1501</v>
      </c>
      <c r="G650" s="10"/>
      <c r="H650" s="82">
        <f t="shared" si="2"/>
        <v>1501</v>
      </c>
      <c r="I650" s="7"/>
      <c r="J650" s="10"/>
      <c r="K650" s="10"/>
      <c r="L650" s="10"/>
      <c r="M650" s="10"/>
      <c r="N650" s="10"/>
      <c r="O650" s="10"/>
    </row>
    <row r="651">
      <c r="A651" s="10"/>
      <c r="B651" s="10"/>
      <c r="C651" s="10"/>
      <c r="D651" s="7"/>
      <c r="E651" s="10"/>
      <c r="F651" s="82">
        <f t="shared" si="1"/>
        <v>1501</v>
      </c>
      <c r="G651" s="10"/>
      <c r="H651" s="82">
        <f t="shared" si="2"/>
        <v>1501</v>
      </c>
      <c r="I651" s="7"/>
      <c r="J651" s="10"/>
      <c r="K651" s="10"/>
      <c r="L651" s="10"/>
      <c r="M651" s="10"/>
      <c r="N651" s="10"/>
      <c r="O651" s="10"/>
    </row>
    <row r="652">
      <c r="A652" s="10"/>
      <c r="B652" s="10"/>
      <c r="C652" s="10"/>
      <c r="D652" s="7"/>
      <c r="E652" s="10"/>
      <c r="F652" s="82">
        <f t="shared" si="1"/>
        <v>1501</v>
      </c>
      <c r="G652" s="10"/>
      <c r="H652" s="82">
        <f t="shared" si="2"/>
        <v>1501</v>
      </c>
      <c r="I652" s="7"/>
      <c r="J652" s="10"/>
      <c r="K652" s="10"/>
      <c r="L652" s="10"/>
      <c r="M652" s="10"/>
      <c r="N652" s="10"/>
      <c r="O652" s="10"/>
    </row>
    <row r="653">
      <c r="A653" s="10"/>
      <c r="B653" s="10"/>
      <c r="C653" s="10"/>
      <c r="D653" s="7"/>
      <c r="E653" s="10"/>
      <c r="F653" s="82">
        <f t="shared" si="1"/>
        <v>1501</v>
      </c>
      <c r="G653" s="10"/>
      <c r="H653" s="82">
        <f t="shared" si="2"/>
        <v>1501</v>
      </c>
      <c r="I653" s="7"/>
      <c r="J653" s="10"/>
      <c r="K653" s="10"/>
      <c r="L653" s="10"/>
      <c r="M653" s="10"/>
      <c r="N653" s="10"/>
      <c r="O653" s="10"/>
    </row>
    <row r="654">
      <c r="A654" s="10"/>
      <c r="B654" s="10"/>
      <c r="C654" s="10"/>
      <c r="D654" s="7"/>
      <c r="E654" s="10"/>
      <c r="F654" s="82">
        <f t="shared" si="1"/>
        <v>1501</v>
      </c>
      <c r="G654" s="10"/>
      <c r="H654" s="82">
        <f t="shared" si="2"/>
        <v>1501</v>
      </c>
      <c r="I654" s="7"/>
      <c r="J654" s="10"/>
      <c r="K654" s="10"/>
      <c r="L654" s="10"/>
      <c r="M654" s="10"/>
      <c r="N654" s="10"/>
      <c r="O654" s="10"/>
    </row>
    <row r="655">
      <c r="A655" s="10"/>
      <c r="B655" s="10"/>
      <c r="C655" s="10"/>
      <c r="D655" s="7"/>
      <c r="E655" s="10"/>
      <c r="F655" s="82">
        <f t="shared" si="1"/>
        <v>1501</v>
      </c>
      <c r="G655" s="10"/>
      <c r="H655" s="82">
        <f t="shared" si="2"/>
        <v>1501</v>
      </c>
      <c r="I655" s="7"/>
      <c r="J655" s="10"/>
      <c r="K655" s="10"/>
      <c r="L655" s="10"/>
      <c r="M655" s="10"/>
      <c r="N655" s="10"/>
      <c r="O655" s="10"/>
    </row>
    <row r="656">
      <c r="A656" s="10"/>
      <c r="B656" s="10"/>
      <c r="C656" s="10"/>
      <c r="D656" s="7"/>
      <c r="E656" s="10"/>
      <c r="F656" s="82">
        <f t="shared" si="1"/>
        <v>1501</v>
      </c>
      <c r="G656" s="10"/>
      <c r="H656" s="82">
        <f t="shared" si="2"/>
        <v>1501</v>
      </c>
      <c r="I656" s="7"/>
      <c r="J656" s="10"/>
      <c r="K656" s="10"/>
      <c r="L656" s="10"/>
      <c r="M656" s="10"/>
      <c r="N656" s="10"/>
      <c r="O656" s="10"/>
    </row>
    <row r="657">
      <c r="A657" s="10"/>
      <c r="B657" s="10"/>
      <c r="C657" s="10"/>
      <c r="D657" s="7"/>
      <c r="E657" s="10"/>
      <c r="F657" s="82">
        <f t="shared" si="1"/>
        <v>1501</v>
      </c>
      <c r="G657" s="10"/>
      <c r="H657" s="82">
        <f t="shared" si="2"/>
        <v>1501</v>
      </c>
      <c r="I657" s="7"/>
      <c r="J657" s="10"/>
      <c r="K657" s="10"/>
      <c r="L657" s="10"/>
      <c r="M657" s="10"/>
      <c r="N657" s="10"/>
      <c r="O657" s="10"/>
    </row>
    <row r="658">
      <c r="A658" s="10"/>
      <c r="B658" s="10"/>
      <c r="C658" s="10"/>
      <c r="D658" s="7"/>
      <c r="E658" s="10"/>
      <c r="F658" s="82">
        <f t="shared" si="1"/>
        <v>1501</v>
      </c>
      <c r="G658" s="10"/>
      <c r="H658" s="82">
        <f t="shared" si="2"/>
        <v>1501</v>
      </c>
      <c r="I658" s="7"/>
      <c r="J658" s="10"/>
      <c r="K658" s="10"/>
      <c r="L658" s="10"/>
      <c r="M658" s="10"/>
      <c r="N658" s="10"/>
      <c r="O658" s="10"/>
    </row>
    <row r="659">
      <c r="A659" s="10"/>
      <c r="B659" s="10"/>
      <c r="C659" s="10"/>
      <c r="D659" s="7"/>
      <c r="E659" s="10"/>
      <c r="F659" s="82">
        <f t="shared" si="1"/>
        <v>1501</v>
      </c>
      <c r="G659" s="10"/>
      <c r="H659" s="82">
        <f t="shared" si="2"/>
        <v>1501</v>
      </c>
      <c r="I659" s="7"/>
      <c r="J659" s="10"/>
      <c r="K659" s="10"/>
      <c r="L659" s="10"/>
      <c r="M659" s="10"/>
      <c r="N659" s="10"/>
      <c r="O659" s="10"/>
    </row>
    <row r="660">
      <c r="A660" s="10"/>
      <c r="B660" s="10"/>
      <c r="C660" s="10"/>
      <c r="D660" s="7"/>
      <c r="E660" s="10"/>
      <c r="F660" s="82">
        <f t="shared" si="1"/>
        <v>1501</v>
      </c>
      <c r="G660" s="10"/>
      <c r="H660" s="82">
        <f t="shared" si="2"/>
        <v>1501</v>
      </c>
      <c r="I660" s="7"/>
      <c r="J660" s="10"/>
      <c r="K660" s="10"/>
      <c r="L660" s="10"/>
      <c r="M660" s="10"/>
      <c r="N660" s="10"/>
      <c r="O660" s="10"/>
    </row>
    <row r="661">
      <c r="A661" s="10"/>
      <c r="B661" s="10"/>
      <c r="C661" s="10"/>
      <c r="D661" s="7"/>
      <c r="E661" s="10"/>
      <c r="F661" s="82">
        <f t="shared" si="1"/>
        <v>1501</v>
      </c>
      <c r="G661" s="10"/>
      <c r="H661" s="82">
        <f t="shared" si="2"/>
        <v>1501</v>
      </c>
      <c r="I661" s="7"/>
      <c r="J661" s="10"/>
      <c r="K661" s="10"/>
      <c r="L661" s="10"/>
      <c r="M661" s="10"/>
      <c r="N661" s="10"/>
      <c r="O661" s="10"/>
    </row>
    <row r="662">
      <c r="A662" s="10"/>
      <c r="B662" s="10"/>
      <c r="C662" s="10"/>
      <c r="D662" s="7"/>
      <c r="E662" s="10"/>
      <c r="F662" s="82">
        <f t="shared" si="1"/>
        <v>1501</v>
      </c>
      <c r="G662" s="10"/>
      <c r="H662" s="82">
        <f t="shared" si="2"/>
        <v>1501</v>
      </c>
      <c r="I662" s="7"/>
      <c r="J662" s="10"/>
      <c r="K662" s="10"/>
      <c r="L662" s="10"/>
      <c r="M662" s="10"/>
      <c r="N662" s="10"/>
      <c r="O662" s="10"/>
    </row>
    <row r="663">
      <c r="A663" s="10"/>
      <c r="B663" s="10"/>
      <c r="C663" s="10"/>
      <c r="D663" s="7"/>
      <c r="E663" s="10"/>
      <c r="F663" s="82">
        <f t="shared" si="1"/>
        <v>1501</v>
      </c>
      <c r="G663" s="10"/>
      <c r="H663" s="82">
        <f t="shared" si="2"/>
        <v>1501</v>
      </c>
      <c r="I663" s="7"/>
      <c r="J663" s="10"/>
      <c r="K663" s="10"/>
      <c r="L663" s="10"/>
      <c r="M663" s="10"/>
      <c r="N663" s="10"/>
      <c r="O663" s="10"/>
    </row>
    <row r="664">
      <c r="A664" s="10"/>
      <c r="B664" s="10"/>
      <c r="C664" s="10"/>
      <c r="D664" s="7"/>
      <c r="E664" s="10"/>
      <c r="F664" s="82">
        <f t="shared" si="1"/>
        <v>1501</v>
      </c>
      <c r="G664" s="10"/>
      <c r="H664" s="82">
        <f t="shared" si="2"/>
        <v>1501</v>
      </c>
      <c r="I664" s="7"/>
      <c r="J664" s="10"/>
      <c r="K664" s="10"/>
      <c r="L664" s="10"/>
      <c r="M664" s="10"/>
      <c r="N664" s="10"/>
      <c r="O664" s="10"/>
    </row>
    <row r="665">
      <c r="A665" s="10"/>
      <c r="B665" s="10"/>
      <c r="C665" s="10"/>
      <c r="D665" s="7"/>
      <c r="E665" s="10"/>
      <c r="F665" s="82">
        <f t="shared" si="1"/>
        <v>1501</v>
      </c>
      <c r="G665" s="10"/>
      <c r="H665" s="82">
        <f t="shared" si="2"/>
        <v>1501</v>
      </c>
      <c r="I665" s="7"/>
      <c r="J665" s="10"/>
      <c r="K665" s="10"/>
      <c r="L665" s="10"/>
      <c r="M665" s="10"/>
      <c r="N665" s="10"/>
      <c r="O665" s="10"/>
    </row>
    <row r="666">
      <c r="A666" s="10"/>
      <c r="B666" s="10"/>
      <c r="C666" s="10"/>
      <c r="D666" s="7"/>
      <c r="E666" s="10"/>
      <c r="F666" s="82">
        <f t="shared" si="1"/>
        <v>1501</v>
      </c>
      <c r="G666" s="10"/>
      <c r="H666" s="82">
        <f t="shared" si="2"/>
        <v>1501</v>
      </c>
      <c r="I666" s="7"/>
      <c r="J666" s="10"/>
      <c r="K666" s="10"/>
      <c r="L666" s="10"/>
      <c r="M666" s="10"/>
      <c r="N666" s="10"/>
      <c r="O666" s="10"/>
    </row>
    <row r="667">
      <c r="A667" s="10"/>
      <c r="B667" s="10"/>
      <c r="C667" s="10"/>
      <c r="D667" s="7"/>
      <c r="E667" s="10"/>
      <c r="F667" s="82">
        <f t="shared" si="1"/>
        <v>1501</v>
      </c>
      <c r="G667" s="10"/>
      <c r="H667" s="82">
        <f t="shared" si="2"/>
        <v>1501</v>
      </c>
      <c r="I667" s="7"/>
      <c r="J667" s="10"/>
      <c r="K667" s="10"/>
      <c r="L667" s="10"/>
      <c r="M667" s="10"/>
      <c r="N667" s="10"/>
      <c r="O667" s="10"/>
    </row>
    <row r="668">
      <c r="A668" s="10"/>
      <c r="B668" s="10"/>
      <c r="C668" s="10"/>
      <c r="D668" s="7"/>
      <c r="E668" s="10"/>
      <c r="F668" s="82">
        <f t="shared" si="1"/>
        <v>1501</v>
      </c>
      <c r="G668" s="10"/>
      <c r="H668" s="82">
        <f t="shared" si="2"/>
        <v>1501</v>
      </c>
      <c r="I668" s="7"/>
      <c r="J668" s="10"/>
      <c r="K668" s="10"/>
      <c r="L668" s="10"/>
      <c r="M668" s="10"/>
      <c r="N668" s="10"/>
      <c r="O668" s="10"/>
    </row>
    <row r="669">
      <c r="A669" s="10"/>
      <c r="B669" s="10"/>
      <c r="C669" s="10"/>
      <c r="D669" s="7"/>
      <c r="E669" s="10"/>
      <c r="F669" s="82">
        <f t="shared" si="1"/>
        <v>1501</v>
      </c>
      <c r="G669" s="10"/>
      <c r="H669" s="82">
        <f t="shared" si="2"/>
        <v>1501</v>
      </c>
      <c r="I669" s="7"/>
      <c r="J669" s="10"/>
      <c r="K669" s="10"/>
      <c r="L669" s="10"/>
      <c r="M669" s="10"/>
      <c r="N669" s="10"/>
      <c r="O669" s="10"/>
    </row>
    <row r="670">
      <c r="A670" s="10"/>
      <c r="B670" s="10"/>
      <c r="C670" s="10"/>
      <c r="D670" s="7"/>
      <c r="E670" s="10"/>
      <c r="F670" s="82">
        <f t="shared" si="1"/>
        <v>1501</v>
      </c>
      <c r="G670" s="10"/>
      <c r="H670" s="82">
        <f t="shared" si="2"/>
        <v>1501</v>
      </c>
      <c r="I670" s="7"/>
      <c r="J670" s="10"/>
      <c r="K670" s="10"/>
      <c r="L670" s="10"/>
      <c r="M670" s="10"/>
      <c r="N670" s="10"/>
      <c r="O670" s="10"/>
    </row>
    <row r="671">
      <c r="A671" s="10"/>
      <c r="B671" s="10"/>
      <c r="C671" s="10"/>
      <c r="D671" s="7"/>
      <c r="E671" s="10"/>
      <c r="F671" s="82">
        <f t="shared" si="1"/>
        <v>1501</v>
      </c>
      <c r="G671" s="10"/>
      <c r="H671" s="82">
        <f t="shared" si="2"/>
        <v>1501</v>
      </c>
      <c r="I671" s="7"/>
      <c r="J671" s="10"/>
      <c r="K671" s="10"/>
      <c r="L671" s="10"/>
      <c r="M671" s="10"/>
      <c r="N671" s="10"/>
      <c r="O671" s="10"/>
    </row>
    <row r="672">
      <c r="A672" s="10"/>
      <c r="B672" s="10"/>
      <c r="C672" s="10"/>
      <c r="D672" s="7"/>
      <c r="E672" s="10"/>
      <c r="F672" s="82">
        <f t="shared" si="1"/>
        <v>1501</v>
      </c>
      <c r="G672" s="10"/>
      <c r="H672" s="82">
        <f t="shared" si="2"/>
        <v>1501</v>
      </c>
      <c r="I672" s="7"/>
      <c r="J672" s="10"/>
      <c r="K672" s="10"/>
      <c r="L672" s="10"/>
      <c r="M672" s="10"/>
      <c r="N672" s="10"/>
      <c r="O672" s="10"/>
    </row>
    <row r="673">
      <c r="A673" s="10"/>
      <c r="B673" s="10"/>
      <c r="C673" s="10"/>
      <c r="D673" s="7"/>
      <c r="E673" s="10"/>
      <c r="F673" s="82">
        <f t="shared" si="1"/>
        <v>1501</v>
      </c>
      <c r="G673" s="10"/>
      <c r="H673" s="82">
        <f t="shared" si="2"/>
        <v>1501</v>
      </c>
      <c r="I673" s="7"/>
      <c r="J673" s="10"/>
      <c r="K673" s="10"/>
      <c r="L673" s="10"/>
      <c r="M673" s="10"/>
      <c r="N673" s="10"/>
      <c r="O673" s="10"/>
    </row>
    <row r="674">
      <c r="A674" s="10"/>
      <c r="B674" s="10"/>
      <c r="C674" s="10"/>
      <c r="D674" s="7"/>
      <c r="E674" s="10"/>
      <c r="F674" s="82">
        <f t="shared" si="1"/>
        <v>1501</v>
      </c>
      <c r="G674" s="10"/>
      <c r="H674" s="82">
        <f t="shared" si="2"/>
        <v>1501</v>
      </c>
      <c r="I674" s="7"/>
      <c r="J674" s="10"/>
      <c r="K674" s="10"/>
      <c r="L674" s="10"/>
      <c r="M674" s="10"/>
      <c r="N674" s="10"/>
      <c r="O674" s="10"/>
    </row>
    <row r="675">
      <c r="A675" s="10"/>
      <c r="B675" s="10"/>
      <c r="C675" s="10"/>
      <c r="D675" s="7"/>
      <c r="E675" s="10"/>
      <c r="F675" s="82">
        <f t="shared" si="1"/>
        <v>1501</v>
      </c>
      <c r="G675" s="10"/>
      <c r="H675" s="82">
        <f t="shared" si="2"/>
        <v>1501</v>
      </c>
      <c r="I675" s="7"/>
      <c r="J675" s="10"/>
      <c r="K675" s="10"/>
      <c r="L675" s="10"/>
      <c r="M675" s="10"/>
      <c r="N675" s="10"/>
      <c r="O675" s="10"/>
    </row>
    <row r="676">
      <c r="A676" s="10"/>
      <c r="B676" s="10"/>
      <c r="C676" s="10"/>
      <c r="D676" s="7"/>
      <c r="E676" s="10"/>
      <c r="F676" s="82">
        <f t="shared" si="1"/>
        <v>1501</v>
      </c>
      <c r="G676" s="10"/>
      <c r="H676" s="82">
        <f t="shared" si="2"/>
        <v>1501</v>
      </c>
      <c r="I676" s="7"/>
      <c r="J676" s="10"/>
      <c r="K676" s="10"/>
      <c r="L676" s="10"/>
      <c r="M676" s="10"/>
      <c r="N676" s="10"/>
      <c r="O676" s="10"/>
    </row>
    <row r="677">
      <c r="A677" s="10"/>
      <c r="B677" s="10"/>
      <c r="C677" s="10"/>
      <c r="D677" s="7"/>
      <c r="E677" s="10"/>
      <c r="F677" s="82">
        <f t="shared" si="1"/>
        <v>1501</v>
      </c>
      <c r="G677" s="10"/>
      <c r="H677" s="82">
        <f t="shared" si="2"/>
        <v>1501</v>
      </c>
      <c r="I677" s="7"/>
      <c r="J677" s="10"/>
      <c r="K677" s="10"/>
      <c r="L677" s="10"/>
      <c r="M677" s="10"/>
      <c r="N677" s="10"/>
      <c r="O677" s="10"/>
    </row>
    <row r="678">
      <c r="A678" s="10"/>
      <c r="B678" s="10"/>
      <c r="C678" s="10"/>
      <c r="D678" s="7"/>
      <c r="E678" s="10"/>
      <c r="F678" s="82">
        <f t="shared" si="1"/>
        <v>1501</v>
      </c>
      <c r="G678" s="10"/>
      <c r="H678" s="82">
        <f t="shared" si="2"/>
        <v>1501</v>
      </c>
      <c r="I678" s="7"/>
      <c r="J678" s="10"/>
      <c r="K678" s="10"/>
      <c r="L678" s="10"/>
      <c r="M678" s="10"/>
      <c r="N678" s="10"/>
      <c r="O678" s="10"/>
    </row>
    <row r="679">
      <c r="A679" s="10"/>
      <c r="B679" s="10"/>
      <c r="C679" s="10"/>
      <c r="D679" s="7"/>
      <c r="E679" s="10"/>
      <c r="F679" s="82">
        <f t="shared" si="1"/>
        <v>1501</v>
      </c>
      <c r="G679" s="10"/>
      <c r="H679" s="82">
        <f t="shared" si="2"/>
        <v>1501</v>
      </c>
      <c r="I679" s="7"/>
      <c r="J679" s="10"/>
      <c r="K679" s="10"/>
      <c r="L679" s="10"/>
      <c r="M679" s="10"/>
      <c r="N679" s="10"/>
      <c r="O679" s="10"/>
    </row>
    <row r="680">
      <c r="A680" s="10"/>
      <c r="B680" s="10"/>
      <c r="C680" s="10"/>
      <c r="D680" s="7"/>
      <c r="E680" s="10"/>
      <c r="F680" s="82">
        <f t="shared" si="1"/>
        <v>1501</v>
      </c>
      <c r="G680" s="10"/>
      <c r="H680" s="82">
        <f t="shared" si="2"/>
        <v>1501</v>
      </c>
      <c r="I680" s="7"/>
      <c r="J680" s="10"/>
      <c r="K680" s="10"/>
      <c r="L680" s="10"/>
      <c r="M680" s="10"/>
      <c r="N680" s="10"/>
      <c r="O680" s="10"/>
    </row>
    <row r="681">
      <c r="A681" s="10"/>
      <c r="B681" s="10"/>
      <c r="C681" s="10"/>
      <c r="D681" s="7"/>
      <c r="E681" s="10"/>
      <c r="F681" s="82">
        <f t="shared" si="1"/>
        <v>1501</v>
      </c>
      <c r="G681" s="10"/>
      <c r="H681" s="82">
        <f t="shared" si="2"/>
        <v>1501</v>
      </c>
      <c r="I681" s="7"/>
      <c r="J681" s="10"/>
      <c r="K681" s="10"/>
      <c r="L681" s="10"/>
      <c r="M681" s="10"/>
      <c r="N681" s="10"/>
      <c r="O681" s="10"/>
    </row>
    <row r="682">
      <c r="A682" s="10"/>
      <c r="B682" s="10"/>
      <c r="C682" s="10"/>
      <c r="D682" s="7"/>
      <c r="E682" s="10"/>
      <c r="F682" s="82">
        <f t="shared" si="1"/>
        <v>1501</v>
      </c>
      <c r="G682" s="10"/>
      <c r="H682" s="82">
        <f t="shared" si="2"/>
        <v>1501</v>
      </c>
      <c r="I682" s="7"/>
      <c r="J682" s="10"/>
      <c r="K682" s="10"/>
      <c r="L682" s="10"/>
      <c r="M682" s="10"/>
      <c r="N682" s="10"/>
      <c r="O682" s="10"/>
    </row>
    <row r="683">
      <c r="A683" s="10"/>
      <c r="B683" s="10"/>
      <c r="C683" s="10"/>
      <c r="D683" s="7"/>
      <c r="E683" s="10"/>
      <c r="F683" s="82">
        <f t="shared" si="1"/>
        <v>1501</v>
      </c>
      <c r="G683" s="10"/>
      <c r="H683" s="82">
        <f t="shared" si="2"/>
        <v>1501</v>
      </c>
      <c r="I683" s="7"/>
      <c r="J683" s="10"/>
      <c r="K683" s="10"/>
      <c r="L683" s="10"/>
      <c r="M683" s="10"/>
      <c r="N683" s="10"/>
      <c r="O683" s="10"/>
    </row>
    <row r="684">
      <c r="A684" s="10"/>
      <c r="B684" s="10"/>
      <c r="C684" s="10"/>
      <c r="D684" s="7"/>
      <c r="E684" s="10"/>
      <c r="F684" s="82">
        <f t="shared" si="1"/>
        <v>1501</v>
      </c>
      <c r="G684" s="10"/>
      <c r="H684" s="82">
        <f t="shared" si="2"/>
        <v>1501</v>
      </c>
      <c r="I684" s="7"/>
      <c r="J684" s="10"/>
      <c r="K684" s="10"/>
      <c r="L684" s="10"/>
      <c r="M684" s="10"/>
      <c r="N684" s="10"/>
      <c r="O684" s="10"/>
    </row>
    <row r="685">
      <c r="A685" s="10"/>
      <c r="B685" s="10"/>
      <c r="C685" s="10"/>
      <c r="D685" s="7"/>
      <c r="E685" s="10"/>
      <c r="F685" s="82">
        <f t="shared" si="1"/>
        <v>1501</v>
      </c>
      <c r="G685" s="10"/>
      <c r="H685" s="82">
        <f t="shared" si="2"/>
        <v>1501</v>
      </c>
      <c r="I685" s="7"/>
      <c r="J685" s="10"/>
      <c r="K685" s="10"/>
      <c r="L685" s="10"/>
      <c r="M685" s="10"/>
      <c r="N685" s="10"/>
      <c r="O685" s="10"/>
    </row>
    <row r="686">
      <c r="A686" s="10"/>
      <c r="B686" s="10"/>
      <c r="C686" s="10"/>
      <c r="D686" s="7"/>
      <c r="E686" s="10"/>
      <c r="F686" s="82">
        <f t="shared" si="1"/>
        <v>1501</v>
      </c>
      <c r="G686" s="10"/>
      <c r="H686" s="82">
        <f t="shared" si="2"/>
        <v>1501</v>
      </c>
      <c r="I686" s="7"/>
      <c r="J686" s="10"/>
      <c r="K686" s="10"/>
      <c r="L686" s="10"/>
      <c r="M686" s="10"/>
      <c r="N686" s="10"/>
      <c r="O686" s="10"/>
    </row>
    <row r="687">
      <c r="A687" s="10"/>
      <c r="B687" s="10"/>
      <c r="C687" s="10"/>
      <c r="D687" s="7"/>
      <c r="E687" s="10"/>
      <c r="F687" s="82">
        <f t="shared" si="1"/>
        <v>1501</v>
      </c>
      <c r="G687" s="10"/>
      <c r="H687" s="82">
        <f t="shared" si="2"/>
        <v>1501</v>
      </c>
      <c r="I687" s="7"/>
      <c r="J687" s="10"/>
      <c r="K687" s="10"/>
      <c r="L687" s="10"/>
      <c r="M687" s="10"/>
      <c r="N687" s="10"/>
      <c r="O687" s="10"/>
    </row>
    <row r="688">
      <c r="A688" s="10"/>
      <c r="B688" s="10"/>
      <c r="C688" s="10"/>
      <c r="D688" s="7"/>
      <c r="E688" s="10"/>
      <c r="F688" s="82">
        <f t="shared" si="1"/>
        <v>1501</v>
      </c>
      <c r="G688" s="10"/>
      <c r="H688" s="82">
        <f t="shared" si="2"/>
        <v>1501</v>
      </c>
      <c r="I688" s="7"/>
      <c r="J688" s="10"/>
      <c r="K688" s="10"/>
      <c r="L688" s="10"/>
      <c r="M688" s="10"/>
      <c r="N688" s="10"/>
      <c r="O688" s="10"/>
    </row>
    <row r="689">
      <c r="A689" s="10"/>
      <c r="B689" s="10"/>
      <c r="C689" s="10"/>
      <c r="D689" s="7"/>
      <c r="E689" s="10"/>
      <c r="F689" s="82">
        <f t="shared" si="1"/>
        <v>1501</v>
      </c>
      <c r="G689" s="10"/>
      <c r="H689" s="82">
        <f t="shared" si="2"/>
        <v>1501</v>
      </c>
      <c r="I689" s="7"/>
      <c r="J689" s="10"/>
      <c r="K689" s="10"/>
      <c r="L689" s="10"/>
      <c r="M689" s="10"/>
      <c r="N689" s="10"/>
      <c r="O689" s="10"/>
    </row>
    <row r="690">
      <c r="A690" s="10"/>
      <c r="B690" s="10"/>
      <c r="C690" s="10"/>
      <c r="D690" s="7"/>
      <c r="E690" s="10"/>
      <c r="F690" s="82">
        <f t="shared" si="1"/>
        <v>1501</v>
      </c>
      <c r="G690" s="10"/>
      <c r="H690" s="82">
        <f t="shared" si="2"/>
        <v>1501</v>
      </c>
      <c r="I690" s="7"/>
      <c r="J690" s="10"/>
      <c r="K690" s="10"/>
      <c r="L690" s="10"/>
      <c r="M690" s="10"/>
      <c r="N690" s="10"/>
      <c r="O690" s="10"/>
    </row>
    <row r="691">
      <c r="A691" s="10"/>
      <c r="B691" s="10"/>
      <c r="C691" s="10"/>
      <c r="D691" s="7"/>
      <c r="E691" s="10"/>
      <c r="F691" s="82">
        <f t="shared" si="1"/>
        <v>1501</v>
      </c>
      <c r="G691" s="10"/>
      <c r="H691" s="82">
        <f t="shared" si="2"/>
        <v>1501</v>
      </c>
      <c r="I691" s="7"/>
      <c r="J691" s="10"/>
      <c r="K691" s="10"/>
      <c r="L691" s="10"/>
      <c r="M691" s="10"/>
      <c r="N691" s="10"/>
      <c r="O691" s="10"/>
    </row>
    <row r="692">
      <c r="A692" s="10"/>
      <c r="B692" s="10"/>
      <c r="C692" s="10"/>
      <c r="D692" s="7"/>
      <c r="E692" s="10"/>
      <c r="F692" s="82">
        <f t="shared" si="1"/>
        <v>1501</v>
      </c>
      <c r="G692" s="10"/>
      <c r="H692" s="82">
        <f t="shared" si="2"/>
        <v>1501</v>
      </c>
      <c r="I692" s="7"/>
      <c r="J692" s="10"/>
      <c r="K692" s="10"/>
      <c r="L692" s="10"/>
      <c r="M692" s="10"/>
      <c r="N692" s="10"/>
      <c r="O692" s="10"/>
    </row>
    <row r="693">
      <c r="A693" s="10"/>
      <c r="B693" s="10"/>
      <c r="C693" s="10"/>
      <c r="D693" s="7"/>
      <c r="E693" s="10"/>
      <c r="F693" s="82">
        <f t="shared" si="1"/>
        <v>1501</v>
      </c>
      <c r="G693" s="10"/>
      <c r="H693" s="82">
        <f t="shared" si="2"/>
        <v>1501</v>
      </c>
      <c r="I693" s="7"/>
      <c r="J693" s="10"/>
      <c r="K693" s="10"/>
      <c r="L693" s="10"/>
      <c r="M693" s="10"/>
      <c r="N693" s="10"/>
      <c r="O693" s="10"/>
    </row>
    <row r="694">
      <c r="A694" s="10"/>
      <c r="B694" s="10"/>
      <c r="C694" s="10"/>
      <c r="D694" s="7"/>
      <c r="E694" s="10"/>
      <c r="F694" s="82">
        <f t="shared" si="1"/>
        <v>1501</v>
      </c>
      <c r="G694" s="10"/>
      <c r="H694" s="82">
        <f t="shared" si="2"/>
        <v>1501</v>
      </c>
      <c r="I694" s="7"/>
      <c r="J694" s="10"/>
      <c r="K694" s="10"/>
      <c r="L694" s="10"/>
      <c r="M694" s="10"/>
      <c r="N694" s="10"/>
      <c r="O694" s="10"/>
    </row>
    <row r="695">
      <c r="A695" s="10"/>
      <c r="B695" s="10"/>
      <c r="C695" s="10"/>
      <c r="D695" s="7"/>
      <c r="E695" s="10"/>
      <c r="F695" s="82">
        <f t="shared" si="1"/>
        <v>1501</v>
      </c>
      <c r="G695" s="10"/>
      <c r="H695" s="82">
        <f t="shared" si="2"/>
        <v>1501</v>
      </c>
      <c r="I695" s="7"/>
      <c r="J695" s="10"/>
      <c r="K695" s="10"/>
      <c r="L695" s="10"/>
      <c r="M695" s="10"/>
      <c r="N695" s="10"/>
      <c r="O695" s="10"/>
    </row>
    <row r="696">
      <c r="A696" s="10"/>
      <c r="B696" s="10"/>
      <c r="C696" s="10"/>
      <c r="D696" s="7"/>
      <c r="E696" s="10"/>
      <c r="F696" s="82">
        <f t="shared" si="1"/>
        <v>1501</v>
      </c>
      <c r="G696" s="10"/>
      <c r="H696" s="82">
        <f t="shared" si="2"/>
        <v>1501</v>
      </c>
      <c r="I696" s="7"/>
      <c r="J696" s="10"/>
      <c r="K696" s="10"/>
      <c r="L696" s="10"/>
      <c r="M696" s="10"/>
      <c r="N696" s="10"/>
      <c r="O696" s="10"/>
    </row>
    <row r="697">
      <c r="A697" s="10"/>
      <c r="B697" s="10"/>
      <c r="C697" s="10"/>
      <c r="D697" s="7"/>
      <c r="E697" s="10"/>
      <c r="F697" s="82">
        <f t="shared" si="1"/>
        <v>1501</v>
      </c>
      <c r="G697" s="10"/>
      <c r="H697" s="82">
        <f t="shared" si="2"/>
        <v>1501</v>
      </c>
      <c r="I697" s="7"/>
      <c r="J697" s="10"/>
      <c r="K697" s="10"/>
      <c r="L697" s="10"/>
      <c r="M697" s="10"/>
      <c r="N697" s="10"/>
      <c r="O697" s="10"/>
    </row>
    <row r="698">
      <c r="A698" s="10"/>
      <c r="B698" s="10"/>
      <c r="C698" s="10"/>
      <c r="D698" s="7"/>
      <c r="E698" s="10"/>
      <c r="F698" s="82">
        <f t="shared" si="1"/>
        <v>1501</v>
      </c>
      <c r="G698" s="10"/>
      <c r="H698" s="82">
        <f t="shared" si="2"/>
        <v>1501</v>
      </c>
      <c r="I698" s="7"/>
      <c r="J698" s="10"/>
      <c r="K698" s="10"/>
      <c r="L698" s="10"/>
      <c r="M698" s="10"/>
      <c r="N698" s="10"/>
      <c r="O698" s="10"/>
    </row>
    <row r="699">
      <c r="A699" s="10"/>
      <c r="B699" s="10"/>
      <c r="C699" s="10"/>
      <c r="D699" s="7"/>
      <c r="E699" s="10"/>
      <c r="F699" s="82">
        <f t="shared" si="1"/>
        <v>1501</v>
      </c>
      <c r="G699" s="10"/>
      <c r="H699" s="82">
        <f t="shared" si="2"/>
        <v>1501</v>
      </c>
      <c r="I699" s="7"/>
      <c r="J699" s="10"/>
      <c r="K699" s="10"/>
      <c r="L699" s="10"/>
      <c r="M699" s="10"/>
      <c r="N699" s="10"/>
      <c r="O699" s="10"/>
    </row>
    <row r="700">
      <c r="A700" s="10"/>
      <c r="B700" s="10"/>
      <c r="C700" s="10"/>
      <c r="D700" s="7"/>
      <c r="E700" s="10"/>
      <c r="F700" s="82">
        <f t="shared" si="1"/>
        <v>1501</v>
      </c>
      <c r="G700" s="10"/>
      <c r="H700" s="82">
        <f t="shared" si="2"/>
        <v>1501</v>
      </c>
      <c r="I700" s="7"/>
      <c r="J700" s="10"/>
      <c r="K700" s="10"/>
      <c r="L700" s="10"/>
      <c r="M700" s="10"/>
      <c r="N700" s="10"/>
      <c r="O700" s="10"/>
    </row>
    <row r="701">
      <c r="A701" s="10"/>
      <c r="B701" s="10"/>
      <c r="C701" s="10"/>
      <c r="D701" s="7"/>
      <c r="E701" s="10"/>
      <c r="F701" s="82">
        <f t="shared" si="1"/>
        <v>1501</v>
      </c>
      <c r="G701" s="10"/>
      <c r="H701" s="82">
        <f t="shared" si="2"/>
        <v>1501</v>
      </c>
      <c r="I701" s="7"/>
      <c r="J701" s="10"/>
      <c r="K701" s="10"/>
      <c r="L701" s="10"/>
      <c r="M701" s="10"/>
      <c r="N701" s="10"/>
      <c r="O701" s="10"/>
    </row>
    <row r="702">
      <c r="A702" s="10"/>
      <c r="B702" s="10"/>
      <c r="C702" s="10"/>
      <c r="D702" s="7"/>
      <c r="E702" s="10"/>
      <c r="F702" s="82">
        <f t="shared" si="1"/>
        <v>1501</v>
      </c>
      <c r="G702" s="10"/>
      <c r="H702" s="82">
        <f t="shared" si="2"/>
        <v>1501</v>
      </c>
      <c r="I702" s="7"/>
      <c r="J702" s="10"/>
      <c r="K702" s="10"/>
      <c r="L702" s="10"/>
      <c r="M702" s="10"/>
      <c r="N702" s="10"/>
      <c r="O702" s="10"/>
    </row>
    <row r="703">
      <c r="A703" s="10"/>
      <c r="B703" s="10"/>
      <c r="C703" s="10"/>
      <c r="D703" s="7"/>
      <c r="E703" s="10"/>
      <c r="F703" s="82">
        <f t="shared" si="1"/>
        <v>1501</v>
      </c>
      <c r="G703" s="10"/>
      <c r="H703" s="82">
        <f t="shared" si="2"/>
        <v>1501</v>
      </c>
      <c r="I703" s="7"/>
      <c r="J703" s="10"/>
      <c r="K703" s="10"/>
      <c r="L703" s="10"/>
      <c r="M703" s="10"/>
      <c r="N703" s="10"/>
      <c r="O703" s="10"/>
    </row>
    <row r="704">
      <c r="A704" s="10"/>
      <c r="B704" s="10"/>
      <c r="C704" s="10"/>
      <c r="D704" s="7"/>
      <c r="E704" s="10"/>
      <c r="F704" s="82">
        <f t="shared" si="1"/>
        <v>1501</v>
      </c>
      <c r="G704" s="10"/>
      <c r="H704" s="82">
        <f t="shared" si="2"/>
        <v>1501</v>
      </c>
      <c r="I704" s="7"/>
      <c r="J704" s="10"/>
      <c r="K704" s="10"/>
      <c r="L704" s="10"/>
      <c r="M704" s="10"/>
      <c r="N704" s="10"/>
      <c r="O704" s="10"/>
    </row>
    <row r="705">
      <c r="A705" s="10"/>
      <c r="B705" s="10"/>
      <c r="C705" s="10"/>
      <c r="D705" s="7"/>
      <c r="E705" s="10"/>
      <c r="F705" s="84"/>
      <c r="G705" s="10"/>
      <c r="H705" s="84"/>
      <c r="I705" s="7"/>
      <c r="J705" s="10"/>
      <c r="K705" s="10"/>
      <c r="L705" s="10"/>
      <c r="M705" s="10"/>
      <c r="N705" s="10"/>
      <c r="O705" s="10"/>
    </row>
    <row r="706">
      <c r="A706" s="10"/>
      <c r="B706" s="10"/>
      <c r="C706" s="10"/>
      <c r="D706" s="7"/>
      <c r="E706" s="10"/>
      <c r="F706" s="84"/>
      <c r="G706" s="10"/>
      <c r="H706" s="84"/>
      <c r="I706" s="7"/>
      <c r="J706" s="10"/>
      <c r="K706" s="10"/>
      <c r="L706" s="10"/>
      <c r="M706" s="10"/>
      <c r="N706" s="158"/>
      <c r="O706" s="10"/>
    </row>
    <row r="707">
      <c r="A707" s="10"/>
      <c r="B707" s="10"/>
      <c r="C707" s="10"/>
      <c r="D707" s="7"/>
      <c r="E707" s="10"/>
      <c r="F707" s="84"/>
      <c r="G707" s="10"/>
      <c r="H707" s="84"/>
      <c r="I707" s="7"/>
      <c r="J707" s="10"/>
      <c r="K707" s="10"/>
      <c r="L707" s="10"/>
      <c r="M707" s="10"/>
      <c r="N707" s="159"/>
      <c r="O707" s="10"/>
    </row>
    <row r="708">
      <c r="A708" s="10"/>
      <c r="B708" s="10"/>
      <c r="C708" s="10"/>
      <c r="D708" s="7"/>
      <c r="E708" s="10"/>
      <c r="F708" s="84"/>
      <c r="G708" s="10"/>
      <c r="H708" s="84"/>
      <c r="I708" s="7"/>
      <c r="J708" s="10"/>
      <c r="K708" s="10"/>
      <c r="L708" s="10"/>
      <c r="M708" s="10"/>
      <c r="N708" s="159"/>
      <c r="O708" s="10"/>
    </row>
    <row r="709">
      <c r="A709" s="10"/>
      <c r="B709" s="10"/>
      <c r="C709" s="10"/>
      <c r="D709" s="7"/>
      <c r="E709" s="10"/>
      <c r="F709" s="10"/>
      <c r="G709" s="10"/>
      <c r="H709" s="10"/>
      <c r="I709" s="7"/>
      <c r="J709" s="10"/>
      <c r="K709" s="10"/>
      <c r="L709" s="10"/>
      <c r="M709" s="10"/>
      <c r="N709" s="10"/>
      <c r="O709" s="10"/>
    </row>
    <row r="710">
      <c r="A710" s="10"/>
      <c r="B710" s="10"/>
      <c r="C710" s="10"/>
      <c r="D710" s="7"/>
      <c r="E710" s="10"/>
      <c r="F710" s="10"/>
      <c r="G710" s="10"/>
      <c r="H710" s="10"/>
      <c r="I710" s="7"/>
      <c r="J710" s="10"/>
      <c r="K710" s="10"/>
      <c r="L710" s="10"/>
      <c r="M710" s="10"/>
      <c r="N710" s="10"/>
      <c r="O710" s="10"/>
    </row>
    <row r="711">
      <c r="A711" s="10"/>
      <c r="B711" s="10"/>
      <c r="C711" s="10"/>
      <c r="D711" s="7"/>
      <c r="E711" s="10"/>
      <c r="F711" s="10"/>
      <c r="G711" s="10"/>
      <c r="H711" s="10"/>
      <c r="I711" s="7"/>
      <c r="J711" s="10"/>
      <c r="K711" s="10"/>
      <c r="L711" s="10"/>
      <c r="M711" s="10"/>
      <c r="N711" s="10"/>
      <c r="O711" s="10"/>
    </row>
    <row r="712">
      <c r="A712" s="10"/>
      <c r="B712" s="10"/>
      <c r="C712" s="10"/>
      <c r="D712" s="7"/>
      <c r="E712" s="10"/>
      <c r="F712" s="10"/>
      <c r="G712" s="10"/>
      <c r="H712" s="10"/>
      <c r="I712" s="7"/>
      <c r="J712" s="10"/>
      <c r="K712" s="10"/>
      <c r="L712" s="10"/>
      <c r="M712" s="10"/>
      <c r="N712" s="10"/>
      <c r="O712" s="10"/>
    </row>
    <row r="713">
      <c r="A713" s="10"/>
      <c r="B713" s="10"/>
      <c r="C713" s="10"/>
      <c r="D713" s="7"/>
      <c r="E713" s="10"/>
      <c r="F713" s="10"/>
      <c r="G713" s="10"/>
      <c r="H713" s="10"/>
      <c r="I713" s="7"/>
      <c r="J713" s="10"/>
      <c r="K713" s="10"/>
      <c r="L713" s="10"/>
      <c r="M713" s="10"/>
      <c r="N713" s="10"/>
      <c r="O713" s="10"/>
    </row>
    <row r="714">
      <c r="A714" s="10"/>
      <c r="B714" s="10"/>
      <c r="C714" s="10"/>
      <c r="D714" s="7"/>
      <c r="E714" s="10"/>
      <c r="F714" s="10"/>
      <c r="G714" s="10"/>
      <c r="H714" s="10"/>
      <c r="I714" s="7"/>
      <c r="J714" s="10"/>
      <c r="K714" s="10"/>
      <c r="L714" s="10"/>
      <c r="M714" s="10"/>
      <c r="N714" s="10"/>
      <c r="O714" s="10"/>
    </row>
    <row r="715">
      <c r="A715" s="10"/>
      <c r="B715" s="10"/>
      <c r="C715" s="10"/>
      <c r="D715" s="7"/>
      <c r="E715" s="10"/>
      <c r="F715" s="10"/>
      <c r="G715" s="10"/>
      <c r="H715" s="10"/>
      <c r="I715" s="7"/>
      <c r="J715" s="10"/>
      <c r="K715" s="10"/>
      <c r="L715" s="10"/>
      <c r="M715" s="10"/>
      <c r="N715" s="10"/>
      <c r="O715" s="10"/>
    </row>
    <row r="716">
      <c r="A716" s="10"/>
      <c r="B716" s="10"/>
      <c r="C716" s="10"/>
      <c r="D716" s="7"/>
      <c r="E716" s="10"/>
      <c r="F716" s="10"/>
      <c r="G716" s="10"/>
      <c r="H716" s="10"/>
      <c r="I716" s="7"/>
      <c r="J716" s="10"/>
      <c r="K716" s="10"/>
      <c r="L716" s="10"/>
      <c r="M716" s="10"/>
      <c r="N716" s="10"/>
      <c r="O716" s="10"/>
    </row>
    <row r="717">
      <c r="A717" s="10"/>
      <c r="B717" s="10"/>
      <c r="C717" s="10"/>
      <c r="D717" s="7"/>
      <c r="E717" s="10"/>
      <c r="F717" s="10"/>
      <c r="G717" s="10"/>
      <c r="H717" s="10"/>
      <c r="I717" s="7"/>
      <c r="J717" s="10"/>
      <c r="K717" s="10"/>
      <c r="L717" s="10"/>
      <c r="M717" s="10"/>
      <c r="N717" s="10"/>
      <c r="O717" s="10"/>
    </row>
    <row r="718">
      <c r="A718" s="10"/>
      <c r="B718" s="10"/>
      <c r="C718" s="10"/>
      <c r="D718" s="7"/>
      <c r="E718" s="10"/>
      <c r="F718" s="10"/>
      <c r="G718" s="10"/>
      <c r="H718" s="10"/>
      <c r="I718" s="7"/>
      <c r="J718" s="10"/>
      <c r="K718" s="10"/>
      <c r="L718" s="10"/>
      <c r="M718" s="10"/>
      <c r="N718" s="10"/>
      <c r="O718" s="10"/>
    </row>
    <row r="719">
      <c r="A719" s="10"/>
      <c r="B719" s="10"/>
      <c r="C719" s="10"/>
      <c r="D719" s="7"/>
      <c r="E719" s="10"/>
      <c r="F719" s="10"/>
      <c r="G719" s="10"/>
      <c r="H719" s="10"/>
      <c r="I719" s="7"/>
      <c r="J719" s="10"/>
      <c r="K719" s="10"/>
      <c r="L719" s="10"/>
      <c r="M719" s="10"/>
      <c r="N719" s="10"/>
      <c r="O719" s="10"/>
    </row>
    <row r="720">
      <c r="A720" s="10"/>
      <c r="B720" s="10"/>
      <c r="C720" s="10"/>
      <c r="D720" s="7"/>
      <c r="E720" s="10"/>
      <c r="F720" s="10"/>
      <c r="G720" s="10"/>
      <c r="H720" s="10"/>
      <c r="I720" s="7"/>
      <c r="J720" s="10"/>
      <c r="K720" s="10"/>
      <c r="L720" s="10"/>
      <c r="M720" s="10"/>
      <c r="N720" s="10"/>
      <c r="O720" s="10"/>
    </row>
    <row r="721">
      <c r="A721" s="10"/>
      <c r="B721" s="10"/>
      <c r="C721" s="10"/>
      <c r="D721" s="7"/>
      <c r="E721" s="10"/>
      <c r="F721" s="10"/>
      <c r="G721" s="10"/>
      <c r="H721" s="10"/>
      <c r="I721" s="7"/>
      <c r="J721" s="10"/>
      <c r="K721" s="10"/>
      <c r="L721" s="10"/>
      <c r="M721" s="10"/>
      <c r="N721" s="10"/>
      <c r="O721" s="10"/>
    </row>
    <row r="722">
      <c r="A722" s="10"/>
      <c r="B722" s="10"/>
      <c r="C722" s="10"/>
      <c r="D722" s="7"/>
      <c r="E722" s="10"/>
      <c r="F722" s="10"/>
      <c r="G722" s="10"/>
      <c r="H722" s="10"/>
      <c r="I722" s="7"/>
      <c r="J722" s="10"/>
      <c r="K722" s="10"/>
      <c r="L722" s="10"/>
      <c r="M722" s="10"/>
      <c r="N722" s="10"/>
      <c r="O722" s="10"/>
    </row>
    <row r="723">
      <c r="A723" s="10"/>
      <c r="B723" s="10"/>
      <c r="C723" s="10"/>
      <c r="D723" s="7"/>
      <c r="E723" s="10"/>
      <c r="F723" s="10"/>
      <c r="G723" s="10"/>
      <c r="H723" s="10"/>
      <c r="I723" s="7"/>
      <c r="J723" s="10"/>
      <c r="K723" s="10"/>
      <c r="L723" s="10"/>
      <c r="M723" s="10"/>
      <c r="N723" s="10"/>
      <c r="O723" s="10"/>
    </row>
    <row r="724">
      <c r="A724" s="10"/>
      <c r="B724" s="10"/>
      <c r="C724" s="10"/>
      <c r="D724" s="7"/>
      <c r="E724" s="10"/>
      <c r="F724" s="10"/>
      <c r="G724" s="10"/>
      <c r="H724" s="10"/>
      <c r="I724" s="7"/>
      <c r="J724" s="10"/>
      <c r="K724" s="10"/>
      <c r="L724" s="10"/>
      <c r="M724" s="10"/>
      <c r="N724" s="10"/>
      <c r="O724" s="10"/>
    </row>
    <row r="725">
      <c r="A725" s="10"/>
      <c r="B725" s="10"/>
      <c r="C725" s="10"/>
      <c r="D725" s="7"/>
      <c r="E725" s="10"/>
      <c r="F725" s="10"/>
      <c r="G725" s="10"/>
      <c r="H725" s="10"/>
      <c r="I725" s="7"/>
      <c r="J725" s="10"/>
      <c r="K725" s="10"/>
      <c r="L725" s="10"/>
      <c r="M725" s="10"/>
      <c r="N725" s="10"/>
      <c r="O725" s="10"/>
    </row>
    <row r="726">
      <c r="A726" s="10"/>
      <c r="B726" s="10"/>
      <c r="C726" s="10"/>
      <c r="D726" s="7"/>
      <c r="E726" s="10"/>
      <c r="F726" s="10"/>
      <c r="G726" s="10"/>
      <c r="H726" s="10"/>
      <c r="I726" s="7"/>
      <c r="J726" s="10"/>
      <c r="K726" s="10"/>
      <c r="L726" s="10"/>
      <c r="M726" s="10"/>
      <c r="N726" s="10"/>
      <c r="O726" s="10"/>
    </row>
    <row r="727">
      <c r="A727" s="10"/>
      <c r="B727" s="10"/>
      <c r="C727" s="10"/>
      <c r="D727" s="7"/>
      <c r="E727" s="10"/>
      <c r="F727" s="10"/>
      <c r="G727" s="10"/>
      <c r="H727" s="10"/>
      <c r="I727" s="7"/>
      <c r="J727" s="10"/>
      <c r="K727" s="10"/>
      <c r="L727" s="10"/>
      <c r="M727" s="10"/>
      <c r="N727" s="10"/>
      <c r="O727" s="10"/>
    </row>
    <row r="728">
      <c r="A728" s="10"/>
      <c r="B728" s="10"/>
      <c r="C728" s="10"/>
      <c r="D728" s="7"/>
      <c r="E728" s="10"/>
      <c r="F728" s="10"/>
      <c r="G728" s="10"/>
      <c r="H728" s="10"/>
      <c r="I728" s="7"/>
      <c r="J728" s="10"/>
      <c r="K728" s="10"/>
      <c r="L728" s="10"/>
      <c r="M728" s="10"/>
      <c r="N728" s="10"/>
      <c r="O728" s="10"/>
    </row>
    <row r="729">
      <c r="A729" s="10"/>
      <c r="B729" s="10"/>
      <c r="C729" s="10"/>
      <c r="D729" s="7"/>
      <c r="E729" s="10"/>
      <c r="F729" s="10"/>
      <c r="G729" s="10"/>
      <c r="H729" s="10"/>
      <c r="I729" s="7"/>
      <c r="J729" s="10"/>
      <c r="K729" s="10"/>
      <c r="L729" s="10"/>
      <c r="M729" s="10"/>
      <c r="N729" s="10"/>
      <c r="O729" s="10"/>
    </row>
    <row r="730">
      <c r="A730" s="10"/>
      <c r="B730" s="10"/>
      <c r="C730" s="10"/>
      <c r="D730" s="7"/>
      <c r="E730" s="10"/>
      <c r="F730" s="10"/>
      <c r="G730" s="10"/>
      <c r="H730" s="10"/>
      <c r="I730" s="7"/>
      <c r="J730" s="10"/>
      <c r="K730" s="10"/>
      <c r="L730" s="10"/>
      <c r="M730" s="10"/>
      <c r="N730" s="10"/>
      <c r="O730" s="10"/>
    </row>
    <row r="731">
      <c r="A731" s="10"/>
      <c r="B731" s="10"/>
      <c r="C731" s="10"/>
      <c r="D731" s="7"/>
      <c r="E731" s="10"/>
      <c r="F731" s="10"/>
      <c r="G731" s="10"/>
      <c r="H731" s="10"/>
      <c r="I731" s="7"/>
      <c r="J731" s="10"/>
      <c r="K731" s="10"/>
      <c r="L731" s="10"/>
      <c r="M731" s="10"/>
      <c r="N731" s="10"/>
      <c r="O731" s="10"/>
    </row>
    <row r="732">
      <c r="A732" s="10"/>
      <c r="B732" s="10"/>
      <c r="C732" s="10"/>
      <c r="D732" s="7"/>
      <c r="E732" s="10"/>
      <c r="F732" s="10"/>
      <c r="G732" s="10"/>
      <c r="H732" s="10"/>
      <c r="I732" s="7"/>
      <c r="J732" s="10"/>
      <c r="K732" s="10"/>
      <c r="L732" s="10"/>
      <c r="M732" s="10"/>
      <c r="N732" s="10"/>
      <c r="O732" s="10"/>
    </row>
    <row r="733">
      <c r="A733" s="10"/>
      <c r="B733" s="10"/>
      <c r="C733" s="10"/>
      <c r="D733" s="7"/>
      <c r="E733" s="10"/>
      <c r="F733" s="10"/>
      <c r="G733" s="10"/>
      <c r="H733" s="10"/>
      <c r="I733" s="7"/>
      <c r="J733" s="10"/>
      <c r="K733" s="10"/>
      <c r="L733" s="10"/>
      <c r="M733" s="10"/>
      <c r="N733" s="10"/>
      <c r="O733" s="10"/>
    </row>
    <row r="734">
      <c r="A734" s="10"/>
      <c r="B734" s="10"/>
      <c r="C734" s="10"/>
      <c r="D734" s="7"/>
      <c r="E734" s="10"/>
      <c r="F734" s="10"/>
      <c r="G734" s="10"/>
      <c r="H734" s="10"/>
      <c r="I734" s="7"/>
      <c r="J734" s="10"/>
      <c r="K734" s="10"/>
      <c r="L734" s="10"/>
      <c r="M734" s="10"/>
      <c r="N734" s="10"/>
      <c r="O734" s="10"/>
    </row>
    <row r="735">
      <c r="A735" s="10"/>
      <c r="B735" s="10"/>
      <c r="C735" s="10"/>
      <c r="D735" s="7"/>
      <c r="E735" s="10"/>
      <c r="F735" s="10"/>
      <c r="G735" s="10"/>
      <c r="H735" s="10"/>
      <c r="I735" s="7"/>
      <c r="J735" s="10"/>
      <c r="K735" s="10"/>
      <c r="L735" s="10"/>
      <c r="M735" s="10"/>
      <c r="N735" s="10"/>
      <c r="O735" s="10"/>
    </row>
    <row r="736">
      <c r="A736" s="10"/>
      <c r="B736" s="10"/>
      <c r="C736" s="10"/>
      <c r="D736" s="7"/>
      <c r="E736" s="10"/>
      <c r="F736" s="10"/>
      <c r="G736" s="10"/>
      <c r="H736" s="10"/>
      <c r="I736" s="7"/>
      <c r="J736" s="10"/>
      <c r="K736" s="10"/>
      <c r="L736" s="10"/>
      <c r="M736" s="10"/>
      <c r="N736" s="10"/>
      <c r="O736" s="10"/>
    </row>
    <row r="737">
      <c r="A737" s="10"/>
      <c r="B737" s="10"/>
      <c r="C737" s="10"/>
      <c r="D737" s="7"/>
      <c r="E737" s="10"/>
      <c r="F737" s="10"/>
      <c r="G737" s="10"/>
      <c r="H737" s="10"/>
      <c r="I737" s="7"/>
      <c r="J737" s="10"/>
      <c r="K737" s="10"/>
      <c r="L737" s="10"/>
      <c r="M737" s="10"/>
      <c r="N737" s="10"/>
      <c r="O737" s="10"/>
    </row>
    <row r="738">
      <c r="A738" s="10"/>
      <c r="B738" s="10"/>
      <c r="C738" s="10"/>
      <c r="D738" s="7"/>
      <c r="E738" s="10"/>
      <c r="F738" s="10"/>
      <c r="G738" s="10"/>
      <c r="H738" s="10"/>
      <c r="I738" s="7"/>
      <c r="J738" s="10"/>
      <c r="K738" s="10"/>
      <c r="L738" s="10"/>
      <c r="M738" s="10"/>
      <c r="N738" s="10"/>
      <c r="O738" s="10"/>
    </row>
    <row r="739">
      <c r="A739" s="10"/>
      <c r="B739" s="10"/>
      <c r="C739" s="10"/>
      <c r="D739" s="7"/>
      <c r="E739" s="10"/>
      <c r="F739" s="10"/>
      <c r="G739" s="10"/>
      <c r="H739" s="10"/>
      <c r="I739" s="7"/>
      <c r="J739" s="10"/>
      <c r="K739" s="10"/>
      <c r="L739" s="10"/>
      <c r="M739" s="10"/>
      <c r="N739" s="10"/>
      <c r="O739" s="10"/>
    </row>
    <row r="740">
      <c r="A740" s="10"/>
      <c r="B740" s="10"/>
      <c r="C740" s="10"/>
      <c r="D740" s="7"/>
      <c r="E740" s="10"/>
      <c r="F740" s="10"/>
      <c r="G740" s="10"/>
      <c r="H740" s="10"/>
      <c r="I740" s="7"/>
      <c r="J740" s="10"/>
      <c r="K740" s="10"/>
      <c r="L740" s="10"/>
      <c r="M740" s="10"/>
      <c r="N740" s="10"/>
      <c r="O740" s="10"/>
    </row>
    <row r="741">
      <c r="A741" s="10"/>
      <c r="B741" s="10"/>
      <c r="C741" s="10"/>
      <c r="D741" s="7"/>
      <c r="E741" s="10"/>
      <c r="F741" s="10"/>
      <c r="G741" s="10"/>
      <c r="H741" s="10"/>
      <c r="I741" s="7"/>
      <c r="J741" s="10"/>
      <c r="K741" s="10"/>
      <c r="L741" s="10"/>
      <c r="M741" s="10"/>
      <c r="N741" s="10"/>
      <c r="O741" s="10"/>
    </row>
    <row r="742">
      <c r="A742" s="10"/>
      <c r="B742" s="10"/>
      <c r="C742" s="10"/>
      <c r="D742" s="7"/>
      <c r="E742" s="10"/>
      <c r="F742" s="10"/>
      <c r="G742" s="10"/>
      <c r="H742" s="10"/>
      <c r="I742" s="7"/>
      <c r="J742" s="10"/>
      <c r="K742" s="10"/>
      <c r="L742" s="10"/>
      <c r="M742" s="10"/>
      <c r="N742" s="10"/>
      <c r="O742" s="10"/>
    </row>
    <row r="743">
      <c r="A743" s="10"/>
      <c r="B743" s="10"/>
      <c r="C743" s="10"/>
      <c r="D743" s="7"/>
      <c r="E743" s="10"/>
      <c r="F743" s="10"/>
      <c r="G743" s="10"/>
      <c r="H743" s="10"/>
      <c r="I743" s="7"/>
      <c r="J743" s="10"/>
      <c r="K743" s="10"/>
      <c r="L743" s="10"/>
      <c r="M743" s="10"/>
      <c r="N743" s="10"/>
      <c r="O743" s="10"/>
    </row>
    <row r="744">
      <c r="A744" s="10"/>
      <c r="B744" s="10"/>
      <c r="C744" s="10"/>
      <c r="D744" s="7"/>
      <c r="E744" s="10"/>
      <c r="F744" s="10"/>
      <c r="G744" s="10"/>
      <c r="H744" s="10"/>
      <c r="I744" s="7"/>
      <c r="J744" s="10"/>
      <c r="K744" s="10"/>
      <c r="L744" s="10"/>
      <c r="M744" s="10"/>
      <c r="N744" s="10"/>
      <c r="O744" s="10"/>
    </row>
    <row r="745">
      <c r="A745" s="10"/>
      <c r="B745" s="10"/>
      <c r="C745" s="10"/>
      <c r="D745" s="7"/>
      <c r="E745" s="10"/>
      <c r="F745" s="10"/>
      <c r="G745" s="10"/>
      <c r="H745" s="10"/>
      <c r="I745" s="7"/>
      <c r="J745" s="10"/>
      <c r="K745" s="10"/>
      <c r="L745" s="10"/>
      <c r="M745" s="10"/>
      <c r="N745" s="10"/>
      <c r="O745" s="10"/>
    </row>
    <row r="746">
      <c r="A746" s="10"/>
      <c r="B746" s="10"/>
      <c r="C746" s="10"/>
      <c r="D746" s="7"/>
      <c r="E746" s="10"/>
      <c r="F746" s="10"/>
      <c r="G746" s="10"/>
      <c r="H746" s="10"/>
      <c r="I746" s="7"/>
      <c r="J746" s="10"/>
      <c r="K746" s="10"/>
      <c r="L746" s="10"/>
      <c r="M746" s="10"/>
      <c r="N746" s="10"/>
      <c r="O746" s="10"/>
    </row>
    <row r="747">
      <c r="A747" s="10"/>
      <c r="B747" s="10"/>
      <c r="C747" s="10"/>
      <c r="D747" s="7"/>
      <c r="E747" s="10"/>
      <c r="F747" s="10"/>
      <c r="G747" s="10"/>
      <c r="H747" s="10"/>
      <c r="I747" s="7"/>
      <c r="J747" s="10"/>
      <c r="K747" s="10"/>
      <c r="L747" s="10"/>
      <c r="M747" s="10"/>
      <c r="N747" s="10"/>
      <c r="O747" s="10"/>
    </row>
    <row r="748">
      <c r="A748" s="10"/>
      <c r="B748" s="10"/>
      <c r="C748" s="10"/>
      <c r="D748" s="7"/>
      <c r="E748" s="10"/>
      <c r="F748" s="10"/>
      <c r="G748" s="10"/>
      <c r="H748" s="10"/>
      <c r="I748" s="7"/>
      <c r="J748" s="10"/>
      <c r="K748" s="10"/>
      <c r="L748" s="10"/>
      <c r="M748" s="10"/>
      <c r="N748" s="10"/>
      <c r="O748" s="10"/>
    </row>
    <row r="749">
      <c r="A749" s="10"/>
      <c r="B749" s="10"/>
      <c r="C749" s="10"/>
      <c r="D749" s="7"/>
      <c r="E749" s="10"/>
      <c r="F749" s="10"/>
      <c r="G749" s="10"/>
      <c r="H749" s="10"/>
      <c r="I749" s="7"/>
      <c r="J749" s="10"/>
      <c r="K749" s="10"/>
      <c r="L749" s="10"/>
      <c r="M749" s="10"/>
      <c r="N749" s="10"/>
      <c r="O749" s="10"/>
    </row>
    <row r="750">
      <c r="A750" s="10"/>
      <c r="B750" s="10"/>
      <c r="C750" s="10"/>
      <c r="D750" s="7"/>
      <c r="E750" s="10"/>
      <c r="F750" s="10"/>
      <c r="G750" s="10"/>
      <c r="H750" s="10"/>
      <c r="I750" s="7"/>
      <c r="J750" s="10"/>
      <c r="K750" s="10"/>
      <c r="L750" s="10"/>
      <c r="M750" s="10"/>
      <c r="N750" s="10"/>
      <c r="O750" s="10"/>
    </row>
    <row r="751">
      <c r="A751" s="10"/>
      <c r="B751" s="10"/>
      <c r="C751" s="10"/>
      <c r="D751" s="7"/>
      <c r="E751" s="10"/>
      <c r="F751" s="10"/>
      <c r="G751" s="10"/>
      <c r="H751" s="10"/>
      <c r="I751" s="7"/>
      <c r="J751" s="10"/>
      <c r="K751" s="10"/>
      <c r="L751" s="10"/>
      <c r="M751" s="10"/>
      <c r="N751" s="10"/>
      <c r="O751" s="10"/>
    </row>
    <row r="752">
      <c r="A752" s="10"/>
      <c r="B752" s="10"/>
      <c r="C752" s="10"/>
      <c r="D752" s="7"/>
      <c r="E752" s="10"/>
      <c r="F752" s="10"/>
      <c r="G752" s="10"/>
      <c r="H752" s="10"/>
      <c r="I752" s="7"/>
      <c r="J752" s="10"/>
      <c r="K752" s="10"/>
      <c r="L752" s="10"/>
      <c r="M752" s="10"/>
      <c r="N752" s="10"/>
      <c r="O752" s="10"/>
    </row>
    <row r="753">
      <c r="A753" s="10"/>
      <c r="B753" s="10"/>
      <c r="C753" s="10"/>
      <c r="D753" s="7"/>
      <c r="E753" s="10"/>
      <c r="F753" s="10"/>
      <c r="G753" s="10"/>
      <c r="H753" s="10"/>
      <c r="I753" s="7"/>
      <c r="J753" s="10"/>
      <c r="K753" s="10"/>
      <c r="L753" s="10"/>
      <c r="M753" s="10"/>
      <c r="N753" s="10"/>
      <c r="O753" s="10"/>
    </row>
    <row r="754">
      <c r="A754" s="10"/>
      <c r="B754" s="10"/>
      <c r="C754" s="10"/>
      <c r="D754" s="7"/>
      <c r="E754" s="10"/>
      <c r="F754" s="10"/>
      <c r="G754" s="10"/>
      <c r="H754" s="10"/>
      <c r="I754" s="7"/>
      <c r="J754" s="10"/>
      <c r="K754" s="10"/>
      <c r="L754" s="10"/>
      <c r="M754" s="10"/>
      <c r="N754" s="10"/>
      <c r="O754" s="10"/>
    </row>
    <row r="755">
      <c r="A755" s="10"/>
      <c r="B755" s="10"/>
      <c r="C755" s="10"/>
      <c r="D755" s="7"/>
      <c r="E755" s="10"/>
      <c r="F755" s="10"/>
      <c r="G755" s="10"/>
      <c r="H755" s="10"/>
      <c r="I755" s="7"/>
      <c r="J755" s="10"/>
      <c r="K755" s="10"/>
      <c r="L755" s="10"/>
      <c r="M755" s="10"/>
      <c r="N755" s="10"/>
      <c r="O755" s="10"/>
    </row>
    <row r="756">
      <c r="A756" s="10"/>
      <c r="B756" s="10"/>
      <c r="C756" s="10"/>
      <c r="D756" s="7"/>
      <c r="E756" s="10"/>
      <c r="F756" s="10"/>
      <c r="G756" s="10"/>
      <c r="H756" s="10"/>
      <c r="I756" s="7"/>
      <c r="J756" s="10"/>
      <c r="K756" s="10"/>
      <c r="L756" s="10"/>
      <c r="M756" s="10"/>
      <c r="N756" s="10"/>
      <c r="O756" s="10"/>
    </row>
    <row r="757">
      <c r="A757" s="10"/>
      <c r="B757" s="10"/>
      <c r="C757" s="10"/>
      <c r="D757" s="7"/>
      <c r="E757" s="10"/>
      <c r="F757" s="10"/>
      <c r="G757" s="10"/>
      <c r="H757" s="10"/>
      <c r="I757" s="7"/>
      <c r="J757" s="10"/>
      <c r="K757" s="10"/>
      <c r="L757" s="10"/>
      <c r="M757" s="10"/>
      <c r="N757" s="10"/>
      <c r="O757" s="10"/>
    </row>
    <row r="758">
      <c r="A758" s="10"/>
      <c r="B758" s="10"/>
      <c r="C758" s="10"/>
      <c r="D758" s="7"/>
      <c r="E758" s="10"/>
      <c r="F758" s="10"/>
      <c r="G758" s="10"/>
      <c r="H758" s="10"/>
      <c r="I758" s="7"/>
      <c r="J758" s="10"/>
      <c r="K758" s="10"/>
      <c r="L758" s="10"/>
      <c r="M758" s="10"/>
      <c r="N758" s="10"/>
      <c r="O758" s="10"/>
    </row>
    <row r="759">
      <c r="A759" s="10"/>
      <c r="B759" s="10"/>
      <c r="C759" s="10"/>
      <c r="D759" s="7"/>
      <c r="E759" s="10"/>
      <c r="F759" s="10"/>
      <c r="G759" s="10"/>
      <c r="H759" s="10"/>
      <c r="I759" s="7"/>
      <c r="J759" s="10"/>
      <c r="K759" s="10"/>
      <c r="L759" s="10"/>
      <c r="M759" s="10"/>
      <c r="N759" s="10"/>
      <c r="O759" s="10"/>
    </row>
    <row r="760">
      <c r="A760" s="10"/>
      <c r="B760" s="10"/>
      <c r="C760" s="10"/>
      <c r="D760" s="7"/>
      <c r="E760" s="10"/>
      <c r="F760" s="10"/>
      <c r="G760" s="10"/>
      <c r="H760" s="10"/>
      <c r="I760" s="7"/>
      <c r="J760" s="10"/>
      <c r="K760" s="10"/>
      <c r="L760" s="10"/>
      <c r="M760" s="10"/>
      <c r="N760" s="10"/>
      <c r="O760" s="10"/>
    </row>
    <row r="761">
      <c r="A761" s="10"/>
      <c r="B761" s="10"/>
      <c r="C761" s="10"/>
      <c r="D761" s="7"/>
      <c r="E761" s="10"/>
      <c r="F761" s="10"/>
      <c r="G761" s="10"/>
      <c r="H761" s="10"/>
      <c r="I761" s="7"/>
      <c r="J761" s="10"/>
      <c r="K761" s="10"/>
      <c r="L761" s="10"/>
      <c r="M761" s="10"/>
      <c r="N761" s="10"/>
      <c r="O761" s="10"/>
    </row>
    <row r="762">
      <c r="A762" s="10"/>
      <c r="B762" s="10"/>
      <c r="C762" s="10"/>
      <c r="D762" s="7"/>
      <c r="E762" s="10"/>
      <c r="F762" s="10"/>
      <c r="G762" s="10"/>
      <c r="H762" s="10"/>
      <c r="I762" s="7"/>
      <c r="J762" s="10"/>
      <c r="K762" s="10"/>
      <c r="L762" s="10"/>
      <c r="M762" s="10"/>
      <c r="N762" s="10"/>
      <c r="O762" s="10"/>
    </row>
    <row r="763">
      <c r="A763" s="10"/>
      <c r="B763" s="10"/>
      <c r="C763" s="10"/>
      <c r="D763" s="7"/>
      <c r="E763" s="10"/>
      <c r="F763" s="10"/>
      <c r="G763" s="10"/>
      <c r="H763" s="10"/>
      <c r="I763" s="7"/>
      <c r="J763" s="10"/>
      <c r="K763" s="10"/>
      <c r="L763" s="10"/>
      <c r="M763" s="10"/>
      <c r="N763" s="10"/>
      <c r="O763" s="10"/>
    </row>
    <row r="764">
      <c r="A764" s="10"/>
      <c r="B764" s="10"/>
      <c r="C764" s="10"/>
      <c r="D764" s="7"/>
      <c r="E764" s="10"/>
      <c r="F764" s="10"/>
      <c r="G764" s="10"/>
      <c r="H764" s="10"/>
      <c r="I764" s="7"/>
      <c r="J764" s="10"/>
      <c r="K764" s="10"/>
      <c r="L764" s="10"/>
      <c r="M764" s="10"/>
      <c r="N764" s="10"/>
      <c r="O764" s="10"/>
    </row>
    <row r="765">
      <c r="A765" s="10"/>
      <c r="B765" s="10"/>
      <c r="C765" s="10"/>
      <c r="D765" s="7"/>
      <c r="E765" s="10"/>
      <c r="F765" s="10"/>
      <c r="G765" s="10"/>
      <c r="H765" s="10"/>
      <c r="I765" s="7"/>
      <c r="J765" s="10"/>
      <c r="K765" s="10"/>
      <c r="L765" s="10"/>
      <c r="M765" s="10"/>
      <c r="N765" s="10"/>
      <c r="O765" s="10"/>
    </row>
    <row r="766">
      <c r="A766" s="10"/>
      <c r="B766" s="10"/>
      <c r="C766" s="10"/>
      <c r="D766" s="7"/>
      <c r="E766" s="10"/>
      <c r="F766" s="10"/>
      <c r="G766" s="10"/>
      <c r="H766" s="10"/>
      <c r="I766" s="7"/>
      <c r="J766" s="10"/>
      <c r="K766" s="10"/>
      <c r="L766" s="10"/>
      <c r="M766" s="10"/>
      <c r="N766" s="10"/>
      <c r="O766" s="10"/>
    </row>
    <row r="767">
      <c r="A767" s="10"/>
      <c r="B767" s="10"/>
      <c r="C767" s="10"/>
      <c r="D767" s="7"/>
      <c r="E767" s="10"/>
      <c r="F767" s="10"/>
      <c r="G767" s="10"/>
      <c r="H767" s="10"/>
      <c r="I767" s="7"/>
      <c r="J767" s="10"/>
      <c r="K767" s="10"/>
      <c r="L767" s="10"/>
      <c r="M767" s="10"/>
      <c r="N767" s="10"/>
      <c r="O767" s="10"/>
    </row>
    <row r="768">
      <c r="A768" s="10"/>
      <c r="B768" s="10"/>
      <c r="C768" s="10"/>
      <c r="D768" s="7"/>
      <c r="E768" s="10"/>
      <c r="F768" s="10"/>
      <c r="G768" s="10"/>
      <c r="H768" s="10"/>
      <c r="I768" s="7"/>
      <c r="J768" s="10"/>
      <c r="K768" s="10"/>
      <c r="L768" s="10"/>
      <c r="M768" s="10"/>
      <c r="N768" s="10"/>
      <c r="O768" s="10"/>
    </row>
    <row r="769">
      <c r="A769" s="10"/>
      <c r="B769" s="10"/>
      <c r="C769" s="10"/>
      <c r="D769" s="7"/>
      <c r="E769" s="10"/>
      <c r="F769" s="10"/>
      <c r="G769" s="10"/>
      <c r="H769" s="10"/>
      <c r="I769" s="7"/>
      <c r="J769" s="10"/>
      <c r="K769" s="10"/>
      <c r="L769" s="10"/>
      <c r="M769" s="10"/>
      <c r="N769" s="10"/>
      <c r="O769" s="10"/>
    </row>
    <row r="770">
      <c r="A770" s="10"/>
      <c r="B770" s="10"/>
      <c r="C770" s="10"/>
      <c r="D770" s="7"/>
      <c r="E770" s="10"/>
      <c r="F770" s="10"/>
      <c r="G770" s="10"/>
      <c r="H770" s="10"/>
      <c r="I770" s="7"/>
      <c r="J770" s="10"/>
      <c r="K770" s="10"/>
      <c r="L770" s="10"/>
      <c r="M770" s="10"/>
      <c r="N770" s="10"/>
      <c r="O770" s="10"/>
    </row>
    <row r="771">
      <c r="A771" s="10"/>
      <c r="B771" s="10"/>
      <c r="C771" s="10"/>
      <c r="D771" s="7"/>
      <c r="E771" s="10"/>
      <c r="F771" s="10"/>
      <c r="G771" s="10"/>
      <c r="H771" s="10"/>
      <c r="I771" s="7"/>
      <c r="J771" s="10"/>
      <c r="K771" s="10"/>
      <c r="L771" s="10"/>
      <c r="M771" s="10"/>
      <c r="N771" s="10"/>
      <c r="O771" s="10"/>
    </row>
    <row r="772">
      <c r="A772" s="10"/>
      <c r="B772" s="10"/>
      <c r="C772" s="10"/>
      <c r="D772" s="7"/>
      <c r="E772" s="10"/>
      <c r="F772" s="10"/>
      <c r="G772" s="10"/>
      <c r="H772" s="10"/>
      <c r="I772" s="7"/>
      <c r="J772" s="10"/>
      <c r="K772" s="10"/>
      <c r="L772" s="10"/>
      <c r="M772" s="10"/>
      <c r="N772" s="10"/>
      <c r="O772" s="10"/>
    </row>
    <row r="773">
      <c r="A773" s="10"/>
      <c r="B773" s="10"/>
      <c r="C773" s="10"/>
      <c r="D773" s="7"/>
      <c r="E773" s="10"/>
      <c r="F773" s="10"/>
      <c r="G773" s="10"/>
      <c r="H773" s="10"/>
      <c r="I773" s="7"/>
      <c r="J773" s="10"/>
      <c r="K773" s="10"/>
      <c r="L773" s="10"/>
      <c r="M773" s="10"/>
      <c r="N773" s="10"/>
      <c r="O773" s="10"/>
    </row>
    <row r="774">
      <c r="A774" s="10"/>
      <c r="B774" s="10"/>
      <c r="C774" s="10"/>
      <c r="D774" s="7"/>
      <c r="E774" s="10"/>
      <c r="F774" s="10"/>
      <c r="G774" s="10"/>
      <c r="H774" s="10"/>
      <c r="I774" s="7"/>
      <c r="J774" s="10"/>
      <c r="K774" s="10"/>
      <c r="L774" s="10"/>
      <c r="M774" s="10"/>
      <c r="N774" s="10"/>
      <c r="O774" s="10"/>
    </row>
    <row r="775">
      <c r="A775" s="10"/>
      <c r="B775" s="10"/>
      <c r="C775" s="10"/>
      <c r="D775" s="7"/>
      <c r="E775" s="10"/>
      <c r="F775" s="10"/>
      <c r="G775" s="10"/>
      <c r="H775" s="10"/>
      <c r="I775" s="7"/>
      <c r="J775" s="10"/>
      <c r="K775" s="10"/>
      <c r="L775" s="10"/>
      <c r="M775" s="10"/>
      <c r="N775" s="10"/>
      <c r="O775" s="10"/>
    </row>
    <row r="776">
      <c r="A776" s="10"/>
      <c r="B776" s="10"/>
      <c r="C776" s="10"/>
      <c r="D776" s="7"/>
      <c r="E776" s="10"/>
      <c r="F776" s="10"/>
      <c r="G776" s="10"/>
      <c r="H776" s="10"/>
      <c r="I776" s="7"/>
      <c r="J776" s="10"/>
      <c r="K776" s="10"/>
      <c r="L776" s="10"/>
      <c r="M776" s="10"/>
      <c r="N776" s="10"/>
      <c r="O776" s="10"/>
    </row>
    <row r="777">
      <c r="A777" s="10"/>
      <c r="B777" s="10"/>
      <c r="C777" s="10"/>
      <c r="D777" s="7"/>
      <c r="E777" s="10"/>
      <c r="F777" s="10"/>
      <c r="G777" s="10"/>
      <c r="H777" s="10"/>
      <c r="I777" s="7"/>
      <c r="J777" s="10"/>
      <c r="K777" s="10"/>
      <c r="L777" s="10"/>
      <c r="M777" s="10"/>
      <c r="N777" s="10"/>
      <c r="O777" s="10"/>
    </row>
    <row r="778">
      <c r="A778" s="10"/>
      <c r="B778" s="10"/>
      <c r="C778" s="10"/>
      <c r="D778" s="7"/>
      <c r="E778" s="10"/>
      <c r="F778" s="10"/>
      <c r="G778" s="10"/>
      <c r="H778" s="10"/>
      <c r="I778" s="7"/>
      <c r="J778" s="10"/>
      <c r="K778" s="10"/>
      <c r="L778" s="10"/>
      <c r="M778" s="10"/>
      <c r="N778" s="10"/>
      <c r="O778" s="10"/>
    </row>
    <row r="779">
      <c r="A779" s="10"/>
      <c r="B779" s="10"/>
      <c r="C779" s="10"/>
      <c r="D779" s="7"/>
      <c r="E779" s="10"/>
      <c r="F779" s="10"/>
      <c r="G779" s="10"/>
      <c r="H779" s="10"/>
      <c r="I779" s="7"/>
      <c r="J779" s="10"/>
      <c r="K779" s="10"/>
      <c r="L779" s="10"/>
      <c r="M779" s="10"/>
      <c r="N779" s="10"/>
      <c r="O779" s="10"/>
    </row>
    <row r="780">
      <c r="A780" s="10"/>
      <c r="B780" s="10"/>
      <c r="C780" s="10"/>
      <c r="D780" s="7"/>
      <c r="E780" s="10"/>
      <c r="F780" s="10"/>
      <c r="G780" s="10"/>
      <c r="H780" s="10"/>
      <c r="I780" s="7"/>
      <c r="J780" s="10"/>
      <c r="K780" s="10"/>
      <c r="L780" s="10"/>
      <c r="M780" s="10"/>
      <c r="N780" s="10"/>
      <c r="O780" s="10"/>
    </row>
    <row r="781">
      <c r="A781" s="10"/>
      <c r="B781" s="10"/>
      <c r="C781" s="10"/>
      <c r="D781" s="7"/>
      <c r="E781" s="10"/>
      <c r="F781" s="10"/>
      <c r="G781" s="10"/>
      <c r="H781" s="10"/>
      <c r="I781" s="7"/>
      <c r="J781" s="10"/>
      <c r="K781" s="10"/>
      <c r="L781" s="10"/>
      <c r="M781" s="10"/>
      <c r="N781" s="10"/>
      <c r="O781" s="10"/>
    </row>
    <row r="782">
      <c r="A782" s="10"/>
      <c r="B782" s="10"/>
      <c r="C782" s="10"/>
      <c r="D782" s="7"/>
      <c r="E782" s="10"/>
      <c r="F782" s="10"/>
      <c r="G782" s="10"/>
      <c r="H782" s="10"/>
      <c r="I782" s="7"/>
      <c r="J782" s="10"/>
      <c r="K782" s="10"/>
      <c r="L782" s="10"/>
      <c r="M782" s="10"/>
      <c r="N782" s="10"/>
      <c r="O782" s="10"/>
    </row>
    <row r="783">
      <c r="A783" s="10"/>
      <c r="B783" s="10"/>
      <c r="C783" s="10"/>
      <c r="D783" s="7"/>
      <c r="E783" s="10"/>
      <c r="F783" s="10"/>
      <c r="G783" s="10"/>
      <c r="H783" s="10"/>
      <c r="I783" s="7"/>
      <c r="J783" s="10"/>
      <c r="K783" s="10"/>
      <c r="L783" s="10"/>
      <c r="M783" s="10"/>
      <c r="N783" s="10"/>
      <c r="O783" s="10"/>
    </row>
    <row r="784">
      <c r="A784" s="10"/>
      <c r="B784" s="10"/>
      <c r="C784" s="10"/>
      <c r="D784" s="7"/>
      <c r="E784" s="10"/>
      <c r="F784" s="10"/>
      <c r="G784" s="10"/>
      <c r="H784" s="10"/>
      <c r="I784" s="7"/>
      <c r="J784" s="10"/>
      <c r="K784" s="10"/>
      <c r="L784" s="10"/>
      <c r="M784" s="10"/>
      <c r="N784" s="10"/>
      <c r="O784" s="10"/>
    </row>
    <row r="785">
      <c r="A785" s="10"/>
      <c r="B785" s="10"/>
      <c r="C785" s="10"/>
      <c r="D785" s="7"/>
      <c r="E785" s="10"/>
      <c r="F785" s="10"/>
      <c r="G785" s="10"/>
      <c r="H785" s="10"/>
      <c r="I785" s="7"/>
      <c r="J785" s="10"/>
      <c r="K785" s="10"/>
      <c r="L785" s="10"/>
      <c r="M785" s="10"/>
      <c r="N785" s="10"/>
      <c r="O785" s="10"/>
    </row>
    <row r="786">
      <c r="A786" s="10"/>
      <c r="B786" s="10"/>
      <c r="C786" s="10"/>
      <c r="D786" s="7"/>
      <c r="E786" s="10"/>
      <c r="F786" s="10"/>
      <c r="G786" s="10"/>
      <c r="H786" s="10"/>
      <c r="I786" s="7"/>
      <c r="J786" s="10"/>
      <c r="K786" s="10"/>
      <c r="L786" s="10"/>
      <c r="M786" s="10"/>
      <c r="N786" s="10"/>
      <c r="O786" s="10"/>
    </row>
    <row r="787">
      <c r="A787" s="10"/>
      <c r="B787" s="10"/>
      <c r="C787" s="10"/>
      <c r="D787" s="7"/>
      <c r="E787" s="10"/>
      <c r="F787" s="10"/>
      <c r="G787" s="10"/>
      <c r="H787" s="10"/>
      <c r="I787" s="7"/>
      <c r="J787" s="10"/>
      <c r="K787" s="10"/>
      <c r="L787" s="10"/>
      <c r="M787" s="10"/>
      <c r="N787" s="10"/>
      <c r="O787" s="10"/>
    </row>
    <row r="788">
      <c r="A788" s="10"/>
      <c r="B788" s="10"/>
      <c r="C788" s="10"/>
      <c r="D788" s="7"/>
      <c r="E788" s="10"/>
      <c r="F788" s="10"/>
      <c r="G788" s="10"/>
      <c r="H788" s="10"/>
      <c r="I788" s="7"/>
      <c r="J788" s="10"/>
      <c r="K788" s="10"/>
      <c r="L788" s="10"/>
      <c r="M788" s="10"/>
      <c r="N788" s="10"/>
      <c r="O788" s="10"/>
    </row>
    <row r="789">
      <c r="A789" s="10"/>
      <c r="B789" s="10"/>
      <c r="C789" s="10"/>
      <c r="D789" s="7"/>
      <c r="E789" s="10"/>
      <c r="F789" s="10"/>
      <c r="G789" s="10"/>
      <c r="H789" s="10"/>
      <c r="I789" s="7"/>
      <c r="J789" s="10"/>
      <c r="K789" s="10"/>
      <c r="L789" s="10"/>
      <c r="M789" s="10"/>
      <c r="N789" s="10"/>
      <c r="O789" s="10"/>
    </row>
    <row r="790">
      <c r="A790" s="10"/>
      <c r="B790" s="10"/>
      <c r="C790" s="10"/>
      <c r="D790" s="7"/>
      <c r="E790" s="10"/>
      <c r="F790" s="10"/>
      <c r="G790" s="10"/>
      <c r="H790" s="10"/>
      <c r="I790" s="7"/>
      <c r="J790" s="10"/>
      <c r="K790" s="10"/>
      <c r="L790" s="10"/>
      <c r="M790" s="10"/>
      <c r="N790" s="10"/>
      <c r="O790" s="10"/>
    </row>
    <row r="791">
      <c r="A791" s="10"/>
      <c r="B791" s="10"/>
      <c r="C791" s="10"/>
      <c r="D791" s="7"/>
      <c r="E791" s="10"/>
      <c r="F791" s="10"/>
      <c r="G791" s="10"/>
      <c r="H791" s="10"/>
      <c r="I791" s="7"/>
      <c r="J791" s="10"/>
      <c r="K791" s="10"/>
      <c r="L791" s="10"/>
      <c r="M791" s="10"/>
      <c r="N791" s="10"/>
      <c r="O791" s="10"/>
    </row>
    <row r="792">
      <c r="A792" s="10"/>
      <c r="B792" s="10"/>
      <c r="C792" s="10"/>
      <c r="D792" s="7"/>
      <c r="E792" s="10"/>
      <c r="F792" s="10"/>
      <c r="G792" s="10"/>
      <c r="H792" s="10"/>
      <c r="I792" s="7"/>
      <c r="J792" s="10"/>
      <c r="K792" s="10"/>
      <c r="L792" s="10"/>
      <c r="M792" s="10"/>
      <c r="N792" s="10"/>
      <c r="O792" s="10"/>
    </row>
    <row r="793">
      <c r="A793" s="10"/>
      <c r="B793" s="10"/>
      <c r="C793" s="10"/>
      <c r="D793" s="7"/>
      <c r="E793" s="10"/>
      <c r="F793" s="10"/>
      <c r="G793" s="10"/>
      <c r="H793" s="10"/>
      <c r="I793" s="7"/>
      <c r="J793" s="10"/>
      <c r="K793" s="10"/>
      <c r="L793" s="10"/>
      <c r="M793" s="10"/>
      <c r="N793" s="10"/>
      <c r="O793" s="10"/>
    </row>
    <row r="794">
      <c r="A794" s="10"/>
      <c r="B794" s="10"/>
      <c r="C794" s="10"/>
      <c r="D794" s="7"/>
      <c r="E794" s="10"/>
      <c r="F794" s="10"/>
      <c r="G794" s="10"/>
      <c r="H794" s="10"/>
      <c r="I794" s="7"/>
      <c r="J794" s="10"/>
      <c r="K794" s="10"/>
      <c r="L794" s="10"/>
      <c r="M794" s="10"/>
      <c r="N794" s="10"/>
      <c r="O794" s="10"/>
    </row>
    <row r="795">
      <c r="A795" s="10"/>
      <c r="B795" s="10"/>
      <c r="C795" s="10"/>
      <c r="D795" s="7"/>
      <c r="E795" s="10"/>
      <c r="F795" s="10"/>
      <c r="G795" s="10"/>
      <c r="H795" s="10"/>
      <c r="I795" s="7"/>
      <c r="J795" s="10"/>
      <c r="K795" s="10"/>
      <c r="L795" s="10"/>
      <c r="M795" s="10"/>
      <c r="N795" s="10"/>
      <c r="O795" s="10"/>
    </row>
    <row r="796">
      <c r="A796" s="10"/>
      <c r="B796" s="10"/>
      <c r="C796" s="10"/>
      <c r="D796" s="7"/>
      <c r="E796" s="10"/>
      <c r="F796" s="10"/>
      <c r="G796" s="10"/>
      <c r="H796" s="10"/>
      <c r="I796" s="7"/>
      <c r="J796" s="10"/>
      <c r="K796" s="10"/>
      <c r="L796" s="10"/>
      <c r="M796" s="10"/>
      <c r="N796" s="10"/>
      <c r="O796" s="10"/>
    </row>
    <row r="797">
      <c r="A797" s="10"/>
      <c r="B797" s="10"/>
      <c r="C797" s="10"/>
      <c r="D797" s="7"/>
      <c r="E797" s="10"/>
      <c r="F797" s="10"/>
      <c r="G797" s="10"/>
      <c r="H797" s="10"/>
      <c r="I797" s="7"/>
      <c r="J797" s="10"/>
      <c r="K797" s="10"/>
      <c r="L797" s="10"/>
      <c r="M797" s="10"/>
      <c r="N797" s="10"/>
      <c r="O797" s="10"/>
    </row>
    <row r="798">
      <c r="A798" s="10"/>
      <c r="B798" s="10"/>
      <c r="C798" s="10"/>
      <c r="D798" s="7"/>
      <c r="E798" s="10"/>
      <c r="F798" s="10"/>
      <c r="G798" s="10"/>
      <c r="H798" s="10"/>
      <c r="I798" s="7"/>
      <c r="J798" s="10"/>
      <c r="K798" s="10"/>
      <c r="L798" s="10"/>
      <c r="M798" s="10"/>
      <c r="N798" s="10"/>
      <c r="O798" s="10"/>
    </row>
    <row r="799">
      <c r="A799" s="10"/>
      <c r="B799" s="10"/>
      <c r="C799" s="10"/>
      <c r="D799" s="7"/>
      <c r="E799" s="10"/>
      <c r="F799" s="10"/>
      <c r="G799" s="10"/>
      <c r="H799" s="10"/>
      <c r="I799" s="7"/>
      <c r="J799" s="10"/>
      <c r="K799" s="10"/>
      <c r="L799" s="10"/>
      <c r="M799" s="10"/>
      <c r="N799" s="10"/>
      <c r="O799" s="10"/>
    </row>
    <row r="800">
      <c r="A800" s="10"/>
      <c r="B800" s="10"/>
      <c r="C800" s="10"/>
      <c r="D800" s="7"/>
      <c r="E800" s="10"/>
      <c r="F800" s="10"/>
      <c r="G800" s="10"/>
      <c r="H800" s="10"/>
      <c r="I800" s="7"/>
      <c r="J800" s="10"/>
      <c r="K800" s="10"/>
      <c r="L800" s="10"/>
      <c r="M800" s="10"/>
      <c r="N800" s="10"/>
      <c r="O800" s="10"/>
    </row>
    <row r="801">
      <c r="A801" s="10"/>
      <c r="B801" s="10"/>
      <c r="C801" s="10"/>
      <c r="D801" s="7"/>
      <c r="E801" s="10"/>
      <c r="F801" s="10"/>
      <c r="G801" s="10"/>
      <c r="H801" s="10"/>
      <c r="I801" s="7"/>
      <c r="J801" s="10"/>
      <c r="K801" s="10"/>
      <c r="L801" s="10"/>
      <c r="M801" s="10"/>
      <c r="N801" s="10"/>
      <c r="O801" s="10"/>
    </row>
    <row r="802">
      <c r="A802" s="10"/>
      <c r="B802" s="10"/>
      <c r="C802" s="10"/>
      <c r="D802" s="7"/>
      <c r="E802" s="10"/>
      <c r="F802" s="10"/>
      <c r="G802" s="10"/>
      <c r="H802" s="10"/>
      <c r="I802" s="7"/>
      <c r="J802" s="10"/>
      <c r="K802" s="10"/>
      <c r="L802" s="10"/>
      <c r="M802" s="10"/>
      <c r="N802" s="10"/>
      <c r="O802" s="10"/>
    </row>
    <row r="803">
      <c r="A803" s="10"/>
      <c r="B803" s="10"/>
      <c r="C803" s="10"/>
      <c r="D803" s="7"/>
      <c r="E803" s="10"/>
      <c r="F803" s="10"/>
      <c r="G803" s="10"/>
      <c r="H803" s="10"/>
      <c r="I803" s="7"/>
      <c r="J803" s="10"/>
      <c r="K803" s="10"/>
      <c r="L803" s="10"/>
      <c r="M803" s="10"/>
      <c r="N803" s="10"/>
      <c r="O803" s="10"/>
    </row>
    <row r="804">
      <c r="A804" s="10"/>
      <c r="B804" s="10"/>
      <c r="C804" s="10"/>
      <c r="D804" s="7"/>
      <c r="E804" s="10"/>
      <c r="F804" s="10"/>
      <c r="G804" s="10"/>
      <c r="H804" s="10"/>
      <c r="I804" s="7"/>
      <c r="J804" s="10"/>
      <c r="K804" s="10"/>
      <c r="L804" s="10"/>
      <c r="M804" s="10"/>
      <c r="N804" s="10"/>
      <c r="O804" s="10"/>
    </row>
    <row r="805">
      <c r="A805" s="10"/>
      <c r="B805" s="10"/>
      <c r="C805" s="10"/>
      <c r="D805" s="7"/>
      <c r="E805" s="10"/>
      <c r="F805" s="10"/>
      <c r="G805" s="10"/>
      <c r="H805" s="10"/>
      <c r="I805" s="7"/>
      <c r="J805" s="10"/>
      <c r="K805" s="10"/>
      <c r="L805" s="10"/>
      <c r="M805" s="10"/>
      <c r="N805" s="10"/>
      <c r="O805" s="10"/>
    </row>
    <row r="806">
      <c r="A806" s="10"/>
      <c r="B806" s="10"/>
      <c r="C806" s="10"/>
      <c r="D806" s="7"/>
      <c r="E806" s="10"/>
      <c r="F806" s="10"/>
      <c r="G806" s="10"/>
      <c r="H806" s="10"/>
      <c r="I806" s="7"/>
      <c r="J806" s="10"/>
      <c r="K806" s="10"/>
      <c r="L806" s="10"/>
      <c r="M806" s="10"/>
      <c r="N806" s="10"/>
      <c r="O806" s="10"/>
    </row>
    <row r="807">
      <c r="A807" s="10"/>
      <c r="B807" s="10"/>
      <c r="C807" s="10"/>
      <c r="D807" s="7"/>
      <c r="E807" s="10"/>
      <c r="F807" s="10"/>
      <c r="G807" s="10"/>
      <c r="H807" s="10"/>
      <c r="I807" s="7"/>
      <c r="J807" s="10"/>
      <c r="K807" s="10"/>
      <c r="L807" s="10"/>
      <c r="M807" s="10"/>
      <c r="N807" s="10"/>
      <c r="O807" s="10"/>
    </row>
    <row r="808">
      <c r="A808" s="10"/>
      <c r="B808" s="10"/>
      <c r="C808" s="10"/>
      <c r="D808" s="7"/>
      <c r="E808" s="10"/>
      <c r="F808" s="10"/>
      <c r="G808" s="10"/>
      <c r="H808" s="10"/>
      <c r="I808" s="7"/>
      <c r="J808" s="10"/>
      <c r="K808" s="10"/>
      <c r="L808" s="10"/>
      <c r="M808" s="10"/>
      <c r="N808" s="10"/>
      <c r="O808" s="10"/>
    </row>
    <row r="809">
      <c r="A809" s="10"/>
      <c r="B809" s="10"/>
      <c r="C809" s="10"/>
      <c r="D809" s="7"/>
      <c r="E809" s="10"/>
      <c r="F809" s="10"/>
      <c r="G809" s="10"/>
      <c r="H809" s="10"/>
      <c r="I809" s="7"/>
      <c r="J809" s="10"/>
      <c r="K809" s="10"/>
      <c r="L809" s="10"/>
      <c r="M809" s="10"/>
      <c r="N809" s="10"/>
      <c r="O809" s="10"/>
    </row>
    <row r="810">
      <c r="A810" s="10"/>
      <c r="B810" s="10"/>
      <c r="C810" s="10"/>
      <c r="D810" s="7"/>
      <c r="E810" s="10"/>
      <c r="F810" s="10"/>
      <c r="G810" s="10"/>
      <c r="H810" s="10"/>
      <c r="I810" s="7"/>
      <c r="J810" s="10"/>
      <c r="K810" s="10"/>
      <c r="L810" s="10"/>
      <c r="M810" s="10"/>
      <c r="N810" s="10"/>
      <c r="O810" s="10"/>
    </row>
    <row r="811">
      <c r="A811" s="10"/>
      <c r="B811" s="10"/>
      <c r="C811" s="10"/>
      <c r="D811" s="7"/>
      <c r="E811" s="10"/>
      <c r="F811" s="10"/>
      <c r="G811" s="10"/>
      <c r="H811" s="10"/>
      <c r="I811" s="7"/>
      <c r="J811" s="10"/>
      <c r="K811" s="10"/>
      <c r="L811" s="10"/>
      <c r="M811" s="10"/>
      <c r="N811" s="10"/>
      <c r="O811" s="10"/>
    </row>
    <row r="812">
      <c r="A812" s="10"/>
      <c r="B812" s="10"/>
      <c r="C812" s="10"/>
      <c r="D812" s="7"/>
      <c r="E812" s="10"/>
      <c r="F812" s="10"/>
      <c r="G812" s="10"/>
      <c r="H812" s="10"/>
      <c r="I812" s="7"/>
      <c r="J812" s="10"/>
      <c r="K812" s="10"/>
      <c r="L812" s="10"/>
      <c r="M812" s="10"/>
      <c r="N812" s="10"/>
      <c r="O812" s="10"/>
    </row>
    <row r="813">
      <c r="A813" s="10"/>
      <c r="B813" s="10"/>
      <c r="C813" s="10"/>
      <c r="D813" s="7"/>
      <c r="E813" s="10"/>
      <c r="F813" s="10"/>
      <c r="G813" s="10"/>
      <c r="H813" s="10"/>
      <c r="I813" s="7"/>
      <c r="J813" s="10"/>
      <c r="K813" s="10"/>
      <c r="L813" s="10"/>
      <c r="M813" s="10"/>
      <c r="N813" s="10"/>
      <c r="O813" s="10"/>
    </row>
    <row r="814">
      <c r="A814" s="10"/>
      <c r="B814" s="10"/>
      <c r="C814" s="10"/>
      <c r="D814" s="7"/>
      <c r="E814" s="10"/>
      <c r="F814" s="10"/>
      <c r="G814" s="10"/>
      <c r="H814" s="10"/>
      <c r="I814" s="7"/>
      <c r="J814" s="10"/>
      <c r="K814" s="10"/>
      <c r="L814" s="10"/>
      <c r="M814" s="10"/>
      <c r="N814" s="10"/>
      <c r="O814" s="10"/>
    </row>
    <row r="815">
      <c r="A815" s="10"/>
      <c r="B815" s="10"/>
      <c r="C815" s="10"/>
      <c r="D815" s="7"/>
      <c r="E815" s="10"/>
      <c r="F815" s="10"/>
      <c r="G815" s="10"/>
      <c r="H815" s="10"/>
      <c r="I815" s="7"/>
      <c r="J815" s="10"/>
      <c r="K815" s="10"/>
      <c r="L815" s="10"/>
      <c r="M815" s="10"/>
      <c r="N815" s="10"/>
      <c r="O815" s="10"/>
    </row>
    <row r="816">
      <c r="A816" s="10"/>
      <c r="B816" s="10"/>
      <c r="C816" s="10"/>
      <c r="D816" s="7"/>
      <c r="E816" s="10"/>
      <c r="F816" s="10"/>
      <c r="G816" s="10"/>
      <c r="H816" s="10"/>
      <c r="I816" s="7"/>
      <c r="J816" s="10"/>
      <c r="K816" s="10"/>
      <c r="L816" s="10"/>
      <c r="M816" s="10"/>
      <c r="N816" s="10"/>
      <c r="O816" s="10"/>
    </row>
    <row r="817">
      <c r="A817" s="10"/>
      <c r="B817" s="10"/>
      <c r="C817" s="10"/>
      <c r="D817" s="7"/>
      <c r="E817" s="10"/>
      <c r="F817" s="10"/>
      <c r="G817" s="10"/>
      <c r="H817" s="10"/>
      <c r="I817" s="7"/>
      <c r="J817" s="10"/>
      <c r="K817" s="10"/>
      <c r="L817" s="10"/>
      <c r="M817" s="10"/>
      <c r="N817" s="10"/>
      <c r="O817" s="10"/>
    </row>
    <row r="818">
      <c r="A818" s="10"/>
      <c r="B818" s="10"/>
      <c r="C818" s="10"/>
      <c r="D818" s="7"/>
      <c r="E818" s="10"/>
      <c r="F818" s="10"/>
      <c r="G818" s="10"/>
      <c r="H818" s="10"/>
      <c r="I818" s="7"/>
      <c r="J818" s="10"/>
      <c r="K818" s="10"/>
      <c r="L818" s="10"/>
      <c r="M818" s="10"/>
      <c r="N818" s="10"/>
      <c r="O818" s="10"/>
    </row>
    <row r="819">
      <c r="A819" s="10"/>
      <c r="B819" s="10"/>
      <c r="C819" s="10"/>
      <c r="D819" s="7"/>
      <c r="E819" s="10"/>
      <c r="F819" s="10"/>
      <c r="G819" s="10"/>
      <c r="H819" s="10"/>
      <c r="I819" s="7"/>
      <c r="J819" s="10"/>
      <c r="K819" s="10"/>
      <c r="L819" s="10"/>
      <c r="M819" s="10"/>
      <c r="N819" s="10"/>
      <c r="O819" s="10"/>
    </row>
    <row r="820">
      <c r="A820" s="10"/>
      <c r="B820" s="10"/>
      <c r="C820" s="10"/>
      <c r="D820" s="7"/>
      <c r="E820" s="10"/>
      <c r="F820" s="10"/>
      <c r="G820" s="10"/>
      <c r="H820" s="10"/>
      <c r="I820" s="7"/>
      <c r="J820" s="10"/>
      <c r="K820" s="10"/>
      <c r="L820" s="10"/>
      <c r="M820" s="10"/>
      <c r="N820" s="10"/>
      <c r="O820" s="10"/>
    </row>
    <row r="821">
      <c r="A821" s="10"/>
      <c r="B821" s="10"/>
      <c r="C821" s="10"/>
      <c r="D821" s="7"/>
      <c r="E821" s="10"/>
      <c r="F821" s="10"/>
      <c r="G821" s="10"/>
      <c r="H821" s="10"/>
      <c r="I821" s="7"/>
      <c r="J821" s="10"/>
      <c r="K821" s="10"/>
      <c r="L821" s="10"/>
      <c r="M821" s="10"/>
      <c r="N821" s="10"/>
      <c r="O821" s="10"/>
    </row>
    <row r="822">
      <c r="A822" s="10"/>
      <c r="B822" s="10"/>
      <c r="C822" s="10"/>
      <c r="D822" s="7"/>
      <c r="E822" s="10"/>
      <c r="F822" s="10"/>
      <c r="G822" s="10"/>
      <c r="H822" s="10"/>
      <c r="I822" s="7"/>
      <c r="J822" s="10"/>
      <c r="K822" s="10"/>
      <c r="L822" s="10"/>
      <c r="M822" s="10"/>
      <c r="N822" s="10"/>
      <c r="O822" s="10"/>
    </row>
    <row r="823">
      <c r="A823" s="10"/>
      <c r="B823" s="10"/>
      <c r="C823" s="10"/>
      <c r="D823" s="7"/>
      <c r="E823" s="10"/>
      <c r="F823" s="10"/>
      <c r="G823" s="10"/>
      <c r="H823" s="10"/>
      <c r="I823" s="7"/>
      <c r="J823" s="10"/>
      <c r="K823" s="10"/>
      <c r="L823" s="10"/>
      <c r="M823" s="10"/>
      <c r="N823" s="10"/>
      <c r="O823" s="10"/>
    </row>
    <row r="824">
      <c r="A824" s="10"/>
      <c r="B824" s="10"/>
      <c r="C824" s="10"/>
      <c r="D824" s="7"/>
      <c r="E824" s="10"/>
      <c r="F824" s="10"/>
      <c r="G824" s="10"/>
      <c r="H824" s="10"/>
      <c r="I824" s="7"/>
      <c r="J824" s="10"/>
      <c r="K824" s="10"/>
      <c r="L824" s="10"/>
      <c r="M824" s="10"/>
      <c r="N824" s="10"/>
      <c r="O824" s="10"/>
    </row>
    <row r="825">
      <c r="A825" s="10"/>
      <c r="B825" s="10"/>
      <c r="C825" s="10"/>
      <c r="D825" s="7"/>
      <c r="E825" s="10"/>
      <c r="F825" s="10"/>
      <c r="G825" s="10"/>
      <c r="H825" s="10"/>
      <c r="I825" s="7"/>
      <c r="J825" s="10"/>
      <c r="K825" s="10"/>
      <c r="L825" s="10"/>
      <c r="M825" s="10"/>
      <c r="N825" s="10"/>
      <c r="O825" s="10"/>
    </row>
    <row r="826">
      <c r="A826" s="10"/>
      <c r="B826" s="10"/>
      <c r="C826" s="10"/>
      <c r="D826" s="7"/>
      <c r="E826" s="10"/>
      <c r="F826" s="10"/>
      <c r="G826" s="10"/>
      <c r="H826" s="10"/>
      <c r="I826" s="7"/>
      <c r="J826" s="10"/>
      <c r="K826" s="10"/>
      <c r="L826" s="10"/>
      <c r="M826" s="10"/>
      <c r="N826" s="10"/>
      <c r="O826" s="10"/>
    </row>
    <row r="827">
      <c r="A827" s="10"/>
      <c r="B827" s="10"/>
      <c r="C827" s="10"/>
      <c r="D827" s="7"/>
      <c r="E827" s="10"/>
      <c r="F827" s="10"/>
      <c r="G827" s="10"/>
      <c r="H827" s="10"/>
      <c r="I827" s="7"/>
      <c r="J827" s="10"/>
      <c r="K827" s="10"/>
      <c r="L827" s="10"/>
      <c r="M827" s="10"/>
      <c r="N827" s="10"/>
      <c r="O827" s="10"/>
    </row>
    <row r="828">
      <c r="A828" s="10"/>
      <c r="B828" s="10"/>
      <c r="C828" s="10"/>
      <c r="D828" s="7"/>
      <c r="E828" s="10"/>
      <c r="F828" s="10"/>
      <c r="G828" s="10"/>
      <c r="H828" s="10"/>
      <c r="I828" s="7"/>
      <c r="J828" s="10"/>
      <c r="K828" s="10"/>
      <c r="L828" s="10"/>
      <c r="M828" s="10"/>
      <c r="N828" s="10"/>
      <c r="O828" s="10"/>
    </row>
    <row r="829">
      <c r="A829" s="10"/>
      <c r="B829" s="10"/>
      <c r="C829" s="10"/>
      <c r="D829" s="7"/>
      <c r="E829" s="10"/>
      <c r="F829" s="10"/>
      <c r="G829" s="10"/>
      <c r="H829" s="10"/>
      <c r="I829" s="7"/>
      <c r="J829" s="10"/>
      <c r="K829" s="10"/>
      <c r="L829" s="10"/>
      <c r="M829" s="10"/>
      <c r="N829" s="10"/>
      <c r="O829" s="10"/>
    </row>
    <row r="830">
      <c r="A830" s="10"/>
      <c r="B830" s="10"/>
      <c r="C830" s="10"/>
      <c r="D830" s="7"/>
      <c r="E830" s="10"/>
      <c r="F830" s="10"/>
      <c r="G830" s="10"/>
      <c r="H830" s="10"/>
      <c r="I830" s="7"/>
      <c r="J830" s="10"/>
      <c r="K830" s="10"/>
      <c r="L830" s="10"/>
      <c r="M830" s="10"/>
      <c r="N830" s="10"/>
      <c r="O830" s="10"/>
    </row>
    <row r="831">
      <c r="A831" s="10"/>
      <c r="B831" s="10"/>
      <c r="C831" s="10"/>
      <c r="D831" s="7"/>
      <c r="E831" s="10"/>
      <c r="F831" s="10"/>
      <c r="G831" s="10"/>
      <c r="H831" s="10"/>
      <c r="I831" s="7"/>
      <c r="J831" s="10"/>
      <c r="K831" s="10"/>
      <c r="L831" s="10"/>
      <c r="M831" s="10"/>
      <c r="N831" s="10"/>
      <c r="O831" s="10"/>
    </row>
    <row r="832">
      <c r="A832" s="10"/>
      <c r="B832" s="10"/>
      <c r="C832" s="10"/>
      <c r="D832" s="7"/>
      <c r="E832" s="10"/>
      <c r="F832" s="10"/>
      <c r="G832" s="10"/>
      <c r="H832" s="10"/>
      <c r="I832" s="7"/>
      <c r="J832" s="10"/>
      <c r="K832" s="10"/>
      <c r="L832" s="10"/>
      <c r="M832" s="10"/>
      <c r="N832" s="10"/>
      <c r="O832" s="10"/>
    </row>
    <row r="833">
      <c r="A833" s="10"/>
      <c r="B833" s="10"/>
      <c r="C833" s="10"/>
      <c r="D833" s="7"/>
      <c r="E833" s="10"/>
      <c r="F833" s="10"/>
      <c r="G833" s="10"/>
      <c r="H833" s="10"/>
      <c r="I833" s="7"/>
      <c r="J833" s="10"/>
      <c r="K833" s="10"/>
      <c r="L833" s="10"/>
      <c r="M833" s="10"/>
      <c r="N833" s="10"/>
      <c r="O833" s="10"/>
    </row>
    <row r="834">
      <c r="A834" s="10"/>
      <c r="B834" s="10"/>
      <c r="C834" s="10"/>
      <c r="D834" s="7"/>
      <c r="E834" s="10"/>
      <c r="F834" s="10"/>
      <c r="G834" s="10"/>
      <c r="H834" s="10"/>
      <c r="I834" s="7"/>
      <c r="J834" s="10"/>
      <c r="K834" s="10"/>
      <c r="L834" s="10"/>
      <c r="M834" s="10"/>
      <c r="N834" s="10"/>
      <c r="O834" s="10"/>
    </row>
    <row r="835">
      <c r="A835" s="10"/>
      <c r="B835" s="10"/>
      <c r="C835" s="10"/>
      <c r="D835" s="7"/>
      <c r="E835" s="10"/>
      <c r="F835" s="10"/>
      <c r="G835" s="10"/>
      <c r="H835" s="10"/>
      <c r="I835" s="7"/>
      <c r="J835" s="10"/>
      <c r="K835" s="10"/>
      <c r="L835" s="10"/>
      <c r="M835" s="10"/>
      <c r="N835" s="10"/>
      <c r="O835" s="10"/>
    </row>
    <row r="836">
      <c r="A836" s="10"/>
      <c r="B836" s="10"/>
      <c r="C836" s="10"/>
      <c r="D836" s="7"/>
      <c r="E836" s="10"/>
      <c r="F836" s="10"/>
      <c r="G836" s="10"/>
      <c r="H836" s="10"/>
      <c r="I836" s="7"/>
      <c r="J836" s="10"/>
      <c r="K836" s="10"/>
      <c r="L836" s="10"/>
      <c r="M836" s="10"/>
      <c r="N836" s="10"/>
      <c r="O836" s="10"/>
    </row>
    <row r="837">
      <c r="A837" s="10"/>
      <c r="B837" s="10"/>
      <c r="C837" s="10"/>
      <c r="D837" s="7"/>
      <c r="E837" s="10"/>
      <c r="F837" s="10"/>
      <c r="G837" s="10"/>
      <c r="H837" s="10"/>
      <c r="I837" s="7"/>
      <c r="J837" s="10"/>
      <c r="K837" s="10"/>
      <c r="L837" s="10"/>
      <c r="M837" s="10"/>
      <c r="N837" s="10"/>
      <c r="O837" s="10"/>
    </row>
    <row r="838">
      <c r="A838" s="10"/>
      <c r="B838" s="10"/>
      <c r="C838" s="10"/>
      <c r="D838" s="7"/>
      <c r="E838" s="10"/>
      <c r="F838" s="10"/>
      <c r="G838" s="10"/>
      <c r="H838" s="10"/>
      <c r="I838" s="7"/>
      <c r="J838" s="10"/>
      <c r="K838" s="10"/>
      <c r="L838" s="10"/>
      <c r="M838" s="10"/>
      <c r="N838" s="10"/>
      <c r="O838" s="10"/>
    </row>
    <row r="839">
      <c r="A839" s="10"/>
      <c r="B839" s="10"/>
      <c r="C839" s="10"/>
      <c r="D839" s="7"/>
      <c r="E839" s="10"/>
      <c r="F839" s="10"/>
      <c r="G839" s="10"/>
      <c r="H839" s="10"/>
      <c r="I839" s="7"/>
      <c r="J839" s="10"/>
      <c r="K839" s="10"/>
      <c r="L839" s="10"/>
      <c r="M839" s="10"/>
      <c r="N839" s="10"/>
      <c r="O839" s="10"/>
    </row>
    <row r="840">
      <c r="A840" s="10"/>
      <c r="B840" s="10"/>
      <c r="C840" s="10"/>
      <c r="D840" s="7"/>
      <c r="E840" s="10"/>
      <c r="F840" s="10"/>
      <c r="G840" s="10"/>
      <c r="H840" s="10"/>
      <c r="I840" s="7"/>
      <c r="J840" s="10"/>
      <c r="K840" s="10"/>
      <c r="L840" s="10"/>
      <c r="M840" s="10"/>
      <c r="N840" s="10"/>
      <c r="O840" s="10"/>
    </row>
    <row r="841">
      <c r="A841" s="10"/>
      <c r="B841" s="10"/>
      <c r="C841" s="10"/>
      <c r="D841" s="7"/>
      <c r="E841" s="10"/>
      <c r="F841" s="10"/>
      <c r="G841" s="10"/>
      <c r="H841" s="10"/>
      <c r="I841" s="7"/>
      <c r="J841" s="10"/>
      <c r="K841" s="10"/>
      <c r="L841" s="10"/>
      <c r="M841" s="10"/>
      <c r="N841" s="10"/>
      <c r="O841" s="10"/>
    </row>
    <row r="842">
      <c r="A842" s="10"/>
      <c r="B842" s="10"/>
      <c r="C842" s="10"/>
      <c r="D842" s="7"/>
      <c r="E842" s="10"/>
      <c r="F842" s="10"/>
      <c r="G842" s="10"/>
      <c r="H842" s="10"/>
      <c r="I842" s="7"/>
      <c r="J842" s="10"/>
      <c r="K842" s="10"/>
      <c r="L842" s="10"/>
      <c r="M842" s="10"/>
      <c r="N842" s="10"/>
      <c r="O842" s="10"/>
    </row>
    <row r="843">
      <c r="A843" s="10"/>
      <c r="B843" s="10"/>
      <c r="C843" s="10"/>
      <c r="D843" s="7"/>
      <c r="E843" s="10"/>
      <c r="F843" s="10"/>
      <c r="G843" s="10"/>
      <c r="H843" s="10"/>
      <c r="I843" s="7"/>
      <c r="J843" s="10"/>
      <c r="K843" s="10"/>
      <c r="L843" s="10"/>
      <c r="M843" s="10"/>
      <c r="N843" s="10"/>
      <c r="O843" s="10"/>
    </row>
    <row r="844">
      <c r="A844" s="10"/>
      <c r="B844" s="10"/>
      <c r="C844" s="10"/>
      <c r="D844" s="7"/>
      <c r="E844" s="10"/>
      <c r="F844" s="10"/>
      <c r="G844" s="10"/>
      <c r="H844" s="10"/>
      <c r="I844" s="7"/>
      <c r="J844" s="10"/>
      <c r="K844" s="10"/>
      <c r="L844" s="10"/>
      <c r="M844" s="10"/>
      <c r="N844" s="10"/>
      <c r="O844" s="10"/>
    </row>
    <row r="845">
      <c r="A845" s="10"/>
      <c r="B845" s="10"/>
      <c r="C845" s="10"/>
      <c r="D845" s="7"/>
      <c r="E845" s="10"/>
      <c r="F845" s="10"/>
      <c r="G845" s="10"/>
      <c r="H845" s="10"/>
      <c r="I845" s="7"/>
      <c r="J845" s="10"/>
      <c r="K845" s="10"/>
      <c r="L845" s="10"/>
      <c r="M845" s="10"/>
      <c r="N845" s="10"/>
      <c r="O845" s="10"/>
    </row>
    <row r="846">
      <c r="A846" s="10"/>
      <c r="B846" s="10"/>
      <c r="C846" s="10"/>
      <c r="D846" s="7"/>
      <c r="E846" s="10"/>
      <c r="F846" s="10"/>
      <c r="G846" s="10"/>
      <c r="H846" s="10"/>
      <c r="I846" s="7"/>
      <c r="J846" s="10"/>
      <c r="K846" s="10"/>
      <c r="L846" s="10"/>
      <c r="M846" s="10"/>
      <c r="N846" s="10"/>
      <c r="O846" s="10"/>
    </row>
    <row r="847">
      <c r="A847" s="10"/>
      <c r="B847" s="10"/>
      <c r="C847" s="10"/>
      <c r="D847" s="7"/>
      <c r="E847" s="10"/>
      <c r="F847" s="10"/>
      <c r="G847" s="10"/>
      <c r="H847" s="10"/>
      <c r="I847" s="7"/>
      <c r="J847" s="10"/>
      <c r="K847" s="10"/>
      <c r="L847" s="10"/>
      <c r="M847" s="10"/>
      <c r="N847" s="10"/>
      <c r="O847" s="10"/>
    </row>
    <row r="848">
      <c r="A848" s="10"/>
      <c r="B848" s="10"/>
      <c r="C848" s="10"/>
      <c r="D848" s="7"/>
      <c r="E848" s="10"/>
      <c r="F848" s="10"/>
      <c r="G848" s="10"/>
      <c r="H848" s="10"/>
      <c r="I848" s="7"/>
      <c r="J848" s="10"/>
      <c r="K848" s="10"/>
      <c r="L848" s="10"/>
      <c r="M848" s="10"/>
      <c r="N848" s="10"/>
      <c r="O848" s="10"/>
    </row>
    <row r="849">
      <c r="A849" s="10"/>
      <c r="B849" s="10"/>
      <c r="C849" s="10"/>
      <c r="D849" s="7"/>
      <c r="E849" s="10"/>
      <c r="F849" s="10"/>
      <c r="G849" s="10"/>
      <c r="H849" s="10"/>
      <c r="I849" s="7"/>
      <c r="J849" s="10"/>
      <c r="K849" s="10"/>
      <c r="L849" s="10"/>
      <c r="M849" s="10"/>
      <c r="N849" s="10"/>
      <c r="O849" s="10"/>
    </row>
    <row r="850">
      <c r="A850" s="10"/>
      <c r="B850" s="10"/>
      <c r="C850" s="10"/>
      <c r="D850" s="7"/>
      <c r="E850" s="10"/>
      <c r="F850" s="10"/>
      <c r="G850" s="10"/>
      <c r="H850" s="10"/>
      <c r="I850" s="7"/>
      <c r="J850" s="10"/>
      <c r="K850" s="10"/>
      <c r="L850" s="10"/>
      <c r="M850" s="10"/>
      <c r="N850" s="10"/>
      <c r="O850" s="10"/>
    </row>
    <row r="851">
      <c r="A851" s="10"/>
      <c r="B851" s="10"/>
      <c r="C851" s="10"/>
      <c r="D851" s="7"/>
      <c r="E851" s="10"/>
      <c r="F851" s="10"/>
      <c r="G851" s="10"/>
      <c r="H851" s="10"/>
      <c r="I851" s="7"/>
      <c r="J851" s="10"/>
      <c r="K851" s="10"/>
      <c r="L851" s="10"/>
      <c r="M851" s="10"/>
      <c r="N851" s="10"/>
      <c r="O851" s="10"/>
    </row>
    <row r="852">
      <c r="A852" s="10"/>
      <c r="B852" s="10"/>
      <c r="C852" s="10"/>
      <c r="D852" s="7"/>
      <c r="E852" s="10"/>
      <c r="F852" s="10"/>
      <c r="G852" s="10"/>
      <c r="H852" s="10"/>
      <c r="I852" s="7"/>
      <c r="J852" s="10"/>
      <c r="K852" s="10"/>
      <c r="L852" s="10"/>
      <c r="M852" s="10"/>
      <c r="N852" s="10"/>
      <c r="O852" s="10"/>
    </row>
    <row r="853">
      <c r="A853" s="10"/>
      <c r="B853" s="10"/>
      <c r="C853" s="10"/>
      <c r="D853" s="7"/>
      <c r="E853" s="10"/>
      <c r="F853" s="10"/>
      <c r="G853" s="10"/>
      <c r="H853" s="10"/>
      <c r="I853" s="7"/>
      <c r="J853" s="10"/>
      <c r="K853" s="10"/>
      <c r="L853" s="10"/>
      <c r="M853" s="10"/>
      <c r="N853" s="10"/>
      <c r="O853" s="10"/>
    </row>
    <row r="854">
      <c r="A854" s="10"/>
      <c r="B854" s="10"/>
      <c r="C854" s="10"/>
      <c r="D854" s="7"/>
      <c r="E854" s="10"/>
      <c r="F854" s="10"/>
      <c r="G854" s="10"/>
      <c r="H854" s="10"/>
      <c r="I854" s="7"/>
      <c r="J854" s="10"/>
      <c r="K854" s="10"/>
      <c r="L854" s="10"/>
      <c r="M854" s="10"/>
      <c r="N854" s="10"/>
      <c r="O854" s="10"/>
    </row>
    <row r="855">
      <c r="A855" s="10"/>
      <c r="B855" s="10"/>
      <c r="C855" s="10"/>
      <c r="D855" s="7"/>
      <c r="E855" s="10"/>
      <c r="F855" s="10"/>
      <c r="G855" s="10"/>
      <c r="H855" s="10"/>
      <c r="I855" s="7"/>
      <c r="J855" s="10"/>
      <c r="K855" s="10"/>
      <c r="L855" s="10"/>
      <c r="M855" s="10"/>
      <c r="N855" s="10"/>
      <c r="O855" s="10"/>
    </row>
    <row r="856">
      <c r="A856" s="10"/>
      <c r="B856" s="10"/>
      <c r="C856" s="10"/>
      <c r="D856" s="7"/>
      <c r="E856" s="10"/>
      <c r="F856" s="10"/>
      <c r="G856" s="10"/>
      <c r="H856" s="10"/>
      <c r="I856" s="7"/>
      <c r="J856" s="10"/>
      <c r="K856" s="10"/>
      <c r="L856" s="10"/>
      <c r="M856" s="10"/>
      <c r="N856" s="10"/>
      <c r="O856" s="10"/>
    </row>
    <row r="857">
      <c r="A857" s="10"/>
      <c r="B857" s="10"/>
      <c r="C857" s="10"/>
      <c r="D857" s="7"/>
      <c r="E857" s="10"/>
      <c r="F857" s="10"/>
      <c r="G857" s="10"/>
      <c r="H857" s="10"/>
      <c r="I857" s="7"/>
      <c r="J857" s="10"/>
      <c r="K857" s="10"/>
      <c r="L857" s="10"/>
      <c r="M857" s="10"/>
      <c r="N857" s="10"/>
      <c r="O857" s="10"/>
    </row>
    <row r="858">
      <c r="A858" s="10"/>
      <c r="B858" s="10"/>
      <c r="C858" s="10"/>
      <c r="D858" s="7"/>
      <c r="E858" s="10"/>
      <c r="F858" s="10"/>
      <c r="G858" s="10"/>
      <c r="H858" s="10"/>
      <c r="I858" s="7"/>
      <c r="J858" s="10"/>
      <c r="K858" s="10"/>
      <c r="L858" s="10"/>
      <c r="M858" s="10"/>
      <c r="N858" s="10"/>
      <c r="O858" s="10"/>
    </row>
    <row r="859">
      <c r="A859" s="10"/>
      <c r="B859" s="10"/>
      <c r="C859" s="10"/>
      <c r="D859" s="7"/>
      <c r="E859" s="10"/>
      <c r="F859" s="10"/>
      <c r="G859" s="10"/>
      <c r="H859" s="10"/>
      <c r="I859" s="7"/>
      <c r="J859" s="10"/>
      <c r="K859" s="10"/>
      <c r="L859" s="10"/>
      <c r="M859" s="10"/>
      <c r="N859" s="10"/>
      <c r="O859" s="10"/>
    </row>
    <row r="860">
      <c r="A860" s="10"/>
      <c r="B860" s="10"/>
      <c r="C860" s="10"/>
      <c r="D860" s="7"/>
      <c r="E860" s="10"/>
      <c r="F860" s="10"/>
      <c r="G860" s="10"/>
      <c r="H860" s="10"/>
      <c r="I860" s="7"/>
      <c r="J860" s="10"/>
      <c r="K860" s="10"/>
      <c r="L860" s="10"/>
      <c r="M860" s="10"/>
      <c r="N860" s="10"/>
      <c r="O860" s="10"/>
    </row>
    <row r="861">
      <c r="A861" s="10"/>
      <c r="B861" s="10"/>
      <c r="C861" s="10"/>
      <c r="D861" s="7"/>
      <c r="E861" s="10"/>
      <c r="F861" s="10"/>
      <c r="G861" s="10"/>
      <c r="H861" s="10"/>
      <c r="I861" s="7"/>
      <c r="J861" s="10"/>
      <c r="K861" s="10"/>
      <c r="L861" s="10"/>
      <c r="M861" s="10"/>
      <c r="N861" s="10"/>
      <c r="O861" s="10"/>
    </row>
    <row r="862">
      <c r="A862" s="10"/>
      <c r="B862" s="10"/>
      <c r="C862" s="10"/>
      <c r="D862" s="7"/>
      <c r="E862" s="10"/>
      <c r="F862" s="10"/>
      <c r="G862" s="10"/>
      <c r="H862" s="10"/>
      <c r="I862" s="7"/>
      <c r="J862" s="10"/>
      <c r="K862" s="10"/>
      <c r="L862" s="10"/>
      <c r="M862" s="10"/>
      <c r="N862" s="10"/>
      <c r="O862" s="10"/>
    </row>
    <row r="863">
      <c r="A863" s="10"/>
      <c r="B863" s="10"/>
      <c r="C863" s="10"/>
      <c r="D863" s="7"/>
      <c r="E863" s="10"/>
      <c r="F863" s="10"/>
      <c r="G863" s="10"/>
      <c r="H863" s="10"/>
      <c r="I863" s="7"/>
      <c r="J863" s="10"/>
      <c r="K863" s="10"/>
      <c r="L863" s="10"/>
      <c r="M863" s="10"/>
      <c r="N863" s="10"/>
      <c r="O863" s="10"/>
    </row>
    <row r="864">
      <c r="A864" s="10"/>
      <c r="B864" s="10"/>
      <c r="C864" s="10"/>
      <c r="D864" s="7"/>
      <c r="E864" s="10"/>
      <c r="F864" s="10"/>
      <c r="G864" s="10"/>
      <c r="H864" s="10"/>
      <c r="I864" s="7"/>
      <c r="J864" s="10"/>
      <c r="K864" s="10"/>
      <c r="L864" s="10"/>
      <c r="M864" s="10"/>
      <c r="N864" s="10"/>
      <c r="O864" s="10"/>
    </row>
    <row r="865">
      <c r="A865" s="10"/>
      <c r="B865" s="10"/>
      <c r="C865" s="10"/>
      <c r="D865" s="7"/>
      <c r="E865" s="10"/>
      <c r="F865" s="10"/>
      <c r="G865" s="10"/>
      <c r="H865" s="10"/>
      <c r="I865" s="7"/>
      <c r="J865" s="10"/>
      <c r="K865" s="10"/>
      <c r="L865" s="10"/>
      <c r="M865" s="10"/>
      <c r="N865" s="10"/>
      <c r="O865" s="10"/>
    </row>
    <row r="866">
      <c r="A866" s="10"/>
      <c r="B866" s="10"/>
      <c r="C866" s="10"/>
      <c r="D866" s="7"/>
      <c r="E866" s="10"/>
      <c r="F866" s="10"/>
      <c r="G866" s="10"/>
      <c r="H866" s="10"/>
      <c r="I866" s="7"/>
      <c r="J866" s="10"/>
      <c r="K866" s="10"/>
      <c r="L866" s="10"/>
      <c r="M866" s="10"/>
      <c r="N866" s="10"/>
      <c r="O866" s="10"/>
    </row>
    <row r="867">
      <c r="A867" s="10"/>
      <c r="B867" s="10"/>
      <c r="C867" s="10"/>
      <c r="D867" s="7"/>
      <c r="E867" s="10"/>
      <c r="F867" s="10"/>
      <c r="G867" s="10"/>
      <c r="H867" s="10"/>
      <c r="I867" s="7"/>
      <c r="J867" s="10"/>
      <c r="K867" s="10"/>
      <c r="L867" s="10"/>
      <c r="M867" s="10"/>
      <c r="N867" s="10"/>
      <c r="O867" s="10"/>
    </row>
    <row r="868">
      <c r="A868" s="10"/>
      <c r="B868" s="10"/>
      <c r="C868" s="10"/>
      <c r="D868" s="7"/>
      <c r="E868" s="10"/>
      <c r="F868" s="10"/>
      <c r="G868" s="10"/>
      <c r="H868" s="10"/>
      <c r="I868" s="7"/>
      <c r="J868" s="10"/>
      <c r="K868" s="10"/>
      <c r="L868" s="10"/>
      <c r="M868" s="10"/>
      <c r="N868" s="10"/>
      <c r="O868" s="10"/>
    </row>
    <row r="869">
      <c r="A869" s="10"/>
      <c r="B869" s="10"/>
      <c r="C869" s="10"/>
      <c r="D869" s="7"/>
      <c r="E869" s="10"/>
      <c r="F869" s="10"/>
      <c r="G869" s="10"/>
      <c r="H869" s="10"/>
      <c r="I869" s="7"/>
      <c r="J869" s="10"/>
      <c r="K869" s="10"/>
      <c r="L869" s="10"/>
      <c r="M869" s="10"/>
      <c r="N869" s="10"/>
      <c r="O869" s="10"/>
    </row>
    <row r="870">
      <c r="A870" s="10"/>
      <c r="B870" s="10"/>
      <c r="C870" s="10"/>
      <c r="D870" s="7"/>
      <c r="E870" s="10"/>
      <c r="F870" s="10"/>
      <c r="G870" s="10"/>
      <c r="H870" s="10"/>
      <c r="I870" s="7"/>
      <c r="J870" s="10"/>
      <c r="K870" s="10"/>
      <c r="L870" s="10"/>
      <c r="M870" s="10"/>
      <c r="N870" s="10"/>
      <c r="O870" s="10"/>
    </row>
    <row r="871">
      <c r="A871" s="10"/>
      <c r="B871" s="10"/>
      <c r="C871" s="10"/>
      <c r="D871" s="7"/>
      <c r="E871" s="10"/>
      <c r="F871" s="10"/>
      <c r="G871" s="10"/>
      <c r="H871" s="10"/>
      <c r="I871" s="7"/>
      <c r="J871" s="10"/>
      <c r="K871" s="10"/>
      <c r="L871" s="10"/>
      <c r="M871" s="10"/>
      <c r="N871" s="10"/>
      <c r="O871" s="10"/>
    </row>
    <row r="872">
      <c r="A872" s="10"/>
      <c r="B872" s="10"/>
      <c r="C872" s="10"/>
      <c r="D872" s="7"/>
      <c r="E872" s="10"/>
      <c r="F872" s="10"/>
      <c r="G872" s="10"/>
      <c r="H872" s="10"/>
      <c r="I872" s="7"/>
      <c r="J872" s="10"/>
      <c r="K872" s="10"/>
      <c r="L872" s="10"/>
      <c r="M872" s="10"/>
      <c r="N872" s="10"/>
      <c r="O872" s="10"/>
    </row>
    <row r="873">
      <c r="A873" s="10"/>
      <c r="B873" s="10"/>
      <c r="C873" s="10"/>
      <c r="D873" s="7"/>
      <c r="E873" s="10"/>
      <c r="F873" s="10"/>
      <c r="G873" s="10"/>
      <c r="H873" s="10"/>
      <c r="I873" s="7"/>
      <c r="J873" s="10"/>
      <c r="K873" s="10"/>
      <c r="L873" s="10"/>
      <c r="M873" s="10"/>
      <c r="N873" s="10"/>
      <c r="O873" s="10"/>
    </row>
    <row r="874">
      <c r="A874" s="10"/>
      <c r="B874" s="10"/>
      <c r="C874" s="10"/>
      <c r="D874" s="7"/>
      <c r="E874" s="10"/>
      <c r="F874" s="10"/>
      <c r="G874" s="10"/>
      <c r="H874" s="10"/>
      <c r="I874" s="7"/>
      <c r="J874" s="10"/>
      <c r="K874" s="10"/>
      <c r="L874" s="10"/>
      <c r="M874" s="10"/>
      <c r="N874" s="10"/>
      <c r="O874" s="10"/>
    </row>
    <row r="875">
      <c r="A875" s="10"/>
      <c r="B875" s="10"/>
      <c r="C875" s="10"/>
      <c r="D875" s="7"/>
      <c r="E875" s="10"/>
      <c r="F875" s="10"/>
      <c r="G875" s="10"/>
      <c r="H875" s="10"/>
      <c r="I875" s="7"/>
      <c r="J875" s="10"/>
      <c r="K875" s="10"/>
      <c r="L875" s="10"/>
      <c r="M875" s="10"/>
      <c r="N875" s="10"/>
      <c r="O875" s="10"/>
    </row>
    <row r="876">
      <c r="A876" s="10"/>
      <c r="B876" s="10"/>
      <c r="C876" s="10"/>
      <c r="D876" s="7"/>
      <c r="E876" s="10"/>
      <c r="F876" s="10"/>
      <c r="G876" s="10"/>
      <c r="H876" s="10"/>
      <c r="I876" s="7"/>
      <c r="J876" s="10"/>
      <c r="K876" s="10"/>
      <c r="L876" s="10"/>
      <c r="M876" s="10"/>
      <c r="N876" s="10"/>
      <c r="O876" s="10"/>
    </row>
    <row r="877">
      <c r="A877" s="10"/>
      <c r="B877" s="10"/>
      <c r="C877" s="10"/>
      <c r="D877" s="7"/>
      <c r="E877" s="10"/>
      <c r="F877" s="10"/>
      <c r="G877" s="10"/>
      <c r="H877" s="10"/>
      <c r="I877" s="7"/>
      <c r="J877" s="10"/>
      <c r="K877" s="10"/>
      <c r="L877" s="10"/>
      <c r="M877" s="10"/>
      <c r="N877" s="10"/>
      <c r="O877" s="10"/>
    </row>
    <row r="878">
      <c r="A878" s="10"/>
      <c r="B878" s="10"/>
      <c r="C878" s="10"/>
      <c r="D878" s="7"/>
      <c r="E878" s="10"/>
      <c r="F878" s="10"/>
      <c r="G878" s="10"/>
      <c r="H878" s="10"/>
      <c r="I878" s="7"/>
      <c r="J878" s="10"/>
      <c r="K878" s="10"/>
      <c r="L878" s="10"/>
      <c r="M878" s="10"/>
      <c r="N878" s="10"/>
      <c r="O878" s="10"/>
    </row>
    <row r="879">
      <c r="A879" s="10"/>
      <c r="B879" s="10"/>
      <c r="C879" s="10"/>
      <c r="D879" s="7"/>
      <c r="E879" s="10"/>
      <c r="F879" s="10"/>
      <c r="G879" s="10"/>
      <c r="H879" s="10"/>
      <c r="I879" s="7"/>
      <c r="J879" s="10"/>
      <c r="K879" s="10"/>
      <c r="L879" s="10"/>
      <c r="M879" s="10"/>
      <c r="N879" s="10"/>
      <c r="O879" s="10"/>
    </row>
    <row r="880">
      <c r="A880" s="10"/>
      <c r="B880" s="10"/>
      <c r="C880" s="10"/>
      <c r="D880" s="7"/>
      <c r="E880" s="10"/>
      <c r="F880" s="10"/>
      <c r="G880" s="10"/>
      <c r="H880" s="10"/>
      <c r="I880" s="7"/>
      <c r="J880" s="10"/>
      <c r="K880" s="10"/>
      <c r="L880" s="10"/>
      <c r="M880" s="10"/>
      <c r="N880" s="10"/>
      <c r="O880" s="10"/>
    </row>
    <row r="881">
      <c r="A881" s="10"/>
      <c r="B881" s="10"/>
      <c r="C881" s="10"/>
      <c r="D881" s="7"/>
      <c r="E881" s="10"/>
      <c r="F881" s="10"/>
      <c r="G881" s="10"/>
      <c r="H881" s="10"/>
      <c r="I881" s="7"/>
      <c r="J881" s="10"/>
      <c r="K881" s="10"/>
      <c r="L881" s="10"/>
      <c r="M881" s="10"/>
      <c r="N881" s="10"/>
      <c r="O881" s="10"/>
    </row>
    <row r="882">
      <c r="A882" s="10"/>
      <c r="B882" s="10"/>
      <c r="C882" s="10"/>
      <c r="D882" s="7"/>
      <c r="E882" s="10"/>
      <c r="F882" s="10"/>
      <c r="G882" s="10"/>
      <c r="H882" s="10"/>
      <c r="I882" s="7"/>
      <c r="J882" s="10"/>
      <c r="K882" s="10"/>
      <c r="L882" s="10"/>
      <c r="M882" s="10"/>
      <c r="N882" s="10"/>
      <c r="O882" s="10"/>
    </row>
    <row r="883">
      <c r="A883" s="10"/>
      <c r="B883" s="10"/>
      <c r="C883" s="10"/>
      <c r="D883" s="7"/>
      <c r="E883" s="10"/>
      <c r="F883" s="10"/>
      <c r="G883" s="10"/>
      <c r="H883" s="10"/>
      <c r="I883" s="7"/>
      <c r="J883" s="10"/>
      <c r="K883" s="10"/>
      <c r="L883" s="10"/>
      <c r="M883" s="10"/>
      <c r="N883" s="10"/>
      <c r="O883" s="10"/>
    </row>
    <row r="884">
      <c r="A884" s="10"/>
      <c r="B884" s="10"/>
      <c r="C884" s="10"/>
      <c r="D884" s="7"/>
      <c r="E884" s="10"/>
      <c r="F884" s="10"/>
      <c r="G884" s="10"/>
      <c r="H884" s="10"/>
      <c r="I884" s="7"/>
      <c r="J884" s="10"/>
      <c r="K884" s="10"/>
      <c r="L884" s="10"/>
      <c r="M884" s="10"/>
      <c r="N884" s="10"/>
      <c r="O884" s="10"/>
    </row>
    <row r="885">
      <c r="A885" s="10"/>
      <c r="B885" s="10"/>
      <c r="C885" s="10"/>
      <c r="D885" s="7"/>
      <c r="E885" s="10"/>
      <c r="F885" s="10"/>
      <c r="G885" s="10"/>
      <c r="H885" s="10"/>
      <c r="I885" s="7"/>
      <c r="J885" s="10"/>
      <c r="K885" s="10"/>
      <c r="L885" s="10"/>
      <c r="M885" s="10"/>
      <c r="N885" s="10"/>
      <c r="O885" s="10"/>
    </row>
    <row r="886">
      <c r="A886" s="10"/>
      <c r="B886" s="10"/>
      <c r="C886" s="10"/>
      <c r="D886" s="7"/>
      <c r="E886" s="10"/>
      <c r="F886" s="10"/>
      <c r="G886" s="10"/>
      <c r="H886" s="10"/>
      <c r="I886" s="7"/>
      <c r="J886" s="10"/>
      <c r="K886" s="10"/>
      <c r="L886" s="10"/>
      <c r="M886" s="10"/>
      <c r="N886" s="10"/>
      <c r="O886" s="10"/>
    </row>
    <row r="887">
      <c r="A887" s="10"/>
      <c r="B887" s="10"/>
      <c r="C887" s="10"/>
      <c r="D887" s="7"/>
      <c r="E887" s="10"/>
      <c r="F887" s="10"/>
      <c r="G887" s="10"/>
      <c r="H887" s="10"/>
      <c r="I887" s="7"/>
      <c r="J887" s="10"/>
      <c r="K887" s="10"/>
      <c r="L887" s="10"/>
      <c r="M887" s="10"/>
      <c r="N887" s="10"/>
      <c r="O887" s="10"/>
    </row>
    <row r="888">
      <c r="A888" s="10"/>
      <c r="B888" s="10"/>
      <c r="C888" s="10"/>
      <c r="D888" s="7"/>
      <c r="E888" s="10"/>
      <c r="F888" s="10"/>
      <c r="G888" s="10"/>
      <c r="H888" s="10"/>
      <c r="I888" s="7"/>
      <c r="J888" s="10"/>
      <c r="K888" s="10"/>
      <c r="L888" s="10"/>
      <c r="M888" s="10"/>
      <c r="N888" s="10"/>
      <c r="O888" s="10"/>
    </row>
    <row r="889">
      <c r="A889" s="10"/>
      <c r="B889" s="10"/>
      <c r="C889" s="10"/>
      <c r="D889" s="7"/>
      <c r="E889" s="10"/>
      <c r="F889" s="10"/>
      <c r="G889" s="10"/>
      <c r="H889" s="10"/>
      <c r="I889" s="7"/>
      <c r="J889" s="10"/>
      <c r="K889" s="10"/>
      <c r="L889" s="10"/>
      <c r="M889" s="10"/>
      <c r="N889" s="10"/>
      <c r="O889" s="10"/>
    </row>
    <row r="890">
      <c r="A890" s="10"/>
      <c r="B890" s="10"/>
      <c r="C890" s="10"/>
      <c r="D890" s="7"/>
      <c r="E890" s="10"/>
      <c r="F890" s="10"/>
      <c r="G890" s="10"/>
      <c r="H890" s="10"/>
      <c r="I890" s="7"/>
      <c r="J890" s="10"/>
      <c r="K890" s="10"/>
      <c r="L890" s="10"/>
      <c r="M890" s="10"/>
      <c r="N890" s="10"/>
      <c r="O890" s="10"/>
    </row>
    <row r="891">
      <c r="A891" s="10"/>
      <c r="B891" s="10"/>
      <c r="C891" s="10"/>
      <c r="D891" s="7"/>
      <c r="E891" s="10"/>
      <c r="F891" s="10"/>
      <c r="G891" s="10"/>
      <c r="H891" s="10"/>
      <c r="I891" s="7"/>
      <c r="J891" s="10"/>
      <c r="K891" s="10"/>
      <c r="L891" s="10"/>
      <c r="M891" s="10"/>
      <c r="N891" s="10"/>
      <c r="O891" s="10"/>
    </row>
    <row r="892">
      <c r="A892" s="10"/>
      <c r="B892" s="10"/>
      <c r="C892" s="10"/>
      <c r="D892" s="7"/>
      <c r="E892" s="10"/>
      <c r="F892" s="10"/>
      <c r="G892" s="10"/>
      <c r="H892" s="10"/>
      <c r="I892" s="7"/>
      <c r="J892" s="10"/>
      <c r="K892" s="10"/>
      <c r="L892" s="10"/>
      <c r="M892" s="10"/>
      <c r="N892" s="10"/>
      <c r="O892" s="10"/>
    </row>
    <row r="893">
      <c r="A893" s="10"/>
      <c r="B893" s="10"/>
      <c r="C893" s="10"/>
      <c r="D893" s="7"/>
      <c r="E893" s="10"/>
      <c r="F893" s="10"/>
      <c r="G893" s="10"/>
      <c r="H893" s="10"/>
      <c r="I893" s="7"/>
      <c r="J893" s="10"/>
      <c r="K893" s="10"/>
      <c r="L893" s="10"/>
      <c r="M893" s="10"/>
      <c r="N893" s="10"/>
      <c r="O893" s="10"/>
    </row>
    <row r="894">
      <c r="A894" s="10"/>
      <c r="B894" s="10"/>
      <c r="C894" s="10"/>
      <c r="D894" s="7"/>
      <c r="E894" s="10"/>
      <c r="F894" s="10"/>
      <c r="G894" s="10"/>
      <c r="H894" s="10"/>
      <c r="I894" s="7"/>
      <c r="J894" s="10"/>
      <c r="K894" s="10"/>
      <c r="L894" s="10"/>
      <c r="M894" s="10"/>
      <c r="N894" s="10"/>
      <c r="O894" s="10"/>
    </row>
    <row r="895">
      <c r="A895" s="10"/>
      <c r="B895" s="10"/>
      <c r="C895" s="10"/>
      <c r="D895" s="7"/>
      <c r="E895" s="10"/>
      <c r="F895" s="10"/>
      <c r="G895" s="10"/>
      <c r="H895" s="10"/>
      <c r="I895" s="7"/>
      <c r="J895" s="10"/>
      <c r="K895" s="10"/>
      <c r="L895" s="10"/>
      <c r="M895" s="10"/>
      <c r="N895" s="10"/>
      <c r="O895" s="10"/>
    </row>
    <row r="896">
      <c r="A896" s="10"/>
      <c r="B896" s="10"/>
      <c r="C896" s="10"/>
      <c r="D896" s="7"/>
      <c r="E896" s="10"/>
      <c r="F896" s="10"/>
      <c r="G896" s="10"/>
      <c r="H896" s="10"/>
      <c r="I896" s="7"/>
      <c r="J896" s="10"/>
      <c r="K896" s="10"/>
      <c r="L896" s="10"/>
      <c r="M896" s="10"/>
      <c r="N896" s="10"/>
      <c r="O896" s="10"/>
    </row>
    <row r="897">
      <c r="A897" s="10"/>
      <c r="B897" s="10"/>
      <c r="C897" s="10"/>
      <c r="D897" s="7"/>
      <c r="E897" s="10"/>
      <c r="F897" s="10"/>
      <c r="G897" s="10"/>
      <c r="H897" s="10"/>
      <c r="I897" s="7"/>
      <c r="J897" s="10"/>
      <c r="K897" s="10"/>
      <c r="L897" s="10"/>
      <c r="M897" s="10"/>
      <c r="N897" s="10"/>
      <c r="O897" s="10"/>
    </row>
    <row r="898">
      <c r="A898" s="10"/>
      <c r="B898" s="10"/>
      <c r="C898" s="10"/>
      <c r="D898" s="7"/>
      <c r="E898" s="10"/>
      <c r="F898" s="10"/>
      <c r="G898" s="10"/>
      <c r="H898" s="10"/>
      <c r="I898" s="7"/>
      <c r="J898" s="10"/>
      <c r="K898" s="10"/>
      <c r="L898" s="10"/>
      <c r="M898" s="10"/>
      <c r="N898" s="10"/>
      <c r="O898" s="10"/>
    </row>
    <row r="899">
      <c r="A899" s="10"/>
      <c r="B899" s="10"/>
      <c r="C899" s="10"/>
      <c r="D899" s="7"/>
      <c r="E899" s="10"/>
      <c r="F899" s="10"/>
      <c r="G899" s="10"/>
      <c r="H899" s="10"/>
      <c r="I899" s="7"/>
      <c r="J899" s="10"/>
      <c r="K899" s="10"/>
      <c r="L899" s="10"/>
      <c r="M899" s="10"/>
      <c r="N899" s="10"/>
      <c r="O899" s="10"/>
    </row>
    <row r="900">
      <c r="A900" s="10"/>
      <c r="B900" s="10"/>
      <c r="C900" s="10"/>
      <c r="D900" s="7"/>
      <c r="E900" s="10"/>
      <c r="F900" s="10"/>
      <c r="G900" s="10"/>
      <c r="H900" s="10"/>
      <c r="I900" s="7"/>
      <c r="J900" s="10"/>
      <c r="K900" s="10"/>
      <c r="L900" s="10"/>
      <c r="M900" s="10"/>
      <c r="N900" s="10"/>
      <c r="O900" s="10"/>
    </row>
    <row r="901">
      <c r="A901" s="10"/>
      <c r="B901" s="10"/>
      <c r="C901" s="10"/>
      <c r="D901" s="7"/>
      <c r="E901" s="10"/>
      <c r="F901" s="10"/>
      <c r="G901" s="10"/>
      <c r="H901" s="10"/>
      <c r="I901" s="7"/>
      <c r="J901" s="10"/>
      <c r="K901" s="10"/>
      <c r="L901" s="10"/>
      <c r="M901" s="10"/>
      <c r="N901" s="10"/>
      <c r="O901" s="10"/>
    </row>
    <row r="902">
      <c r="A902" s="10"/>
      <c r="B902" s="10"/>
      <c r="C902" s="10"/>
      <c r="D902" s="7"/>
      <c r="E902" s="10"/>
      <c r="F902" s="10"/>
      <c r="G902" s="10"/>
      <c r="H902" s="10"/>
      <c r="I902" s="7"/>
      <c r="J902" s="10"/>
      <c r="K902" s="10"/>
      <c r="L902" s="10"/>
      <c r="M902" s="10"/>
      <c r="N902" s="10"/>
      <c r="O902" s="10"/>
    </row>
    <row r="903">
      <c r="A903" s="10"/>
      <c r="B903" s="10"/>
      <c r="C903" s="10"/>
      <c r="D903" s="7"/>
      <c r="E903" s="10"/>
      <c r="F903" s="10"/>
      <c r="G903" s="10"/>
      <c r="H903" s="10"/>
      <c r="I903" s="7"/>
      <c r="J903" s="10"/>
      <c r="K903" s="10"/>
      <c r="L903" s="10"/>
      <c r="M903" s="10"/>
      <c r="N903" s="10"/>
      <c r="O903" s="10"/>
    </row>
    <row r="904">
      <c r="A904" s="10"/>
      <c r="B904" s="10"/>
      <c r="C904" s="10"/>
      <c r="D904" s="7"/>
      <c r="E904" s="10"/>
      <c r="F904" s="10"/>
      <c r="G904" s="10"/>
      <c r="H904" s="10"/>
      <c r="I904" s="7"/>
      <c r="J904" s="10"/>
      <c r="K904" s="10"/>
      <c r="L904" s="10"/>
      <c r="M904" s="10"/>
      <c r="N904" s="10"/>
      <c r="O904" s="10"/>
    </row>
    <row r="905">
      <c r="A905" s="10"/>
      <c r="B905" s="10"/>
      <c r="C905" s="10"/>
      <c r="D905" s="7"/>
      <c r="E905" s="10"/>
      <c r="F905" s="10"/>
      <c r="G905" s="10"/>
      <c r="H905" s="10"/>
      <c r="I905" s="7"/>
      <c r="J905" s="10"/>
      <c r="K905" s="10"/>
      <c r="L905" s="10"/>
      <c r="M905" s="10"/>
      <c r="N905" s="10"/>
      <c r="O905" s="10"/>
    </row>
    <row r="906">
      <c r="A906" s="10"/>
      <c r="B906" s="10"/>
      <c r="C906" s="10"/>
      <c r="D906" s="7"/>
      <c r="E906" s="10"/>
      <c r="F906" s="10"/>
      <c r="G906" s="10"/>
      <c r="H906" s="10"/>
      <c r="I906" s="7"/>
      <c r="J906" s="10"/>
      <c r="K906" s="10"/>
      <c r="L906" s="10"/>
      <c r="M906" s="10"/>
      <c r="N906" s="10"/>
      <c r="O906" s="10"/>
    </row>
    <row r="907">
      <c r="A907" s="10"/>
      <c r="B907" s="10"/>
      <c r="C907" s="10"/>
      <c r="D907" s="7"/>
      <c r="E907" s="10"/>
      <c r="F907" s="10"/>
      <c r="G907" s="10"/>
      <c r="H907" s="10"/>
      <c r="I907" s="7"/>
      <c r="J907" s="10"/>
      <c r="K907" s="10"/>
      <c r="L907" s="10"/>
      <c r="M907" s="10"/>
      <c r="N907" s="10"/>
      <c r="O907" s="10"/>
    </row>
    <row r="908">
      <c r="A908" s="10"/>
      <c r="B908" s="10"/>
      <c r="C908" s="10"/>
      <c r="D908" s="7"/>
      <c r="E908" s="10"/>
      <c r="F908" s="10"/>
      <c r="G908" s="10"/>
      <c r="H908" s="10"/>
      <c r="I908" s="7"/>
      <c r="J908" s="10"/>
      <c r="K908" s="10"/>
      <c r="L908" s="10"/>
      <c r="M908" s="10"/>
      <c r="N908" s="10"/>
      <c r="O908" s="10"/>
    </row>
    <row r="909">
      <c r="A909" s="10"/>
      <c r="B909" s="10"/>
      <c r="C909" s="10"/>
      <c r="D909" s="7"/>
      <c r="E909" s="10"/>
      <c r="F909" s="10"/>
      <c r="G909" s="10"/>
      <c r="H909" s="10"/>
      <c r="I909" s="7"/>
      <c r="J909" s="10"/>
      <c r="K909" s="10"/>
      <c r="L909" s="10"/>
      <c r="M909" s="10"/>
      <c r="N909" s="10"/>
      <c r="O909" s="10"/>
    </row>
    <row r="910">
      <c r="A910" s="10"/>
      <c r="B910" s="10"/>
      <c r="C910" s="10"/>
      <c r="D910" s="7"/>
      <c r="E910" s="10"/>
      <c r="F910" s="10"/>
      <c r="G910" s="10"/>
      <c r="H910" s="10"/>
      <c r="I910" s="7"/>
      <c r="J910" s="10"/>
      <c r="K910" s="10"/>
      <c r="L910" s="10"/>
      <c r="M910" s="10"/>
      <c r="N910" s="10"/>
      <c r="O910" s="10"/>
    </row>
    <row r="911">
      <c r="A911" s="10"/>
      <c r="B911" s="10"/>
      <c r="C911" s="10"/>
      <c r="D911" s="7"/>
      <c r="E911" s="10"/>
      <c r="F911" s="10"/>
      <c r="G911" s="10"/>
      <c r="H911" s="10"/>
      <c r="I911" s="7"/>
      <c r="J911" s="10"/>
      <c r="K911" s="10"/>
      <c r="L911" s="10"/>
      <c r="M911" s="10"/>
      <c r="N911" s="10"/>
      <c r="O911" s="10"/>
    </row>
    <row r="912">
      <c r="A912" s="10"/>
      <c r="B912" s="10"/>
      <c r="C912" s="10"/>
      <c r="D912" s="7"/>
      <c r="E912" s="10"/>
      <c r="F912" s="10"/>
      <c r="G912" s="10"/>
      <c r="H912" s="10"/>
      <c r="I912" s="7"/>
      <c r="J912" s="10"/>
      <c r="K912" s="10"/>
      <c r="L912" s="10"/>
      <c r="M912" s="10"/>
      <c r="N912" s="10"/>
      <c r="O912" s="10"/>
    </row>
    <row r="913">
      <c r="A913" s="10"/>
      <c r="B913" s="10"/>
      <c r="C913" s="10"/>
      <c r="D913" s="7"/>
      <c r="E913" s="10"/>
      <c r="F913" s="10"/>
      <c r="G913" s="10"/>
      <c r="H913" s="10"/>
      <c r="I913" s="7"/>
      <c r="J913" s="10"/>
      <c r="K913" s="10"/>
      <c r="L913" s="10"/>
      <c r="M913" s="10"/>
      <c r="N913" s="10"/>
      <c r="O913" s="10"/>
    </row>
    <row r="914">
      <c r="A914" s="10"/>
      <c r="B914" s="10"/>
      <c r="C914" s="10"/>
      <c r="D914" s="7"/>
      <c r="E914" s="10"/>
      <c r="F914" s="10"/>
      <c r="G914" s="10"/>
      <c r="H914" s="10"/>
      <c r="I914" s="7"/>
      <c r="J914" s="10"/>
      <c r="K914" s="10"/>
      <c r="L914" s="10"/>
      <c r="M914" s="10"/>
      <c r="N914" s="10"/>
      <c r="O914" s="10"/>
    </row>
    <row r="915">
      <c r="A915" s="10"/>
      <c r="B915" s="10"/>
      <c r="C915" s="10"/>
      <c r="D915" s="7"/>
      <c r="E915" s="10"/>
      <c r="F915" s="10"/>
      <c r="G915" s="10"/>
      <c r="H915" s="10"/>
      <c r="I915" s="7"/>
      <c r="J915" s="10"/>
      <c r="K915" s="10"/>
      <c r="L915" s="10"/>
      <c r="M915" s="10"/>
      <c r="N915" s="10"/>
      <c r="O915" s="10"/>
    </row>
    <row r="916">
      <c r="A916" s="10"/>
      <c r="B916" s="10"/>
      <c r="C916" s="10"/>
      <c r="D916" s="7"/>
      <c r="E916" s="10"/>
      <c r="F916" s="10"/>
      <c r="G916" s="10"/>
      <c r="H916" s="10"/>
      <c r="I916" s="7"/>
      <c r="J916" s="10"/>
      <c r="K916" s="10"/>
      <c r="L916" s="10"/>
      <c r="M916" s="10"/>
      <c r="N916" s="10"/>
      <c r="O916" s="10"/>
    </row>
    <row r="917">
      <c r="A917" s="10"/>
      <c r="B917" s="10"/>
      <c r="C917" s="10"/>
      <c r="D917" s="7"/>
      <c r="E917" s="10"/>
      <c r="F917" s="10"/>
      <c r="G917" s="10"/>
      <c r="H917" s="10"/>
      <c r="I917" s="7"/>
      <c r="J917" s="10"/>
      <c r="K917" s="10"/>
      <c r="L917" s="10"/>
      <c r="M917" s="10"/>
      <c r="N917" s="10"/>
      <c r="O917" s="10"/>
    </row>
    <row r="918">
      <c r="A918" s="10"/>
      <c r="B918" s="10"/>
      <c r="C918" s="10"/>
      <c r="D918" s="7"/>
      <c r="E918" s="10"/>
      <c r="F918" s="10"/>
      <c r="G918" s="10"/>
      <c r="H918" s="10"/>
      <c r="I918" s="7"/>
      <c r="J918" s="10"/>
      <c r="K918" s="10"/>
      <c r="L918" s="10"/>
      <c r="M918" s="10"/>
      <c r="N918" s="10"/>
      <c r="O918" s="10"/>
    </row>
    <row r="919">
      <c r="A919" s="10"/>
      <c r="B919" s="10"/>
      <c r="C919" s="10"/>
      <c r="D919" s="7"/>
      <c r="E919" s="10"/>
      <c r="F919" s="10"/>
      <c r="G919" s="10"/>
      <c r="H919" s="10"/>
      <c r="I919" s="7"/>
      <c r="J919" s="10"/>
      <c r="K919" s="10"/>
      <c r="L919" s="10"/>
      <c r="M919" s="10"/>
      <c r="N919" s="10"/>
      <c r="O919" s="10"/>
    </row>
    <row r="920">
      <c r="A920" s="10"/>
      <c r="B920" s="10"/>
      <c r="C920" s="10"/>
      <c r="D920" s="7"/>
      <c r="E920" s="10"/>
      <c r="F920" s="10"/>
      <c r="G920" s="10"/>
      <c r="H920" s="10"/>
      <c r="I920" s="7"/>
      <c r="J920" s="10"/>
      <c r="K920" s="10"/>
      <c r="L920" s="10"/>
      <c r="M920" s="10"/>
      <c r="N920" s="10"/>
      <c r="O920" s="10"/>
    </row>
    <row r="921">
      <c r="A921" s="10"/>
      <c r="B921" s="10"/>
      <c r="C921" s="10"/>
      <c r="D921" s="7"/>
      <c r="E921" s="10"/>
      <c r="F921" s="10"/>
      <c r="G921" s="10"/>
      <c r="H921" s="10"/>
      <c r="I921" s="7"/>
      <c r="J921" s="10"/>
      <c r="K921" s="10"/>
      <c r="L921" s="10"/>
      <c r="M921" s="10"/>
      <c r="N921" s="10"/>
      <c r="O921" s="10"/>
    </row>
    <row r="922">
      <c r="A922" s="10"/>
      <c r="B922" s="10"/>
      <c r="C922" s="10"/>
      <c r="D922" s="7"/>
      <c r="E922" s="10"/>
      <c r="F922" s="10"/>
      <c r="G922" s="10"/>
      <c r="H922" s="10"/>
      <c r="I922" s="7"/>
      <c r="J922" s="10"/>
      <c r="K922" s="10"/>
      <c r="L922" s="10"/>
      <c r="M922" s="10"/>
      <c r="N922" s="10"/>
      <c r="O922" s="10"/>
    </row>
    <row r="923">
      <c r="A923" s="10"/>
      <c r="B923" s="10"/>
      <c r="C923" s="10"/>
      <c r="D923" s="7"/>
      <c r="E923" s="10"/>
      <c r="F923" s="10"/>
      <c r="G923" s="10"/>
      <c r="H923" s="10"/>
      <c r="I923" s="7"/>
      <c r="J923" s="10"/>
      <c r="K923" s="10"/>
      <c r="L923" s="10"/>
      <c r="M923" s="10"/>
      <c r="N923" s="10"/>
      <c r="O923" s="10"/>
    </row>
    <row r="924">
      <c r="A924" s="10"/>
      <c r="B924" s="10"/>
      <c r="C924" s="10"/>
      <c r="D924" s="7"/>
      <c r="E924" s="10"/>
      <c r="F924" s="10"/>
      <c r="G924" s="10"/>
      <c r="H924" s="10"/>
      <c r="I924" s="7"/>
      <c r="J924" s="10"/>
      <c r="K924" s="10"/>
      <c r="L924" s="10"/>
      <c r="M924" s="10"/>
      <c r="N924" s="10"/>
      <c r="O924" s="10"/>
    </row>
    <row r="925">
      <c r="A925" s="10"/>
      <c r="B925" s="10"/>
      <c r="C925" s="10"/>
      <c r="D925" s="7"/>
      <c r="E925" s="10"/>
      <c r="F925" s="10"/>
      <c r="G925" s="10"/>
      <c r="H925" s="10"/>
      <c r="I925" s="7"/>
      <c r="J925" s="10"/>
      <c r="K925" s="10"/>
      <c r="L925" s="10"/>
      <c r="M925" s="10"/>
      <c r="N925" s="10"/>
      <c r="O925" s="10"/>
    </row>
    <row r="926">
      <c r="A926" s="10"/>
      <c r="B926" s="10"/>
      <c r="C926" s="10"/>
      <c r="D926" s="7"/>
      <c r="E926" s="10"/>
      <c r="F926" s="10"/>
      <c r="G926" s="10"/>
      <c r="H926" s="10"/>
      <c r="I926" s="7"/>
      <c r="J926" s="10"/>
      <c r="K926" s="10"/>
      <c r="L926" s="10"/>
      <c r="M926" s="10"/>
      <c r="N926" s="10"/>
      <c r="O926" s="10"/>
    </row>
    <row r="927">
      <c r="A927" s="10"/>
      <c r="B927" s="10"/>
      <c r="C927" s="10"/>
      <c r="D927" s="7"/>
      <c r="E927" s="10"/>
      <c r="F927" s="10"/>
      <c r="G927" s="10"/>
      <c r="H927" s="10"/>
      <c r="I927" s="7"/>
      <c r="J927" s="10"/>
      <c r="K927" s="10"/>
      <c r="L927" s="10"/>
      <c r="M927" s="10"/>
      <c r="N927" s="10"/>
      <c r="O927" s="10"/>
    </row>
    <row r="928">
      <c r="A928" s="10"/>
      <c r="B928" s="10"/>
      <c r="C928" s="10"/>
      <c r="D928" s="7"/>
      <c r="E928" s="10"/>
      <c r="F928" s="10"/>
      <c r="G928" s="10"/>
      <c r="H928" s="10"/>
      <c r="I928" s="7"/>
      <c r="J928" s="10"/>
      <c r="K928" s="10"/>
      <c r="L928" s="10"/>
      <c r="M928" s="10"/>
      <c r="N928" s="10"/>
      <c r="O928" s="10"/>
    </row>
    <row r="929">
      <c r="A929" s="10"/>
      <c r="B929" s="10"/>
      <c r="C929" s="10"/>
      <c r="D929" s="7"/>
      <c r="E929" s="10"/>
      <c r="F929" s="10"/>
      <c r="G929" s="10"/>
      <c r="H929" s="10"/>
      <c r="I929" s="7"/>
      <c r="J929" s="10"/>
      <c r="K929" s="10"/>
      <c r="L929" s="10"/>
      <c r="M929" s="10"/>
      <c r="N929" s="10"/>
      <c r="O929" s="10"/>
    </row>
    <row r="930">
      <c r="A930" s="10"/>
      <c r="B930" s="10"/>
      <c r="C930" s="10"/>
      <c r="D930" s="7"/>
      <c r="E930" s="10"/>
      <c r="F930" s="10"/>
      <c r="G930" s="10"/>
      <c r="H930" s="10"/>
      <c r="I930" s="7"/>
      <c r="J930" s="10"/>
      <c r="K930" s="10"/>
      <c r="L930" s="10"/>
      <c r="M930" s="10"/>
      <c r="N930" s="10"/>
      <c r="O930" s="10"/>
    </row>
    <row r="931">
      <c r="A931" s="10"/>
      <c r="B931" s="10"/>
      <c r="C931" s="10"/>
      <c r="D931" s="7"/>
      <c r="E931" s="10"/>
      <c r="F931" s="10"/>
      <c r="G931" s="10"/>
      <c r="H931" s="10"/>
      <c r="I931" s="7"/>
      <c r="J931" s="10"/>
      <c r="K931" s="10"/>
      <c r="L931" s="10"/>
      <c r="M931" s="10"/>
      <c r="N931" s="10"/>
      <c r="O931" s="10"/>
    </row>
    <row r="932">
      <c r="A932" s="10"/>
      <c r="B932" s="10"/>
      <c r="C932" s="10"/>
      <c r="D932" s="7"/>
      <c r="E932" s="10"/>
      <c r="F932" s="10"/>
      <c r="G932" s="10"/>
      <c r="H932" s="10"/>
      <c r="I932" s="7"/>
      <c r="J932" s="10"/>
      <c r="K932" s="10"/>
      <c r="L932" s="10"/>
      <c r="M932" s="10"/>
      <c r="N932" s="10"/>
      <c r="O932" s="10"/>
    </row>
    <row r="933">
      <c r="A933" s="10"/>
      <c r="B933" s="10"/>
      <c r="C933" s="10"/>
      <c r="D933" s="7"/>
      <c r="E933" s="10"/>
      <c r="F933" s="10"/>
      <c r="G933" s="10"/>
      <c r="H933" s="10"/>
      <c r="I933" s="7"/>
      <c r="J933" s="10"/>
      <c r="K933" s="10"/>
      <c r="L933" s="10"/>
      <c r="M933" s="10"/>
      <c r="N933" s="10"/>
      <c r="O933" s="10"/>
    </row>
    <row r="934">
      <c r="A934" s="10"/>
      <c r="B934" s="10"/>
      <c r="C934" s="10"/>
      <c r="D934" s="7"/>
      <c r="E934" s="10"/>
      <c r="F934" s="10"/>
      <c r="G934" s="10"/>
      <c r="H934" s="10"/>
      <c r="I934" s="7"/>
      <c r="J934" s="10"/>
      <c r="K934" s="10"/>
      <c r="L934" s="10"/>
      <c r="M934" s="10"/>
      <c r="N934" s="10"/>
      <c r="O934" s="10"/>
    </row>
    <row r="935">
      <c r="A935" s="10"/>
      <c r="B935" s="10"/>
      <c r="C935" s="10"/>
      <c r="D935" s="7"/>
      <c r="E935" s="10"/>
      <c r="F935" s="10"/>
      <c r="G935" s="10"/>
      <c r="H935" s="10"/>
      <c r="I935" s="7"/>
      <c r="J935" s="10"/>
      <c r="K935" s="10"/>
      <c r="L935" s="10"/>
      <c r="M935" s="10"/>
      <c r="N935" s="10"/>
      <c r="O935" s="10"/>
    </row>
    <row r="936">
      <c r="A936" s="10"/>
      <c r="B936" s="10"/>
      <c r="C936" s="10"/>
      <c r="D936" s="7"/>
      <c r="E936" s="10"/>
      <c r="F936" s="10"/>
      <c r="G936" s="10"/>
      <c r="H936" s="10"/>
      <c r="I936" s="7"/>
      <c r="J936" s="10"/>
      <c r="K936" s="10"/>
      <c r="L936" s="10"/>
      <c r="M936" s="10"/>
      <c r="N936" s="10"/>
      <c r="O936" s="10"/>
    </row>
    <row r="937">
      <c r="A937" s="10"/>
      <c r="B937" s="10"/>
      <c r="C937" s="10"/>
      <c r="D937" s="7"/>
      <c r="E937" s="10"/>
      <c r="F937" s="10"/>
      <c r="G937" s="10"/>
      <c r="H937" s="10"/>
      <c r="I937" s="7"/>
      <c r="J937" s="10"/>
      <c r="K937" s="10"/>
      <c r="L937" s="10"/>
      <c r="M937" s="10"/>
      <c r="N937" s="10"/>
      <c r="O937" s="10"/>
    </row>
    <row r="938">
      <c r="A938" s="10"/>
      <c r="B938" s="10"/>
      <c r="C938" s="10"/>
      <c r="D938" s="7"/>
      <c r="E938" s="10"/>
      <c r="F938" s="10"/>
      <c r="G938" s="10"/>
      <c r="H938" s="10"/>
      <c r="I938" s="7"/>
      <c r="J938" s="10"/>
      <c r="K938" s="10"/>
      <c r="L938" s="10"/>
      <c r="M938" s="10"/>
      <c r="N938" s="10"/>
      <c r="O938" s="10"/>
    </row>
    <row r="939">
      <c r="A939" s="10"/>
      <c r="B939" s="10"/>
      <c r="C939" s="10"/>
      <c r="D939" s="7"/>
      <c r="E939" s="10"/>
      <c r="F939" s="10"/>
      <c r="G939" s="10"/>
      <c r="H939" s="10"/>
      <c r="I939" s="7"/>
      <c r="J939" s="10"/>
      <c r="K939" s="10"/>
      <c r="L939" s="10"/>
      <c r="M939" s="10"/>
      <c r="N939" s="10"/>
      <c r="O939" s="10"/>
    </row>
    <row r="940">
      <c r="A940" s="10"/>
      <c r="B940" s="10"/>
      <c r="C940" s="10"/>
      <c r="D940" s="7"/>
      <c r="E940" s="10"/>
      <c r="F940" s="10"/>
      <c r="G940" s="10"/>
      <c r="H940" s="10"/>
      <c r="I940" s="7"/>
      <c r="J940" s="10"/>
      <c r="K940" s="10"/>
      <c r="L940" s="10"/>
      <c r="M940" s="10"/>
      <c r="N940" s="10"/>
      <c r="O940" s="10"/>
    </row>
    <row r="941">
      <c r="A941" s="10"/>
      <c r="B941" s="10"/>
      <c r="C941" s="10"/>
      <c r="D941" s="7"/>
      <c r="E941" s="10"/>
      <c r="F941" s="10"/>
      <c r="G941" s="10"/>
      <c r="H941" s="10"/>
      <c r="I941" s="7"/>
      <c r="J941" s="10"/>
      <c r="K941" s="10"/>
      <c r="L941" s="10"/>
      <c r="M941" s="10"/>
      <c r="N941" s="10"/>
      <c r="O941" s="10"/>
    </row>
    <row r="942">
      <c r="A942" s="10"/>
      <c r="B942" s="10"/>
      <c r="C942" s="10"/>
      <c r="D942" s="7"/>
      <c r="E942" s="10"/>
      <c r="F942" s="10"/>
      <c r="G942" s="10"/>
      <c r="H942" s="10"/>
      <c r="I942" s="7"/>
      <c r="J942" s="10"/>
      <c r="K942" s="10"/>
      <c r="L942" s="10"/>
      <c r="M942" s="10"/>
      <c r="N942" s="10"/>
      <c r="O942" s="10"/>
    </row>
    <row r="943">
      <c r="A943" s="10"/>
      <c r="B943" s="10"/>
      <c r="C943" s="10"/>
      <c r="D943" s="7"/>
      <c r="E943" s="10"/>
      <c r="F943" s="10"/>
      <c r="G943" s="10"/>
      <c r="H943" s="10"/>
      <c r="I943" s="7"/>
      <c r="J943" s="10"/>
      <c r="K943" s="10"/>
      <c r="L943" s="10"/>
      <c r="M943" s="10"/>
      <c r="N943" s="10"/>
      <c r="O943" s="10"/>
    </row>
    <row r="944">
      <c r="A944" s="10"/>
      <c r="B944" s="10"/>
      <c r="C944" s="10"/>
      <c r="D944" s="7"/>
      <c r="E944" s="10"/>
      <c r="F944" s="10"/>
      <c r="G944" s="10"/>
      <c r="H944" s="10"/>
      <c r="I944" s="7"/>
      <c r="J944" s="10"/>
      <c r="K944" s="10"/>
      <c r="L944" s="10"/>
      <c r="M944" s="10"/>
      <c r="N944" s="10"/>
      <c r="O944" s="10"/>
    </row>
    <row r="945">
      <c r="A945" s="10"/>
      <c r="B945" s="10"/>
      <c r="C945" s="10"/>
      <c r="D945" s="7"/>
      <c r="E945" s="10"/>
      <c r="F945" s="10"/>
      <c r="G945" s="10"/>
      <c r="H945" s="10"/>
      <c r="I945" s="7"/>
      <c r="J945" s="10"/>
      <c r="K945" s="10"/>
      <c r="L945" s="10"/>
      <c r="M945" s="10"/>
      <c r="N945" s="10"/>
      <c r="O945" s="10"/>
    </row>
    <row r="946">
      <c r="A946" s="10"/>
      <c r="B946" s="10"/>
      <c r="C946" s="10"/>
      <c r="D946" s="7"/>
      <c r="E946" s="10"/>
      <c r="F946" s="10"/>
      <c r="G946" s="10"/>
      <c r="H946" s="10"/>
      <c r="I946" s="7"/>
      <c r="J946" s="10"/>
      <c r="K946" s="10"/>
      <c r="L946" s="10"/>
      <c r="M946" s="10"/>
      <c r="N946" s="10"/>
      <c r="O946" s="10"/>
    </row>
    <row r="947">
      <c r="A947" s="10"/>
      <c r="B947" s="10"/>
      <c r="C947" s="10"/>
      <c r="D947" s="7"/>
      <c r="E947" s="10"/>
      <c r="F947" s="10"/>
      <c r="G947" s="10"/>
      <c r="H947" s="10"/>
      <c r="I947" s="7"/>
      <c r="J947" s="10"/>
      <c r="K947" s="10"/>
      <c r="L947" s="10"/>
      <c r="M947" s="10"/>
      <c r="N947" s="10"/>
      <c r="O947" s="10"/>
    </row>
    <row r="948">
      <c r="A948" s="10"/>
      <c r="B948" s="10"/>
      <c r="C948" s="10"/>
      <c r="D948" s="7"/>
      <c r="E948" s="10"/>
      <c r="F948" s="10"/>
      <c r="G948" s="10"/>
      <c r="H948" s="10"/>
      <c r="I948" s="7"/>
      <c r="J948" s="10"/>
      <c r="K948" s="10"/>
      <c r="L948" s="10"/>
      <c r="M948" s="10"/>
      <c r="N948" s="10"/>
      <c r="O948" s="10"/>
    </row>
    <row r="949">
      <c r="A949" s="10"/>
      <c r="B949" s="10"/>
      <c r="C949" s="10"/>
      <c r="D949" s="7"/>
      <c r="E949" s="10"/>
      <c r="F949" s="10"/>
      <c r="G949" s="10"/>
      <c r="H949" s="10"/>
      <c r="I949" s="7"/>
      <c r="J949" s="10"/>
      <c r="K949" s="10"/>
      <c r="L949" s="10"/>
      <c r="M949" s="10"/>
      <c r="N949" s="10"/>
      <c r="O949" s="10"/>
    </row>
    <row r="950">
      <c r="A950" s="10"/>
      <c r="B950" s="10"/>
      <c r="C950" s="10"/>
      <c r="D950" s="7"/>
      <c r="E950" s="10"/>
      <c r="F950" s="10"/>
      <c r="G950" s="10"/>
      <c r="H950" s="10"/>
      <c r="I950" s="7"/>
      <c r="J950" s="10"/>
      <c r="K950" s="10"/>
      <c r="L950" s="10"/>
      <c r="M950" s="10"/>
      <c r="N950" s="10"/>
      <c r="O950" s="10"/>
    </row>
    <row r="951">
      <c r="A951" s="10"/>
      <c r="B951" s="10"/>
      <c r="C951" s="10"/>
      <c r="D951" s="7"/>
      <c r="E951" s="10"/>
      <c r="F951" s="10"/>
      <c r="G951" s="10"/>
      <c r="H951" s="10"/>
      <c r="I951" s="7"/>
      <c r="J951" s="10"/>
      <c r="K951" s="10"/>
      <c r="L951" s="10"/>
      <c r="M951" s="10"/>
      <c r="N951" s="10"/>
      <c r="O951" s="10"/>
    </row>
    <row r="952">
      <c r="A952" s="10"/>
      <c r="B952" s="10"/>
      <c r="C952" s="10"/>
      <c r="D952" s="7"/>
      <c r="E952" s="10"/>
      <c r="F952" s="10"/>
      <c r="G952" s="10"/>
      <c r="H952" s="10"/>
      <c r="I952" s="7"/>
      <c r="J952" s="10"/>
      <c r="K952" s="10"/>
      <c r="L952" s="10"/>
      <c r="M952" s="10"/>
      <c r="N952" s="10"/>
      <c r="O952" s="10"/>
    </row>
    <row r="953">
      <c r="A953" s="10"/>
      <c r="B953" s="10"/>
      <c r="C953" s="10"/>
      <c r="D953" s="7"/>
      <c r="E953" s="10"/>
      <c r="F953" s="10"/>
      <c r="G953" s="10"/>
      <c r="H953" s="10"/>
      <c r="I953" s="7"/>
      <c r="J953" s="10"/>
      <c r="K953" s="10"/>
      <c r="L953" s="10"/>
      <c r="M953" s="10"/>
      <c r="N953" s="10"/>
      <c r="O953" s="10"/>
    </row>
    <row r="954">
      <c r="A954" s="10"/>
      <c r="B954" s="10"/>
      <c r="C954" s="10"/>
      <c r="D954" s="7"/>
      <c r="E954" s="10"/>
      <c r="F954" s="10"/>
      <c r="G954" s="10"/>
      <c r="H954" s="10"/>
      <c r="I954" s="7"/>
      <c r="J954" s="10"/>
      <c r="K954" s="10"/>
      <c r="L954" s="10"/>
      <c r="M954" s="10"/>
      <c r="N954" s="10"/>
      <c r="O954" s="10"/>
    </row>
    <row r="955">
      <c r="A955" s="10"/>
      <c r="B955" s="10"/>
      <c r="C955" s="10"/>
      <c r="D955" s="7"/>
      <c r="E955" s="10"/>
      <c r="F955" s="10"/>
      <c r="G955" s="10"/>
      <c r="H955" s="10"/>
      <c r="I955" s="7"/>
      <c r="J955" s="10"/>
      <c r="K955" s="10"/>
      <c r="L955" s="10"/>
      <c r="M955" s="10"/>
      <c r="N955" s="10"/>
      <c r="O955" s="10"/>
    </row>
    <row r="956">
      <c r="A956" s="10"/>
      <c r="B956" s="10"/>
      <c r="C956" s="10"/>
      <c r="D956" s="7"/>
      <c r="E956" s="10"/>
      <c r="F956" s="10"/>
      <c r="G956" s="10"/>
      <c r="H956" s="10"/>
      <c r="I956" s="7"/>
      <c r="J956" s="10"/>
      <c r="K956" s="10"/>
      <c r="L956" s="10"/>
      <c r="M956" s="10"/>
      <c r="N956" s="10"/>
      <c r="O956" s="10"/>
    </row>
    <row r="957">
      <c r="A957" s="10"/>
      <c r="B957" s="10"/>
      <c r="C957" s="10"/>
      <c r="D957" s="7"/>
      <c r="E957" s="10"/>
      <c r="F957" s="10"/>
      <c r="G957" s="10"/>
      <c r="H957" s="10"/>
      <c r="I957" s="7"/>
      <c r="J957" s="10"/>
      <c r="K957" s="10"/>
      <c r="L957" s="10"/>
      <c r="M957" s="10"/>
      <c r="N957" s="10"/>
      <c r="O957" s="10"/>
    </row>
    <row r="958">
      <c r="A958" s="10"/>
      <c r="B958" s="10"/>
      <c r="C958" s="10"/>
      <c r="D958" s="7"/>
      <c r="E958" s="10"/>
      <c r="F958" s="10"/>
      <c r="G958" s="10"/>
      <c r="H958" s="10"/>
      <c r="I958" s="7"/>
      <c r="J958" s="10"/>
      <c r="K958" s="10"/>
      <c r="L958" s="10"/>
      <c r="M958" s="10"/>
      <c r="N958" s="10"/>
      <c r="O958" s="10"/>
    </row>
    <row r="959">
      <c r="A959" s="10"/>
      <c r="B959" s="10"/>
      <c r="C959" s="10"/>
      <c r="D959" s="7"/>
      <c r="E959" s="10"/>
      <c r="F959" s="10"/>
      <c r="G959" s="10"/>
      <c r="H959" s="10"/>
      <c r="I959" s="7"/>
      <c r="J959" s="10"/>
      <c r="K959" s="10"/>
      <c r="L959" s="10"/>
      <c r="M959" s="10"/>
      <c r="N959" s="10"/>
      <c r="O959" s="10"/>
    </row>
    <row r="960">
      <c r="A960" s="10"/>
      <c r="B960" s="10"/>
      <c r="C960" s="10"/>
      <c r="D960" s="7"/>
      <c r="E960" s="10"/>
      <c r="F960" s="10"/>
      <c r="G960" s="10"/>
      <c r="H960" s="10"/>
      <c r="I960" s="7"/>
      <c r="J960" s="10"/>
      <c r="K960" s="10"/>
      <c r="L960" s="10"/>
      <c r="M960" s="10"/>
      <c r="N960" s="10"/>
      <c r="O960" s="10"/>
    </row>
    <row r="961">
      <c r="A961" s="10"/>
      <c r="B961" s="10"/>
      <c r="C961" s="10"/>
      <c r="D961" s="7"/>
      <c r="E961" s="10"/>
      <c r="F961" s="10"/>
      <c r="G961" s="10"/>
      <c r="H961" s="10"/>
      <c r="I961" s="7"/>
      <c r="J961" s="10"/>
      <c r="K961" s="10"/>
      <c r="L961" s="10"/>
      <c r="M961" s="10"/>
      <c r="N961" s="10"/>
      <c r="O961" s="10"/>
    </row>
    <row r="962">
      <c r="A962" s="10"/>
      <c r="B962" s="10"/>
      <c r="C962" s="10"/>
      <c r="D962" s="7"/>
      <c r="E962" s="10"/>
      <c r="F962" s="10"/>
      <c r="G962" s="10"/>
      <c r="H962" s="10"/>
      <c r="I962" s="7"/>
      <c r="J962" s="10"/>
      <c r="K962" s="10"/>
      <c r="L962" s="10"/>
      <c r="M962" s="10"/>
      <c r="N962" s="10"/>
      <c r="O962" s="10"/>
    </row>
    <row r="963">
      <c r="A963" s="10"/>
      <c r="B963" s="10"/>
      <c r="C963" s="10"/>
      <c r="D963" s="7"/>
      <c r="E963" s="10"/>
      <c r="F963" s="10"/>
      <c r="G963" s="10"/>
      <c r="H963" s="10"/>
      <c r="I963" s="7"/>
      <c r="J963" s="10"/>
      <c r="K963" s="10"/>
      <c r="L963" s="10"/>
      <c r="M963" s="10"/>
      <c r="N963" s="10"/>
      <c r="O963" s="10"/>
    </row>
    <row r="964">
      <c r="A964" s="10"/>
      <c r="B964" s="10"/>
      <c r="C964" s="10"/>
      <c r="D964" s="7"/>
      <c r="E964" s="10"/>
      <c r="F964" s="10"/>
      <c r="G964" s="10"/>
      <c r="H964" s="10"/>
      <c r="I964" s="7"/>
      <c r="J964" s="10"/>
      <c r="K964" s="10"/>
      <c r="L964" s="10"/>
      <c r="M964" s="10"/>
      <c r="N964" s="10"/>
      <c r="O964" s="10"/>
    </row>
    <row r="965">
      <c r="A965" s="10"/>
      <c r="B965" s="10"/>
      <c r="C965" s="10"/>
      <c r="D965" s="7"/>
      <c r="E965" s="10"/>
      <c r="F965" s="10"/>
      <c r="G965" s="10"/>
      <c r="H965" s="10"/>
      <c r="I965" s="7"/>
      <c r="J965" s="10"/>
      <c r="K965" s="10"/>
      <c r="L965" s="10"/>
      <c r="M965" s="10"/>
      <c r="N965" s="10"/>
      <c r="O965" s="10"/>
    </row>
    <row r="966">
      <c r="A966" s="10"/>
      <c r="B966" s="10"/>
      <c r="C966" s="10"/>
      <c r="D966" s="7"/>
      <c r="E966" s="10"/>
      <c r="F966" s="10"/>
      <c r="G966" s="10"/>
      <c r="H966" s="10"/>
      <c r="I966" s="7"/>
      <c r="J966" s="10"/>
      <c r="K966" s="10"/>
      <c r="L966" s="10"/>
      <c r="M966" s="10"/>
      <c r="N966" s="10"/>
      <c r="O966" s="10"/>
    </row>
    <row r="967">
      <c r="A967" s="10"/>
      <c r="B967" s="10"/>
      <c r="C967" s="10"/>
      <c r="D967" s="7"/>
      <c r="E967" s="10"/>
      <c r="F967" s="10"/>
      <c r="G967" s="10"/>
      <c r="H967" s="10"/>
      <c r="I967" s="7"/>
      <c r="J967" s="10"/>
      <c r="K967" s="10"/>
      <c r="L967" s="10"/>
      <c r="M967" s="10"/>
      <c r="N967" s="10"/>
      <c r="O967" s="10"/>
    </row>
    <row r="968">
      <c r="A968" s="10"/>
      <c r="B968" s="10"/>
      <c r="C968" s="10"/>
      <c r="D968" s="7"/>
      <c r="E968" s="10"/>
      <c r="F968" s="10"/>
      <c r="G968" s="10"/>
      <c r="H968" s="10"/>
      <c r="I968" s="7"/>
      <c r="J968" s="10"/>
      <c r="K968" s="10"/>
      <c r="L968" s="10"/>
      <c r="M968" s="10"/>
      <c r="N968" s="10"/>
      <c r="O968" s="10"/>
    </row>
    <row r="969">
      <c r="A969" s="10"/>
      <c r="B969" s="10"/>
      <c r="C969" s="10"/>
      <c r="D969" s="7"/>
      <c r="E969" s="10"/>
      <c r="F969" s="10"/>
      <c r="G969" s="10"/>
      <c r="H969" s="10"/>
      <c r="I969" s="7"/>
      <c r="J969" s="10"/>
      <c r="K969" s="10"/>
      <c r="L969" s="10"/>
      <c r="M969" s="10"/>
      <c r="N969" s="10"/>
      <c r="O969" s="10"/>
    </row>
    <row r="970">
      <c r="A970" s="10"/>
      <c r="B970" s="10"/>
      <c r="C970" s="10"/>
      <c r="D970" s="7"/>
      <c r="E970" s="10"/>
      <c r="F970" s="10"/>
      <c r="G970" s="10"/>
      <c r="H970" s="10"/>
      <c r="I970" s="7"/>
      <c r="J970" s="10"/>
      <c r="K970" s="10"/>
      <c r="L970" s="10"/>
      <c r="M970" s="10"/>
      <c r="N970" s="10"/>
      <c r="O970" s="10"/>
    </row>
    <row r="971">
      <c r="A971" s="10"/>
      <c r="B971" s="10"/>
      <c r="C971" s="10"/>
      <c r="D971" s="7"/>
      <c r="E971" s="10"/>
      <c r="F971" s="10"/>
      <c r="G971" s="10"/>
      <c r="H971" s="10"/>
      <c r="I971" s="7"/>
      <c r="J971" s="10"/>
      <c r="K971" s="10"/>
      <c r="L971" s="10"/>
      <c r="M971" s="10"/>
      <c r="N971" s="10"/>
      <c r="O971" s="10"/>
    </row>
    <row r="972">
      <c r="A972" s="10"/>
      <c r="B972" s="10"/>
      <c r="C972" s="10"/>
      <c r="D972" s="7"/>
      <c r="E972" s="10"/>
      <c r="F972" s="10"/>
      <c r="G972" s="10"/>
      <c r="H972" s="10"/>
      <c r="I972" s="7"/>
      <c r="J972" s="10"/>
      <c r="K972" s="10"/>
      <c r="L972" s="10"/>
      <c r="M972" s="10"/>
      <c r="N972" s="10"/>
      <c r="O972" s="10"/>
    </row>
    <row r="973">
      <c r="A973" s="10"/>
      <c r="B973" s="10"/>
      <c r="C973" s="10"/>
      <c r="D973" s="7"/>
      <c r="E973" s="10"/>
      <c r="F973" s="10"/>
      <c r="G973" s="10"/>
      <c r="H973" s="10"/>
      <c r="I973" s="7"/>
      <c r="J973" s="10"/>
      <c r="K973" s="10"/>
      <c r="L973" s="10"/>
      <c r="M973" s="10"/>
      <c r="N973" s="10"/>
      <c r="O973" s="10"/>
    </row>
    <row r="974">
      <c r="A974" s="10"/>
      <c r="B974" s="10"/>
      <c r="C974" s="10"/>
      <c r="D974" s="7"/>
      <c r="E974" s="10"/>
      <c r="F974" s="10"/>
      <c r="G974" s="10"/>
      <c r="H974" s="10"/>
      <c r="I974" s="7"/>
      <c r="J974" s="10"/>
      <c r="K974" s="10"/>
      <c r="L974" s="10"/>
      <c r="M974" s="10"/>
      <c r="N974" s="10"/>
      <c r="O974" s="10"/>
    </row>
    <row r="975">
      <c r="A975" s="10"/>
      <c r="B975" s="10"/>
      <c r="C975" s="10"/>
      <c r="D975" s="7"/>
      <c r="E975" s="10"/>
      <c r="F975" s="10"/>
      <c r="G975" s="10"/>
      <c r="H975" s="10"/>
      <c r="I975" s="7"/>
      <c r="J975" s="10"/>
      <c r="K975" s="10"/>
      <c r="L975" s="10"/>
      <c r="M975" s="10"/>
      <c r="N975" s="10"/>
      <c r="O975" s="10"/>
    </row>
    <row r="976">
      <c r="A976" s="10"/>
      <c r="B976" s="10"/>
      <c r="C976" s="10"/>
      <c r="D976" s="7"/>
      <c r="E976" s="10"/>
      <c r="F976" s="10"/>
      <c r="G976" s="10"/>
      <c r="H976" s="10"/>
      <c r="I976" s="7"/>
      <c r="J976" s="10"/>
      <c r="K976" s="10"/>
      <c r="L976" s="10"/>
      <c r="M976" s="10"/>
      <c r="N976" s="10"/>
      <c r="O976" s="10"/>
    </row>
    <row r="977">
      <c r="A977" s="10"/>
      <c r="B977" s="10"/>
      <c r="C977" s="10"/>
      <c r="D977" s="7"/>
      <c r="E977" s="10"/>
      <c r="F977" s="10"/>
      <c r="G977" s="10"/>
      <c r="H977" s="10"/>
      <c r="I977" s="7"/>
      <c r="J977" s="10"/>
      <c r="K977" s="10"/>
      <c r="L977" s="10"/>
      <c r="M977" s="10"/>
      <c r="N977" s="10"/>
      <c r="O977" s="10"/>
    </row>
    <row r="978">
      <c r="A978" s="10"/>
      <c r="B978" s="10"/>
      <c r="C978" s="10"/>
      <c r="D978" s="7"/>
      <c r="E978" s="10"/>
      <c r="F978" s="10"/>
      <c r="G978" s="10"/>
      <c r="H978" s="10"/>
      <c r="I978" s="7"/>
      <c r="J978" s="10"/>
      <c r="K978" s="10"/>
      <c r="L978" s="10"/>
      <c r="M978" s="10"/>
      <c r="N978" s="10"/>
      <c r="O978" s="10"/>
    </row>
    <row r="979">
      <c r="A979" s="10"/>
      <c r="B979" s="10"/>
      <c r="C979" s="10"/>
      <c r="D979" s="7"/>
      <c r="E979" s="10"/>
      <c r="F979" s="10"/>
      <c r="G979" s="10"/>
      <c r="H979" s="10"/>
      <c r="I979" s="7"/>
      <c r="J979" s="10"/>
      <c r="K979" s="10"/>
      <c r="L979" s="10"/>
      <c r="M979" s="10"/>
      <c r="N979" s="10"/>
      <c r="O979" s="10"/>
    </row>
    <row r="980">
      <c r="A980" s="10"/>
      <c r="B980" s="10"/>
      <c r="C980" s="10"/>
      <c r="D980" s="7"/>
      <c r="E980" s="10"/>
      <c r="F980" s="10"/>
      <c r="G980" s="10"/>
      <c r="H980" s="10"/>
      <c r="I980" s="7"/>
      <c r="J980" s="10"/>
      <c r="K980" s="10"/>
      <c r="L980" s="10"/>
      <c r="M980" s="10"/>
      <c r="N980" s="10"/>
      <c r="O980" s="10"/>
    </row>
    <row r="981">
      <c r="A981" s="10"/>
      <c r="B981" s="10"/>
      <c r="C981" s="10"/>
      <c r="D981" s="7"/>
      <c r="E981" s="10"/>
      <c r="F981" s="10"/>
      <c r="G981" s="10"/>
      <c r="H981" s="10"/>
      <c r="I981" s="7"/>
      <c r="J981" s="10"/>
      <c r="K981" s="10"/>
      <c r="L981" s="10"/>
      <c r="M981" s="10"/>
      <c r="N981" s="10"/>
      <c r="O981" s="10"/>
    </row>
    <row r="982">
      <c r="A982" s="10"/>
      <c r="B982" s="10"/>
      <c r="C982" s="10"/>
      <c r="D982" s="7"/>
      <c r="E982" s="10"/>
      <c r="F982" s="10"/>
      <c r="G982" s="10"/>
      <c r="H982" s="10"/>
      <c r="I982" s="7"/>
      <c r="J982" s="10"/>
      <c r="K982" s="10"/>
      <c r="L982" s="10"/>
      <c r="M982" s="10"/>
      <c r="N982" s="10"/>
      <c r="O982" s="10"/>
    </row>
    <row r="983">
      <c r="A983" s="10"/>
      <c r="B983" s="10"/>
      <c r="C983" s="10"/>
      <c r="D983" s="7"/>
      <c r="E983" s="10"/>
      <c r="F983" s="10"/>
      <c r="G983" s="10"/>
      <c r="H983" s="10"/>
      <c r="I983" s="7"/>
      <c r="J983" s="10"/>
      <c r="K983" s="10"/>
      <c r="L983" s="10"/>
      <c r="M983" s="10"/>
      <c r="N983" s="10"/>
      <c r="O983" s="10"/>
    </row>
    <row r="984">
      <c r="A984" s="10"/>
      <c r="B984" s="10"/>
      <c r="C984" s="10"/>
      <c r="D984" s="7"/>
      <c r="E984" s="10"/>
      <c r="F984" s="10"/>
      <c r="G984" s="10"/>
      <c r="H984" s="10"/>
      <c r="I984" s="7"/>
      <c r="J984" s="10"/>
      <c r="K984" s="10"/>
      <c r="L984" s="10"/>
      <c r="M984" s="10"/>
      <c r="N984" s="10"/>
      <c r="O984" s="10"/>
    </row>
    <row r="985">
      <c r="A985" s="10"/>
      <c r="B985" s="10"/>
      <c r="C985" s="10"/>
      <c r="D985" s="7"/>
      <c r="E985" s="10"/>
      <c r="F985" s="10"/>
      <c r="G985" s="10"/>
      <c r="H985" s="10"/>
      <c r="I985" s="7"/>
      <c r="J985" s="10"/>
      <c r="K985" s="10"/>
      <c r="L985" s="10"/>
      <c r="M985" s="10"/>
      <c r="N985" s="10"/>
      <c r="O985" s="10"/>
    </row>
    <row r="986">
      <c r="A986" s="10"/>
      <c r="B986" s="10"/>
      <c r="C986" s="10"/>
      <c r="D986" s="7"/>
      <c r="E986" s="10"/>
      <c r="F986" s="10"/>
      <c r="G986" s="10"/>
      <c r="H986" s="10"/>
      <c r="I986" s="7"/>
      <c r="J986" s="10"/>
      <c r="K986" s="10"/>
      <c r="L986" s="10"/>
      <c r="M986" s="10"/>
      <c r="N986" s="10"/>
      <c r="O986" s="10"/>
    </row>
    <row r="987">
      <c r="A987" s="10"/>
      <c r="B987" s="10"/>
      <c r="C987" s="10"/>
      <c r="D987" s="7"/>
      <c r="E987" s="10"/>
      <c r="F987" s="10"/>
      <c r="G987" s="10"/>
      <c r="H987" s="10"/>
      <c r="I987" s="7"/>
      <c r="J987" s="10"/>
      <c r="K987" s="10"/>
      <c r="L987" s="10"/>
      <c r="M987" s="10"/>
      <c r="N987" s="10"/>
      <c r="O987" s="10"/>
    </row>
    <row r="988">
      <c r="A988" s="10"/>
      <c r="B988" s="10"/>
      <c r="C988" s="10"/>
      <c r="D988" s="7"/>
      <c r="E988" s="10"/>
      <c r="F988" s="10"/>
      <c r="G988" s="10"/>
      <c r="H988" s="10"/>
      <c r="I988" s="7"/>
      <c r="J988" s="10"/>
      <c r="K988" s="10"/>
      <c r="L988" s="10"/>
      <c r="M988" s="10"/>
      <c r="N988" s="10"/>
      <c r="O988" s="10"/>
    </row>
    <row r="989">
      <c r="A989" s="10"/>
      <c r="B989" s="10"/>
      <c r="C989" s="10"/>
      <c r="D989" s="7"/>
      <c r="E989" s="10"/>
      <c r="F989" s="10"/>
      <c r="G989" s="10"/>
      <c r="H989" s="10"/>
      <c r="I989" s="7"/>
      <c r="J989" s="10"/>
      <c r="K989" s="10"/>
      <c r="L989" s="10"/>
      <c r="M989" s="10"/>
      <c r="N989" s="10"/>
      <c r="O989" s="10"/>
    </row>
    <row r="990">
      <c r="A990" s="10"/>
      <c r="B990" s="10"/>
      <c r="C990" s="10"/>
      <c r="D990" s="7"/>
      <c r="E990" s="10"/>
      <c r="F990" s="10"/>
      <c r="G990" s="10"/>
      <c r="H990" s="10"/>
      <c r="I990" s="7"/>
      <c r="J990" s="10"/>
      <c r="K990" s="10"/>
      <c r="L990" s="10"/>
      <c r="M990" s="10"/>
      <c r="N990" s="10"/>
      <c r="O990" s="10"/>
    </row>
    <row r="991">
      <c r="A991" s="10"/>
      <c r="B991" s="10"/>
      <c r="C991" s="10"/>
      <c r="D991" s="7"/>
      <c r="E991" s="10"/>
      <c r="F991" s="10"/>
      <c r="G991" s="10"/>
      <c r="H991" s="10"/>
      <c r="I991" s="7"/>
      <c r="J991" s="10"/>
      <c r="K991" s="10"/>
      <c r="L991" s="10"/>
      <c r="M991" s="10"/>
      <c r="N991" s="10"/>
      <c r="O991" s="10"/>
    </row>
    <row r="992">
      <c r="A992" s="10"/>
      <c r="B992" s="10"/>
      <c r="C992" s="10"/>
      <c r="D992" s="7"/>
      <c r="E992" s="10"/>
      <c r="F992" s="10"/>
      <c r="G992" s="10"/>
      <c r="H992" s="10"/>
      <c r="I992" s="7"/>
      <c r="J992" s="10"/>
      <c r="K992" s="10"/>
      <c r="L992" s="10"/>
      <c r="M992" s="10"/>
      <c r="N992" s="10"/>
      <c r="O992" s="10"/>
    </row>
    <row r="993">
      <c r="A993" s="10"/>
      <c r="B993" s="10"/>
      <c r="C993" s="10"/>
      <c r="D993" s="7"/>
      <c r="E993" s="10"/>
      <c r="F993" s="10"/>
      <c r="G993" s="10"/>
      <c r="H993" s="10"/>
      <c r="I993" s="7"/>
      <c r="J993" s="10"/>
      <c r="K993" s="10"/>
      <c r="L993" s="10"/>
      <c r="M993" s="10"/>
      <c r="N993" s="10"/>
      <c r="O993" s="10"/>
    </row>
    <row r="994">
      <c r="A994" s="10"/>
      <c r="B994" s="10"/>
      <c r="C994" s="10"/>
      <c r="D994" s="7"/>
      <c r="E994" s="10"/>
      <c r="F994" s="10"/>
      <c r="G994" s="10"/>
      <c r="H994" s="10"/>
      <c r="I994" s="7"/>
      <c r="J994" s="10"/>
      <c r="K994" s="10"/>
      <c r="L994" s="10"/>
      <c r="M994" s="10"/>
      <c r="N994" s="10"/>
      <c r="O994" s="10"/>
    </row>
    <row r="995">
      <c r="A995" s="10"/>
      <c r="B995" s="10"/>
      <c r="C995" s="10"/>
      <c r="D995" s="7"/>
      <c r="E995" s="10"/>
      <c r="F995" s="10"/>
      <c r="G995" s="10"/>
      <c r="H995" s="10"/>
      <c r="I995" s="7"/>
      <c r="J995" s="10"/>
      <c r="K995" s="10"/>
      <c r="L995" s="10"/>
      <c r="M995" s="10"/>
      <c r="N995" s="10"/>
      <c r="O995" s="10"/>
    </row>
    <row r="996">
      <c r="A996" s="10"/>
      <c r="B996" s="10"/>
      <c r="C996" s="10"/>
      <c r="D996" s="7"/>
      <c r="E996" s="10"/>
      <c r="F996" s="10"/>
      <c r="G996" s="10"/>
      <c r="H996" s="10"/>
      <c r="I996" s="7"/>
      <c r="J996" s="10"/>
      <c r="K996" s="10"/>
      <c r="L996" s="10"/>
      <c r="M996" s="10"/>
      <c r="N996" s="10"/>
      <c r="O996" s="10"/>
    </row>
    <row r="997">
      <c r="A997" s="10"/>
      <c r="B997" s="10"/>
      <c r="C997" s="10"/>
      <c r="D997" s="7"/>
      <c r="E997" s="10"/>
      <c r="F997" s="10"/>
      <c r="G997" s="10"/>
      <c r="H997" s="10"/>
      <c r="I997" s="7"/>
      <c r="J997" s="10"/>
      <c r="K997" s="10"/>
      <c r="L997" s="10"/>
      <c r="M997" s="10"/>
      <c r="N997" s="10"/>
      <c r="O997" s="10"/>
    </row>
  </sheetData>
  <mergeCells count="5">
    <mergeCell ref="P2:P997"/>
    <mergeCell ref="Q2:R2"/>
    <mergeCell ref="T2:U2"/>
    <mergeCell ref="S3:S12"/>
    <mergeCell ref="Q13:U997"/>
  </mergeCells>
  <conditionalFormatting sqref="N2:N997">
    <cfRule type="cellIs" dxfId="0" priority="1" operator="equal">
      <formula>"PENDENTE"</formula>
    </cfRule>
  </conditionalFormatting>
  <conditionalFormatting sqref="N2:N997">
    <cfRule type="cellIs" dxfId="1" priority="2" operator="equal">
      <formula>"PRIORIDADE"</formula>
    </cfRule>
  </conditionalFormatting>
  <conditionalFormatting sqref="N2:N997">
    <cfRule type="cellIs" dxfId="2" priority="3" operator="equal">
      <formula>"PRIORIDADE TOTAL"</formula>
    </cfRule>
  </conditionalFormatting>
  <conditionalFormatting sqref="N2:N997">
    <cfRule type="containsText" dxfId="3" priority="4" operator="containsText" text="ANÁLISE">
      <formula>NOT(ISERROR(SEARCH(("ANÁLISE"),(N2))))</formula>
    </cfRule>
  </conditionalFormatting>
  <conditionalFormatting sqref="N2:N997">
    <cfRule type="containsText" dxfId="4" priority="5" operator="containsText" text="VERIFICADO">
      <formula>NOT(ISERROR(SEARCH(("VERIFICADO"),(N2))))</formula>
    </cfRule>
  </conditionalFormatting>
  <conditionalFormatting sqref="N2:N997">
    <cfRule type="containsText" dxfId="5" priority="6" operator="containsText" text="APREENDIDO">
      <formula>NOT(ISERROR(SEARCH(("APREENDIDO"),(N2))))</formula>
    </cfRule>
  </conditionalFormatting>
  <conditionalFormatting sqref="N2:N997">
    <cfRule type="containsText" dxfId="6" priority="7" operator="containsText" text="APROVADO">
      <formula>NOT(ISERROR(SEARCH(("APROVADO"),(N2))))</formula>
    </cfRule>
  </conditionalFormatting>
  <conditionalFormatting sqref="N2:N997">
    <cfRule type="containsText" dxfId="7" priority="8" operator="containsText" text="QUITADO">
      <formula>NOT(ISERROR(SEARCH(("QUITADO"),(N2))))</formula>
    </cfRule>
  </conditionalFormatting>
  <conditionalFormatting sqref="N2:N997">
    <cfRule type="containsText" dxfId="8" priority="9" operator="containsText" text="OUTROS ACORDOS">
      <formula>NOT(ISERROR(SEARCH(("OUTROS ACORDOS"),(N2))))</formula>
    </cfRule>
  </conditionalFormatting>
  <conditionalFormatting sqref="N2:N997">
    <cfRule type="containsText" dxfId="9" priority="10" operator="containsText" text="CANCELADO">
      <formula>NOT(ISERROR(SEARCH(("CANCELADO"),(N2))))</formula>
    </cfRule>
  </conditionalFormatting>
  <dataValidations>
    <dataValidation type="list" allowBlank="1" showErrorMessage="1" sqref="N2:N997">
      <formula1>"PENDENTE,PRIORIDADE,PRIORIDADE TOTAL,VERIFICADO,ANÁLISE,APROVADO,QUITADO,APREENDIDO,CANCELADO,OUTROS ACORDOS"</formula1>
    </dataValidation>
    <dataValidation type="list" allowBlank="1" showErrorMessage="1" sqref="I2:I997">
      <formula1>"BRADESCO,BV FINANCEIRA,CREDITAS,GMAC,HYUNDAI,ITAÚ,OMNI S.A.,PANAMERICANO,PSA,RCI,RENNER,SAFRA,SANTANA,SANTANDER,TOYOTA,VOLKSWAGEN"</formula1>
    </dataValidation>
    <dataValidation type="list" allowBlank="1" showErrorMessage="1" sqref="L2:L997">
      <formula1>"LIGAÇÃO,WPP,SEM SUCESSO"</formula1>
    </dataValidation>
    <dataValidation type="list" allowBlank="1" showErrorMessage="1" sqref="D2:D997">
      <formula1>"SISTEMA ANTIGO,ANÁPOLIS,APG,BELO HORIZONTE,BELÉM,BRASÍLIA,CUIABÁ,CAMPO GRANDE,GOIÂNIA,JUIZ DE FORA,MONTES CLAROS,PLANALTINA,PORTO VELHO,RECREIO,RIO DE JANEIRO,RIO VERDE,RONDONÓPOLIS,SANTA LUZIA,TERESINA,TRINDADE,VALE DO AÇO,VALPARAISO,VITÓRIA,VOLTA REDOND"&amp;"A,CAMPOS DOS GOYTACAZES,NITEROI,VÁRZEA GRANDE,RIO DE JANEIRO"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0.88"/>
    <col customWidth="1" min="2" max="2" width="13.5"/>
    <col customWidth="1" min="3" max="3" width="10.75"/>
    <col customWidth="1" min="4" max="4" width="18.25"/>
    <col customWidth="1" min="5" max="5" width="18.5"/>
    <col customWidth="1" min="8" max="8" width="11.88"/>
    <col customWidth="1" min="9" max="9" width="16.25"/>
    <col customWidth="1" min="10" max="10" width="9.5"/>
    <col customWidth="1" min="11" max="11" width="17.63"/>
    <col customWidth="1" min="12" max="12" width="16.5"/>
    <col customWidth="1" min="13" max="13" width="18.13"/>
    <col customWidth="1" min="14" max="14" width="19.0"/>
    <col customWidth="1" min="15" max="15" width="24.0"/>
    <col customWidth="1" min="16" max="16" width="18.0"/>
    <col customWidth="1" min="17" max="17" width="14.63"/>
    <col customWidth="1" min="18" max="18" width="9.38"/>
    <col customWidth="1" min="19" max="19" width="8.63"/>
    <col customWidth="1" min="20" max="20" width="13.13"/>
    <col customWidth="1" min="21" max="21" width="10.13"/>
  </cols>
  <sheetData>
    <row r="1" ht="24.0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51" t="s">
        <v>5</v>
      </c>
      <c r="G1" s="4" t="s">
        <v>6</v>
      </c>
      <c r="H1" s="51" t="s">
        <v>5</v>
      </c>
      <c r="I1" s="2" t="s">
        <v>7</v>
      </c>
      <c r="J1" s="4" t="s">
        <v>8</v>
      </c>
      <c r="K1" s="4" t="s">
        <v>9</v>
      </c>
      <c r="L1" s="4" t="s">
        <v>10</v>
      </c>
      <c r="M1" s="2" t="s">
        <v>11</v>
      </c>
      <c r="N1" s="51" t="s">
        <v>12</v>
      </c>
      <c r="O1" s="4" t="s">
        <v>13</v>
      </c>
      <c r="P1" s="5"/>
      <c r="Q1" s="5"/>
      <c r="R1" s="5"/>
      <c r="S1" s="5"/>
      <c r="T1" s="5"/>
      <c r="U1" s="5"/>
    </row>
    <row r="2" ht="15.75" customHeight="1">
      <c r="A2" s="6">
        <v>45705.0</v>
      </c>
      <c r="B2" s="6"/>
      <c r="C2" s="7">
        <v>159839.0</v>
      </c>
      <c r="D2" s="7" t="s">
        <v>237</v>
      </c>
      <c r="E2" s="6">
        <v>44927.0</v>
      </c>
      <c r="F2" s="79">
        <f t="shared" ref="F2:F704" si="1">DATEDIF(E2,TODAY(),"M")</f>
        <v>25</v>
      </c>
      <c r="G2" s="9">
        <v>44966.0</v>
      </c>
      <c r="H2" s="79">
        <f t="shared" ref="H2:H704" si="2">DATEDIF(G2,TODAY(),"M")</f>
        <v>24</v>
      </c>
      <c r="I2" s="7" t="s">
        <v>82</v>
      </c>
      <c r="J2" s="10"/>
      <c r="K2" s="10"/>
      <c r="L2" s="7"/>
      <c r="M2" s="10"/>
      <c r="N2" s="57" t="s">
        <v>18</v>
      </c>
      <c r="O2" s="10"/>
      <c r="P2" s="11"/>
      <c r="Q2" s="12" t="s">
        <v>14</v>
      </c>
      <c r="R2" s="13"/>
      <c r="S2" s="14">
        <f>TODAY()</f>
        <v>45706</v>
      </c>
      <c r="T2" s="15" t="s">
        <v>15</v>
      </c>
      <c r="U2" s="13"/>
    </row>
    <row r="3">
      <c r="A3" s="6">
        <v>45705.0</v>
      </c>
      <c r="B3" s="6"/>
      <c r="C3" s="7">
        <v>197324.0</v>
      </c>
      <c r="D3" s="7" t="s">
        <v>237</v>
      </c>
      <c r="E3" s="6">
        <v>45261.0</v>
      </c>
      <c r="F3" s="79">
        <f t="shared" si="1"/>
        <v>14</v>
      </c>
      <c r="G3" s="6">
        <v>45297.0</v>
      </c>
      <c r="H3" s="79">
        <f t="shared" si="2"/>
        <v>13</v>
      </c>
      <c r="I3" s="7" t="s">
        <v>43</v>
      </c>
      <c r="J3" s="10"/>
      <c r="K3" s="10"/>
      <c r="L3" s="10"/>
      <c r="M3" s="10"/>
      <c r="N3" s="60" t="s">
        <v>18</v>
      </c>
      <c r="O3" s="10"/>
      <c r="Q3" s="16" t="s">
        <v>16</v>
      </c>
      <c r="R3" s="17">
        <f>COUNTIFS(N:N,"VERIFICADO",B:B,S2)</f>
        <v>3</v>
      </c>
      <c r="S3" s="18"/>
      <c r="T3" s="16" t="s">
        <v>16</v>
      </c>
      <c r="U3" s="17">
        <f>COUNTIFS(N:N,"VERIFICADO")</f>
        <v>3</v>
      </c>
    </row>
    <row r="4" ht="15.75" customHeight="1">
      <c r="A4" s="6">
        <v>45705.0</v>
      </c>
      <c r="B4" s="6"/>
      <c r="C4" s="7">
        <v>201253.0</v>
      </c>
      <c r="D4" s="7" t="s">
        <v>237</v>
      </c>
      <c r="E4" s="6">
        <v>45292.0</v>
      </c>
      <c r="F4" s="79">
        <f t="shared" si="1"/>
        <v>13</v>
      </c>
      <c r="G4" s="6">
        <v>45327.0</v>
      </c>
      <c r="H4" s="79">
        <f t="shared" si="2"/>
        <v>12</v>
      </c>
      <c r="I4" s="7" t="s">
        <v>43</v>
      </c>
      <c r="J4" s="10"/>
      <c r="K4" s="102">
        <v>15000.0</v>
      </c>
      <c r="L4" s="10"/>
      <c r="M4" s="10"/>
      <c r="N4" s="57" t="s">
        <v>19</v>
      </c>
      <c r="O4" s="10"/>
      <c r="Q4" s="16" t="s">
        <v>17</v>
      </c>
      <c r="R4" s="17">
        <f>COUNTIFS(N:N,"análise",B:B,S2)</f>
        <v>2</v>
      </c>
      <c r="S4" s="19"/>
      <c r="T4" s="16" t="s">
        <v>17</v>
      </c>
      <c r="U4" s="17">
        <f>COUNTIFS(N:N,"ANÁLISE")</f>
        <v>2</v>
      </c>
    </row>
    <row r="5" ht="15.75" customHeight="1">
      <c r="A5" s="6">
        <v>45705.0</v>
      </c>
      <c r="B5" s="6"/>
      <c r="C5" s="7">
        <v>202444.0</v>
      </c>
      <c r="D5" s="7" t="s">
        <v>237</v>
      </c>
      <c r="E5" s="6">
        <v>45383.0</v>
      </c>
      <c r="F5" s="79">
        <f t="shared" si="1"/>
        <v>10</v>
      </c>
      <c r="G5" s="6">
        <v>45337.0</v>
      </c>
      <c r="H5" s="79">
        <f t="shared" si="2"/>
        <v>12</v>
      </c>
      <c r="I5" s="7" t="s">
        <v>52</v>
      </c>
      <c r="J5" s="10"/>
      <c r="K5" s="10"/>
      <c r="L5" s="10"/>
      <c r="M5" s="10"/>
      <c r="N5" s="60" t="s">
        <v>18</v>
      </c>
      <c r="O5" s="10"/>
      <c r="Q5" s="16" t="s">
        <v>18</v>
      </c>
      <c r="R5" s="17">
        <f>COUNTIFS(N:N,"pendente",B:B,S2)</f>
        <v>0</v>
      </c>
      <c r="S5" s="19"/>
      <c r="T5" s="16" t="s">
        <v>18</v>
      </c>
      <c r="U5" s="17">
        <f>COUNTIFS(N:N,"PENDENTE")</f>
        <v>582</v>
      </c>
    </row>
    <row r="6" ht="15.75" customHeight="1">
      <c r="A6" s="6">
        <v>45705.0</v>
      </c>
      <c r="B6" s="6"/>
      <c r="C6" s="7">
        <v>230808.0</v>
      </c>
      <c r="D6" s="7" t="s">
        <v>237</v>
      </c>
      <c r="E6" s="6">
        <v>45323.0</v>
      </c>
      <c r="F6" s="79">
        <f t="shared" si="1"/>
        <v>12</v>
      </c>
      <c r="G6" s="6">
        <v>45576.0</v>
      </c>
      <c r="H6" s="79">
        <f t="shared" si="2"/>
        <v>4</v>
      </c>
      <c r="I6" s="7" t="s">
        <v>48</v>
      </c>
      <c r="J6" s="10"/>
      <c r="K6" s="10"/>
      <c r="L6" s="10"/>
      <c r="M6" s="10"/>
      <c r="N6" s="60" t="s">
        <v>18</v>
      </c>
      <c r="O6" s="10"/>
      <c r="Q6" s="16" t="s">
        <v>19</v>
      </c>
      <c r="R6" s="17">
        <f>COUNTIFS(N:N,"prioridade",B:B,S2)</f>
        <v>1</v>
      </c>
      <c r="S6" s="19"/>
      <c r="T6" s="16" t="s">
        <v>19</v>
      </c>
      <c r="U6" s="17">
        <f>COUNTIFS(N:N,"PRIORIDADE")</f>
        <v>20</v>
      </c>
    </row>
    <row r="7" ht="15.75" customHeight="1">
      <c r="A7" s="6">
        <v>45705.0</v>
      </c>
      <c r="B7" s="6"/>
      <c r="C7" s="7">
        <v>228469.0</v>
      </c>
      <c r="D7" s="7" t="s">
        <v>237</v>
      </c>
      <c r="E7" s="6">
        <v>45474.0</v>
      </c>
      <c r="F7" s="79">
        <f t="shared" si="1"/>
        <v>7</v>
      </c>
      <c r="G7" s="9">
        <v>45554.0</v>
      </c>
      <c r="H7" s="79">
        <f t="shared" si="2"/>
        <v>4</v>
      </c>
      <c r="I7" s="7" t="s">
        <v>43</v>
      </c>
      <c r="J7" s="10"/>
      <c r="K7" s="10"/>
      <c r="L7" s="10"/>
      <c r="M7" s="10"/>
      <c r="N7" s="60" t="s">
        <v>18</v>
      </c>
      <c r="O7" s="10"/>
      <c r="Q7" s="16" t="s">
        <v>20</v>
      </c>
      <c r="R7" s="17">
        <f>COUNTIFS(N:N,"prioridade total",B:B,S2)</f>
        <v>0</v>
      </c>
      <c r="S7" s="19"/>
      <c r="T7" s="16" t="s">
        <v>20</v>
      </c>
      <c r="U7" s="17">
        <f>COUNTIFS(N:N,"PRIORIDADE TOTAL")</f>
        <v>3</v>
      </c>
    </row>
    <row r="8" ht="15.75" customHeight="1">
      <c r="A8" s="6">
        <v>45705.0</v>
      </c>
      <c r="B8" s="6"/>
      <c r="C8" s="7">
        <v>238090.0</v>
      </c>
      <c r="D8" s="7" t="s">
        <v>237</v>
      </c>
      <c r="E8" s="86">
        <v>45536.0</v>
      </c>
      <c r="F8" s="79">
        <f t="shared" si="1"/>
        <v>5</v>
      </c>
      <c r="G8" s="156">
        <v>45661.0</v>
      </c>
      <c r="H8" s="79">
        <f t="shared" si="2"/>
        <v>1</v>
      </c>
      <c r="I8" s="7" t="s">
        <v>43</v>
      </c>
      <c r="J8" s="10"/>
      <c r="K8" s="10"/>
      <c r="L8" s="10"/>
      <c r="M8" s="10"/>
      <c r="N8" s="60" t="s">
        <v>18</v>
      </c>
      <c r="O8" s="10"/>
      <c r="Q8" s="16" t="s">
        <v>21</v>
      </c>
      <c r="R8" s="17">
        <f>COUNTIFS(N:N,"aprovado",B:B,S2)</f>
        <v>0</v>
      </c>
      <c r="S8" s="19"/>
      <c r="T8" s="16" t="s">
        <v>21</v>
      </c>
      <c r="U8" s="17">
        <f>COUNTIFS(N:N,"APROVADO")</f>
        <v>0</v>
      </c>
    </row>
    <row r="9" ht="15.75" customHeight="1">
      <c r="A9" s="6">
        <v>45705.0</v>
      </c>
      <c r="B9" s="6"/>
      <c r="C9" s="7">
        <v>227471.0</v>
      </c>
      <c r="D9" s="7" t="s">
        <v>237</v>
      </c>
      <c r="E9" s="6">
        <v>45444.0</v>
      </c>
      <c r="F9" s="79">
        <f t="shared" si="1"/>
        <v>8</v>
      </c>
      <c r="G9" s="9">
        <v>45545.0</v>
      </c>
      <c r="H9" s="79">
        <f t="shared" si="2"/>
        <v>5</v>
      </c>
      <c r="I9" s="7" t="s">
        <v>60</v>
      </c>
      <c r="J9" s="10"/>
      <c r="K9" s="10"/>
      <c r="L9" s="10"/>
      <c r="M9" s="10"/>
      <c r="N9" s="60" t="s">
        <v>18</v>
      </c>
      <c r="O9" s="10"/>
      <c r="Q9" s="21" t="s">
        <v>22</v>
      </c>
      <c r="R9" s="17">
        <f>COUNTIFS(N:N,"quitado",B:B,S2)</f>
        <v>1</v>
      </c>
      <c r="S9" s="19"/>
      <c r="T9" s="21" t="s">
        <v>22</v>
      </c>
      <c r="U9" s="17">
        <f>COUNTIFS(N:N,"QUITADO")</f>
        <v>1</v>
      </c>
    </row>
    <row r="10" ht="15.75" customHeight="1">
      <c r="A10" s="6">
        <v>45705.0</v>
      </c>
      <c r="B10" s="6"/>
      <c r="C10" s="7">
        <v>115009.0</v>
      </c>
      <c r="D10" s="7" t="s">
        <v>62</v>
      </c>
      <c r="E10" s="6">
        <v>44562.0</v>
      </c>
      <c r="F10" s="79">
        <f t="shared" si="1"/>
        <v>37</v>
      </c>
      <c r="G10" s="6">
        <v>44593.0</v>
      </c>
      <c r="H10" s="79">
        <f t="shared" si="2"/>
        <v>36</v>
      </c>
      <c r="I10" s="7" t="s">
        <v>54</v>
      </c>
      <c r="J10" s="10"/>
      <c r="K10" s="10"/>
      <c r="L10" s="10"/>
      <c r="M10" s="10"/>
      <c r="N10" s="60" t="s">
        <v>18</v>
      </c>
      <c r="O10" s="10"/>
      <c r="Q10" s="16" t="s">
        <v>23</v>
      </c>
      <c r="R10" s="17">
        <f>COUNTIFS(N:N,"apreendido",B:B,S2)</f>
        <v>0</v>
      </c>
      <c r="S10" s="19"/>
      <c r="T10" s="16" t="s">
        <v>23</v>
      </c>
      <c r="U10" s="17">
        <f>COUNTIFS(N:N,"APREENDIDO")</f>
        <v>0</v>
      </c>
    </row>
    <row r="11" ht="15.75" customHeight="1">
      <c r="A11" s="6">
        <v>45701.0</v>
      </c>
      <c r="B11" s="6">
        <v>45706.0</v>
      </c>
      <c r="C11" s="7">
        <v>217073.0</v>
      </c>
      <c r="D11" s="7" t="s">
        <v>62</v>
      </c>
      <c r="E11" s="6">
        <v>45352.0</v>
      </c>
      <c r="F11" s="79">
        <f t="shared" si="1"/>
        <v>11</v>
      </c>
      <c r="G11" s="6">
        <v>45449.0</v>
      </c>
      <c r="H11" s="79">
        <f t="shared" si="2"/>
        <v>8</v>
      </c>
      <c r="I11" s="7" t="s">
        <v>80</v>
      </c>
      <c r="J11" s="108" t="s">
        <v>500</v>
      </c>
      <c r="K11" s="95">
        <v>10000.0</v>
      </c>
      <c r="L11" s="10"/>
      <c r="M11" s="10"/>
      <c r="N11" s="57" t="s">
        <v>16</v>
      </c>
      <c r="O11" s="10"/>
      <c r="Q11" s="16" t="s">
        <v>24</v>
      </c>
      <c r="R11" s="17">
        <f>COUNTIFS(N:N,"cancelado",B:B,S2)</f>
        <v>0</v>
      </c>
      <c r="S11" s="19"/>
      <c r="T11" s="16" t="s">
        <v>24</v>
      </c>
      <c r="U11" s="17">
        <f>COUNTIFS(N:N,"CANCELADO")</f>
        <v>0</v>
      </c>
    </row>
    <row r="12" ht="15.75" customHeight="1">
      <c r="A12" s="6">
        <v>45705.0</v>
      </c>
      <c r="B12" s="10"/>
      <c r="C12" s="7">
        <v>189651.0</v>
      </c>
      <c r="D12" s="7" t="s">
        <v>62</v>
      </c>
      <c r="E12" s="6">
        <v>45170.0</v>
      </c>
      <c r="F12" s="79">
        <f t="shared" si="1"/>
        <v>17</v>
      </c>
      <c r="G12" s="9">
        <v>45217.0</v>
      </c>
      <c r="H12" s="79">
        <f t="shared" si="2"/>
        <v>16</v>
      </c>
      <c r="I12" s="7" t="s">
        <v>48</v>
      </c>
      <c r="J12" s="10"/>
      <c r="K12" s="7" t="s">
        <v>501</v>
      </c>
      <c r="L12" s="10"/>
      <c r="M12" s="10"/>
      <c r="N12" s="60" t="s">
        <v>18</v>
      </c>
      <c r="O12" s="10"/>
      <c r="Q12" s="22" t="s">
        <v>25</v>
      </c>
      <c r="R12" s="23">
        <f>SUM(R3,R4,R8,R9)</f>
        <v>6</v>
      </c>
      <c r="S12" s="24"/>
      <c r="T12" s="22" t="s">
        <v>25</v>
      </c>
      <c r="U12" s="23">
        <f>SUM(U3:U11)</f>
        <v>611</v>
      </c>
    </row>
    <row r="13">
      <c r="A13" s="6">
        <v>45705.0</v>
      </c>
      <c r="B13" s="10"/>
      <c r="C13" s="7">
        <v>192087.0</v>
      </c>
      <c r="D13" s="7" t="s">
        <v>64</v>
      </c>
      <c r="E13" s="6">
        <v>45170.0</v>
      </c>
      <c r="F13" s="79">
        <f t="shared" si="1"/>
        <v>17</v>
      </c>
      <c r="G13" s="6">
        <v>45238.0</v>
      </c>
      <c r="H13" s="79">
        <f t="shared" si="2"/>
        <v>15</v>
      </c>
      <c r="I13" s="7" t="s">
        <v>43</v>
      </c>
      <c r="J13" s="10"/>
      <c r="K13" s="10"/>
      <c r="L13" s="10"/>
      <c r="M13" s="10"/>
      <c r="N13" s="60" t="s">
        <v>18</v>
      </c>
      <c r="O13" s="10"/>
      <c r="Q13" s="25"/>
    </row>
    <row r="14">
      <c r="A14" s="6">
        <v>45705.0</v>
      </c>
      <c r="B14" s="10"/>
      <c r="C14" s="7">
        <v>235253.0</v>
      </c>
      <c r="D14" s="7" t="s">
        <v>64</v>
      </c>
      <c r="E14" s="6">
        <v>45413.0</v>
      </c>
      <c r="F14" s="79">
        <f t="shared" si="1"/>
        <v>9</v>
      </c>
      <c r="G14" s="9">
        <v>45622.0</v>
      </c>
      <c r="H14" s="79">
        <f t="shared" si="2"/>
        <v>2</v>
      </c>
      <c r="I14" s="7" t="s">
        <v>43</v>
      </c>
      <c r="J14" s="10"/>
      <c r="K14" s="10"/>
      <c r="L14" s="10"/>
      <c r="M14" s="10"/>
      <c r="N14" s="66" t="s">
        <v>18</v>
      </c>
      <c r="O14" s="10"/>
    </row>
    <row r="15">
      <c r="A15" s="6">
        <v>45705.0</v>
      </c>
      <c r="B15" s="10"/>
      <c r="C15" s="7">
        <v>240578.0</v>
      </c>
      <c r="D15" s="7" t="s">
        <v>64</v>
      </c>
      <c r="E15" s="6">
        <v>45108.0</v>
      </c>
      <c r="F15" s="79">
        <f t="shared" si="1"/>
        <v>19</v>
      </c>
      <c r="G15" s="6">
        <v>45681.0</v>
      </c>
      <c r="H15" s="79">
        <f t="shared" si="2"/>
        <v>0</v>
      </c>
      <c r="I15" s="7" t="s">
        <v>48</v>
      </c>
      <c r="J15" s="10"/>
      <c r="K15" s="10"/>
      <c r="L15" s="10"/>
      <c r="M15" s="10"/>
      <c r="N15" s="66" t="s">
        <v>18</v>
      </c>
      <c r="O15" s="10"/>
    </row>
    <row r="16">
      <c r="A16" s="6">
        <v>45705.0</v>
      </c>
      <c r="B16" s="10"/>
      <c r="C16" s="7">
        <v>203921.0</v>
      </c>
      <c r="D16" s="7" t="s">
        <v>65</v>
      </c>
      <c r="E16" s="6">
        <v>45231.0</v>
      </c>
      <c r="F16" s="79">
        <f t="shared" si="1"/>
        <v>15</v>
      </c>
      <c r="G16" s="6">
        <v>45348.0</v>
      </c>
      <c r="H16" s="79">
        <f t="shared" si="2"/>
        <v>11</v>
      </c>
      <c r="I16" s="7" t="s">
        <v>50</v>
      </c>
      <c r="J16" s="10"/>
      <c r="K16" s="10"/>
      <c r="L16" s="10"/>
      <c r="M16" s="10"/>
      <c r="N16" s="66" t="s">
        <v>18</v>
      </c>
      <c r="O16" s="10"/>
    </row>
    <row r="17">
      <c r="A17" s="6">
        <v>45705.0</v>
      </c>
      <c r="B17" s="10"/>
      <c r="C17" s="7">
        <v>229250.0</v>
      </c>
      <c r="D17" s="7" t="s">
        <v>65</v>
      </c>
      <c r="E17" s="6">
        <v>45413.0</v>
      </c>
      <c r="F17" s="79">
        <f t="shared" si="1"/>
        <v>9</v>
      </c>
      <c r="G17" s="6">
        <v>45565.0</v>
      </c>
      <c r="H17" s="79">
        <f t="shared" si="2"/>
        <v>4</v>
      </c>
      <c r="I17" s="7" t="s">
        <v>48</v>
      </c>
      <c r="J17" s="10"/>
      <c r="K17" s="10"/>
      <c r="L17" s="10"/>
      <c r="M17" s="10"/>
      <c r="N17" s="66" t="s">
        <v>18</v>
      </c>
      <c r="O17" s="10"/>
    </row>
    <row r="18">
      <c r="A18" s="6">
        <v>45705.0</v>
      </c>
      <c r="B18" s="10"/>
      <c r="C18" s="7">
        <v>207662.0</v>
      </c>
      <c r="D18" s="7" t="s">
        <v>75</v>
      </c>
      <c r="E18" s="6">
        <v>45352.0</v>
      </c>
      <c r="F18" s="79">
        <f t="shared" si="1"/>
        <v>11</v>
      </c>
      <c r="G18" s="6">
        <v>45379.0</v>
      </c>
      <c r="H18" s="79">
        <f t="shared" si="2"/>
        <v>10</v>
      </c>
      <c r="I18" s="7" t="s">
        <v>85</v>
      </c>
      <c r="J18" s="10"/>
      <c r="K18" s="10"/>
      <c r="L18" s="10"/>
      <c r="M18" s="10"/>
      <c r="N18" s="66" t="s">
        <v>18</v>
      </c>
      <c r="O18" s="10"/>
    </row>
    <row r="19">
      <c r="A19" s="6">
        <v>45705.0</v>
      </c>
      <c r="B19" s="10"/>
      <c r="C19" s="7">
        <v>187476.0</v>
      </c>
      <c r="D19" s="7" t="s">
        <v>75</v>
      </c>
      <c r="E19" s="6">
        <v>44958.0</v>
      </c>
      <c r="F19" s="79">
        <f t="shared" si="1"/>
        <v>24</v>
      </c>
      <c r="G19" s="9">
        <v>45209.0</v>
      </c>
      <c r="H19" s="79">
        <f t="shared" si="2"/>
        <v>16</v>
      </c>
      <c r="I19" s="7" t="s">
        <v>52</v>
      </c>
      <c r="J19" s="10"/>
      <c r="K19" s="10"/>
      <c r="L19" s="10"/>
      <c r="M19" s="10"/>
      <c r="N19" s="66" t="s">
        <v>18</v>
      </c>
      <c r="O19" s="10"/>
    </row>
    <row r="20">
      <c r="A20" s="6">
        <v>45705.0</v>
      </c>
      <c r="B20" s="10"/>
      <c r="C20" s="7">
        <v>220529.0</v>
      </c>
      <c r="D20" s="7" t="s">
        <v>75</v>
      </c>
      <c r="E20" s="6">
        <v>45383.0</v>
      </c>
      <c r="F20" s="79">
        <f t="shared" si="1"/>
        <v>10</v>
      </c>
      <c r="G20" s="9">
        <v>45478.0</v>
      </c>
      <c r="H20" s="79">
        <f t="shared" si="2"/>
        <v>7</v>
      </c>
      <c r="I20" s="7" t="s">
        <v>85</v>
      </c>
      <c r="J20" s="10"/>
      <c r="K20" s="10"/>
      <c r="L20" s="10"/>
      <c r="M20" s="10"/>
      <c r="N20" s="66" t="s">
        <v>18</v>
      </c>
      <c r="O20" s="10"/>
    </row>
    <row r="21">
      <c r="A21" s="6">
        <v>45705.0</v>
      </c>
      <c r="B21" s="10"/>
      <c r="C21" s="7">
        <v>218385.0</v>
      </c>
      <c r="D21" s="7" t="s">
        <v>75</v>
      </c>
      <c r="E21" s="6">
        <v>45444.0</v>
      </c>
      <c r="F21" s="79">
        <f t="shared" si="1"/>
        <v>8</v>
      </c>
      <c r="G21" s="9">
        <v>45461.0</v>
      </c>
      <c r="H21" s="79">
        <f t="shared" si="2"/>
        <v>8</v>
      </c>
      <c r="I21" s="7" t="s">
        <v>52</v>
      </c>
      <c r="J21" s="10"/>
      <c r="K21" s="10"/>
      <c r="L21" s="10"/>
      <c r="M21" s="10"/>
      <c r="N21" s="66" t="s">
        <v>18</v>
      </c>
      <c r="O21" s="10"/>
    </row>
    <row r="22">
      <c r="A22" s="6">
        <v>45705.0</v>
      </c>
      <c r="B22" s="10"/>
      <c r="C22" s="7">
        <v>187719.0</v>
      </c>
      <c r="D22" s="7" t="s">
        <v>75</v>
      </c>
      <c r="E22" s="6">
        <v>45139.0</v>
      </c>
      <c r="F22" s="79">
        <f t="shared" si="1"/>
        <v>18</v>
      </c>
      <c r="G22" s="6">
        <v>45197.0</v>
      </c>
      <c r="H22" s="79">
        <f t="shared" si="2"/>
        <v>16</v>
      </c>
      <c r="I22" s="7" t="s">
        <v>48</v>
      </c>
      <c r="J22" s="10"/>
      <c r="K22" s="72">
        <v>12000.0</v>
      </c>
      <c r="L22" s="10"/>
      <c r="M22" s="10"/>
      <c r="N22" s="66" t="s">
        <v>18</v>
      </c>
      <c r="O22" s="10"/>
    </row>
    <row r="23">
      <c r="A23" s="6">
        <v>45705.0</v>
      </c>
      <c r="B23" s="10"/>
      <c r="C23" s="7">
        <v>217086.0</v>
      </c>
      <c r="D23" s="7" t="s">
        <v>75</v>
      </c>
      <c r="E23" s="6">
        <v>45383.0</v>
      </c>
      <c r="F23" s="79">
        <f t="shared" si="1"/>
        <v>10</v>
      </c>
      <c r="G23" s="6">
        <v>45453.0</v>
      </c>
      <c r="H23" s="79">
        <f t="shared" si="2"/>
        <v>8</v>
      </c>
      <c r="I23" s="7" t="s">
        <v>85</v>
      </c>
      <c r="J23" s="10"/>
      <c r="K23" s="10"/>
      <c r="L23" s="10"/>
      <c r="M23" s="10"/>
      <c r="N23" s="66" t="s">
        <v>18</v>
      </c>
      <c r="O23" s="10"/>
    </row>
    <row r="24">
      <c r="A24" s="6">
        <v>45705.0</v>
      </c>
      <c r="B24" s="10"/>
      <c r="C24" s="7">
        <v>215066.0</v>
      </c>
      <c r="D24" s="7" t="s">
        <v>75</v>
      </c>
      <c r="E24" s="6">
        <v>45383.0</v>
      </c>
      <c r="F24" s="79">
        <f t="shared" si="1"/>
        <v>10</v>
      </c>
      <c r="G24" s="6">
        <v>45432.0</v>
      </c>
      <c r="H24" s="79">
        <f t="shared" si="2"/>
        <v>8</v>
      </c>
      <c r="I24" s="7" t="s">
        <v>85</v>
      </c>
      <c r="J24" s="10"/>
      <c r="K24" s="10"/>
      <c r="L24" s="10"/>
      <c r="M24" s="10"/>
      <c r="N24" s="66" t="s">
        <v>18</v>
      </c>
      <c r="O24" s="10"/>
    </row>
    <row r="25">
      <c r="A25" s="6">
        <v>45705.0</v>
      </c>
      <c r="B25" s="10"/>
      <c r="C25" s="7">
        <v>220839.0</v>
      </c>
      <c r="D25" s="7" t="s">
        <v>75</v>
      </c>
      <c r="E25" s="6">
        <v>45444.0</v>
      </c>
      <c r="F25" s="79">
        <f t="shared" si="1"/>
        <v>8</v>
      </c>
      <c r="G25" s="6">
        <v>45482.0</v>
      </c>
      <c r="H25" s="79">
        <f t="shared" si="2"/>
        <v>7</v>
      </c>
      <c r="I25" s="7" t="s">
        <v>85</v>
      </c>
      <c r="J25" s="10"/>
      <c r="K25" s="10"/>
      <c r="L25" s="10"/>
      <c r="M25" s="10"/>
      <c r="N25" s="66" t="s">
        <v>18</v>
      </c>
      <c r="O25" s="10"/>
    </row>
    <row r="26">
      <c r="A26" s="6">
        <v>45705.0</v>
      </c>
      <c r="B26" s="10"/>
      <c r="C26" s="7">
        <v>198636.0</v>
      </c>
      <c r="D26" s="7" t="s">
        <v>75</v>
      </c>
      <c r="E26" s="6">
        <v>45231.0</v>
      </c>
      <c r="F26" s="79">
        <f t="shared" si="1"/>
        <v>15</v>
      </c>
      <c r="G26" s="6">
        <v>45306.0</v>
      </c>
      <c r="H26" s="79">
        <f t="shared" si="2"/>
        <v>13</v>
      </c>
      <c r="I26" s="7" t="s">
        <v>54</v>
      </c>
      <c r="J26" s="10"/>
      <c r="K26" s="10"/>
      <c r="L26" s="10"/>
      <c r="M26" s="10"/>
      <c r="N26" s="66" t="s">
        <v>18</v>
      </c>
      <c r="O26" s="10"/>
    </row>
    <row r="27">
      <c r="A27" s="6">
        <v>45705.0</v>
      </c>
      <c r="B27" s="10"/>
      <c r="C27" s="7">
        <v>212882.0</v>
      </c>
      <c r="D27" s="7" t="s">
        <v>75</v>
      </c>
      <c r="E27" s="6">
        <v>45383.0</v>
      </c>
      <c r="F27" s="79">
        <f t="shared" si="1"/>
        <v>10</v>
      </c>
      <c r="G27" s="6">
        <v>45414.0</v>
      </c>
      <c r="H27" s="79">
        <f t="shared" si="2"/>
        <v>9</v>
      </c>
      <c r="I27" s="7" t="s">
        <v>52</v>
      </c>
      <c r="J27" s="10"/>
      <c r="K27" s="10"/>
      <c r="L27" s="10"/>
      <c r="M27" s="10"/>
      <c r="N27" s="66" t="s">
        <v>18</v>
      </c>
      <c r="O27" s="10"/>
    </row>
    <row r="28">
      <c r="A28" s="6">
        <v>45705.0</v>
      </c>
      <c r="B28" s="10"/>
      <c r="C28" s="7">
        <v>223426.0</v>
      </c>
      <c r="D28" s="7" t="s">
        <v>75</v>
      </c>
      <c r="E28" s="6">
        <v>45474.0</v>
      </c>
      <c r="F28" s="79">
        <f t="shared" si="1"/>
        <v>7</v>
      </c>
      <c r="G28" s="6">
        <v>45504.0</v>
      </c>
      <c r="H28" s="79">
        <f t="shared" si="2"/>
        <v>6</v>
      </c>
      <c r="I28" s="7" t="s">
        <v>113</v>
      </c>
      <c r="J28" s="10"/>
      <c r="K28" s="10"/>
      <c r="L28" s="10"/>
      <c r="M28" s="10"/>
      <c r="N28" s="66" t="s">
        <v>18</v>
      </c>
      <c r="O28" s="10"/>
    </row>
    <row r="29">
      <c r="A29" s="6">
        <v>45705.0</v>
      </c>
      <c r="B29" s="10"/>
      <c r="C29" s="7">
        <v>231862.0</v>
      </c>
      <c r="D29" s="7" t="s">
        <v>75</v>
      </c>
      <c r="E29" s="6">
        <v>45536.0</v>
      </c>
      <c r="F29" s="79">
        <f t="shared" si="1"/>
        <v>5</v>
      </c>
      <c r="G29" s="9">
        <v>45586.0</v>
      </c>
      <c r="H29" s="79">
        <f t="shared" si="2"/>
        <v>3</v>
      </c>
      <c r="I29" s="7" t="s">
        <v>52</v>
      </c>
      <c r="J29" s="10"/>
      <c r="K29" s="10"/>
      <c r="L29" s="10"/>
      <c r="M29" s="10"/>
      <c r="N29" s="66" t="s">
        <v>18</v>
      </c>
      <c r="O29" s="10"/>
    </row>
    <row r="30">
      <c r="A30" s="6">
        <v>45705.0</v>
      </c>
      <c r="B30" s="10"/>
      <c r="C30" s="7">
        <v>166347.0</v>
      </c>
      <c r="D30" s="7" t="s">
        <v>87</v>
      </c>
      <c r="E30" s="6">
        <v>44927.0</v>
      </c>
      <c r="F30" s="79">
        <f t="shared" si="1"/>
        <v>25</v>
      </c>
      <c r="G30" s="9">
        <v>45019.0</v>
      </c>
      <c r="H30" s="79">
        <f t="shared" si="2"/>
        <v>22</v>
      </c>
      <c r="I30" s="7" t="s">
        <v>48</v>
      </c>
      <c r="J30" s="10"/>
      <c r="K30" s="10"/>
      <c r="L30" s="10"/>
      <c r="M30" s="10"/>
      <c r="N30" s="66" t="s">
        <v>18</v>
      </c>
      <c r="O30" s="10"/>
    </row>
    <row r="31">
      <c r="A31" s="6">
        <v>45701.0</v>
      </c>
      <c r="B31" s="10"/>
      <c r="C31" s="7">
        <v>199778.0</v>
      </c>
      <c r="D31" s="7" t="s">
        <v>87</v>
      </c>
      <c r="E31" s="6">
        <v>45261.0</v>
      </c>
      <c r="F31" s="79">
        <f t="shared" si="1"/>
        <v>14</v>
      </c>
      <c r="G31" s="6">
        <v>45314.0</v>
      </c>
      <c r="H31" s="79">
        <f t="shared" si="2"/>
        <v>12</v>
      </c>
      <c r="I31" s="7" t="s">
        <v>48</v>
      </c>
      <c r="J31" s="10"/>
      <c r="K31" s="10"/>
      <c r="L31" s="10"/>
      <c r="M31" s="10"/>
      <c r="N31" s="57" t="s">
        <v>19</v>
      </c>
      <c r="O31" s="10"/>
    </row>
    <row r="32">
      <c r="A32" s="6">
        <v>45705.0</v>
      </c>
      <c r="B32" s="10"/>
      <c r="C32" s="7">
        <v>223288.0</v>
      </c>
      <c r="D32" s="7" t="s">
        <v>87</v>
      </c>
      <c r="E32" s="6">
        <v>45413.0</v>
      </c>
      <c r="F32" s="79">
        <f t="shared" si="1"/>
        <v>9</v>
      </c>
      <c r="G32" s="6">
        <v>45503.0</v>
      </c>
      <c r="H32" s="79">
        <f t="shared" si="2"/>
        <v>6</v>
      </c>
      <c r="I32" s="7" t="s">
        <v>43</v>
      </c>
      <c r="J32" s="10"/>
      <c r="K32" s="10"/>
      <c r="L32" s="10"/>
      <c r="M32" s="10"/>
      <c r="N32" s="66" t="s">
        <v>18</v>
      </c>
      <c r="O32" s="10"/>
    </row>
    <row r="33">
      <c r="A33" s="6">
        <v>45705.0</v>
      </c>
      <c r="B33" s="10"/>
      <c r="C33" s="7">
        <v>232882.0</v>
      </c>
      <c r="D33" s="7" t="s">
        <v>87</v>
      </c>
      <c r="E33" s="6">
        <v>45505.0</v>
      </c>
      <c r="F33" s="79">
        <f t="shared" si="1"/>
        <v>6</v>
      </c>
      <c r="G33" s="9">
        <v>45596.0</v>
      </c>
      <c r="H33" s="79">
        <f t="shared" si="2"/>
        <v>3</v>
      </c>
      <c r="I33" s="7" t="s">
        <v>129</v>
      </c>
      <c r="J33" s="10"/>
      <c r="K33" s="10"/>
      <c r="L33" s="10"/>
      <c r="M33" s="10"/>
      <c r="N33" s="66" t="s">
        <v>18</v>
      </c>
      <c r="O33" s="10"/>
    </row>
    <row r="34">
      <c r="A34" s="6">
        <v>45705.0</v>
      </c>
      <c r="B34" s="10"/>
      <c r="C34" s="7">
        <v>223341.0</v>
      </c>
      <c r="D34" s="7" t="s">
        <v>87</v>
      </c>
      <c r="E34" s="6">
        <v>45474.0</v>
      </c>
      <c r="F34" s="79">
        <f t="shared" si="1"/>
        <v>7</v>
      </c>
      <c r="G34" s="6">
        <v>45504.0</v>
      </c>
      <c r="H34" s="79">
        <f t="shared" si="2"/>
        <v>6</v>
      </c>
      <c r="I34" s="7" t="s">
        <v>43</v>
      </c>
      <c r="J34" s="10"/>
      <c r="K34" s="10"/>
      <c r="L34" s="10"/>
      <c r="M34" s="10"/>
      <c r="N34" s="66" t="s">
        <v>18</v>
      </c>
      <c r="O34" s="10"/>
    </row>
    <row r="35">
      <c r="A35" s="6">
        <v>45705.0</v>
      </c>
      <c r="B35" s="10"/>
      <c r="C35" s="7">
        <v>209731.0</v>
      </c>
      <c r="D35" s="7" t="s">
        <v>92</v>
      </c>
      <c r="E35" s="6">
        <v>45352.0</v>
      </c>
      <c r="F35" s="79">
        <f t="shared" si="1"/>
        <v>11</v>
      </c>
      <c r="G35" s="6">
        <v>45391.0</v>
      </c>
      <c r="H35" s="79">
        <f t="shared" si="2"/>
        <v>10</v>
      </c>
      <c r="I35" s="7" t="s">
        <v>54</v>
      </c>
      <c r="J35" s="10"/>
      <c r="K35" s="10"/>
      <c r="L35" s="10"/>
      <c r="M35" s="10"/>
      <c r="N35" s="66" t="s">
        <v>18</v>
      </c>
      <c r="O35" s="10"/>
    </row>
    <row r="36">
      <c r="A36" s="6">
        <v>45705.0</v>
      </c>
      <c r="B36" s="10"/>
      <c r="C36" s="7">
        <v>197069.0</v>
      </c>
      <c r="D36" s="7" t="s">
        <v>93</v>
      </c>
      <c r="E36" s="6">
        <v>45200.0</v>
      </c>
      <c r="F36" s="79">
        <f t="shared" si="1"/>
        <v>16</v>
      </c>
      <c r="G36" s="6">
        <v>45294.0</v>
      </c>
      <c r="H36" s="79">
        <f t="shared" si="2"/>
        <v>13</v>
      </c>
      <c r="I36" s="7" t="s">
        <v>48</v>
      </c>
      <c r="J36" s="10"/>
      <c r="K36" s="10"/>
      <c r="L36" s="10"/>
      <c r="M36" s="10"/>
      <c r="N36" s="66" t="s">
        <v>18</v>
      </c>
      <c r="O36" s="10"/>
    </row>
    <row r="37">
      <c r="A37" s="6">
        <v>45705.0</v>
      </c>
      <c r="B37" s="10"/>
      <c r="C37" s="7">
        <v>173002.0</v>
      </c>
      <c r="D37" s="7" t="s">
        <v>93</v>
      </c>
      <c r="E37" s="6">
        <v>45017.0</v>
      </c>
      <c r="F37" s="79">
        <f t="shared" si="1"/>
        <v>22</v>
      </c>
      <c r="G37" s="6">
        <v>45078.0</v>
      </c>
      <c r="H37" s="79">
        <f t="shared" si="2"/>
        <v>20</v>
      </c>
      <c r="I37" s="7" t="s">
        <v>66</v>
      </c>
      <c r="J37" s="10"/>
      <c r="K37" s="10"/>
      <c r="L37" s="10"/>
      <c r="M37" s="10"/>
      <c r="N37" s="66" t="s">
        <v>18</v>
      </c>
      <c r="O37" s="10"/>
    </row>
    <row r="38">
      <c r="A38" s="6">
        <v>45695.0</v>
      </c>
      <c r="B38" s="10"/>
      <c r="C38" s="7">
        <v>204509.0</v>
      </c>
      <c r="D38" s="7" t="s">
        <v>93</v>
      </c>
      <c r="E38" s="6">
        <v>45292.0</v>
      </c>
      <c r="F38" s="79">
        <f t="shared" si="1"/>
        <v>13</v>
      </c>
      <c r="G38" s="6">
        <v>45359.0</v>
      </c>
      <c r="H38" s="79">
        <f t="shared" si="2"/>
        <v>11</v>
      </c>
      <c r="I38" s="7" t="s">
        <v>52</v>
      </c>
      <c r="J38" s="10"/>
      <c r="K38" s="10"/>
      <c r="L38" s="10"/>
      <c r="M38" s="10"/>
      <c r="N38" s="57" t="s">
        <v>19</v>
      </c>
      <c r="O38" s="10"/>
    </row>
    <row r="39">
      <c r="A39" s="6">
        <v>45705.0</v>
      </c>
      <c r="B39" s="10"/>
      <c r="C39" s="7">
        <v>211838.0</v>
      </c>
      <c r="D39" s="7" t="s">
        <v>93</v>
      </c>
      <c r="E39" s="6">
        <v>45352.0</v>
      </c>
      <c r="F39" s="79">
        <f t="shared" si="1"/>
        <v>11</v>
      </c>
      <c r="G39" s="9">
        <v>45412.0</v>
      </c>
      <c r="H39" s="79">
        <f t="shared" si="2"/>
        <v>9</v>
      </c>
      <c r="I39" s="7" t="s">
        <v>85</v>
      </c>
      <c r="J39" s="10"/>
      <c r="K39" s="10"/>
      <c r="L39" s="10"/>
      <c r="M39" s="10"/>
      <c r="N39" s="66" t="s">
        <v>18</v>
      </c>
      <c r="O39" s="10"/>
    </row>
    <row r="40">
      <c r="A40" s="6">
        <v>45705.0</v>
      </c>
      <c r="B40" s="10"/>
      <c r="C40" s="7">
        <v>188591.0</v>
      </c>
      <c r="D40" s="7" t="s">
        <v>93</v>
      </c>
      <c r="E40" s="6">
        <v>45170.0</v>
      </c>
      <c r="F40" s="79">
        <f t="shared" si="1"/>
        <v>17</v>
      </c>
      <c r="G40" s="6">
        <v>45113.0</v>
      </c>
      <c r="H40" s="79">
        <f t="shared" si="2"/>
        <v>19</v>
      </c>
      <c r="I40" s="7" t="s">
        <v>54</v>
      </c>
      <c r="J40" s="10"/>
      <c r="K40" s="10"/>
      <c r="L40" s="10"/>
      <c r="M40" s="10"/>
      <c r="N40" s="66" t="s">
        <v>18</v>
      </c>
      <c r="O40" s="10"/>
    </row>
    <row r="41">
      <c r="A41" s="6">
        <v>45705.0</v>
      </c>
      <c r="B41" s="10"/>
      <c r="C41" s="7">
        <v>207872.0</v>
      </c>
      <c r="D41" s="7" t="s">
        <v>93</v>
      </c>
      <c r="E41" s="6">
        <v>45383.0</v>
      </c>
      <c r="F41" s="79">
        <f t="shared" si="1"/>
        <v>10</v>
      </c>
      <c r="G41" s="6">
        <v>45516.0</v>
      </c>
      <c r="H41" s="79">
        <f t="shared" si="2"/>
        <v>6</v>
      </c>
      <c r="I41" s="7" t="s">
        <v>48</v>
      </c>
      <c r="J41" s="10"/>
      <c r="K41" s="10"/>
      <c r="L41" s="10"/>
      <c r="M41" s="10"/>
      <c r="N41" s="66" t="s">
        <v>18</v>
      </c>
      <c r="O41" s="10"/>
    </row>
    <row r="42">
      <c r="A42" s="65">
        <v>45702.0</v>
      </c>
      <c r="B42" s="10"/>
      <c r="C42" s="7">
        <v>231546.0</v>
      </c>
      <c r="D42" s="7" t="s">
        <v>93</v>
      </c>
      <c r="E42" s="6">
        <v>45536.0</v>
      </c>
      <c r="F42" s="79">
        <f t="shared" si="1"/>
        <v>5</v>
      </c>
      <c r="G42" s="9">
        <v>45623.0</v>
      </c>
      <c r="H42" s="79">
        <f t="shared" si="2"/>
        <v>2</v>
      </c>
      <c r="I42" s="7" t="s">
        <v>43</v>
      </c>
      <c r="J42" s="10"/>
      <c r="K42" s="72">
        <v>15000.0</v>
      </c>
      <c r="L42" s="10"/>
      <c r="M42" s="10"/>
      <c r="N42" s="57" t="s">
        <v>19</v>
      </c>
      <c r="O42" s="10"/>
    </row>
    <row r="43">
      <c r="A43" s="6">
        <v>45705.0</v>
      </c>
      <c r="B43" s="10"/>
      <c r="C43" s="7">
        <v>213737.0</v>
      </c>
      <c r="D43" s="7" t="s">
        <v>93</v>
      </c>
      <c r="E43" s="6">
        <v>45323.0</v>
      </c>
      <c r="F43" s="79">
        <f t="shared" si="1"/>
        <v>12</v>
      </c>
      <c r="G43" s="6">
        <v>45421.0</v>
      </c>
      <c r="H43" s="79">
        <f t="shared" si="2"/>
        <v>9</v>
      </c>
      <c r="I43" s="7" t="s">
        <v>54</v>
      </c>
      <c r="J43" s="10"/>
      <c r="K43" s="10"/>
      <c r="L43" s="10"/>
      <c r="M43" s="10"/>
      <c r="N43" s="66" t="s">
        <v>18</v>
      </c>
      <c r="O43" s="10"/>
    </row>
    <row r="44">
      <c r="A44" s="6">
        <v>45705.0</v>
      </c>
      <c r="B44" s="10"/>
      <c r="C44" s="7">
        <v>235195.0</v>
      </c>
      <c r="D44" s="7" t="s">
        <v>99</v>
      </c>
      <c r="E44" s="6">
        <v>45444.0</v>
      </c>
      <c r="F44" s="79">
        <f t="shared" si="1"/>
        <v>8</v>
      </c>
      <c r="G44" s="9">
        <v>45621.0</v>
      </c>
      <c r="H44" s="79">
        <f t="shared" si="2"/>
        <v>2</v>
      </c>
      <c r="I44" s="7" t="s">
        <v>80</v>
      </c>
      <c r="J44" s="10"/>
      <c r="K44" s="7" t="s">
        <v>141</v>
      </c>
      <c r="L44" s="10"/>
      <c r="M44" s="10"/>
      <c r="N44" s="66" t="s">
        <v>18</v>
      </c>
      <c r="O44" s="10"/>
    </row>
    <row r="45">
      <c r="A45" s="6">
        <v>45705.0</v>
      </c>
      <c r="B45" s="10"/>
      <c r="C45" s="7">
        <v>216255.0</v>
      </c>
      <c r="D45" s="7" t="s">
        <v>99</v>
      </c>
      <c r="E45" s="6">
        <v>45292.0</v>
      </c>
      <c r="F45" s="79">
        <f t="shared" si="1"/>
        <v>13</v>
      </c>
      <c r="G45" s="9">
        <v>45450.0</v>
      </c>
      <c r="H45" s="79">
        <f t="shared" si="2"/>
        <v>8</v>
      </c>
      <c r="I45" s="7" t="s">
        <v>43</v>
      </c>
      <c r="J45" s="10"/>
      <c r="K45" s="10"/>
      <c r="L45" s="10"/>
      <c r="M45" s="10"/>
      <c r="N45" s="66" t="s">
        <v>18</v>
      </c>
      <c r="O45" s="10"/>
    </row>
    <row r="46">
      <c r="A46" s="6">
        <v>45705.0</v>
      </c>
      <c r="B46" s="6">
        <v>45706.0</v>
      </c>
      <c r="C46" s="7">
        <v>190098.0</v>
      </c>
      <c r="D46" s="7" t="s">
        <v>99</v>
      </c>
      <c r="E46" s="6">
        <v>45170.0</v>
      </c>
      <c r="F46" s="79">
        <f t="shared" si="1"/>
        <v>17</v>
      </c>
      <c r="G46" s="9">
        <v>45219.0</v>
      </c>
      <c r="H46" s="79">
        <f t="shared" si="2"/>
        <v>15</v>
      </c>
      <c r="I46" s="7" t="s">
        <v>43</v>
      </c>
      <c r="J46" s="10"/>
      <c r="K46" s="10"/>
      <c r="L46" s="10"/>
      <c r="M46" s="10"/>
      <c r="N46" s="57" t="s">
        <v>17</v>
      </c>
      <c r="O46" s="10"/>
    </row>
    <row r="47">
      <c r="A47" s="6">
        <v>45705.0</v>
      </c>
      <c r="B47" s="10"/>
      <c r="C47" s="7">
        <v>208515.0</v>
      </c>
      <c r="D47" s="7" t="s">
        <v>99</v>
      </c>
      <c r="E47" s="6">
        <v>45352.0</v>
      </c>
      <c r="F47" s="79">
        <f t="shared" si="1"/>
        <v>11</v>
      </c>
      <c r="G47" s="6">
        <v>45383.0</v>
      </c>
      <c r="H47" s="79">
        <f t="shared" si="2"/>
        <v>10</v>
      </c>
      <c r="I47" s="7" t="s">
        <v>85</v>
      </c>
      <c r="J47" s="10"/>
      <c r="K47" s="10"/>
      <c r="L47" s="10"/>
      <c r="M47" s="10"/>
      <c r="N47" s="66" t="s">
        <v>18</v>
      </c>
      <c r="O47" s="10"/>
    </row>
    <row r="48">
      <c r="A48" s="6">
        <v>45705.0</v>
      </c>
      <c r="B48" s="10"/>
      <c r="C48" s="7">
        <v>231041.0</v>
      </c>
      <c r="D48" s="7" t="s">
        <v>99</v>
      </c>
      <c r="E48" s="6">
        <v>45323.0</v>
      </c>
      <c r="F48" s="79">
        <f t="shared" si="1"/>
        <v>12</v>
      </c>
      <c r="G48" s="9">
        <v>45581.0</v>
      </c>
      <c r="H48" s="79">
        <f t="shared" si="2"/>
        <v>4</v>
      </c>
      <c r="I48" s="7" t="s">
        <v>60</v>
      </c>
      <c r="J48" s="10"/>
      <c r="K48" s="10"/>
      <c r="L48" s="10"/>
      <c r="M48" s="10"/>
      <c r="N48" s="66" t="s">
        <v>18</v>
      </c>
      <c r="O48" s="10"/>
    </row>
    <row r="49">
      <c r="A49" s="6">
        <v>45705.0</v>
      </c>
      <c r="B49" s="10"/>
      <c r="C49" s="7">
        <v>197051.0</v>
      </c>
      <c r="D49" s="7" t="s">
        <v>103</v>
      </c>
      <c r="E49" s="6">
        <v>45200.0</v>
      </c>
      <c r="F49" s="79">
        <f t="shared" si="1"/>
        <v>16</v>
      </c>
      <c r="G49" s="6">
        <v>45297.0</v>
      </c>
      <c r="H49" s="79">
        <f t="shared" si="2"/>
        <v>13</v>
      </c>
      <c r="I49" s="7" t="s">
        <v>66</v>
      </c>
      <c r="J49" s="10"/>
      <c r="K49" s="10"/>
      <c r="L49" s="10"/>
      <c r="M49" s="10"/>
      <c r="N49" s="66" t="s">
        <v>18</v>
      </c>
      <c r="O49" s="10"/>
    </row>
    <row r="50">
      <c r="A50" s="6">
        <v>45705.0</v>
      </c>
      <c r="B50" s="10"/>
      <c r="C50" s="7">
        <v>162301.0</v>
      </c>
      <c r="D50" s="7" t="s">
        <v>105</v>
      </c>
      <c r="E50" s="6">
        <v>44713.0</v>
      </c>
      <c r="F50" s="79">
        <f t="shared" si="1"/>
        <v>32</v>
      </c>
      <c r="G50" s="6">
        <v>44986.0</v>
      </c>
      <c r="H50" s="79">
        <f t="shared" si="2"/>
        <v>23</v>
      </c>
      <c r="I50" s="7" t="s">
        <v>48</v>
      </c>
      <c r="J50" s="10"/>
      <c r="K50" s="10"/>
      <c r="L50" s="10"/>
      <c r="M50" s="10"/>
      <c r="N50" s="66" t="s">
        <v>18</v>
      </c>
      <c r="O50" s="10"/>
    </row>
    <row r="51">
      <c r="A51" s="6">
        <v>45705.0</v>
      </c>
      <c r="B51" s="10"/>
      <c r="C51" s="7">
        <v>135776.0</v>
      </c>
      <c r="D51" s="7" t="s">
        <v>106</v>
      </c>
      <c r="E51" s="6">
        <v>44593.0</v>
      </c>
      <c r="F51" s="79">
        <f t="shared" si="1"/>
        <v>36</v>
      </c>
      <c r="G51" s="9">
        <v>44743.0</v>
      </c>
      <c r="H51" s="79">
        <f t="shared" si="2"/>
        <v>31</v>
      </c>
      <c r="I51" s="7" t="s">
        <v>85</v>
      </c>
      <c r="J51" s="10"/>
      <c r="K51" s="10"/>
      <c r="L51" s="10"/>
      <c r="M51" s="10"/>
      <c r="N51" s="66" t="s">
        <v>18</v>
      </c>
      <c r="O51" s="10"/>
    </row>
    <row r="52">
      <c r="A52" s="6">
        <v>45705.0</v>
      </c>
      <c r="B52" s="10"/>
      <c r="C52" s="7">
        <v>161093.0</v>
      </c>
      <c r="D52" s="7" t="s">
        <v>106</v>
      </c>
      <c r="E52" s="6">
        <v>45108.0</v>
      </c>
      <c r="F52" s="79">
        <f t="shared" si="1"/>
        <v>19</v>
      </c>
      <c r="G52" s="9">
        <v>45128.0</v>
      </c>
      <c r="H52" s="79">
        <f t="shared" si="2"/>
        <v>18</v>
      </c>
      <c r="I52" s="7" t="s">
        <v>85</v>
      </c>
      <c r="J52" s="10"/>
      <c r="K52" s="10"/>
      <c r="L52" s="10"/>
      <c r="M52" s="10"/>
      <c r="N52" s="66" t="s">
        <v>18</v>
      </c>
      <c r="O52" s="10"/>
    </row>
    <row r="53">
      <c r="A53" s="6">
        <v>45705.0</v>
      </c>
      <c r="B53" s="10"/>
      <c r="C53" s="7">
        <v>212164.0</v>
      </c>
      <c r="D53" s="7" t="s">
        <v>106</v>
      </c>
      <c r="E53" s="6">
        <v>45292.0</v>
      </c>
      <c r="F53" s="79">
        <f t="shared" si="1"/>
        <v>13</v>
      </c>
      <c r="G53" s="6">
        <v>45408.0</v>
      </c>
      <c r="H53" s="79">
        <f t="shared" si="2"/>
        <v>9</v>
      </c>
      <c r="I53" s="7" t="s">
        <v>85</v>
      </c>
      <c r="J53" s="10"/>
      <c r="K53" s="10"/>
      <c r="L53" s="10"/>
      <c r="M53" s="10"/>
      <c r="N53" s="66" t="s">
        <v>18</v>
      </c>
      <c r="O53" s="10"/>
    </row>
    <row r="54">
      <c r="A54" s="6">
        <v>45705.0</v>
      </c>
      <c r="B54" s="10"/>
      <c r="C54" s="7">
        <v>221974.0</v>
      </c>
      <c r="D54" s="7" t="s">
        <v>106</v>
      </c>
      <c r="E54" s="6">
        <v>45474.0</v>
      </c>
      <c r="F54" s="79">
        <f t="shared" si="1"/>
        <v>7</v>
      </c>
      <c r="G54" s="6">
        <v>45492.0</v>
      </c>
      <c r="H54" s="79">
        <f t="shared" si="2"/>
        <v>6</v>
      </c>
      <c r="I54" s="7" t="s">
        <v>54</v>
      </c>
      <c r="J54" s="10"/>
      <c r="K54" s="10"/>
      <c r="L54" s="10"/>
      <c r="M54" s="10"/>
      <c r="N54" s="66" t="s">
        <v>18</v>
      </c>
      <c r="O54" s="10"/>
    </row>
    <row r="55">
      <c r="A55" s="6">
        <v>45705.0</v>
      </c>
      <c r="B55" s="10"/>
      <c r="C55" s="7">
        <v>219653.0</v>
      </c>
      <c r="D55" s="7" t="s">
        <v>110</v>
      </c>
      <c r="E55" s="6">
        <v>45444.0</v>
      </c>
      <c r="F55" s="79">
        <f t="shared" si="1"/>
        <v>8</v>
      </c>
      <c r="G55" s="6">
        <v>45481.0</v>
      </c>
      <c r="H55" s="79">
        <f t="shared" si="2"/>
        <v>7</v>
      </c>
      <c r="I55" s="7" t="s">
        <v>85</v>
      </c>
      <c r="J55" s="10"/>
      <c r="K55" s="10"/>
      <c r="L55" s="10"/>
      <c r="M55" s="10"/>
      <c r="N55" s="66" t="s">
        <v>18</v>
      </c>
      <c r="O55" s="10"/>
    </row>
    <row r="56">
      <c r="A56" s="6">
        <v>45705.0</v>
      </c>
      <c r="B56" s="10"/>
      <c r="C56" s="7">
        <v>207984.0</v>
      </c>
      <c r="D56" s="7" t="s">
        <v>110</v>
      </c>
      <c r="E56" s="6">
        <v>45292.0</v>
      </c>
      <c r="F56" s="79">
        <f t="shared" si="1"/>
        <v>13</v>
      </c>
      <c r="G56" s="6">
        <v>45377.0</v>
      </c>
      <c r="H56" s="79">
        <f t="shared" si="2"/>
        <v>10</v>
      </c>
      <c r="I56" s="7" t="s">
        <v>85</v>
      </c>
      <c r="J56" s="10"/>
      <c r="K56" s="10"/>
      <c r="L56" s="10"/>
      <c r="M56" s="10"/>
      <c r="N56" s="66" t="s">
        <v>18</v>
      </c>
      <c r="O56" s="10"/>
    </row>
    <row r="57">
      <c r="A57" s="65">
        <v>45702.0</v>
      </c>
      <c r="B57" s="10"/>
      <c r="C57" s="7">
        <v>202373.0</v>
      </c>
      <c r="D57" s="7" t="s">
        <v>110</v>
      </c>
      <c r="E57" s="6">
        <v>45292.0</v>
      </c>
      <c r="F57" s="79">
        <f t="shared" si="1"/>
        <v>13</v>
      </c>
      <c r="G57" s="9">
        <v>45337.0</v>
      </c>
      <c r="H57" s="79">
        <f t="shared" si="2"/>
        <v>12</v>
      </c>
      <c r="I57" s="7" t="s">
        <v>48</v>
      </c>
      <c r="J57" s="10"/>
      <c r="K57" s="95">
        <v>6600.0</v>
      </c>
      <c r="L57" s="10"/>
      <c r="M57" s="10"/>
      <c r="N57" s="57" t="s">
        <v>19</v>
      </c>
      <c r="O57" s="10"/>
    </row>
    <row r="58">
      <c r="A58" s="6">
        <v>45705.0</v>
      </c>
      <c r="B58" s="10"/>
      <c r="C58" s="7">
        <v>219303.0</v>
      </c>
      <c r="D58" s="7" t="s">
        <v>110</v>
      </c>
      <c r="E58" s="6">
        <v>45383.0</v>
      </c>
      <c r="F58" s="79">
        <f t="shared" si="1"/>
        <v>10</v>
      </c>
      <c r="G58" s="6">
        <v>45469.0</v>
      </c>
      <c r="H58" s="79">
        <f t="shared" si="2"/>
        <v>7</v>
      </c>
      <c r="I58" s="7" t="s">
        <v>60</v>
      </c>
      <c r="J58" s="10"/>
      <c r="K58" s="10"/>
      <c r="L58" s="10"/>
      <c r="M58" s="10"/>
      <c r="N58" s="66" t="s">
        <v>18</v>
      </c>
      <c r="O58" s="10"/>
    </row>
    <row r="59">
      <c r="A59" s="6">
        <v>45705.0</v>
      </c>
      <c r="B59" s="10"/>
      <c r="C59" s="7">
        <v>227873.0</v>
      </c>
      <c r="D59" s="7" t="s">
        <v>110</v>
      </c>
      <c r="E59" s="6">
        <v>45474.0</v>
      </c>
      <c r="F59" s="79">
        <f t="shared" si="1"/>
        <v>7</v>
      </c>
      <c r="G59" s="6">
        <v>45548.0</v>
      </c>
      <c r="H59" s="79">
        <f t="shared" si="2"/>
        <v>5</v>
      </c>
      <c r="I59" s="7" t="s">
        <v>60</v>
      </c>
      <c r="J59" s="10"/>
      <c r="K59" s="10"/>
      <c r="L59" s="10"/>
      <c r="M59" s="10"/>
      <c r="N59" s="66" t="s">
        <v>18</v>
      </c>
      <c r="O59" s="10"/>
    </row>
    <row r="60">
      <c r="A60" s="6">
        <v>45705.0</v>
      </c>
      <c r="B60" s="10"/>
      <c r="C60" s="7">
        <v>239868.0</v>
      </c>
      <c r="D60" s="7" t="s">
        <v>114</v>
      </c>
      <c r="E60" s="6">
        <v>45231.0</v>
      </c>
      <c r="F60" s="79">
        <f t="shared" si="1"/>
        <v>15</v>
      </c>
      <c r="G60" s="6">
        <v>45674.0</v>
      </c>
      <c r="H60" s="79">
        <f t="shared" si="2"/>
        <v>1</v>
      </c>
      <c r="I60" s="7" t="s">
        <v>85</v>
      </c>
      <c r="J60" s="10"/>
      <c r="K60" s="10"/>
      <c r="L60" s="10"/>
      <c r="M60" s="10"/>
      <c r="N60" s="66" t="s">
        <v>18</v>
      </c>
      <c r="O60" s="10"/>
    </row>
    <row r="61">
      <c r="A61" s="6">
        <v>45705.0</v>
      </c>
      <c r="B61" s="10"/>
      <c r="C61" s="7">
        <v>196471.0</v>
      </c>
      <c r="D61" s="7" t="s">
        <v>114</v>
      </c>
      <c r="E61" s="6">
        <v>45261.0</v>
      </c>
      <c r="F61" s="79">
        <f t="shared" si="1"/>
        <v>14</v>
      </c>
      <c r="G61" s="9">
        <v>45280.0</v>
      </c>
      <c r="H61" s="79">
        <f t="shared" si="2"/>
        <v>13</v>
      </c>
      <c r="I61" s="7" t="s">
        <v>43</v>
      </c>
      <c r="J61" s="10"/>
      <c r="K61" s="10"/>
      <c r="L61" s="10"/>
      <c r="M61" s="10"/>
      <c r="N61" s="66" t="s">
        <v>18</v>
      </c>
      <c r="O61" s="10"/>
    </row>
    <row r="62">
      <c r="A62" s="6">
        <v>45705.0</v>
      </c>
      <c r="B62" s="10"/>
      <c r="C62" s="7">
        <v>173389.0</v>
      </c>
      <c r="D62" s="7" t="s">
        <v>114</v>
      </c>
      <c r="E62" s="6">
        <v>45047.0</v>
      </c>
      <c r="F62" s="79">
        <f t="shared" si="1"/>
        <v>21</v>
      </c>
      <c r="G62" s="6">
        <v>45080.0</v>
      </c>
      <c r="H62" s="79">
        <f t="shared" si="2"/>
        <v>20</v>
      </c>
      <c r="I62" s="7" t="s">
        <v>85</v>
      </c>
      <c r="J62" s="10"/>
      <c r="K62" s="10"/>
      <c r="L62" s="10"/>
      <c r="M62" s="10"/>
      <c r="N62" s="66" t="s">
        <v>18</v>
      </c>
      <c r="O62" s="10"/>
    </row>
    <row r="63">
      <c r="A63" s="6">
        <v>45705.0</v>
      </c>
      <c r="B63" s="10"/>
      <c r="C63" s="7">
        <v>216364.0</v>
      </c>
      <c r="D63" s="7" t="s">
        <v>114</v>
      </c>
      <c r="E63" s="6">
        <v>45139.0</v>
      </c>
      <c r="F63" s="79">
        <f t="shared" si="1"/>
        <v>18</v>
      </c>
      <c r="G63" s="6">
        <v>45441.0</v>
      </c>
      <c r="H63" s="79">
        <f t="shared" si="2"/>
        <v>8</v>
      </c>
      <c r="I63" s="7" t="s">
        <v>66</v>
      </c>
      <c r="J63" s="10"/>
      <c r="K63" s="10"/>
      <c r="L63" s="10"/>
      <c r="M63" s="10"/>
      <c r="N63" s="66" t="s">
        <v>18</v>
      </c>
      <c r="O63" s="10"/>
    </row>
    <row r="64">
      <c r="A64" s="65">
        <v>45706.0</v>
      </c>
      <c r="B64" s="6">
        <v>45706.0</v>
      </c>
      <c r="C64" s="7">
        <v>211984.0</v>
      </c>
      <c r="D64" s="7" t="s">
        <v>114</v>
      </c>
      <c r="E64" s="6">
        <v>45383.0</v>
      </c>
      <c r="F64" s="79">
        <f t="shared" si="1"/>
        <v>10</v>
      </c>
      <c r="G64" s="9">
        <v>45407.0</v>
      </c>
      <c r="H64" s="79">
        <f t="shared" si="2"/>
        <v>9</v>
      </c>
      <c r="I64" s="7" t="s">
        <v>52</v>
      </c>
      <c r="J64" s="7" t="s">
        <v>502</v>
      </c>
      <c r="K64" s="126">
        <v>10000.0</v>
      </c>
      <c r="L64" s="10"/>
      <c r="M64" s="10"/>
      <c r="N64" s="57" t="s">
        <v>19</v>
      </c>
      <c r="O64" s="10"/>
    </row>
    <row r="65">
      <c r="A65" s="6">
        <v>45705.0</v>
      </c>
      <c r="B65" s="10"/>
      <c r="C65" s="7">
        <v>196587.0</v>
      </c>
      <c r="D65" s="7" t="s">
        <v>117</v>
      </c>
      <c r="E65" s="6">
        <v>45231.0</v>
      </c>
      <c r="F65" s="79">
        <f t="shared" si="1"/>
        <v>15</v>
      </c>
      <c r="G65" s="9">
        <v>45282.0</v>
      </c>
      <c r="H65" s="79">
        <f t="shared" si="2"/>
        <v>13</v>
      </c>
      <c r="I65" s="7" t="s">
        <v>82</v>
      </c>
      <c r="J65" s="10"/>
      <c r="K65" s="10"/>
      <c r="L65" s="10"/>
      <c r="M65" s="10"/>
      <c r="N65" s="66" t="s">
        <v>18</v>
      </c>
      <c r="O65" s="10"/>
    </row>
    <row r="66">
      <c r="A66" s="6">
        <v>45705.0</v>
      </c>
      <c r="B66" s="10"/>
      <c r="C66" s="7">
        <v>202068.0</v>
      </c>
      <c r="D66" s="7" t="s">
        <v>117</v>
      </c>
      <c r="E66" s="6">
        <v>45292.0</v>
      </c>
      <c r="F66" s="79">
        <f t="shared" si="1"/>
        <v>13</v>
      </c>
      <c r="G66" s="6">
        <v>45332.0</v>
      </c>
      <c r="H66" s="79">
        <f t="shared" si="2"/>
        <v>12</v>
      </c>
      <c r="I66" s="7" t="s">
        <v>85</v>
      </c>
      <c r="J66" s="10"/>
      <c r="K66" s="10"/>
      <c r="L66" s="10"/>
      <c r="M66" s="10"/>
      <c r="N66" s="66" t="s">
        <v>18</v>
      </c>
      <c r="O66" s="10"/>
    </row>
    <row r="67">
      <c r="A67" s="6">
        <v>45706.0</v>
      </c>
      <c r="B67" s="10"/>
      <c r="C67" s="7">
        <v>232424.0</v>
      </c>
      <c r="D67" s="7" t="s">
        <v>117</v>
      </c>
      <c r="E67" s="6">
        <v>45505.0</v>
      </c>
      <c r="F67" s="79">
        <f t="shared" si="1"/>
        <v>6</v>
      </c>
      <c r="G67" s="9">
        <v>45590.0</v>
      </c>
      <c r="H67" s="79">
        <f t="shared" si="2"/>
        <v>3</v>
      </c>
      <c r="I67" s="7" t="s">
        <v>43</v>
      </c>
      <c r="J67" s="10"/>
      <c r="K67" s="102" t="s">
        <v>141</v>
      </c>
      <c r="L67" s="10"/>
      <c r="M67" s="10"/>
      <c r="N67" s="57" t="s">
        <v>19</v>
      </c>
      <c r="O67" s="10"/>
    </row>
    <row r="68">
      <c r="A68" s="6">
        <v>45705.0</v>
      </c>
      <c r="B68" s="10"/>
      <c r="C68" s="7">
        <v>215665.0</v>
      </c>
      <c r="D68" s="7" t="s">
        <v>117</v>
      </c>
      <c r="E68" s="6">
        <v>45536.0</v>
      </c>
      <c r="F68" s="79">
        <f t="shared" si="1"/>
        <v>5</v>
      </c>
      <c r="G68" s="6">
        <v>45677.0</v>
      </c>
      <c r="H68" s="79">
        <f t="shared" si="2"/>
        <v>0</v>
      </c>
      <c r="I68" s="7" t="s">
        <v>85</v>
      </c>
      <c r="J68" s="10"/>
      <c r="K68" s="10"/>
      <c r="L68" s="10"/>
      <c r="M68" s="10"/>
      <c r="N68" s="66" t="s">
        <v>18</v>
      </c>
      <c r="O68" s="10"/>
    </row>
    <row r="69">
      <c r="A69" s="6">
        <v>45705.0</v>
      </c>
      <c r="B69" s="10"/>
      <c r="C69" s="7">
        <v>229811.0</v>
      </c>
      <c r="D69" s="7" t="s">
        <v>149</v>
      </c>
      <c r="E69" s="6">
        <v>45323.0</v>
      </c>
      <c r="F69" s="79">
        <f t="shared" si="1"/>
        <v>12</v>
      </c>
      <c r="G69" s="6">
        <v>45568.0</v>
      </c>
      <c r="H69" s="79">
        <f t="shared" si="2"/>
        <v>4</v>
      </c>
      <c r="I69" s="7" t="s">
        <v>85</v>
      </c>
      <c r="J69" s="10"/>
      <c r="K69" s="10"/>
      <c r="L69" s="10"/>
      <c r="M69" s="10"/>
      <c r="N69" s="66" t="s">
        <v>18</v>
      </c>
      <c r="O69" s="10"/>
    </row>
    <row r="70">
      <c r="A70" s="6">
        <v>45705.0</v>
      </c>
      <c r="B70" s="10"/>
      <c r="C70" s="7">
        <v>72802.0</v>
      </c>
      <c r="D70" s="7" t="s">
        <v>99</v>
      </c>
      <c r="E70" s="6">
        <v>44075.0</v>
      </c>
      <c r="F70" s="79">
        <f t="shared" si="1"/>
        <v>53</v>
      </c>
      <c r="G70" s="9">
        <v>44187.0</v>
      </c>
      <c r="H70" s="79">
        <f t="shared" si="2"/>
        <v>49</v>
      </c>
      <c r="I70" s="7" t="s">
        <v>120</v>
      </c>
      <c r="J70" s="10"/>
      <c r="K70" s="10"/>
      <c r="L70" s="10"/>
      <c r="M70" s="10"/>
      <c r="N70" s="66" t="s">
        <v>18</v>
      </c>
      <c r="O70" s="10"/>
    </row>
    <row r="71">
      <c r="A71" s="6">
        <v>45705.0</v>
      </c>
      <c r="B71" s="10"/>
      <c r="C71" s="7">
        <v>131626.0</v>
      </c>
      <c r="D71" s="7" t="s">
        <v>75</v>
      </c>
      <c r="E71" s="6">
        <v>44652.0</v>
      </c>
      <c r="F71" s="79">
        <f t="shared" si="1"/>
        <v>34</v>
      </c>
      <c r="G71" s="6">
        <v>44720.0</v>
      </c>
      <c r="H71" s="79">
        <f t="shared" si="2"/>
        <v>32</v>
      </c>
      <c r="I71" s="7" t="s">
        <v>120</v>
      </c>
      <c r="J71" s="10"/>
      <c r="K71" s="10"/>
      <c r="L71" s="10"/>
      <c r="M71" s="10"/>
      <c r="N71" s="66" t="s">
        <v>18</v>
      </c>
      <c r="O71" s="10"/>
    </row>
    <row r="72">
      <c r="A72" s="6">
        <v>45705.0</v>
      </c>
      <c r="B72" s="10"/>
      <c r="C72" s="7">
        <v>143470.0</v>
      </c>
      <c r="D72" s="7" t="s">
        <v>42</v>
      </c>
      <c r="E72" s="6">
        <v>44774.0</v>
      </c>
      <c r="F72" s="79">
        <f t="shared" si="1"/>
        <v>30</v>
      </c>
      <c r="G72" s="6">
        <v>44812.0</v>
      </c>
      <c r="H72" s="79">
        <f t="shared" si="2"/>
        <v>29</v>
      </c>
      <c r="I72" s="7" t="s">
        <v>120</v>
      </c>
      <c r="J72" s="10"/>
      <c r="K72" s="10"/>
      <c r="L72" s="10"/>
      <c r="M72" s="10"/>
      <c r="N72" s="66" t="s">
        <v>18</v>
      </c>
      <c r="O72" s="10"/>
    </row>
    <row r="73">
      <c r="A73" s="6">
        <v>45705.0</v>
      </c>
      <c r="B73" s="10"/>
      <c r="C73" s="7">
        <v>114242.0</v>
      </c>
      <c r="D73" s="7" t="s">
        <v>93</v>
      </c>
      <c r="E73" s="6">
        <v>44562.0</v>
      </c>
      <c r="F73" s="79">
        <f t="shared" si="1"/>
        <v>37</v>
      </c>
      <c r="G73" s="6">
        <v>44594.0</v>
      </c>
      <c r="H73" s="79">
        <f t="shared" si="2"/>
        <v>36</v>
      </c>
      <c r="I73" s="7" t="s">
        <v>120</v>
      </c>
      <c r="J73" s="10"/>
      <c r="K73" s="10"/>
      <c r="L73" s="10"/>
      <c r="M73" s="10"/>
      <c r="N73" s="66" t="s">
        <v>18</v>
      </c>
      <c r="O73" s="10"/>
    </row>
    <row r="74">
      <c r="A74" s="6">
        <v>45705.0</v>
      </c>
      <c r="B74" s="10"/>
      <c r="C74" s="7">
        <v>116781.0</v>
      </c>
      <c r="D74" s="7" t="s">
        <v>110</v>
      </c>
      <c r="E74" s="6">
        <v>44197.0</v>
      </c>
      <c r="F74" s="79">
        <f t="shared" si="1"/>
        <v>49</v>
      </c>
      <c r="G74" s="6">
        <v>44613.0</v>
      </c>
      <c r="H74" s="79">
        <f t="shared" si="2"/>
        <v>35</v>
      </c>
      <c r="I74" s="7" t="s">
        <v>120</v>
      </c>
      <c r="J74" s="10"/>
      <c r="K74" s="10"/>
      <c r="L74" s="10"/>
      <c r="M74" s="10"/>
      <c r="N74" s="66" t="s">
        <v>18</v>
      </c>
      <c r="O74" s="10"/>
    </row>
    <row r="75">
      <c r="A75" s="65">
        <v>45694.0</v>
      </c>
      <c r="B75" s="10"/>
      <c r="C75" s="7">
        <v>58134.0</v>
      </c>
      <c r="D75" s="7" t="s">
        <v>124</v>
      </c>
      <c r="E75" s="6">
        <v>43678.0</v>
      </c>
      <c r="F75" s="79">
        <f t="shared" si="1"/>
        <v>66</v>
      </c>
      <c r="G75" s="6">
        <v>44013.0</v>
      </c>
      <c r="H75" s="79">
        <f t="shared" si="2"/>
        <v>55</v>
      </c>
      <c r="I75" s="7" t="s">
        <v>120</v>
      </c>
      <c r="J75" s="10"/>
      <c r="K75" s="7" t="s">
        <v>469</v>
      </c>
      <c r="L75" s="10"/>
      <c r="M75" s="10"/>
      <c r="N75" s="57" t="s">
        <v>19</v>
      </c>
      <c r="O75" s="10"/>
    </row>
    <row r="76">
      <c r="A76" s="6">
        <v>45705.0</v>
      </c>
      <c r="B76" s="10"/>
      <c r="C76" s="7">
        <v>34868.0</v>
      </c>
      <c r="D76" s="7" t="s">
        <v>87</v>
      </c>
      <c r="E76" s="6">
        <v>43647.0</v>
      </c>
      <c r="F76" s="79">
        <f t="shared" si="1"/>
        <v>67</v>
      </c>
      <c r="G76" s="6">
        <v>43808.0</v>
      </c>
      <c r="H76" s="79">
        <f t="shared" si="2"/>
        <v>62</v>
      </c>
      <c r="I76" s="7" t="s">
        <v>120</v>
      </c>
      <c r="J76" s="10"/>
      <c r="K76" s="10"/>
      <c r="L76" s="10"/>
      <c r="M76" s="10"/>
      <c r="N76" s="66" t="s">
        <v>18</v>
      </c>
      <c r="O76" s="10"/>
    </row>
    <row r="77">
      <c r="A77" s="6">
        <v>45705.0</v>
      </c>
      <c r="B77" s="10"/>
      <c r="C77" s="7">
        <v>144480.0</v>
      </c>
      <c r="D77" s="7" t="s">
        <v>110</v>
      </c>
      <c r="E77" s="6">
        <v>44805.0</v>
      </c>
      <c r="F77" s="79">
        <f t="shared" si="1"/>
        <v>29</v>
      </c>
      <c r="G77" s="6">
        <v>44805.0</v>
      </c>
      <c r="H77" s="79">
        <f t="shared" si="2"/>
        <v>29</v>
      </c>
      <c r="I77" s="7" t="s">
        <v>48</v>
      </c>
      <c r="J77" s="10"/>
      <c r="K77" s="10"/>
      <c r="L77" s="10"/>
      <c r="M77" s="10"/>
      <c r="N77" s="66" t="s">
        <v>18</v>
      </c>
      <c r="O77" s="10"/>
    </row>
    <row r="78">
      <c r="A78" s="65">
        <v>45685.0</v>
      </c>
      <c r="B78" s="10"/>
      <c r="C78" s="7">
        <v>135850.0</v>
      </c>
      <c r="D78" s="7" t="s">
        <v>99</v>
      </c>
      <c r="E78" s="6">
        <v>44621.0</v>
      </c>
      <c r="F78" s="79">
        <f t="shared" si="1"/>
        <v>35</v>
      </c>
      <c r="G78" s="6">
        <v>44748.0</v>
      </c>
      <c r="H78" s="79">
        <f t="shared" si="2"/>
        <v>31</v>
      </c>
      <c r="I78" s="7" t="s">
        <v>48</v>
      </c>
      <c r="J78" s="10"/>
      <c r="K78" s="10"/>
      <c r="L78" s="10"/>
      <c r="M78" s="10"/>
      <c r="N78" s="57" t="s">
        <v>19</v>
      </c>
      <c r="O78" s="10"/>
    </row>
    <row r="79">
      <c r="A79" s="6">
        <v>45702.0</v>
      </c>
      <c r="B79" s="10"/>
      <c r="C79" s="7">
        <v>104943.0</v>
      </c>
      <c r="D79" s="7" t="s">
        <v>124</v>
      </c>
      <c r="E79" s="6">
        <v>44409.0</v>
      </c>
      <c r="F79" s="79">
        <f t="shared" si="1"/>
        <v>42</v>
      </c>
      <c r="G79" s="9">
        <v>44499.0</v>
      </c>
      <c r="H79" s="79">
        <f t="shared" si="2"/>
        <v>39</v>
      </c>
      <c r="I79" s="7" t="s">
        <v>120</v>
      </c>
      <c r="J79" s="10"/>
      <c r="K79" s="10"/>
      <c r="L79" s="10"/>
      <c r="M79" s="10"/>
      <c r="N79" s="57" t="s">
        <v>19</v>
      </c>
      <c r="O79" s="10"/>
    </row>
    <row r="80">
      <c r="A80" s="6">
        <v>45705.0</v>
      </c>
      <c r="B80" s="10"/>
      <c r="C80" s="7">
        <v>227395.0</v>
      </c>
      <c r="D80" s="7" t="s">
        <v>124</v>
      </c>
      <c r="E80" s="6">
        <v>45139.0</v>
      </c>
      <c r="F80" s="79">
        <f t="shared" si="1"/>
        <v>18</v>
      </c>
      <c r="G80" s="6">
        <v>45161.0</v>
      </c>
      <c r="H80" s="79">
        <f t="shared" si="2"/>
        <v>17</v>
      </c>
      <c r="I80" s="7" t="s">
        <v>85</v>
      </c>
      <c r="J80" s="10"/>
      <c r="K80" s="10"/>
      <c r="L80" s="10"/>
      <c r="M80" s="10"/>
      <c r="N80" s="66" t="s">
        <v>18</v>
      </c>
      <c r="O80" s="10"/>
    </row>
    <row r="81">
      <c r="A81" s="6">
        <v>45705.0</v>
      </c>
      <c r="B81" s="10"/>
      <c r="C81" s="7">
        <v>99732.0</v>
      </c>
      <c r="D81" s="7" t="s">
        <v>114</v>
      </c>
      <c r="E81" s="6">
        <v>44409.0</v>
      </c>
      <c r="F81" s="79">
        <f t="shared" si="1"/>
        <v>42</v>
      </c>
      <c r="G81" s="6">
        <v>44450.0</v>
      </c>
      <c r="H81" s="79">
        <f t="shared" si="2"/>
        <v>41</v>
      </c>
      <c r="I81" s="7" t="s">
        <v>120</v>
      </c>
      <c r="J81" s="10"/>
      <c r="K81" s="10"/>
      <c r="L81" s="10"/>
      <c r="M81" s="10"/>
      <c r="N81" s="66" t="s">
        <v>18</v>
      </c>
      <c r="O81" s="10"/>
    </row>
    <row r="82">
      <c r="A82" s="6">
        <v>45705.0</v>
      </c>
      <c r="B82" s="10"/>
      <c r="C82" s="7">
        <v>210740.0</v>
      </c>
      <c r="D82" s="7" t="s">
        <v>110</v>
      </c>
      <c r="E82" s="6">
        <v>45292.0</v>
      </c>
      <c r="F82" s="79">
        <f t="shared" si="1"/>
        <v>13</v>
      </c>
      <c r="G82" s="9">
        <v>45398.0</v>
      </c>
      <c r="H82" s="79">
        <f t="shared" si="2"/>
        <v>10</v>
      </c>
      <c r="I82" s="7" t="s">
        <v>80</v>
      </c>
      <c r="J82" s="10"/>
      <c r="K82" s="10"/>
      <c r="L82" s="10"/>
      <c r="M82" s="10"/>
      <c r="N82" s="66" t="s">
        <v>18</v>
      </c>
      <c r="O82" s="10"/>
    </row>
    <row r="83">
      <c r="A83" s="6">
        <v>45705.0</v>
      </c>
      <c r="B83" s="10"/>
      <c r="C83" s="7">
        <v>230631.0</v>
      </c>
      <c r="D83" s="7" t="s">
        <v>114</v>
      </c>
      <c r="E83" s="6">
        <v>44835.0</v>
      </c>
      <c r="F83" s="79">
        <f t="shared" si="1"/>
        <v>28</v>
      </c>
      <c r="G83" s="9">
        <v>45575.0</v>
      </c>
      <c r="H83" s="79">
        <f t="shared" si="2"/>
        <v>4</v>
      </c>
      <c r="I83" s="7" t="s">
        <v>187</v>
      </c>
      <c r="J83" s="10"/>
      <c r="K83" s="10"/>
      <c r="L83" s="10"/>
      <c r="M83" s="10"/>
      <c r="N83" s="66" t="s">
        <v>18</v>
      </c>
      <c r="O83" s="10"/>
    </row>
    <row r="84">
      <c r="A84" s="6">
        <v>45705.0</v>
      </c>
      <c r="B84" s="10"/>
      <c r="C84" s="7">
        <v>89486.0</v>
      </c>
      <c r="D84" s="7" t="s">
        <v>99</v>
      </c>
      <c r="E84" s="6">
        <v>43647.0</v>
      </c>
      <c r="F84" s="79">
        <f t="shared" si="1"/>
        <v>67</v>
      </c>
      <c r="G84" s="9">
        <v>44349.0</v>
      </c>
      <c r="H84" s="79">
        <f t="shared" si="2"/>
        <v>44</v>
      </c>
      <c r="I84" s="7" t="s">
        <v>503</v>
      </c>
      <c r="J84" s="10"/>
      <c r="K84" s="10"/>
      <c r="L84" s="10"/>
      <c r="M84" s="10"/>
      <c r="N84" s="66" t="s">
        <v>18</v>
      </c>
      <c r="O84" s="10"/>
    </row>
    <row r="85">
      <c r="A85" s="6">
        <v>45705.0</v>
      </c>
      <c r="B85" s="10"/>
      <c r="C85" s="7">
        <v>214565.0</v>
      </c>
      <c r="D85" s="7" t="s">
        <v>93</v>
      </c>
      <c r="E85" s="6">
        <v>45413.0</v>
      </c>
      <c r="F85" s="79">
        <f t="shared" si="1"/>
        <v>9</v>
      </c>
      <c r="G85" s="6">
        <v>45428.0</v>
      </c>
      <c r="H85" s="79">
        <f t="shared" si="2"/>
        <v>9</v>
      </c>
      <c r="I85" s="7" t="s">
        <v>43</v>
      </c>
      <c r="J85" s="10"/>
      <c r="K85" s="10"/>
      <c r="L85" s="10"/>
      <c r="M85" s="10"/>
      <c r="N85" s="66" t="s">
        <v>18</v>
      </c>
      <c r="O85" s="10"/>
    </row>
    <row r="86">
      <c r="A86" s="6">
        <v>45705.0</v>
      </c>
      <c r="B86" s="10"/>
      <c r="C86" s="7">
        <v>199662.0</v>
      </c>
      <c r="D86" s="7" t="s">
        <v>87</v>
      </c>
      <c r="E86" s="6">
        <v>44927.0</v>
      </c>
      <c r="F86" s="79">
        <f t="shared" si="1"/>
        <v>25</v>
      </c>
      <c r="G86" s="6">
        <v>45314.0</v>
      </c>
      <c r="H86" s="79">
        <f t="shared" si="2"/>
        <v>12</v>
      </c>
      <c r="I86" s="7" t="s">
        <v>85</v>
      </c>
      <c r="J86" s="10"/>
      <c r="K86" s="10"/>
      <c r="L86" s="10"/>
      <c r="M86" s="10"/>
      <c r="N86" s="66" t="s">
        <v>18</v>
      </c>
      <c r="O86" s="10"/>
    </row>
    <row r="87">
      <c r="A87" s="6">
        <v>45705.0</v>
      </c>
      <c r="B87" s="10"/>
      <c r="C87" s="7">
        <v>217535.0</v>
      </c>
      <c r="D87" s="7" t="s">
        <v>99</v>
      </c>
      <c r="E87" s="6">
        <v>45292.0</v>
      </c>
      <c r="F87" s="79">
        <f t="shared" si="1"/>
        <v>13</v>
      </c>
      <c r="G87" s="6">
        <v>45453.0</v>
      </c>
      <c r="H87" s="79">
        <f t="shared" si="2"/>
        <v>8</v>
      </c>
      <c r="I87" s="7" t="s">
        <v>85</v>
      </c>
      <c r="J87" s="10"/>
      <c r="K87" s="10"/>
      <c r="L87" s="10"/>
      <c r="M87" s="10"/>
      <c r="N87" s="66" t="s">
        <v>18</v>
      </c>
      <c r="O87" s="10"/>
    </row>
    <row r="88">
      <c r="A88" s="6">
        <v>45705.0</v>
      </c>
      <c r="B88" s="10"/>
      <c r="C88" s="7">
        <v>190091.0</v>
      </c>
      <c r="D88" s="7" t="s">
        <v>106</v>
      </c>
      <c r="E88" s="6">
        <v>45170.0</v>
      </c>
      <c r="F88" s="79">
        <f t="shared" si="1"/>
        <v>17</v>
      </c>
      <c r="G88" s="9">
        <v>45219.0</v>
      </c>
      <c r="H88" s="79">
        <f t="shared" si="2"/>
        <v>15</v>
      </c>
      <c r="I88" s="7" t="s">
        <v>66</v>
      </c>
      <c r="J88" s="10"/>
      <c r="K88" s="10"/>
      <c r="L88" s="10"/>
      <c r="M88" s="10"/>
      <c r="N88" s="66" t="s">
        <v>18</v>
      </c>
      <c r="O88" s="10"/>
    </row>
    <row r="89">
      <c r="A89" s="6">
        <v>45705.0</v>
      </c>
      <c r="B89" s="10"/>
      <c r="C89" s="7">
        <v>168840.0</v>
      </c>
      <c r="D89" s="7" t="s">
        <v>149</v>
      </c>
      <c r="E89" s="6">
        <v>44228.0</v>
      </c>
      <c r="F89" s="79">
        <f t="shared" si="1"/>
        <v>48</v>
      </c>
      <c r="G89" s="6">
        <v>45042.0</v>
      </c>
      <c r="H89" s="79">
        <f t="shared" si="2"/>
        <v>21</v>
      </c>
      <c r="I89" s="7" t="s">
        <v>54</v>
      </c>
      <c r="J89" s="10"/>
      <c r="K89" s="10"/>
      <c r="L89" s="10"/>
      <c r="M89" s="10"/>
      <c r="N89" s="66" t="s">
        <v>18</v>
      </c>
      <c r="O89" s="10"/>
    </row>
    <row r="90">
      <c r="A90" s="6">
        <v>45705.0</v>
      </c>
      <c r="B90" s="10"/>
      <c r="C90" s="7">
        <v>189476.0</v>
      </c>
      <c r="D90" s="7" t="s">
        <v>62</v>
      </c>
      <c r="E90" s="6">
        <v>45108.0</v>
      </c>
      <c r="F90" s="79">
        <f t="shared" si="1"/>
        <v>19</v>
      </c>
      <c r="G90" s="9">
        <v>45222.0</v>
      </c>
      <c r="H90" s="79">
        <f t="shared" si="2"/>
        <v>15</v>
      </c>
      <c r="I90" s="7" t="s">
        <v>48</v>
      </c>
      <c r="J90" s="10"/>
      <c r="K90" s="10"/>
      <c r="L90" s="10"/>
      <c r="M90" s="10"/>
      <c r="N90" s="66" t="s">
        <v>18</v>
      </c>
      <c r="O90" s="10"/>
    </row>
    <row r="91">
      <c r="A91" s="65">
        <v>45705.0</v>
      </c>
      <c r="B91" s="10"/>
      <c r="C91" s="7">
        <v>230235.0</v>
      </c>
      <c r="D91" s="7"/>
      <c r="E91" s="10"/>
      <c r="F91" s="79">
        <f t="shared" si="1"/>
        <v>1501</v>
      </c>
      <c r="G91" s="10"/>
      <c r="H91" s="82">
        <f t="shared" si="2"/>
        <v>1501</v>
      </c>
      <c r="I91" s="7" t="s">
        <v>50</v>
      </c>
      <c r="J91" s="10"/>
      <c r="K91" s="95">
        <v>20000.0</v>
      </c>
      <c r="L91" s="10"/>
      <c r="M91" s="10"/>
      <c r="N91" s="57" t="s">
        <v>20</v>
      </c>
      <c r="O91" s="10"/>
    </row>
    <row r="92">
      <c r="A92" s="6">
        <v>45705.0</v>
      </c>
      <c r="B92" s="10"/>
      <c r="C92" s="7">
        <v>152853.0</v>
      </c>
      <c r="D92" s="7" t="s">
        <v>62</v>
      </c>
      <c r="E92" s="6">
        <v>44562.0</v>
      </c>
      <c r="F92" s="79">
        <f t="shared" si="1"/>
        <v>37</v>
      </c>
      <c r="G92" s="6">
        <v>44898.0</v>
      </c>
      <c r="H92" s="79">
        <f t="shared" si="2"/>
        <v>26</v>
      </c>
      <c r="I92" s="7" t="s">
        <v>54</v>
      </c>
      <c r="J92" s="10"/>
      <c r="K92" s="10"/>
      <c r="L92" s="10"/>
      <c r="M92" s="10"/>
      <c r="N92" s="66" t="s">
        <v>18</v>
      </c>
      <c r="O92" s="10"/>
    </row>
    <row r="93">
      <c r="A93" s="6">
        <v>45705.0</v>
      </c>
      <c r="B93" s="10"/>
      <c r="C93" s="7">
        <v>220327.0</v>
      </c>
      <c r="D93" s="7" t="s">
        <v>62</v>
      </c>
      <c r="E93" s="6">
        <v>45444.0</v>
      </c>
      <c r="F93" s="79">
        <f t="shared" si="1"/>
        <v>8</v>
      </c>
      <c r="G93" s="6">
        <v>45481.0</v>
      </c>
      <c r="H93" s="79">
        <f t="shared" si="2"/>
        <v>7</v>
      </c>
      <c r="I93" s="7" t="s">
        <v>54</v>
      </c>
      <c r="J93" s="10"/>
      <c r="K93" s="10"/>
      <c r="L93" s="10"/>
      <c r="M93" s="10"/>
      <c r="N93" s="66" t="s">
        <v>18</v>
      </c>
      <c r="O93" s="10"/>
    </row>
    <row r="94">
      <c r="A94" s="6">
        <v>45705.0</v>
      </c>
      <c r="B94" s="10"/>
      <c r="C94" s="7">
        <v>192364.0</v>
      </c>
      <c r="D94" s="7" t="s">
        <v>62</v>
      </c>
      <c r="E94" s="6">
        <v>45170.0</v>
      </c>
      <c r="F94" s="79">
        <f t="shared" si="1"/>
        <v>17</v>
      </c>
      <c r="G94" s="9">
        <v>45240.0</v>
      </c>
      <c r="H94" s="79">
        <f t="shared" si="2"/>
        <v>15</v>
      </c>
      <c r="I94" s="7" t="s">
        <v>54</v>
      </c>
      <c r="J94" s="10"/>
      <c r="K94" s="10"/>
      <c r="L94" s="10"/>
      <c r="M94" s="10"/>
      <c r="N94" s="66" t="s">
        <v>18</v>
      </c>
      <c r="O94" s="10"/>
    </row>
    <row r="95">
      <c r="A95" s="6">
        <v>45705.0</v>
      </c>
      <c r="B95" s="10"/>
      <c r="C95" s="7">
        <v>216091.0</v>
      </c>
      <c r="D95" s="7" t="s">
        <v>62</v>
      </c>
      <c r="E95" s="6">
        <v>45383.0</v>
      </c>
      <c r="F95" s="79">
        <f t="shared" si="1"/>
        <v>10</v>
      </c>
      <c r="G95" s="6">
        <v>45439.0</v>
      </c>
      <c r="H95" s="79">
        <f t="shared" si="2"/>
        <v>8</v>
      </c>
      <c r="I95" s="7" t="s">
        <v>54</v>
      </c>
      <c r="J95" s="10"/>
      <c r="K95" s="10"/>
      <c r="L95" s="10"/>
      <c r="M95" s="10"/>
      <c r="N95" s="66" t="s">
        <v>18</v>
      </c>
      <c r="O95" s="10"/>
    </row>
    <row r="96">
      <c r="A96" s="6">
        <v>45705.0</v>
      </c>
      <c r="B96" s="10"/>
      <c r="C96" s="7">
        <v>226111.0</v>
      </c>
      <c r="D96" s="7" t="s">
        <v>62</v>
      </c>
      <c r="E96" s="6">
        <v>45474.0</v>
      </c>
      <c r="F96" s="79">
        <f t="shared" si="1"/>
        <v>7</v>
      </c>
      <c r="G96" s="6">
        <v>45531.0</v>
      </c>
      <c r="H96" s="79">
        <f t="shared" si="2"/>
        <v>5</v>
      </c>
      <c r="I96" s="7" t="s">
        <v>82</v>
      </c>
      <c r="J96" s="10"/>
      <c r="K96" s="10"/>
      <c r="L96" s="10"/>
      <c r="M96" s="10"/>
      <c r="N96" s="66" t="s">
        <v>18</v>
      </c>
      <c r="O96" s="10"/>
    </row>
    <row r="97">
      <c r="A97" s="6">
        <v>45705.0</v>
      </c>
      <c r="B97" s="10"/>
      <c r="C97" s="7">
        <v>238252.0</v>
      </c>
      <c r="D97" s="7" t="s">
        <v>62</v>
      </c>
      <c r="E97" s="6">
        <v>45627.0</v>
      </c>
      <c r="F97" s="79">
        <f t="shared" si="1"/>
        <v>2</v>
      </c>
      <c r="G97" s="6">
        <v>45664.0</v>
      </c>
      <c r="H97" s="79">
        <f t="shared" si="2"/>
        <v>1</v>
      </c>
      <c r="I97" s="7" t="s">
        <v>43</v>
      </c>
      <c r="J97" s="10"/>
      <c r="K97" s="10"/>
      <c r="L97" s="10"/>
      <c r="M97" s="10"/>
      <c r="N97" s="66" t="s">
        <v>18</v>
      </c>
      <c r="O97" s="10"/>
    </row>
    <row r="98">
      <c r="A98" s="6">
        <v>45705.0</v>
      </c>
      <c r="B98" s="10"/>
      <c r="C98" s="7">
        <v>29168.0</v>
      </c>
      <c r="D98" s="7" t="s">
        <v>42</v>
      </c>
      <c r="E98" s="6">
        <v>43617.0</v>
      </c>
      <c r="F98" s="79">
        <f t="shared" si="1"/>
        <v>68</v>
      </c>
      <c r="G98" s="9">
        <v>43749.0</v>
      </c>
      <c r="H98" s="79">
        <f t="shared" si="2"/>
        <v>64</v>
      </c>
      <c r="I98" s="7" t="s">
        <v>120</v>
      </c>
      <c r="J98" s="10"/>
      <c r="K98" s="10"/>
      <c r="L98" s="10"/>
      <c r="M98" s="10"/>
      <c r="N98" s="66" t="s">
        <v>18</v>
      </c>
      <c r="O98" s="10"/>
    </row>
    <row r="99">
      <c r="A99" s="6">
        <v>45705.0</v>
      </c>
      <c r="B99" s="10"/>
      <c r="C99" s="7">
        <v>235089.0</v>
      </c>
      <c r="D99" s="7" t="s">
        <v>42</v>
      </c>
      <c r="E99" s="6">
        <v>45505.0</v>
      </c>
      <c r="F99" s="79">
        <f t="shared" si="1"/>
        <v>6</v>
      </c>
      <c r="G99" s="9">
        <v>45618.0</v>
      </c>
      <c r="H99" s="79">
        <f t="shared" si="2"/>
        <v>2</v>
      </c>
      <c r="I99" s="7" t="s">
        <v>60</v>
      </c>
      <c r="J99" s="10"/>
      <c r="K99" s="10"/>
      <c r="L99" s="10"/>
      <c r="M99" s="10"/>
      <c r="N99" s="66" t="s">
        <v>18</v>
      </c>
      <c r="O99" s="10"/>
    </row>
    <row r="100">
      <c r="A100" s="6">
        <v>45705.0</v>
      </c>
      <c r="B100" s="10"/>
      <c r="C100" s="7">
        <v>237658.0</v>
      </c>
      <c r="D100" s="7" t="s">
        <v>42</v>
      </c>
      <c r="E100" s="6">
        <v>45047.0</v>
      </c>
      <c r="F100" s="79">
        <f t="shared" si="1"/>
        <v>21</v>
      </c>
      <c r="G100" s="9">
        <v>45647.0</v>
      </c>
      <c r="H100" s="79">
        <f t="shared" si="2"/>
        <v>1</v>
      </c>
      <c r="I100" s="7" t="s">
        <v>48</v>
      </c>
      <c r="J100" s="10"/>
      <c r="K100" s="10"/>
      <c r="L100" s="10"/>
      <c r="M100" s="10"/>
      <c r="N100" s="66" t="s">
        <v>18</v>
      </c>
      <c r="O100" s="10"/>
    </row>
    <row r="101">
      <c r="A101" s="6">
        <v>45705.0</v>
      </c>
      <c r="B101" s="10"/>
      <c r="C101" s="7">
        <v>218364.0</v>
      </c>
      <c r="D101" s="7" t="s">
        <v>42</v>
      </c>
      <c r="E101" s="6">
        <v>45047.0</v>
      </c>
      <c r="F101" s="79">
        <f t="shared" si="1"/>
        <v>21</v>
      </c>
      <c r="G101" s="6">
        <v>45461.0</v>
      </c>
      <c r="H101" s="79">
        <f t="shared" si="2"/>
        <v>8</v>
      </c>
      <c r="I101" s="7" t="s">
        <v>60</v>
      </c>
      <c r="J101" s="10"/>
      <c r="K101" s="10"/>
      <c r="L101" s="10"/>
      <c r="M101" s="10"/>
      <c r="N101" s="66" t="s">
        <v>18</v>
      </c>
      <c r="O101" s="10"/>
    </row>
    <row r="102">
      <c r="A102" s="6">
        <v>45705.0</v>
      </c>
      <c r="B102" s="10"/>
      <c r="C102" s="7">
        <v>180731.0</v>
      </c>
      <c r="D102" s="7" t="s">
        <v>42</v>
      </c>
      <c r="E102" s="6">
        <v>45047.0</v>
      </c>
      <c r="F102" s="79">
        <f t="shared" si="1"/>
        <v>21</v>
      </c>
      <c r="G102" s="6">
        <v>45139.0</v>
      </c>
      <c r="H102" s="79">
        <f t="shared" si="2"/>
        <v>18</v>
      </c>
      <c r="I102" s="7" t="s">
        <v>48</v>
      </c>
      <c r="J102" s="10"/>
      <c r="K102" s="10"/>
      <c r="L102" s="10"/>
      <c r="M102" s="10"/>
      <c r="N102" s="66" t="s">
        <v>18</v>
      </c>
      <c r="O102" s="10"/>
    </row>
    <row r="103">
      <c r="A103" s="65">
        <v>45702.0</v>
      </c>
      <c r="B103" s="10"/>
      <c r="C103" s="7">
        <v>192997.0</v>
      </c>
      <c r="D103" s="7" t="s">
        <v>42</v>
      </c>
      <c r="E103" s="6">
        <v>45200.0</v>
      </c>
      <c r="F103" s="79">
        <f t="shared" si="1"/>
        <v>16</v>
      </c>
      <c r="G103" s="9">
        <v>45246.0</v>
      </c>
      <c r="H103" s="79">
        <f t="shared" si="2"/>
        <v>15</v>
      </c>
      <c r="I103" s="7" t="s">
        <v>54</v>
      </c>
      <c r="J103" s="10"/>
      <c r="K103" s="95">
        <v>10300.0</v>
      </c>
      <c r="L103" s="10"/>
      <c r="M103" s="10"/>
      <c r="N103" s="57" t="s">
        <v>19</v>
      </c>
      <c r="O103" s="10"/>
    </row>
    <row r="104">
      <c r="A104" s="6">
        <v>45705.0</v>
      </c>
      <c r="B104" s="10"/>
      <c r="C104" s="7">
        <v>214294.0</v>
      </c>
      <c r="D104" s="7" t="s">
        <v>42</v>
      </c>
      <c r="E104" s="6">
        <v>45292.0</v>
      </c>
      <c r="F104" s="79">
        <f t="shared" si="1"/>
        <v>13</v>
      </c>
      <c r="G104" s="6">
        <v>45425.0</v>
      </c>
      <c r="H104" s="79">
        <f t="shared" si="2"/>
        <v>9</v>
      </c>
      <c r="I104" s="7" t="s">
        <v>60</v>
      </c>
      <c r="J104" s="10"/>
      <c r="K104" s="10"/>
      <c r="L104" s="10"/>
      <c r="M104" s="10"/>
      <c r="N104" s="66" t="s">
        <v>18</v>
      </c>
      <c r="O104" s="10"/>
    </row>
    <row r="105">
      <c r="A105" s="6">
        <v>45705.0</v>
      </c>
      <c r="B105" s="10"/>
      <c r="C105" s="7">
        <v>205385.0</v>
      </c>
      <c r="D105" s="7" t="s">
        <v>42</v>
      </c>
      <c r="E105" s="6">
        <v>45323.0</v>
      </c>
      <c r="F105" s="79">
        <f t="shared" si="1"/>
        <v>12</v>
      </c>
      <c r="G105" s="9">
        <v>45358.0</v>
      </c>
      <c r="H105" s="79">
        <f t="shared" si="2"/>
        <v>11</v>
      </c>
      <c r="I105" s="7" t="s">
        <v>60</v>
      </c>
      <c r="J105" s="10"/>
      <c r="K105" s="10"/>
      <c r="L105" s="10"/>
      <c r="M105" s="10"/>
      <c r="N105" s="66" t="s">
        <v>18</v>
      </c>
      <c r="O105" s="10"/>
    </row>
    <row r="106">
      <c r="A106" s="6">
        <v>45705.0</v>
      </c>
      <c r="B106" s="10"/>
      <c r="C106" s="7">
        <v>224481.0</v>
      </c>
      <c r="D106" s="7" t="s">
        <v>42</v>
      </c>
      <c r="E106" s="6">
        <v>45444.0</v>
      </c>
      <c r="F106" s="79">
        <f t="shared" si="1"/>
        <v>8</v>
      </c>
      <c r="G106" s="6">
        <v>45513.0</v>
      </c>
      <c r="H106" s="79">
        <f t="shared" si="2"/>
        <v>6</v>
      </c>
      <c r="I106" s="7" t="s">
        <v>54</v>
      </c>
      <c r="J106" s="10"/>
      <c r="K106" s="10"/>
      <c r="L106" s="10"/>
      <c r="M106" s="10"/>
      <c r="N106" s="66" t="s">
        <v>18</v>
      </c>
      <c r="O106" s="10"/>
    </row>
    <row r="107">
      <c r="A107" s="6">
        <v>45705.0</v>
      </c>
      <c r="B107" s="10"/>
      <c r="C107" s="7">
        <v>228276.0</v>
      </c>
      <c r="D107" s="7" t="s">
        <v>42</v>
      </c>
      <c r="E107" s="6">
        <v>45536.0</v>
      </c>
      <c r="F107" s="79">
        <f t="shared" si="1"/>
        <v>5</v>
      </c>
      <c r="G107" s="6">
        <v>45552.0</v>
      </c>
      <c r="H107" s="79">
        <f t="shared" si="2"/>
        <v>5</v>
      </c>
      <c r="I107" s="7" t="s">
        <v>54</v>
      </c>
      <c r="J107" s="10"/>
      <c r="K107" s="10"/>
      <c r="L107" s="10"/>
      <c r="M107" s="10"/>
      <c r="N107" s="66" t="s">
        <v>18</v>
      </c>
      <c r="O107" s="10"/>
    </row>
    <row r="108">
      <c r="A108" s="6">
        <v>45705.0</v>
      </c>
      <c r="B108" s="10"/>
      <c r="C108" s="7">
        <v>212143.0</v>
      </c>
      <c r="D108" s="7" t="s">
        <v>42</v>
      </c>
      <c r="E108" s="6">
        <v>45474.0</v>
      </c>
      <c r="F108" s="79">
        <f t="shared" si="1"/>
        <v>7</v>
      </c>
      <c r="G108" s="6">
        <v>45408.0</v>
      </c>
      <c r="H108" s="79">
        <f t="shared" si="2"/>
        <v>9</v>
      </c>
      <c r="I108" s="7" t="s">
        <v>82</v>
      </c>
      <c r="J108" s="10"/>
      <c r="K108" s="10"/>
      <c r="L108" s="10"/>
      <c r="M108" s="10"/>
      <c r="N108" s="66" t="s">
        <v>18</v>
      </c>
      <c r="O108" s="10"/>
    </row>
    <row r="109">
      <c r="A109" s="6">
        <v>45705.0</v>
      </c>
      <c r="B109" s="10"/>
      <c r="C109" s="7">
        <v>235536.0</v>
      </c>
      <c r="D109" s="7" t="s">
        <v>42</v>
      </c>
      <c r="E109" s="6">
        <v>45566.0</v>
      </c>
      <c r="F109" s="79">
        <f t="shared" si="1"/>
        <v>4</v>
      </c>
      <c r="G109" s="9">
        <v>45623.0</v>
      </c>
      <c r="H109" s="79">
        <f t="shared" si="2"/>
        <v>2</v>
      </c>
      <c r="I109" s="7" t="s">
        <v>43</v>
      </c>
      <c r="J109" s="10"/>
      <c r="K109" s="10"/>
      <c r="L109" s="10"/>
      <c r="M109" s="10"/>
      <c r="N109" s="66" t="s">
        <v>18</v>
      </c>
      <c r="O109" s="10"/>
    </row>
    <row r="110">
      <c r="A110" s="6">
        <v>45705.0</v>
      </c>
      <c r="B110" s="10"/>
      <c r="C110" s="7">
        <v>237862.0</v>
      </c>
      <c r="D110" s="7" t="s">
        <v>42</v>
      </c>
      <c r="E110" s="6">
        <v>45597.0</v>
      </c>
      <c r="F110" s="79">
        <f t="shared" si="1"/>
        <v>3</v>
      </c>
      <c r="G110" s="9">
        <v>45654.0</v>
      </c>
      <c r="H110" s="79">
        <f t="shared" si="2"/>
        <v>1</v>
      </c>
      <c r="I110" s="7" t="s">
        <v>54</v>
      </c>
      <c r="J110" s="10"/>
      <c r="K110" s="10"/>
      <c r="L110" s="10"/>
      <c r="M110" s="10"/>
      <c r="N110" s="66" t="s">
        <v>18</v>
      </c>
      <c r="O110" s="10"/>
    </row>
    <row r="111">
      <c r="A111" s="6">
        <v>45705.0</v>
      </c>
      <c r="B111" s="10"/>
      <c r="C111" s="7">
        <v>239049.0</v>
      </c>
      <c r="D111" s="7" t="s">
        <v>42</v>
      </c>
      <c r="E111" s="6">
        <v>45505.0</v>
      </c>
      <c r="F111" s="79">
        <f t="shared" si="1"/>
        <v>6</v>
      </c>
      <c r="G111" s="6">
        <v>45667.0</v>
      </c>
      <c r="H111" s="79">
        <f t="shared" si="2"/>
        <v>1</v>
      </c>
      <c r="I111" s="7" t="s">
        <v>54</v>
      </c>
      <c r="J111" s="10"/>
      <c r="K111" s="10"/>
      <c r="L111" s="10"/>
      <c r="M111" s="10"/>
      <c r="N111" s="66" t="s">
        <v>18</v>
      </c>
      <c r="O111" s="10"/>
    </row>
    <row r="112">
      <c r="A112" s="6">
        <v>45705.0</v>
      </c>
      <c r="B112" s="10"/>
      <c r="C112" s="7">
        <v>240215.0</v>
      </c>
      <c r="D112" s="7" t="s">
        <v>42</v>
      </c>
      <c r="E112" s="6">
        <v>45597.0</v>
      </c>
      <c r="F112" s="79">
        <f t="shared" si="1"/>
        <v>3</v>
      </c>
      <c r="G112" s="6">
        <v>45678.0</v>
      </c>
      <c r="H112" s="79">
        <f t="shared" si="2"/>
        <v>0</v>
      </c>
      <c r="I112" s="7" t="s">
        <v>52</v>
      </c>
      <c r="J112" s="10"/>
      <c r="K112" s="10"/>
      <c r="L112" s="10"/>
      <c r="M112" s="10"/>
      <c r="N112" s="66" t="s">
        <v>18</v>
      </c>
      <c r="O112" s="10"/>
    </row>
    <row r="113">
      <c r="A113" s="6">
        <v>45705.0</v>
      </c>
      <c r="B113" s="10"/>
      <c r="C113" s="7">
        <v>241725.0</v>
      </c>
      <c r="D113" s="7" t="s">
        <v>42</v>
      </c>
      <c r="E113" s="6">
        <v>45689.0</v>
      </c>
      <c r="F113" s="79">
        <f t="shared" si="1"/>
        <v>0</v>
      </c>
      <c r="G113" s="6">
        <v>45692.0</v>
      </c>
      <c r="H113" s="79">
        <f t="shared" si="2"/>
        <v>0</v>
      </c>
      <c r="I113" s="7" t="s">
        <v>52</v>
      </c>
      <c r="J113" s="10"/>
      <c r="K113" s="10"/>
      <c r="L113" s="10"/>
      <c r="M113" s="10"/>
      <c r="N113" s="66" t="s">
        <v>18</v>
      </c>
      <c r="O113" s="10"/>
    </row>
    <row r="114">
      <c r="A114" s="6">
        <v>45705.0</v>
      </c>
      <c r="B114" s="10"/>
      <c r="C114" s="7">
        <v>222108.0</v>
      </c>
      <c r="D114" s="7" t="s">
        <v>65</v>
      </c>
      <c r="E114" s="6">
        <v>45292.0</v>
      </c>
      <c r="F114" s="79">
        <f t="shared" si="1"/>
        <v>13</v>
      </c>
      <c r="G114" s="6">
        <v>45492.0</v>
      </c>
      <c r="H114" s="79">
        <f t="shared" si="2"/>
        <v>6</v>
      </c>
      <c r="I114" s="7" t="s">
        <v>60</v>
      </c>
      <c r="J114" s="10"/>
      <c r="K114" s="10"/>
      <c r="L114" s="10"/>
      <c r="M114" s="10"/>
      <c r="N114" s="66" t="s">
        <v>18</v>
      </c>
      <c r="O114" s="10"/>
    </row>
    <row r="115">
      <c r="A115" s="6">
        <v>45705.0</v>
      </c>
      <c r="B115" s="10"/>
      <c r="C115" s="7">
        <v>202012.0</v>
      </c>
      <c r="D115" s="7" t="s">
        <v>65</v>
      </c>
      <c r="E115" s="6">
        <v>44287.0</v>
      </c>
      <c r="F115" s="79">
        <f t="shared" si="1"/>
        <v>46</v>
      </c>
      <c r="G115" s="9">
        <v>45332.0</v>
      </c>
      <c r="H115" s="79">
        <f t="shared" si="2"/>
        <v>12</v>
      </c>
      <c r="I115" s="7" t="s">
        <v>85</v>
      </c>
      <c r="J115" s="10"/>
      <c r="K115" s="10"/>
      <c r="L115" s="10"/>
      <c r="M115" s="10"/>
      <c r="N115" s="66" t="s">
        <v>18</v>
      </c>
      <c r="O115" s="10"/>
    </row>
    <row r="116">
      <c r="A116" s="6">
        <v>45705.0</v>
      </c>
      <c r="B116" s="10"/>
      <c r="C116" s="7">
        <v>240655.0</v>
      </c>
      <c r="D116" s="7" t="s">
        <v>65</v>
      </c>
      <c r="E116" s="6">
        <v>45658.0</v>
      </c>
      <c r="F116" s="79">
        <f t="shared" si="1"/>
        <v>1</v>
      </c>
      <c r="G116" s="6">
        <v>45684.0</v>
      </c>
      <c r="H116" s="79">
        <f t="shared" si="2"/>
        <v>0</v>
      </c>
      <c r="I116" s="7" t="s">
        <v>60</v>
      </c>
      <c r="J116" s="10"/>
      <c r="K116" s="10"/>
      <c r="L116" s="10"/>
      <c r="M116" s="10"/>
      <c r="N116" s="66" t="s">
        <v>18</v>
      </c>
      <c r="O116" s="10"/>
    </row>
    <row r="117">
      <c r="A117" s="65">
        <v>45702.0</v>
      </c>
      <c r="B117" s="10"/>
      <c r="C117" s="7">
        <v>187611.0</v>
      </c>
      <c r="D117" s="7" t="s">
        <v>65</v>
      </c>
      <c r="E117" s="6">
        <v>45108.0</v>
      </c>
      <c r="F117" s="79">
        <f t="shared" si="1"/>
        <v>19</v>
      </c>
      <c r="G117" s="6">
        <v>45197.0</v>
      </c>
      <c r="H117" s="79">
        <f t="shared" si="2"/>
        <v>16</v>
      </c>
      <c r="I117" s="7" t="s">
        <v>54</v>
      </c>
      <c r="J117" s="10"/>
      <c r="K117" s="10"/>
      <c r="L117" s="10"/>
      <c r="M117" s="10"/>
      <c r="N117" s="57" t="s">
        <v>19</v>
      </c>
      <c r="O117" s="10"/>
    </row>
    <row r="118">
      <c r="A118" s="6">
        <v>45705.0</v>
      </c>
      <c r="B118" s="10"/>
      <c r="C118" s="7">
        <v>235505.0</v>
      </c>
      <c r="D118" s="7" t="s">
        <v>65</v>
      </c>
      <c r="E118" s="6">
        <v>45566.0</v>
      </c>
      <c r="F118" s="79">
        <f t="shared" si="1"/>
        <v>4</v>
      </c>
      <c r="G118" s="9">
        <v>45623.0</v>
      </c>
      <c r="H118" s="79">
        <f t="shared" si="2"/>
        <v>2</v>
      </c>
      <c r="I118" s="7" t="s">
        <v>54</v>
      </c>
      <c r="J118" s="10"/>
      <c r="K118" s="10"/>
      <c r="L118" s="10"/>
      <c r="M118" s="10"/>
      <c r="N118" s="66" t="s">
        <v>18</v>
      </c>
      <c r="O118" s="10"/>
    </row>
    <row r="119">
      <c r="A119" s="6">
        <v>45705.0</v>
      </c>
      <c r="B119" s="10"/>
      <c r="C119" s="7">
        <v>241393.0</v>
      </c>
      <c r="D119" s="7" t="s">
        <v>65</v>
      </c>
      <c r="E119" s="6">
        <v>45658.0</v>
      </c>
      <c r="F119" s="79">
        <f t="shared" si="1"/>
        <v>1</v>
      </c>
      <c r="G119" s="6">
        <v>45688.0</v>
      </c>
      <c r="H119" s="79">
        <f t="shared" si="2"/>
        <v>0</v>
      </c>
      <c r="I119" s="7" t="s">
        <v>129</v>
      </c>
      <c r="J119" s="10"/>
      <c r="K119" s="10"/>
      <c r="L119" s="10"/>
      <c r="M119" s="10"/>
      <c r="N119" s="66" t="s">
        <v>18</v>
      </c>
      <c r="O119" s="10"/>
    </row>
    <row r="120">
      <c r="A120" s="6">
        <v>45705.0</v>
      </c>
      <c r="B120" s="10"/>
      <c r="C120" s="7">
        <v>89557.0</v>
      </c>
      <c r="D120" s="7" t="s">
        <v>64</v>
      </c>
      <c r="E120" s="6">
        <v>44317.0</v>
      </c>
      <c r="F120" s="79">
        <f t="shared" si="1"/>
        <v>45</v>
      </c>
      <c r="G120" s="6">
        <v>44351.0</v>
      </c>
      <c r="H120" s="79">
        <f t="shared" si="2"/>
        <v>44</v>
      </c>
      <c r="I120" s="7" t="s">
        <v>82</v>
      </c>
      <c r="J120" s="10"/>
      <c r="K120" s="10"/>
      <c r="L120" s="10"/>
      <c r="M120" s="10"/>
      <c r="N120" s="66" t="s">
        <v>18</v>
      </c>
      <c r="O120" s="10"/>
    </row>
    <row r="121">
      <c r="A121" s="6">
        <v>45705.0</v>
      </c>
      <c r="B121" s="10"/>
      <c r="C121" s="7">
        <v>174165.0</v>
      </c>
      <c r="D121" s="7" t="s">
        <v>64</v>
      </c>
      <c r="E121" s="6">
        <v>45078.0</v>
      </c>
      <c r="F121" s="79">
        <f t="shared" si="1"/>
        <v>20</v>
      </c>
      <c r="G121" s="6">
        <v>45092.0</v>
      </c>
      <c r="H121" s="79">
        <f t="shared" si="2"/>
        <v>20</v>
      </c>
      <c r="I121" s="7" t="s">
        <v>43</v>
      </c>
      <c r="J121" s="10"/>
      <c r="K121" s="10"/>
      <c r="L121" s="10"/>
      <c r="M121" s="10"/>
      <c r="N121" s="66" t="s">
        <v>18</v>
      </c>
      <c r="O121" s="10"/>
    </row>
    <row r="122">
      <c r="A122" s="6">
        <v>45705.0</v>
      </c>
      <c r="B122" s="10"/>
      <c r="C122" s="7">
        <v>223957.0</v>
      </c>
      <c r="D122" s="7" t="s">
        <v>64</v>
      </c>
      <c r="E122" s="6">
        <v>45474.0</v>
      </c>
      <c r="F122" s="79">
        <f t="shared" si="1"/>
        <v>7</v>
      </c>
      <c r="G122" s="6">
        <v>45510.0</v>
      </c>
      <c r="H122" s="79">
        <f t="shared" si="2"/>
        <v>6</v>
      </c>
      <c r="I122" s="7" t="s">
        <v>54</v>
      </c>
      <c r="J122" s="10"/>
      <c r="K122" s="10"/>
      <c r="L122" s="10"/>
      <c r="M122" s="10"/>
      <c r="N122" s="66" t="s">
        <v>18</v>
      </c>
      <c r="O122" s="10"/>
    </row>
    <row r="123">
      <c r="A123" s="6">
        <v>45705.0</v>
      </c>
      <c r="B123" s="10"/>
      <c r="C123" s="7">
        <v>238530.0</v>
      </c>
      <c r="D123" s="7" t="s">
        <v>64</v>
      </c>
      <c r="E123" s="6">
        <v>45627.0</v>
      </c>
      <c r="F123" s="79">
        <f t="shared" si="1"/>
        <v>2</v>
      </c>
      <c r="G123" s="9">
        <v>45664.0</v>
      </c>
      <c r="H123" s="79">
        <f t="shared" si="2"/>
        <v>1</v>
      </c>
      <c r="I123" s="7" t="s">
        <v>43</v>
      </c>
      <c r="J123" s="10"/>
      <c r="K123" s="10"/>
      <c r="L123" s="10"/>
      <c r="M123" s="10"/>
      <c r="N123" s="66" t="s">
        <v>18</v>
      </c>
      <c r="O123" s="10"/>
    </row>
    <row r="124">
      <c r="A124" s="6">
        <v>45705.0</v>
      </c>
      <c r="B124" s="10"/>
      <c r="C124" s="7">
        <v>184091.0</v>
      </c>
      <c r="D124" s="7" t="s">
        <v>75</v>
      </c>
      <c r="E124" s="6">
        <v>44958.0</v>
      </c>
      <c r="F124" s="79">
        <f t="shared" si="1"/>
        <v>24</v>
      </c>
      <c r="G124" s="6">
        <v>45167.0</v>
      </c>
      <c r="H124" s="79">
        <f t="shared" si="2"/>
        <v>17</v>
      </c>
      <c r="I124" s="7" t="s">
        <v>48</v>
      </c>
      <c r="J124" s="10"/>
      <c r="K124" s="10"/>
      <c r="L124" s="10"/>
      <c r="M124" s="10"/>
      <c r="N124" s="66" t="s">
        <v>18</v>
      </c>
      <c r="O124" s="10"/>
    </row>
    <row r="125">
      <c r="A125" s="6">
        <v>45705.0</v>
      </c>
      <c r="B125" s="10"/>
      <c r="C125" s="7">
        <v>220149.0</v>
      </c>
      <c r="D125" s="7" t="s">
        <v>75</v>
      </c>
      <c r="E125" s="6">
        <v>45352.0</v>
      </c>
      <c r="F125" s="79">
        <f t="shared" si="1"/>
        <v>11</v>
      </c>
      <c r="G125" s="6">
        <v>45476.0</v>
      </c>
      <c r="H125" s="79">
        <f t="shared" si="2"/>
        <v>7</v>
      </c>
      <c r="I125" s="7" t="s">
        <v>54</v>
      </c>
      <c r="J125" s="10"/>
      <c r="K125" s="10"/>
      <c r="L125" s="10"/>
      <c r="M125" s="10"/>
      <c r="N125" s="66" t="s">
        <v>18</v>
      </c>
      <c r="O125" s="10"/>
    </row>
    <row r="126">
      <c r="A126" s="6">
        <v>45705.0</v>
      </c>
      <c r="B126" s="10"/>
      <c r="C126" s="7">
        <v>222186.0</v>
      </c>
      <c r="D126" s="7" t="s">
        <v>75</v>
      </c>
      <c r="E126" s="6">
        <v>45474.0</v>
      </c>
      <c r="F126" s="79">
        <f t="shared" si="1"/>
        <v>7</v>
      </c>
      <c r="G126" s="6">
        <v>45492.0</v>
      </c>
      <c r="H126" s="79">
        <f t="shared" si="2"/>
        <v>6</v>
      </c>
      <c r="I126" s="7" t="s">
        <v>60</v>
      </c>
      <c r="J126" s="10"/>
      <c r="K126" s="10"/>
      <c r="L126" s="10"/>
      <c r="M126" s="10"/>
      <c r="N126" s="66" t="s">
        <v>18</v>
      </c>
      <c r="O126" s="10"/>
    </row>
    <row r="127">
      <c r="A127" s="6">
        <v>45705.0</v>
      </c>
      <c r="B127" s="10"/>
      <c r="C127" s="7">
        <v>239692.0</v>
      </c>
      <c r="D127" s="7" t="s">
        <v>75</v>
      </c>
      <c r="E127" s="6">
        <v>45658.0</v>
      </c>
      <c r="F127" s="79">
        <f t="shared" si="1"/>
        <v>1</v>
      </c>
      <c r="G127" s="6">
        <v>45673.0</v>
      </c>
      <c r="H127" s="79">
        <f t="shared" si="2"/>
        <v>1</v>
      </c>
      <c r="I127" s="7" t="s">
        <v>48</v>
      </c>
      <c r="J127" s="10"/>
      <c r="K127" s="10"/>
      <c r="L127" s="10"/>
      <c r="M127" s="10"/>
      <c r="N127" s="66" t="s">
        <v>18</v>
      </c>
      <c r="O127" s="10"/>
    </row>
    <row r="128">
      <c r="A128" s="6">
        <v>45705.0</v>
      </c>
      <c r="B128" s="10"/>
      <c r="C128" s="7">
        <v>192096.0</v>
      </c>
      <c r="D128" s="7" t="s">
        <v>75</v>
      </c>
      <c r="E128" s="6">
        <v>45231.0</v>
      </c>
      <c r="F128" s="79">
        <f t="shared" si="1"/>
        <v>15</v>
      </c>
      <c r="G128" s="6">
        <v>45238.0</v>
      </c>
      <c r="H128" s="79">
        <f t="shared" si="2"/>
        <v>15</v>
      </c>
      <c r="I128" s="7" t="s">
        <v>54</v>
      </c>
      <c r="J128" s="10"/>
      <c r="K128" s="10"/>
      <c r="L128" s="10"/>
      <c r="M128" s="10"/>
      <c r="N128" s="66" t="s">
        <v>18</v>
      </c>
      <c r="O128" s="10"/>
    </row>
    <row r="129">
      <c r="A129" s="6">
        <v>45705.0</v>
      </c>
      <c r="B129" s="10"/>
      <c r="C129" s="7">
        <v>209104.0</v>
      </c>
      <c r="D129" s="7" t="s">
        <v>75</v>
      </c>
      <c r="E129" s="6">
        <v>45352.0</v>
      </c>
      <c r="F129" s="79">
        <f t="shared" si="1"/>
        <v>11</v>
      </c>
      <c r="G129" s="6">
        <v>45386.0</v>
      </c>
      <c r="H129" s="79">
        <f t="shared" si="2"/>
        <v>10</v>
      </c>
      <c r="I129" s="7" t="s">
        <v>54</v>
      </c>
      <c r="J129" s="10"/>
      <c r="K129" s="10"/>
      <c r="L129" s="10"/>
      <c r="M129" s="10"/>
      <c r="N129" s="66" t="s">
        <v>18</v>
      </c>
      <c r="O129" s="10"/>
    </row>
    <row r="130">
      <c r="A130" s="6">
        <v>45705.0</v>
      </c>
      <c r="B130" s="10"/>
      <c r="C130" s="7">
        <v>190447.0</v>
      </c>
      <c r="D130" s="7" t="s">
        <v>75</v>
      </c>
      <c r="E130" s="6">
        <v>44927.0</v>
      </c>
      <c r="F130" s="79">
        <f t="shared" si="1"/>
        <v>25</v>
      </c>
      <c r="G130" s="9">
        <v>45225.0</v>
      </c>
      <c r="H130" s="79">
        <f t="shared" si="2"/>
        <v>15</v>
      </c>
      <c r="I130" s="7" t="s">
        <v>48</v>
      </c>
      <c r="J130" s="10"/>
      <c r="K130" s="10"/>
      <c r="L130" s="10"/>
      <c r="M130" s="10"/>
      <c r="N130" s="66" t="s">
        <v>18</v>
      </c>
      <c r="O130" s="10"/>
    </row>
    <row r="131">
      <c r="A131" s="6">
        <v>45705.0</v>
      </c>
      <c r="B131" s="10"/>
      <c r="C131" s="7">
        <v>237260.0</v>
      </c>
      <c r="D131" s="7" t="s">
        <v>75</v>
      </c>
      <c r="E131" s="6">
        <v>45047.0</v>
      </c>
      <c r="F131" s="79">
        <f t="shared" si="1"/>
        <v>21</v>
      </c>
      <c r="G131" s="9">
        <v>45642.0</v>
      </c>
      <c r="H131" s="79">
        <f t="shared" si="2"/>
        <v>2</v>
      </c>
      <c r="I131" s="7" t="s">
        <v>60</v>
      </c>
      <c r="J131" s="10"/>
      <c r="K131" s="10"/>
      <c r="L131" s="10"/>
      <c r="M131" s="10"/>
      <c r="N131" s="66" t="s">
        <v>18</v>
      </c>
      <c r="O131" s="10"/>
    </row>
    <row r="132">
      <c r="A132" s="6">
        <v>45705.0</v>
      </c>
      <c r="B132" s="10"/>
      <c r="C132" s="7">
        <v>214844.0</v>
      </c>
      <c r="D132" s="7" t="s">
        <v>75</v>
      </c>
      <c r="E132" s="6">
        <v>45170.0</v>
      </c>
      <c r="F132" s="79">
        <f t="shared" si="1"/>
        <v>17</v>
      </c>
      <c r="G132" s="6">
        <v>45429.0</v>
      </c>
      <c r="H132" s="79">
        <f t="shared" si="2"/>
        <v>9</v>
      </c>
      <c r="I132" s="7" t="s">
        <v>48</v>
      </c>
      <c r="J132" s="10"/>
      <c r="K132" s="10"/>
      <c r="L132" s="10"/>
      <c r="M132" s="10"/>
      <c r="N132" s="66" t="s">
        <v>18</v>
      </c>
      <c r="O132" s="10"/>
    </row>
    <row r="133">
      <c r="A133" s="6">
        <v>45705.0</v>
      </c>
      <c r="B133" s="10"/>
      <c r="C133" s="7">
        <v>190205.0</v>
      </c>
      <c r="D133" s="7" t="s">
        <v>75</v>
      </c>
      <c r="E133" s="6">
        <v>45139.0</v>
      </c>
      <c r="F133" s="79">
        <f t="shared" si="1"/>
        <v>18</v>
      </c>
      <c r="G133" s="9">
        <v>45219.0</v>
      </c>
      <c r="H133" s="79">
        <f t="shared" si="2"/>
        <v>15</v>
      </c>
      <c r="I133" s="7" t="s">
        <v>60</v>
      </c>
      <c r="J133" s="10"/>
      <c r="K133" s="10"/>
      <c r="L133" s="10"/>
      <c r="M133" s="10"/>
      <c r="N133" s="66" t="s">
        <v>18</v>
      </c>
      <c r="O133" s="10"/>
    </row>
    <row r="134">
      <c r="A134" s="6">
        <v>45705.0</v>
      </c>
      <c r="B134" s="10"/>
      <c r="C134" s="7">
        <v>204076.0</v>
      </c>
      <c r="D134" s="7" t="s">
        <v>75</v>
      </c>
      <c r="E134" s="6">
        <v>45200.0</v>
      </c>
      <c r="F134" s="79">
        <f t="shared" si="1"/>
        <v>16</v>
      </c>
      <c r="G134" s="6">
        <v>45349.0</v>
      </c>
      <c r="H134" s="79">
        <f t="shared" si="2"/>
        <v>11</v>
      </c>
      <c r="I134" s="7" t="s">
        <v>54</v>
      </c>
      <c r="J134" s="10"/>
      <c r="K134" s="10"/>
      <c r="L134" s="10"/>
      <c r="M134" s="10"/>
      <c r="N134" s="66" t="s">
        <v>18</v>
      </c>
      <c r="O134" s="10"/>
    </row>
    <row r="135">
      <c r="A135" s="6">
        <v>45705.0</v>
      </c>
      <c r="B135" s="10"/>
      <c r="C135" s="7">
        <v>212816.0</v>
      </c>
      <c r="D135" s="7" t="s">
        <v>75</v>
      </c>
      <c r="E135" s="6">
        <v>44531.0</v>
      </c>
      <c r="F135" s="79">
        <f t="shared" si="1"/>
        <v>38</v>
      </c>
      <c r="G135" s="6">
        <v>45420.0</v>
      </c>
      <c r="H135" s="79">
        <f t="shared" si="2"/>
        <v>9</v>
      </c>
      <c r="I135" s="7" t="s">
        <v>54</v>
      </c>
      <c r="J135" s="10"/>
      <c r="K135" s="10"/>
      <c r="L135" s="10"/>
      <c r="M135" s="10"/>
      <c r="N135" s="66" t="s">
        <v>18</v>
      </c>
      <c r="O135" s="10"/>
    </row>
    <row r="136">
      <c r="A136" s="6">
        <v>45705.0</v>
      </c>
      <c r="B136" s="10"/>
      <c r="C136" s="7">
        <v>180770.0</v>
      </c>
      <c r="D136" s="7" t="s">
        <v>75</v>
      </c>
      <c r="E136" s="6">
        <v>45108.0</v>
      </c>
      <c r="F136" s="79">
        <f t="shared" si="1"/>
        <v>19</v>
      </c>
      <c r="G136" s="6">
        <v>45139.0</v>
      </c>
      <c r="H136" s="79">
        <f t="shared" si="2"/>
        <v>18</v>
      </c>
      <c r="I136" s="7" t="s">
        <v>43</v>
      </c>
      <c r="J136" s="10"/>
      <c r="K136" s="10"/>
      <c r="L136" s="10"/>
      <c r="M136" s="10"/>
      <c r="N136" s="66" t="s">
        <v>18</v>
      </c>
      <c r="O136" s="10"/>
    </row>
    <row r="137">
      <c r="A137" s="6">
        <v>45705.0</v>
      </c>
      <c r="B137" s="10"/>
      <c r="C137" s="7">
        <v>230010.0</v>
      </c>
      <c r="D137" s="7" t="s">
        <v>75</v>
      </c>
      <c r="E137" s="6">
        <v>45474.0</v>
      </c>
      <c r="F137" s="79">
        <f t="shared" si="1"/>
        <v>7</v>
      </c>
      <c r="G137" s="6">
        <v>45569.0</v>
      </c>
      <c r="H137" s="79">
        <f t="shared" si="2"/>
        <v>4</v>
      </c>
      <c r="I137" s="7" t="s">
        <v>60</v>
      </c>
      <c r="J137" s="10"/>
      <c r="K137" s="10"/>
      <c r="L137" s="10"/>
      <c r="M137" s="10"/>
      <c r="N137" s="66" t="s">
        <v>18</v>
      </c>
      <c r="O137" s="10"/>
    </row>
    <row r="138">
      <c r="A138" s="6">
        <v>45705.0</v>
      </c>
      <c r="B138" s="10"/>
      <c r="C138" s="7">
        <v>233366.0</v>
      </c>
      <c r="D138" s="7" t="s">
        <v>75</v>
      </c>
      <c r="E138" s="6">
        <v>45566.0</v>
      </c>
      <c r="F138" s="79">
        <f t="shared" si="1"/>
        <v>4</v>
      </c>
      <c r="G138" s="6">
        <v>45601.0</v>
      </c>
      <c r="H138" s="79">
        <f t="shared" si="2"/>
        <v>3</v>
      </c>
      <c r="I138" s="7" t="s">
        <v>43</v>
      </c>
      <c r="J138" s="10"/>
      <c r="K138" s="10"/>
      <c r="L138" s="10"/>
      <c r="M138" s="10"/>
      <c r="N138" s="66" t="s">
        <v>18</v>
      </c>
      <c r="O138" s="10"/>
    </row>
    <row r="139">
      <c r="A139" s="6">
        <v>45705.0</v>
      </c>
      <c r="B139" s="10"/>
      <c r="C139" s="7">
        <v>172950.0</v>
      </c>
      <c r="D139" s="7" t="s">
        <v>75</v>
      </c>
      <c r="E139" s="6">
        <v>45047.0</v>
      </c>
      <c r="F139" s="79">
        <f t="shared" si="1"/>
        <v>21</v>
      </c>
      <c r="G139" s="6">
        <v>45077.0</v>
      </c>
      <c r="H139" s="79">
        <f t="shared" si="2"/>
        <v>20</v>
      </c>
      <c r="I139" s="7" t="s">
        <v>43</v>
      </c>
      <c r="J139" s="10"/>
      <c r="K139" s="10"/>
      <c r="L139" s="10"/>
      <c r="M139" s="10"/>
      <c r="N139" s="66" t="s">
        <v>18</v>
      </c>
      <c r="O139" s="10"/>
    </row>
    <row r="140">
      <c r="A140" s="6">
        <v>45698.0</v>
      </c>
      <c r="B140" s="10"/>
      <c r="C140" s="7">
        <v>238711.0</v>
      </c>
      <c r="D140" s="7" t="s">
        <v>75</v>
      </c>
      <c r="E140" s="6">
        <v>45047.0</v>
      </c>
      <c r="F140" s="79">
        <f t="shared" si="1"/>
        <v>21</v>
      </c>
      <c r="G140" s="6">
        <v>45665.0</v>
      </c>
      <c r="H140" s="79">
        <f t="shared" si="2"/>
        <v>1</v>
      </c>
      <c r="I140" s="7" t="s">
        <v>54</v>
      </c>
      <c r="J140" s="10"/>
      <c r="K140" s="95">
        <v>9611.6</v>
      </c>
      <c r="L140" s="10"/>
      <c r="M140" s="10"/>
      <c r="N140" s="57" t="s">
        <v>19</v>
      </c>
      <c r="O140" s="10"/>
    </row>
    <row r="141">
      <c r="A141" s="6">
        <v>45705.0</v>
      </c>
      <c r="B141" s="10"/>
      <c r="C141" s="7">
        <v>242499.0</v>
      </c>
      <c r="D141" s="7" t="s">
        <v>75</v>
      </c>
      <c r="E141" s="6">
        <v>45627.0</v>
      </c>
      <c r="F141" s="79">
        <f t="shared" si="1"/>
        <v>2</v>
      </c>
      <c r="G141" s="6">
        <v>45698.0</v>
      </c>
      <c r="H141" s="79">
        <f t="shared" si="2"/>
        <v>0</v>
      </c>
      <c r="I141" s="7" t="s">
        <v>54</v>
      </c>
      <c r="J141" s="10"/>
      <c r="K141" s="10"/>
      <c r="L141" s="10"/>
      <c r="M141" s="10"/>
      <c r="N141" s="66" t="s">
        <v>18</v>
      </c>
      <c r="O141" s="10"/>
    </row>
    <row r="142">
      <c r="A142" s="6">
        <v>45705.0</v>
      </c>
      <c r="B142" s="10"/>
      <c r="C142" s="7">
        <v>196907.0</v>
      </c>
      <c r="D142" s="7" t="s">
        <v>92</v>
      </c>
      <c r="E142" s="6">
        <v>44256.0</v>
      </c>
      <c r="F142" s="79">
        <f t="shared" si="1"/>
        <v>47</v>
      </c>
      <c r="G142" s="6">
        <v>45294.0</v>
      </c>
      <c r="H142" s="79">
        <f t="shared" si="2"/>
        <v>13</v>
      </c>
      <c r="I142" s="7" t="s">
        <v>48</v>
      </c>
      <c r="J142" s="10"/>
      <c r="K142" s="10"/>
      <c r="L142" s="10"/>
      <c r="M142" s="10"/>
      <c r="N142" s="66" t="s">
        <v>18</v>
      </c>
      <c r="O142" s="10"/>
    </row>
    <row r="143">
      <c r="A143" s="6">
        <v>45705.0</v>
      </c>
      <c r="B143" s="10"/>
      <c r="C143" s="7">
        <v>234601.0</v>
      </c>
      <c r="D143" s="7" t="s">
        <v>92</v>
      </c>
      <c r="E143" s="6">
        <v>45536.0</v>
      </c>
      <c r="F143" s="79">
        <f t="shared" si="1"/>
        <v>5</v>
      </c>
      <c r="G143" s="9">
        <v>45617.0</v>
      </c>
      <c r="H143" s="79">
        <f t="shared" si="2"/>
        <v>2</v>
      </c>
      <c r="I143" s="7" t="s">
        <v>52</v>
      </c>
      <c r="J143" s="10"/>
      <c r="K143" s="10"/>
      <c r="L143" s="10"/>
      <c r="M143" s="10"/>
      <c r="N143" s="66" t="s">
        <v>18</v>
      </c>
      <c r="O143" s="10"/>
    </row>
    <row r="144">
      <c r="A144" s="6">
        <v>45705.0</v>
      </c>
      <c r="B144" s="10"/>
      <c r="C144" s="7">
        <v>230438.0</v>
      </c>
      <c r="D144" s="7" t="s">
        <v>92</v>
      </c>
      <c r="E144" s="6">
        <v>45505.0</v>
      </c>
      <c r="F144" s="79">
        <f t="shared" si="1"/>
        <v>6</v>
      </c>
      <c r="G144" s="9">
        <v>45579.0</v>
      </c>
      <c r="H144" s="79">
        <f t="shared" si="2"/>
        <v>4</v>
      </c>
      <c r="I144" s="7" t="s">
        <v>48</v>
      </c>
      <c r="J144" s="10"/>
      <c r="K144" s="10"/>
      <c r="L144" s="10"/>
      <c r="M144" s="10"/>
      <c r="N144" s="66" t="s">
        <v>18</v>
      </c>
      <c r="O144" s="10"/>
    </row>
    <row r="145">
      <c r="A145" s="6">
        <v>45705.0</v>
      </c>
      <c r="B145" s="10"/>
      <c r="C145" s="7">
        <v>174453.0</v>
      </c>
      <c r="D145" s="7" t="s">
        <v>92</v>
      </c>
      <c r="E145" s="6">
        <v>45047.0</v>
      </c>
      <c r="F145" s="79">
        <f t="shared" si="1"/>
        <v>21</v>
      </c>
      <c r="G145" s="9">
        <v>45090.0</v>
      </c>
      <c r="H145" s="79">
        <f t="shared" si="2"/>
        <v>20</v>
      </c>
      <c r="I145" s="7" t="s">
        <v>54</v>
      </c>
      <c r="J145" s="10"/>
      <c r="K145" s="10"/>
      <c r="L145" s="10"/>
      <c r="M145" s="10"/>
      <c r="N145" s="66" t="s">
        <v>18</v>
      </c>
      <c r="O145" s="10"/>
    </row>
    <row r="146">
      <c r="A146" s="6">
        <v>45705.0</v>
      </c>
      <c r="B146" s="10"/>
      <c r="C146" s="7">
        <v>182160.0</v>
      </c>
      <c r="D146" s="7" t="s">
        <v>92</v>
      </c>
      <c r="E146" s="6">
        <v>45170.0</v>
      </c>
      <c r="F146" s="79">
        <f t="shared" si="1"/>
        <v>17</v>
      </c>
      <c r="G146" s="9">
        <v>45272.0</v>
      </c>
      <c r="H146" s="79">
        <f t="shared" si="2"/>
        <v>14</v>
      </c>
      <c r="I146" s="7" t="s">
        <v>48</v>
      </c>
      <c r="J146" s="10"/>
      <c r="K146" s="10"/>
      <c r="L146" s="10"/>
      <c r="M146" s="10"/>
      <c r="N146" s="66" t="s">
        <v>18</v>
      </c>
      <c r="O146" s="10"/>
    </row>
    <row r="147">
      <c r="A147" s="6">
        <v>45705.0</v>
      </c>
      <c r="B147" s="10"/>
      <c r="C147" s="7">
        <v>236837.0</v>
      </c>
      <c r="D147" s="7" t="s">
        <v>92</v>
      </c>
      <c r="E147" s="6">
        <v>45597.0</v>
      </c>
      <c r="F147" s="79">
        <f t="shared" si="1"/>
        <v>3</v>
      </c>
      <c r="G147" s="9">
        <v>45637.0</v>
      </c>
      <c r="H147" s="79">
        <f t="shared" si="2"/>
        <v>2</v>
      </c>
      <c r="I147" s="7" t="s">
        <v>54</v>
      </c>
      <c r="J147" s="10"/>
      <c r="K147" s="10"/>
      <c r="L147" s="10"/>
      <c r="M147" s="10"/>
      <c r="N147" s="66" t="s">
        <v>18</v>
      </c>
      <c r="O147" s="10"/>
    </row>
    <row r="148">
      <c r="A148" s="6">
        <v>45705.0</v>
      </c>
      <c r="B148" s="10"/>
      <c r="C148" s="7">
        <v>211242.0</v>
      </c>
      <c r="D148" s="7" t="s">
        <v>92</v>
      </c>
      <c r="E148" s="6">
        <v>45658.0</v>
      </c>
      <c r="F148" s="79">
        <f t="shared" si="1"/>
        <v>1</v>
      </c>
      <c r="G148" s="6">
        <v>45691.0</v>
      </c>
      <c r="H148" s="79">
        <f t="shared" si="2"/>
        <v>0</v>
      </c>
      <c r="I148" s="7" t="s">
        <v>54</v>
      </c>
      <c r="J148" s="10"/>
      <c r="K148" s="10"/>
      <c r="L148" s="10"/>
      <c r="M148" s="10"/>
      <c r="N148" s="66" t="s">
        <v>18</v>
      </c>
      <c r="O148" s="10"/>
    </row>
    <row r="149">
      <c r="A149" s="6">
        <v>45705.0</v>
      </c>
      <c r="B149" s="10"/>
      <c r="C149" s="7">
        <v>71410.0</v>
      </c>
      <c r="D149" s="7" t="s">
        <v>87</v>
      </c>
      <c r="E149" s="6">
        <v>44136.0</v>
      </c>
      <c r="F149" s="79">
        <f t="shared" si="1"/>
        <v>51</v>
      </c>
      <c r="G149" s="6">
        <v>44166.0</v>
      </c>
      <c r="H149" s="79">
        <f t="shared" si="2"/>
        <v>50</v>
      </c>
      <c r="I149" s="7" t="s">
        <v>54</v>
      </c>
      <c r="J149" s="10"/>
      <c r="K149" s="10"/>
      <c r="L149" s="10"/>
      <c r="M149" s="10"/>
      <c r="N149" s="66" t="s">
        <v>18</v>
      </c>
      <c r="O149" s="10"/>
    </row>
    <row r="150">
      <c r="A150" s="6">
        <v>45705.0</v>
      </c>
      <c r="B150" s="10"/>
      <c r="C150" s="7">
        <v>113840.0</v>
      </c>
      <c r="D150" s="7" t="s">
        <v>87</v>
      </c>
      <c r="E150" s="6">
        <v>44501.0</v>
      </c>
      <c r="F150" s="79">
        <f t="shared" si="1"/>
        <v>39</v>
      </c>
      <c r="G150" s="6">
        <v>44593.0</v>
      </c>
      <c r="H150" s="79">
        <f t="shared" si="2"/>
        <v>36</v>
      </c>
      <c r="I150" s="7" t="s">
        <v>85</v>
      </c>
      <c r="J150" s="10"/>
      <c r="K150" s="10"/>
      <c r="L150" s="10"/>
      <c r="M150" s="10"/>
      <c r="N150" s="66" t="s">
        <v>18</v>
      </c>
      <c r="O150" s="10"/>
    </row>
    <row r="151">
      <c r="A151" s="6">
        <v>45705.0</v>
      </c>
      <c r="B151" s="10"/>
      <c r="C151" s="7">
        <v>125671.0</v>
      </c>
      <c r="D151" s="7" t="s">
        <v>87</v>
      </c>
      <c r="E151" s="6">
        <v>44652.0</v>
      </c>
      <c r="F151" s="79">
        <f t="shared" si="1"/>
        <v>34</v>
      </c>
      <c r="G151" s="6">
        <v>44676.0</v>
      </c>
      <c r="H151" s="79">
        <f t="shared" si="2"/>
        <v>33</v>
      </c>
      <c r="I151" s="7" t="s">
        <v>80</v>
      </c>
      <c r="J151" s="10"/>
      <c r="K151" s="10"/>
      <c r="L151" s="10"/>
      <c r="M151" s="10"/>
      <c r="N151" s="66" t="s">
        <v>18</v>
      </c>
      <c r="O151" s="10"/>
    </row>
    <row r="152">
      <c r="A152" s="6">
        <v>45705.0</v>
      </c>
      <c r="B152" s="10"/>
      <c r="C152" s="7">
        <v>186845.0</v>
      </c>
      <c r="D152" s="7" t="s">
        <v>87</v>
      </c>
      <c r="E152" s="6">
        <v>45108.0</v>
      </c>
      <c r="F152" s="79">
        <f t="shared" si="1"/>
        <v>19</v>
      </c>
      <c r="G152" s="6">
        <v>45190.0</v>
      </c>
      <c r="H152" s="79">
        <f t="shared" si="2"/>
        <v>16</v>
      </c>
      <c r="I152" s="7" t="s">
        <v>60</v>
      </c>
      <c r="J152" s="10"/>
      <c r="K152" s="10"/>
      <c r="L152" s="10"/>
      <c r="M152" s="10"/>
      <c r="N152" s="66" t="s">
        <v>18</v>
      </c>
      <c r="O152" s="10"/>
    </row>
    <row r="153">
      <c r="A153" s="6">
        <v>45705.0</v>
      </c>
      <c r="B153" s="10"/>
      <c r="C153" s="7">
        <v>179167.0</v>
      </c>
      <c r="D153" s="7" t="s">
        <v>87</v>
      </c>
      <c r="E153" s="6">
        <v>45047.0</v>
      </c>
      <c r="F153" s="79">
        <f t="shared" si="1"/>
        <v>21</v>
      </c>
      <c r="G153" s="6">
        <v>45126.0</v>
      </c>
      <c r="H153" s="79">
        <f t="shared" si="2"/>
        <v>18</v>
      </c>
      <c r="I153" s="7" t="s">
        <v>60</v>
      </c>
      <c r="J153" s="10"/>
      <c r="K153" s="10"/>
      <c r="L153" s="10"/>
      <c r="M153" s="10"/>
      <c r="N153" s="66" t="s">
        <v>18</v>
      </c>
      <c r="O153" s="10"/>
    </row>
    <row r="154">
      <c r="A154" s="6">
        <v>45705.0</v>
      </c>
      <c r="B154" s="10"/>
      <c r="C154" s="7">
        <v>197123.0</v>
      </c>
      <c r="D154" s="7" t="s">
        <v>87</v>
      </c>
      <c r="E154" s="6">
        <v>45261.0</v>
      </c>
      <c r="F154" s="79">
        <f t="shared" si="1"/>
        <v>14</v>
      </c>
      <c r="G154" s="6">
        <v>45294.0</v>
      </c>
      <c r="H154" s="79">
        <f t="shared" si="2"/>
        <v>13</v>
      </c>
      <c r="I154" s="7" t="s">
        <v>54</v>
      </c>
      <c r="J154" s="10"/>
      <c r="K154" s="10"/>
      <c r="L154" s="10"/>
      <c r="M154" s="10"/>
      <c r="N154" s="66" t="s">
        <v>18</v>
      </c>
      <c r="O154" s="10"/>
    </row>
    <row r="155">
      <c r="A155" s="6">
        <v>45705.0</v>
      </c>
      <c r="B155" s="10"/>
      <c r="C155" s="7">
        <v>200483.0</v>
      </c>
      <c r="D155" s="7" t="s">
        <v>87</v>
      </c>
      <c r="E155" s="6">
        <v>44136.0</v>
      </c>
      <c r="F155" s="79">
        <f t="shared" si="1"/>
        <v>51</v>
      </c>
      <c r="G155" s="6">
        <v>45320.0</v>
      </c>
      <c r="H155" s="79">
        <f t="shared" si="2"/>
        <v>12</v>
      </c>
      <c r="I155" s="7" t="s">
        <v>54</v>
      </c>
      <c r="J155" s="10"/>
      <c r="K155" s="10"/>
      <c r="L155" s="10"/>
      <c r="M155" s="10"/>
      <c r="N155" s="66" t="s">
        <v>18</v>
      </c>
      <c r="O155" s="10"/>
    </row>
    <row r="156">
      <c r="A156" s="6">
        <v>45705.0</v>
      </c>
      <c r="B156" s="10"/>
      <c r="C156" s="7">
        <v>208175.0</v>
      </c>
      <c r="D156" s="7" t="s">
        <v>87</v>
      </c>
      <c r="E156" s="6">
        <v>45261.0</v>
      </c>
      <c r="F156" s="79">
        <f t="shared" si="1"/>
        <v>14</v>
      </c>
      <c r="G156" s="6">
        <v>45378.0</v>
      </c>
      <c r="H156" s="79">
        <f t="shared" si="2"/>
        <v>10</v>
      </c>
      <c r="I156" s="7" t="s">
        <v>60</v>
      </c>
      <c r="J156" s="10"/>
      <c r="K156" s="10"/>
      <c r="L156" s="10"/>
      <c r="M156" s="10"/>
      <c r="N156" s="66" t="s">
        <v>18</v>
      </c>
      <c r="O156" s="10"/>
    </row>
    <row r="157">
      <c r="A157" s="6">
        <v>45705.0</v>
      </c>
      <c r="B157" s="10"/>
      <c r="C157" s="7">
        <v>218380.0</v>
      </c>
      <c r="D157" s="7" t="s">
        <v>87</v>
      </c>
      <c r="E157" s="6">
        <v>45413.0</v>
      </c>
      <c r="F157" s="79">
        <f t="shared" si="1"/>
        <v>9</v>
      </c>
      <c r="G157" s="6">
        <v>45461.0</v>
      </c>
      <c r="H157" s="79">
        <f t="shared" si="2"/>
        <v>8</v>
      </c>
      <c r="I157" s="7" t="s">
        <v>60</v>
      </c>
      <c r="J157" s="10"/>
      <c r="K157" s="10"/>
      <c r="L157" s="10"/>
      <c r="M157" s="10"/>
      <c r="N157" s="66" t="s">
        <v>18</v>
      </c>
      <c r="O157" s="10"/>
    </row>
    <row r="158">
      <c r="A158" s="6">
        <v>45705.0</v>
      </c>
      <c r="B158" s="10"/>
      <c r="C158" s="7">
        <v>227148.0</v>
      </c>
      <c r="D158" s="7" t="s">
        <v>87</v>
      </c>
      <c r="E158" s="6">
        <v>45505.0</v>
      </c>
      <c r="F158" s="79">
        <f t="shared" si="1"/>
        <v>6</v>
      </c>
      <c r="G158" s="6">
        <v>45540.0</v>
      </c>
      <c r="H158" s="79">
        <f t="shared" si="2"/>
        <v>5</v>
      </c>
      <c r="I158" s="7" t="s">
        <v>82</v>
      </c>
      <c r="J158" s="10"/>
      <c r="K158" s="10"/>
      <c r="L158" s="10"/>
      <c r="M158" s="10"/>
      <c r="N158" s="66" t="s">
        <v>18</v>
      </c>
      <c r="O158" s="10"/>
    </row>
    <row r="159">
      <c r="A159" s="6">
        <v>45705.0</v>
      </c>
      <c r="B159" s="10"/>
      <c r="C159" s="7">
        <v>233151.0</v>
      </c>
      <c r="D159" s="7" t="s">
        <v>87</v>
      </c>
      <c r="E159" s="6">
        <v>44562.0</v>
      </c>
      <c r="F159" s="79">
        <f t="shared" si="1"/>
        <v>37</v>
      </c>
      <c r="G159" s="6">
        <v>45600.0</v>
      </c>
      <c r="H159" s="79">
        <f t="shared" si="2"/>
        <v>3</v>
      </c>
      <c r="I159" s="7" t="s">
        <v>54</v>
      </c>
      <c r="J159" s="10"/>
      <c r="K159" s="10"/>
      <c r="L159" s="10"/>
      <c r="M159" s="10"/>
      <c r="N159" s="66" t="s">
        <v>18</v>
      </c>
      <c r="O159" s="10"/>
    </row>
    <row r="160">
      <c r="A160" s="6">
        <v>45705.0</v>
      </c>
      <c r="B160" s="10"/>
      <c r="C160" s="7">
        <v>236675.0</v>
      </c>
      <c r="D160" s="7" t="s">
        <v>87</v>
      </c>
      <c r="E160" s="6">
        <v>45597.0</v>
      </c>
      <c r="F160" s="79">
        <f t="shared" si="1"/>
        <v>3</v>
      </c>
      <c r="G160" s="9">
        <v>45636.0</v>
      </c>
      <c r="H160" s="79">
        <f t="shared" si="2"/>
        <v>2</v>
      </c>
      <c r="I160" s="7" t="s">
        <v>60</v>
      </c>
      <c r="J160" s="10"/>
      <c r="K160" s="10"/>
      <c r="L160" s="10"/>
      <c r="M160" s="10"/>
      <c r="N160" s="66" t="s">
        <v>18</v>
      </c>
      <c r="O160" s="10"/>
    </row>
    <row r="161">
      <c r="A161" s="6">
        <v>45705.0</v>
      </c>
      <c r="B161" s="10"/>
      <c r="C161" s="7">
        <v>238896.0</v>
      </c>
      <c r="D161" s="7" t="s">
        <v>87</v>
      </c>
      <c r="E161" s="6">
        <v>45597.0</v>
      </c>
      <c r="F161" s="79">
        <f t="shared" si="1"/>
        <v>3</v>
      </c>
      <c r="G161" s="6">
        <v>45671.0</v>
      </c>
      <c r="H161" s="79">
        <f t="shared" si="2"/>
        <v>1</v>
      </c>
      <c r="I161" s="7" t="s">
        <v>60</v>
      </c>
      <c r="J161" s="10"/>
      <c r="K161" s="10"/>
      <c r="L161" s="10"/>
      <c r="M161" s="10"/>
      <c r="N161" s="66" t="s">
        <v>18</v>
      </c>
      <c r="O161" s="10"/>
    </row>
    <row r="162">
      <c r="A162" s="6">
        <v>45705.0</v>
      </c>
      <c r="B162" s="10"/>
      <c r="C162" s="7">
        <v>241407.0</v>
      </c>
      <c r="D162" s="7" t="s">
        <v>87</v>
      </c>
      <c r="E162" s="6">
        <v>45627.0</v>
      </c>
      <c r="F162" s="79">
        <f t="shared" si="1"/>
        <v>2</v>
      </c>
      <c r="G162" s="6">
        <v>45691.0</v>
      </c>
      <c r="H162" s="79">
        <f t="shared" si="2"/>
        <v>0</v>
      </c>
      <c r="I162" s="7" t="s">
        <v>54</v>
      </c>
      <c r="J162" s="10"/>
      <c r="K162" s="10"/>
      <c r="L162" s="10"/>
      <c r="M162" s="10"/>
      <c r="N162" s="66" t="s">
        <v>18</v>
      </c>
      <c r="O162" s="10"/>
    </row>
    <row r="163">
      <c r="A163" s="6">
        <v>45705.0</v>
      </c>
      <c r="B163" s="10"/>
      <c r="C163" s="7">
        <v>42938.0</v>
      </c>
      <c r="D163" s="7" t="s">
        <v>87</v>
      </c>
      <c r="E163" s="6">
        <v>43862.0</v>
      </c>
      <c r="F163" s="79">
        <f t="shared" si="1"/>
        <v>60</v>
      </c>
      <c r="G163" s="6">
        <v>43906.0</v>
      </c>
      <c r="H163" s="79">
        <f t="shared" si="2"/>
        <v>59</v>
      </c>
      <c r="I163" s="7" t="s">
        <v>48</v>
      </c>
      <c r="J163" s="10"/>
      <c r="K163" s="10"/>
      <c r="L163" s="10"/>
      <c r="M163" s="10"/>
      <c r="N163" s="66" t="s">
        <v>18</v>
      </c>
      <c r="O163" s="10"/>
    </row>
    <row r="164">
      <c r="A164" s="6">
        <v>45705.0</v>
      </c>
      <c r="B164" s="10"/>
      <c r="C164" s="7">
        <v>236378.0</v>
      </c>
      <c r="D164" s="7" t="s">
        <v>87</v>
      </c>
      <c r="E164" s="6">
        <v>44531.0</v>
      </c>
      <c r="F164" s="79">
        <f t="shared" si="1"/>
        <v>38</v>
      </c>
      <c r="G164" s="6">
        <v>45635.0</v>
      </c>
      <c r="H164" s="79">
        <f t="shared" si="2"/>
        <v>2</v>
      </c>
      <c r="I164" s="7" t="s">
        <v>48</v>
      </c>
      <c r="J164" s="10"/>
      <c r="K164" s="10"/>
      <c r="L164" s="10"/>
      <c r="M164" s="10"/>
      <c r="N164" s="66" t="s">
        <v>18</v>
      </c>
      <c r="O164" s="10"/>
    </row>
    <row r="165">
      <c r="A165" s="6">
        <v>45705.0</v>
      </c>
      <c r="B165" s="10"/>
      <c r="C165" s="7">
        <v>218217.0</v>
      </c>
      <c r="D165" s="7" t="s">
        <v>87</v>
      </c>
      <c r="E165" s="6">
        <v>45323.0</v>
      </c>
      <c r="F165" s="79">
        <f t="shared" si="1"/>
        <v>12</v>
      </c>
      <c r="G165" s="6">
        <v>45460.0</v>
      </c>
      <c r="H165" s="79">
        <f t="shared" si="2"/>
        <v>8</v>
      </c>
      <c r="I165" s="7" t="s">
        <v>48</v>
      </c>
      <c r="J165" s="10"/>
      <c r="K165" s="10"/>
      <c r="L165" s="10"/>
      <c r="M165" s="10"/>
      <c r="N165" s="66" t="s">
        <v>18</v>
      </c>
      <c r="O165" s="10"/>
    </row>
    <row r="166">
      <c r="A166" s="6">
        <v>45705.0</v>
      </c>
      <c r="B166" s="10"/>
      <c r="C166" s="7">
        <v>223685.0</v>
      </c>
      <c r="D166" s="7" t="s">
        <v>87</v>
      </c>
      <c r="E166" s="6">
        <v>45474.0</v>
      </c>
      <c r="F166" s="79">
        <f t="shared" si="1"/>
        <v>7</v>
      </c>
      <c r="G166" s="6">
        <v>45506.0</v>
      </c>
      <c r="H166" s="79">
        <f t="shared" si="2"/>
        <v>6</v>
      </c>
      <c r="I166" s="7" t="s">
        <v>85</v>
      </c>
      <c r="J166" s="10"/>
      <c r="K166" s="10"/>
      <c r="L166" s="10"/>
      <c r="M166" s="10"/>
      <c r="N166" s="66" t="s">
        <v>18</v>
      </c>
      <c r="O166" s="10"/>
    </row>
    <row r="167">
      <c r="A167" s="6">
        <v>45705.0</v>
      </c>
      <c r="B167" s="10"/>
      <c r="C167" s="7">
        <v>238842.0</v>
      </c>
      <c r="D167" s="7" t="s">
        <v>93</v>
      </c>
      <c r="E167" s="6">
        <v>45627.0</v>
      </c>
      <c r="F167" s="79">
        <f t="shared" si="1"/>
        <v>2</v>
      </c>
      <c r="G167" s="6">
        <v>45666.0</v>
      </c>
      <c r="H167" s="79">
        <f t="shared" si="2"/>
        <v>1</v>
      </c>
      <c r="I167" s="7" t="s">
        <v>54</v>
      </c>
      <c r="J167" s="10"/>
      <c r="K167" s="10"/>
      <c r="L167" s="10"/>
      <c r="M167" s="10"/>
      <c r="N167" s="66" t="s">
        <v>18</v>
      </c>
      <c r="O167" s="10"/>
    </row>
    <row r="168">
      <c r="A168" s="6">
        <v>45705.0</v>
      </c>
      <c r="B168" s="10"/>
      <c r="C168" s="7">
        <v>103649.0</v>
      </c>
      <c r="D168" s="7" t="s">
        <v>93</v>
      </c>
      <c r="E168" s="6">
        <v>44348.0</v>
      </c>
      <c r="F168" s="79">
        <f t="shared" si="1"/>
        <v>44</v>
      </c>
      <c r="G168" s="9">
        <v>44488.0</v>
      </c>
      <c r="H168" s="79">
        <f t="shared" si="2"/>
        <v>39</v>
      </c>
      <c r="I168" s="7" t="s">
        <v>54</v>
      </c>
      <c r="J168" s="10"/>
      <c r="K168" s="10"/>
      <c r="L168" s="10"/>
      <c r="M168" s="10"/>
      <c r="N168" s="66" t="s">
        <v>18</v>
      </c>
      <c r="O168" s="10"/>
    </row>
    <row r="169">
      <c r="A169" s="6">
        <v>45705.0</v>
      </c>
      <c r="B169" s="10"/>
      <c r="C169" s="7">
        <v>231570.0</v>
      </c>
      <c r="D169" s="7" t="s">
        <v>93</v>
      </c>
      <c r="E169" s="6">
        <v>45505.0</v>
      </c>
      <c r="F169" s="79">
        <f t="shared" si="1"/>
        <v>6</v>
      </c>
      <c r="G169" s="9">
        <v>45596.0</v>
      </c>
      <c r="H169" s="79">
        <f t="shared" si="2"/>
        <v>3</v>
      </c>
      <c r="I169" s="7" t="s">
        <v>54</v>
      </c>
      <c r="J169" s="10"/>
      <c r="K169" s="10"/>
      <c r="L169" s="10"/>
      <c r="M169" s="10"/>
      <c r="N169" s="66" t="s">
        <v>18</v>
      </c>
      <c r="O169" s="10"/>
    </row>
    <row r="170">
      <c r="A170" s="6">
        <v>45705.0</v>
      </c>
      <c r="B170" s="10"/>
      <c r="C170" s="7">
        <v>226685.0</v>
      </c>
      <c r="D170" s="7" t="s">
        <v>93</v>
      </c>
      <c r="E170" s="6">
        <v>45474.0</v>
      </c>
      <c r="F170" s="79">
        <f t="shared" si="1"/>
        <v>7</v>
      </c>
      <c r="G170" s="6">
        <v>45560.0</v>
      </c>
      <c r="H170" s="79">
        <f t="shared" si="2"/>
        <v>4</v>
      </c>
      <c r="I170" s="7" t="s">
        <v>54</v>
      </c>
      <c r="J170" s="10"/>
      <c r="K170" s="10"/>
      <c r="L170" s="10"/>
      <c r="M170" s="10"/>
      <c r="N170" s="66" t="s">
        <v>18</v>
      </c>
      <c r="O170" s="10"/>
    </row>
    <row r="171">
      <c r="A171" s="6">
        <v>45705.0</v>
      </c>
      <c r="B171" s="10"/>
      <c r="C171" s="7">
        <v>193318.0</v>
      </c>
      <c r="D171" s="7" t="s">
        <v>93</v>
      </c>
      <c r="E171" s="6">
        <v>45170.0</v>
      </c>
      <c r="F171" s="79">
        <f t="shared" si="1"/>
        <v>17</v>
      </c>
      <c r="G171" s="9">
        <v>45252.0</v>
      </c>
      <c r="H171" s="79">
        <f t="shared" si="2"/>
        <v>14</v>
      </c>
      <c r="I171" s="7" t="s">
        <v>54</v>
      </c>
      <c r="J171" s="10"/>
      <c r="K171" s="10"/>
      <c r="L171" s="10"/>
      <c r="M171" s="10"/>
      <c r="N171" s="66" t="s">
        <v>18</v>
      </c>
      <c r="O171" s="10"/>
    </row>
    <row r="172">
      <c r="A172" s="6">
        <v>45705.0</v>
      </c>
      <c r="B172" s="10"/>
      <c r="C172" s="7">
        <v>204986.0</v>
      </c>
      <c r="D172" s="7" t="s">
        <v>93</v>
      </c>
      <c r="E172" s="6">
        <v>45323.0</v>
      </c>
      <c r="F172" s="79">
        <f t="shared" si="1"/>
        <v>12</v>
      </c>
      <c r="G172" s="6">
        <v>45362.0</v>
      </c>
      <c r="H172" s="79">
        <f t="shared" si="2"/>
        <v>11</v>
      </c>
      <c r="I172" s="7" t="s">
        <v>60</v>
      </c>
      <c r="J172" s="10"/>
      <c r="K172" s="10"/>
      <c r="L172" s="10"/>
      <c r="M172" s="10"/>
      <c r="N172" s="66" t="s">
        <v>18</v>
      </c>
      <c r="O172" s="10"/>
    </row>
    <row r="173">
      <c r="A173" s="6">
        <v>45706.0</v>
      </c>
      <c r="B173" s="6"/>
      <c r="C173" s="7">
        <v>221438.0</v>
      </c>
      <c r="D173" s="7" t="s">
        <v>93</v>
      </c>
      <c r="E173" s="6">
        <v>45474.0</v>
      </c>
      <c r="F173" s="79">
        <f t="shared" si="1"/>
        <v>7</v>
      </c>
      <c r="G173" s="6">
        <v>45502.0</v>
      </c>
      <c r="H173" s="79">
        <f t="shared" si="2"/>
        <v>6</v>
      </c>
      <c r="I173" s="7" t="s">
        <v>48</v>
      </c>
      <c r="J173" s="10"/>
      <c r="K173" s="102">
        <v>15000.0</v>
      </c>
      <c r="L173" s="10"/>
      <c r="M173" s="10"/>
      <c r="N173" s="57" t="s">
        <v>19</v>
      </c>
      <c r="O173" s="10"/>
    </row>
    <row r="174">
      <c r="A174" s="6">
        <v>45705.0</v>
      </c>
      <c r="B174" s="10"/>
      <c r="C174" s="7">
        <v>231690.0</v>
      </c>
      <c r="D174" s="7" t="s">
        <v>93</v>
      </c>
      <c r="E174" s="6">
        <v>45566.0</v>
      </c>
      <c r="F174" s="79">
        <f t="shared" si="1"/>
        <v>4</v>
      </c>
      <c r="G174" s="9">
        <v>45586.0</v>
      </c>
      <c r="H174" s="79">
        <f t="shared" si="2"/>
        <v>3</v>
      </c>
      <c r="I174" s="7" t="s">
        <v>54</v>
      </c>
      <c r="J174" s="10"/>
      <c r="K174" s="10"/>
      <c r="L174" s="10"/>
      <c r="M174" s="10"/>
      <c r="N174" s="66" t="s">
        <v>18</v>
      </c>
      <c r="O174" s="10"/>
    </row>
    <row r="175">
      <c r="A175" s="6">
        <v>45705.0</v>
      </c>
      <c r="B175" s="10"/>
      <c r="C175" s="7">
        <v>233053.0</v>
      </c>
      <c r="D175" s="7" t="s">
        <v>93</v>
      </c>
      <c r="E175" s="6">
        <v>45566.0</v>
      </c>
      <c r="F175" s="79">
        <f t="shared" si="1"/>
        <v>4</v>
      </c>
      <c r="G175" s="9">
        <v>45607.0</v>
      </c>
      <c r="H175" s="79">
        <f t="shared" si="2"/>
        <v>3</v>
      </c>
      <c r="I175" s="7" t="s">
        <v>54</v>
      </c>
      <c r="J175" s="10"/>
      <c r="K175" s="10"/>
      <c r="L175" s="10"/>
      <c r="M175" s="10"/>
      <c r="N175" s="66" t="s">
        <v>18</v>
      </c>
      <c r="O175" s="10"/>
    </row>
    <row r="176">
      <c r="A176" s="6">
        <v>45705.0</v>
      </c>
      <c r="B176" s="10"/>
      <c r="C176" s="7">
        <v>237264.0</v>
      </c>
      <c r="D176" s="7" t="s">
        <v>93</v>
      </c>
      <c r="E176" s="6">
        <v>45597.0</v>
      </c>
      <c r="F176" s="79">
        <f t="shared" si="1"/>
        <v>3</v>
      </c>
      <c r="G176" s="9">
        <v>45642.0</v>
      </c>
      <c r="H176" s="79">
        <f t="shared" si="2"/>
        <v>2</v>
      </c>
      <c r="I176" s="7" t="s">
        <v>43</v>
      </c>
      <c r="J176" s="10"/>
      <c r="K176" s="10"/>
      <c r="L176" s="10"/>
      <c r="M176" s="10"/>
      <c r="N176" s="66" t="s">
        <v>18</v>
      </c>
      <c r="O176" s="10"/>
    </row>
    <row r="177">
      <c r="A177" s="6">
        <v>45705.0</v>
      </c>
      <c r="B177" s="10"/>
      <c r="C177" s="7">
        <v>239241.0</v>
      </c>
      <c r="D177" s="7" t="s">
        <v>93</v>
      </c>
      <c r="E177" s="6">
        <v>45627.0</v>
      </c>
      <c r="F177" s="79">
        <f t="shared" si="1"/>
        <v>2</v>
      </c>
      <c r="G177" s="6">
        <v>45673.0</v>
      </c>
      <c r="H177" s="79">
        <f t="shared" si="2"/>
        <v>1</v>
      </c>
      <c r="I177" s="7" t="s">
        <v>54</v>
      </c>
      <c r="J177" s="10"/>
      <c r="K177" s="10"/>
      <c r="L177" s="10"/>
      <c r="M177" s="10"/>
      <c r="N177" s="66" t="s">
        <v>18</v>
      </c>
      <c r="O177" s="10"/>
    </row>
    <row r="178">
      <c r="A178" s="6">
        <v>45705.0</v>
      </c>
      <c r="B178" s="10"/>
      <c r="C178" s="7">
        <v>192023.0</v>
      </c>
      <c r="D178" s="7" t="s">
        <v>93</v>
      </c>
      <c r="E178" s="6">
        <v>45139.0</v>
      </c>
      <c r="F178" s="79">
        <f t="shared" si="1"/>
        <v>18</v>
      </c>
      <c r="G178" s="6">
        <v>45239.0</v>
      </c>
      <c r="H178" s="79">
        <f t="shared" si="2"/>
        <v>15</v>
      </c>
      <c r="I178" s="7" t="s">
        <v>85</v>
      </c>
      <c r="J178" s="10"/>
      <c r="K178" s="10"/>
      <c r="L178" s="10"/>
      <c r="M178" s="10"/>
      <c r="N178" s="66" t="s">
        <v>18</v>
      </c>
      <c r="O178" s="10"/>
    </row>
    <row r="179">
      <c r="A179" s="6">
        <v>45705.0</v>
      </c>
      <c r="B179" s="10"/>
      <c r="C179" s="7">
        <v>161101.0</v>
      </c>
      <c r="D179" s="7" t="s">
        <v>143</v>
      </c>
      <c r="E179" s="6">
        <v>44896.0</v>
      </c>
      <c r="F179" s="79">
        <f t="shared" si="1"/>
        <v>26</v>
      </c>
      <c r="G179" s="6">
        <v>44974.0</v>
      </c>
      <c r="H179" s="79">
        <f t="shared" si="2"/>
        <v>24</v>
      </c>
      <c r="I179" s="7" t="s">
        <v>66</v>
      </c>
      <c r="J179" s="10"/>
      <c r="K179" s="10"/>
      <c r="L179" s="10"/>
      <c r="M179" s="10"/>
      <c r="N179" s="66" t="s">
        <v>18</v>
      </c>
      <c r="O179" s="10"/>
    </row>
    <row r="180">
      <c r="A180" s="6">
        <v>45705.0</v>
      </c>
      <c r="B180" s="10"/>
      <c r="C180" s="7">
        <v>232614.0</v>
      </c>
      <c r="D180" s="7" t="s">
        <v>99</v>
      </c>
      <c r="E180" s="6">
        <v>45413.0</v>
      </c>
      <c r="F180" s="79">
        <f t="shared" si="1"/>
        <v>9</v>
      </c>
      <c r="G180" s="9">
        <v>45593.0</v>
      </c>
      <c r="H180" s="82">
        <f t="shared" si="2"/>
        <v>3</v>
      </c>
      <c r="I180" s="7" t="s">
        <v>60</v>
      </c>
      <c r="J180" s="10"/>
      <c r="K180" s="10"/>
      <c r="L180" s="10"/>
      <c r="M180" s="10"/>
      <c r="N180" s="66" t="s">
        <v>18</v>
      </c>
      <c r="O180" s="10"/>
    </row>
    <row r="181">
      <c r="A181" s="6">
        <v>45705.0</v>
      </c>
      <c r="B181" s="10"/>
      <c r="C181" s="7">
        <v>122910.0</v>
      </c>
      <c r="D181" s="7" t="s">
        <v>99</v>
      </c>
      <c r="E181" s="6">
        <v>44593.0</v>
      </c>
      <c r="F181" s="79">
        <f t="shared" si="1"/>
        <v>36</v>
      </c>
      <c r="G181" s="6">
        <v>44656.0</v>
      </c>
      <c r="H181" s="79">
        <f t="shared" si="2"/>
        <v>34</v>
      </c>
      <c r="I181" s="7" t="s">
        <v>48</v>
      </c>
      <c r="J181" s="10"/>
      <c r="K181" s="10"/>
      <c r="L181" s="10"/>
      <c r="M181" s="10"/>
      <c r="N181" s="66" t="s">
        <v>18</v>
      </c>
      <c r="O181" s="10"/>
    </row>
    <row r="182">
      <c r="A182" s="6">
        <v>45705.0</v>
      </c>
      <c r="B182" s="10"/>
      <c r="C182" s="7">
        <v>216880.0</v>
      </c>
      <c r="D182" s="7" t="s">
        <v>99</v>
      </c>
      <c r="E182" s="6">
        <v>44256.0</v>
      </c>
      <c r="F182" s="79">
        <f t="shared" si="1"/>
        <v>47</v>
      </c>
      <c r="G182" s="6">
        <v>45447.0</v>
      </c>
      <c r="H182" s="79">
        <f t="shared" si="2"/>
        <v>8</v>
      </c>
      <c r="I182" s="7" t="s">
        <v>60</v>
      </c>
      <c r="J182" s="10"/>
      <c r="K182" s="10"/>
      <c r="L182" s="10"/>
      <c r="M182" s="10"/>
      <c r="N182" s="66" t="s">
        <v>18</v>
      </c>
      <c r="O182" s="10"/>
    </row>
    <row r="183">
      <c r="A183" s="6">
        <v>45705.0</v>
      </c>
      <c r="B183" s="10"/>
      <c r="C183" s="7">
        <v>218917.0</v>
      </c>
      <c r="D183" s="7" t="s">
        <v>99</v>
      </c>
      <c r="E183" s="6">
        <v>44958.0</v>
      </c>
      <c r="F183" s="79">
        <f t="shared" si="1"/>
        <v>24</v>
      </c>
      <c r="G183" s="6">
        <v>45464.0</v>
      </c>
      <c r="H183" s="79">
        <f t="shared" si="2"/>
        <v>7</v>
      </c>
      <c r="I183" s="7" t="s">
        <v>54</v>
      </c>
      <c r="J183" s="10"/>
      <c r="K183" s="10"/>
      <c r="L183" s="10"/>
      <c r="M183" s="10"/>
      <c r="N183" s="66" t="s">
        <v>18</v>
      </c>
      <c r="O183" s="10"/>
    </row>
    <row r="184">
      <c r="A184" s="6">
        <v>45705.0</v>
      </c>
      <c r="B184" s="10"/>
      <c r="C184" s="7">
        <v>223274.0</v>
      </c>
      <c r="D184" s="7" t="s">
        <v>99</v>
      </c>
      <c r="E184" s="6">
        <v>45352.0</v>
      </c>
      <c r="F184" s="79">
        <f t="shared" si="1"/>
        <v>11</v>
      </c>
      <c r="G184" s="6">
        <v>45503.0</v>
      </c>
      <c r="H184" s="79">
        <f t="shared" si="2"/>
        <v>6</v>
      </c>
      <c r="I184" s="7" t="s">
        <v>54</v>
      </c>
      <c r="J184" s="10"/>
      <c r="K184" s="10"/>
      <c r="L184" s="10"/>
      <c r="M184" s="10"/>
      <c r="N184" s="66" t="s">
        <v>18</v>
      </c>
      <c r="O184" s="10"/>
    </row>
    <row r="185">
      <c r="A185" s="6">
        <v>45705.0</v>
      </c>
      <c r="B185" s="10"/>
      <c r="C185" s="7">
        <v>227178.0</v>
      </c>
      <c r="D185" s="7" t="s">
        <v>99</v>
      </c>
      <c r="E185" s="6">
        <v>45505.0</v>
      </c>
      <c r="F185" s="79">
        <f t="shared" si="1"/>
        <v>6</v>
      </c>
      <c r="G185" s="6">
        <v>45541.0</v>
      </c>
      <c r="H185" s="79">
        <f t="shared" si="2"/>
        <v>5</v>
      </c>
      <c r="I185" s="7" t="s">
        <v>54</v>
      </c>
      <c r="J185" s="10"/>
      <c r="K185" s="10"/>
      <c r="L185" s="10"/>
      <c r="M185" s="10"/>
      <c r="N185" s="66" t="s">
        <v>18</v>
      </c>
      <c r="O185" s="10"/>
    </row>
    <row r="186">
      <c r="A186" s="6">
        <v>45705.0</v>
      </c>
      <c r="B186" s="10"/>
      <c r="C186" s="7">
        <v>234202.0</v>
      </c>
      <c r="D186" s="7" t="s">
        <v>99</v>
      </c>
      <c r="E186" s="6">
        <v>45597.0</v>
      </c>
      <c r="F186" s="79">
        <f t="shared" si="1"/>
        <v>3</v>
      </c>
      <c r="G186" s="9">
        <v>45609.0</v>
      </c>
      <c r="H186" s="79">
        <f t="shared" si="2"/>
        <v>3</v>
      </c>
      <c r="I186" s="7" t="s">
        <v>54</v>
      </c>
      <c r="J186" s="10"/>
      <c r="K186" s="10"/>
      <c r="L186" s="10"/>
      <c r="M186" s="10"/>
      <c r="N186" s="66" t="s">
        <v>18</v>
      </c>
      <c r="O186" s="10"/>
    </row>
    <row r="187">
      <c r="A187" s="6">
        <v>45705.0</v>
      </c>
      <c r="B187" s="10"/>
      <c r="C187" s="7">
        <v>187959.0</v>
      </c>
      <c r="D187" s="7" t="s">
        <v>99</v>
      </c>
      <c r="E187" s="6">
        <v>45108.0</v>
      </c>
      <c r="F187" s="79">
        <f t="shared" si="1"/>
        <v>19</v>
      </c>
      <c r="G187" s="6">
        <v>45201.0</v>
      </c>
      <c r="H187" s="79">
        <f t="shared" si="2"/>
        <v>16</v>
      </c>
      <c r="I187" s="7" t="s">
        <v>54</v>
      </c>
      <c r="J187" s="10"/>
      <c r="K187" s="10"/>
      <c r="L187" s="10"/>
      <c r="M187" s="10"/>
      <c r="N187" s="66" t="s">
        <v>18</v>
      </c>
      <c r="O187" s="10"/>
    </row>
    <row r="188">
      <c r="A188" s="6">
        <v>45705.0</v>
      </c>
      <c r="B188" s="10"/>
      <c r="C188" s="7">
        <v>237661.0</v>
      </c>
      <c r="D188" s="7" t="s">
        <v>99</v>
      </c>
      <c r="E188" s="6">
        <v>45597.0</v>
      </c>
      <c r="F188" s="79">
        <f t="shared" si="1"/>
        <v>3</v>
      </c>
      <c r="G188" s="9">
        <v>45647.0</v>
      </c>
      <c r="H188" s="79">
        <f t="shared" si="2"/>
        <v>1</v>
      </c>
      <c r="I188" s="7" t="s">
        <v>48</v>
      </c>
      <c r="J188" s="10"/>
      <c r="K188" s="10"/>
      <c r="L188" s="10"/>
      <c r="M188" s="10"/>
      <c r="N188" s="66" t="s">
        <v>18</v>
      </c>
      <c r="O188" s="10"/>
    </row>
    <row r="189">
      <c r="A189" s="6">
        <v>45705.0</v>
      </c>
      <c r="B189" s="10"/>
      <c r="C189" s="7">
        <v>30509.0</v>
      </c>
      <c r="D189" s="7" t="s">
        <v>99</v>
      </c>
      <c r="E189" s="6">
        <v>41091.0</v>
      </c>
      <c r="F189" s="79">
        <f t="shared" si="1"/>
        <v>151</v>
      </c>
      <c r="G189" s="9">
        <v>43761.0</v>
      </c>
      <c r="H189" s="79">
        <f t="shared" si="2"/>
        <v>63</v>
      </c>
      <c r="I189" s="7" t="s">
        <v>120</v>
      </c>
      <c r="J189" s="10"/>
      <c r="K189" s="10"/>
      <c r="L189" s="10"/>
      <c r="M189" s="10"/>
      <c r="N189" s="66" t="s">
        <v>18</v>
      </c>
      <c r="O189" s="10"/>
    </row>
    <row r="190">
      <c r="A190" s="6">
        <v>45705.0</v>
      </c>
      <c r="B190" s="10"/>
      <c r="C190" s="7">
        <v>239955.0</v>
      </c>
      <c r="D190" s="7" t="s">
        <v>99</v>
      </c>
      <c r="E190" s="6">
        <v>45627.0</v>
      </c>
      <c r="F190" s="79">
        <f t="shared" si="1"/>
        <v>2</v>
      </c>
      <c r="G190" s="6">
        <v>45679.0</v>
      </c>
      <c r="H190" s="79">
        <f t="shared" si="2"/>
        <v>0</v>
      </c>
      <c r="I190" s="7" t="s">
        <v>82</v>
      </c>
      <c r="J190" s="10"/>
      <c r="K190" s="10"/>
      <c r="L190" s="10"/>
      <c r="M190" s="10"/>
      <c r="N190" s="66" t="s">
        <v>18</v>
      </c>
      <c r="O190" s="10"/>
    </row>
    <row r="191">
      <c r="A191" s="6">
        <v>45705.0</v>
      </c>
      <c r="B191" s="10"/>
      <c r="C191" s="7">
        <v>205092.0</v>
      </c>
      <c r="D191" s="7" t="s">
        <v>99</v>
      </c>
      <c r="E191" s="6">
        <v>45323.0</v>
      </c>
      <c r="F191" s="79">
        <f t="shared" si="1"/>
        <v>12</v>
      </c>
      <c r="G191" s="6">
        <v>45356.0</v>
      </c>
      <c r="H191" s="79">
        <f t="shared" si="2"/>
        <v>11</v>
      </c>
      <c r="I191" s="7" t="s">
        <v>60</v>
      </c>
      <c r="J191" s="10"/>
      <c r="K191" s="10"/>
      <c r="L191" s="10"/>
      <c r="M191" s="10"/>
      <c r="N191" s="66" t="s">
        <v>18</v>
      </c>
      <c r="O191" s="10"/>
    </row>
    <row r="192">
      <c r="A192" s="6">
        <v>45705.0</v>
      </c>
      <c r="B192" s="10"/>
      <c r="C192" s="7">
        <v>220774.0</v>
      </c>
      <c r="D192" s="7" t="s">
        <v>99</v>
      </c>
      <c r="E192" s="6">
        <v>45444.0</v>
      </c>
      <c r="F192" s="79">
        <f t="shared" si="1"/>
        <v>8</v>
      </c>
      <c r="G192" s="6">
        <v>45481.0</v>
      </c>
      <c r="H192" s="79">
        <f t="shared" si="2"/>
        <v>7</v>
      </c>
      <c r="I192" s="7" t="s">
        <v>54</v>
      </c>
      <c r="J192" s="10"/>
      <c r="K192" s="10"/>
      <c r="L192" s="10"/>
      <c r="M192" s="10"/>
      <c r="N192" s="66" t="s">
        <v>18</v>
      </c>
      <c r="O192" s="10"/>
    </row>
    <row r="193">
      <c r="A193" s="6">
        <v>45705.0</v>
      </c>
      <c r="B193" s="10"/>
      <c r="C193" s="7">
        <v>229297.0</v>
      </c>
      <c r="D193" s="7" t="s">
        <v>99</v>
      </c>
      <c r="E193" s="6">
        <v>45383.0</v>
      </c>
      <c r="F193" s="79">
        <f t="shared" si="1"/>
        <v>10</v>
      </c>
      <c r="G193" s="6">
        <v>45562.0</v>
      </c>
      <c r="H193" s="79">
        <f t="shared" si="2"/>
        <v>4</v>
      </c>
      <c r="I193" s="7" t="s">
        <v>85</v>
      </c>
      <c r="J193" s="10"/>
      <c r="K193" s="10"/>
      <c r="L193" s="10"/>
      <c r="M193" s="10"/>
      <c r="N193" s="66" t="s">
        <v>18</v>
      </c>
      <c r="O193" s="10"/>
    </row>
    <row r="194">
      <c r="A194" s="6">
        <v>45705.0</v>
      </c>
      <c r="B194" s="10"/>
      <c r="C194" s="7">
        <v>235137.0</v>
      </c>
      <c r="D194" s="7" t="s">
        <v>99</v>
      </c>
      <c r="E194" s="6">
        <v>45566.0</v>
      </c>
      <c r="F194" s="79">
        <f t="shared" si="1"/>
        <v>4</v>
      </c>
      <c r="G194" s="9">
        <v>45618.0</v>
      </c>
      <c r="H194" s="79">
        <f t="shared" si="2"/>
        <v>2</v>
      </c>
      <c r="I194" s="7" t="s">
        <v>85</v>
      </c>
      <c r="J194" s="10"/>
      <c r="K194" s="10"/>
      <c r="L194" s="10"/>
      <c r="M194" s="10"/>
      <c r="N194" s="66" t="s">
        <v>18</v>
      </c>
      <c r="O194" s="10"/>
    </row>
    <row r="195">
      <c r="A195" s="6">
        <v>45705.0</v>
      </c>
      <c r="B195" s="10"/>
      <c r="C195" s="7">
        <v>240031.0</v>
      </c>
      <c r="D195" s="7" t="s">
        <v>99</v>
      </c>
      <c r="E195" s="6">
        <v>45627.0</v>
      </c>
      <c r="F195" s="79">
        <f t="shared" si="1"/>
        <v>2</v>
      </c>
      <c r="G195" s="6">
        <v>45677.0</v>
      </c>
      <c r="H195" s="79">
        <f t="shared" si="2"/>
        <v>0</v>
      </c>
      <c r="I195" s="7" t="s">
        <v>85</v>
      </c>
      <c r="J195" s="10"/>
      <c r="K195" s="10"/>
      <c r="L195" s="10"/>
      <c r="M195" s="10"/>
      <c r="N195" s="66" t="s">
        <v>18</v>
      </c>
      <c r="O195" s="10"/>
    </row>
    <row r="196">
      <c r="A196" s="6">
        <v>45705.0</v>
      </c>
      <c r="B196" s="10"/>
      <c r="C196" s="7">
        <v>242502.0</v>
      </c>
      <c r="D196" s="7" t="s">
        <v>99</v>
      </c>
      <c r="E196" s="6">
        <v>45597.0</v>
      </c>
      <c r="F196" s="79">
        <f t="shared" si="1"/>
        <v>3</v>
      </c>
      <c r="G196" s="6">
        <v>45698.0</v>
      </c>
      <c r="H196" s="79">
        <f t="shared" si="2"/>
        <v>0</v>
      </c>
      <c r="I196" s="7" t="s">
        <v>60</v>
      </c>
      <c r="J196" s="10"/>
      <c r="K196" s="10"/>
      <c r="L196" s="10"/>
      <c r="M196" s="10"/>
      <c r="N196" s="66" t="s">
        <v>18</v>
      </c>
      <c r="O196" s="10"/>
    </row>
    <row r="197">
      <c r="A197" s="6">
        <v>45705.0</v>
      </c>
      <c r="B197" s="10"/>
      <c r="C197" s="7">
        <v>180678.0</v>
      </c>
      <c r="D197" s="7" t="s">
        <v>103</v>
      </c>
      <c r="E197" s="6">
        <v>45017.0</v>
      </c>
      <c r="F197" s="79">
        <f t="shared" si="1"/>
        <v>22</v>
      </c>
      <c r="G197" s="6">
        <v>45139.0</v>
      </c>
      <c r="H197" s="79">
        <f t="shared" si="2"/>
        <v>18</v>
      </c>
      <c r="I197" s="7" t="s">
        <v>60</v>
      </c>
      <c r="J197" s="10"/>
      <c r="K197" s="10"/>
      <c r="L197" s="10"/>
      <c r="M197" s="10"/>
      <c r="N197" s="66" t="s">
        <v>18</v>
      </c>
      <c r="O197" s="10"/>
    </row>
    <row r="198">
      <c r="A198" s="6">
        <v>45705.0</v>
      </c>
      <c r="B198" s="10"/>
      <c r="C198" s="7">
        <v>225426.0</v>
      </c>
      <c r="D198" s="7" t="s">
        <v>126</v>
      </c>
      <c r="E198" s="6">
        <v>45505.0</v>
      </c>
      <c r="F198" s="79">
        <f t="shared" si="1"/>
        <v>6</v>
      </c>
      <c r="G198" s="6">
        <v>45524.0</v>
      </c>
      <c r="H198" s="79">
        <f t="shared" si="2"/>
        <v>5</v>
      </c>
      <c r="I198" s="7" t="s">
        <v>85</v>
      </c>
      <c r="J198" s="10"/>
      <c r="K198" s="10"/>
      <c r="L198" s="10"/>
      <c r="M198" s="10"/>
      <c r="N198" s="66" t="s">
        <v>18</v>
      </c>
      <c r="O198" s="10"/>
    </row>
    <row r="199">
      <c r="A199" s="6">
        <v>45705.0</v>
      </c>
      <c r="B199" s="10"/>
      <c r="C199" s="7">
        <v>82119.0</v>
      </c>
      <c r="D199" s="7" t="s">
        <v>105</v>
      </c>
      <c r="E199" s="6">
        <v>44256.0</v>
      </c>
      <c r="F199" s="79">
        <f t="shared" si="1"/>
        <v>47</v>
      </c>
      <c r="G199" s="6">
        <v>44292.0</v>
      </c>
      <c r="H199" s="79">
        <f t="shared" si="2"/>
        <v>46</v>
      </c>
      <c r="I199" s="7" t="s">
        <v>60</v>
      </c>
      <c r="J199" s="10"/>
      <c r="K199" s="10"/>
      <c r="L199" s="10"/>
      <c r="M199" s="10"/>
      <c r="N199" s="66" t="s">
        <v>18</v>
      </c>
      <c r="O199" s="10"/>
    </row>
    <row r="200">
      <c r="A200" s="6">
        <v>45705.0</v>
      </c>
      <c r="B200" s="10"/>
      <c r="C200" s="7">
        <v>178281.0</v>
      </c>
      <c r="D200" s="7" t="s">
        <v>106</v>
      </c>
      <c r="E200" s="6">
        <v>44501.0</v>
      </c>
      <c r="F200" s="79">
        <f t="shared" si="1"/>
        <v>39</v>
      </c>
      <c r="G200" s="6">
        <v>45120.0</v>
      </c>
      <c r="H200" s="79">
        <f t="shared" si="2"/>
        <v>19</v>
      </c>
      <c r="I200" s="7" t="s">
        <v>85</v>
      </c>
      <c r="J200" s="10"/>
      <c r="K200" s="10"/>
      <c r="L200" s="10"/>
      <c r="M200" s="10"/>
      <c r="N200" s="66" t="s">
        <v>18</v>
      </c>
      <c r="O200" s="10"/>
    </row>
    <row r="201">
      <c r="A201" s="6">
        <v>45705.0</v>
      </c>
      <c r="B201" s="10"/>
      <c r="C201" s="7">
        <v>189029.0</v>
      </c>
      <c r="D201" s="7" t="s">
        <v>106</v>
      </c>
      <c r="E201" s="6">
        <v>45170.0</v>
      </c>
      <c r="F201" s="79">
        <f t="shared" si="1"/>
        <v>17</v>
      </c>
      <c r="G201" s="9">
        <v>45210.0</v>
      </c>
      <c r="H201" s="79">
        <f t="shared" si="2"/>
        <v>16</v>
      </c>
      <c r="I201" s="7" t="s">
        <v>43</v>
      </c>
      <c r="J201" s="10"/>
      <c r="K201" s="10"/>
      <c r="L201" s="10"/>
      <c r="M201" s="10"/>
      <c r="N201" s="66" t="s">
        <v>18</v>
      </c>
      <c r="O201" s="10"/>
    </row>
    <row r="202">
      <c r="A202" s="6">
        <v>45705.0</v>
      </c>
      <c r="B202" s="10"/>
      <c r="C202" s="7">
        <v>120561.0</v>
      </c>
      <c r="D202" s="7" t="s">
        <v>106</v>
      </c>
      <c r="E202" s="6">
        <v>44501.0</v>
      </c>
      <c r="F202" s="79">
        <f t="shared" si="1"/>
        <v>39</v>
      </c>
      <c r="G202" s="6">
        <v>44641.0</v>
      </c>
      <c r="H202" s="79">
        <f t="shared" si="2"/>
        <v>34</v>
      </c>
      <c r="I202" s="7" t="s">
        <v>85</v>
      </c>
      <c r="J202" s="10"/>
      <c r="K202" s="10"/>
      <c r="L202" s="10"/>
      <c r="M202" s="10"/>
      <c r="N202" s="66" t="s">
        <v>18</v>
      </c>
      <c r="O202" s="10"/>
    </row>
    <row r="203">
      <c r="A203" s="6">
        <v>45705.0</v>
      </c>
      <c r="B203" s="10"/>
      <c r="C203" s="7">
        <v>201053.0</v>
      </c>
      <c r="D203" s="7" t="s">
        <v>106</v>
      </c>
      <c r="E203" s="6">
        <v>45139.0</v>
      </c>
      <c r="F203" s="79">
        <f t="shared" si="1"/>
        <v>18</v>
      </c>
      <c r="G203" s="6">
        <v>45324.0</v>
      </c>
      <c r="H203" s="79">
        <f t="shared" si="2"/>
        <v>12</v>
      </c>
      <c r="I203" s="7" t="s">
        <v>60</v>
      </c>
      <c r="J203" s="10"/>
      <c r="K203" s="10"/>
      <c r="L203" s="10"/>
      <c r="M203" s="10"/>
      <c r="N203" s="66" t="s">
        <v>18</v>
      </c>
      <c r="O203" s="10"/>
    </row>
    <row r="204">
      <c r="A204" s="6">
        <v>45705.0</v>
      </c>
      <c r="B204" s="10"/>
      <c r="C204" s="7">
        <v>185763.0</v>
      </c>
      <c r="D204" s="7" t="s">
        <v>106</v>
      </c>
      <c r="E204" s="6">
        <v>45108.0</v>
      </c>
      <c r="F204" s="79">
        <f t="shared" si="1"/>
        <v>19</v>
      </c>
      <c r="G204" s="6">
        <v>45182.0</v>
      </c>
      <c r="H204" s="79">
        <f t="shared" si="2"/>
        <v>17</v>
      </c>
      <c r="I204" s="7" t="s">
        <v>60</v>
      </c>
      <c r="J204" s="10"/>
      <c r="K204" s="10"/>
      <c r="L204" s="10"/>
      <c r="M204" s="10"/>
      <c r="N204" s="66" t="s">
        <v>18</v>
      </c>
      <c r="O204" s="10"/>
    </row>
    <row r="205">
      <c r="A205" s="6">
        <v>45705.0</v>
      </c>
      <c r="B205" s="10"/>
      <c r="C205" s="7">
        <v>164381.0</v>
      </c>
      <c r="D205" s="7" t="s">
        <v>106</v>
      </c>
      <c r="E205" s="6">
        <v>45170.0</v>
      </c>
      <c r="F205" s="79">
        <f t="shared" si="1"/>
        <v>17</v>
      </c>
      <c r="G205" s="6">
        <v>45236.0</v>
      </c>
      <c r="H205" s="79">
        <f t="shared" si="2"/>
        <v>15</v>
      </c>
      <c r="I205" s="7" t="s">
        <v>54</v>
      </c>
      <c r="J205" s="10"/>
      <c r="K205" s="10"/>
      <c r="L205" s="10"/>
      <c r="M205" s="10"/>
      <c r="N205" s="66" t="s">
        <v>18</v>
      </c>
      <c r="O205" s="10"/>
    </row>
    <row r="206">
      <c r="A206" s="6">
        <v>45705.0</v>
      </c>
      <c r="B206" s="10"/>
      <c r="C206" s="7">
        <v>201608.0</v>
      </c>
      <c r="D206" s="7" t="s">
        <v>106</v>
      </c>
      <c r="E206" s="6">
        <v>45261.0</v>
      </c>
      <c r="F206" s="79">
        <f t="shared" si="1"/>
        <v>14</v>
      </c>
      <c r="G206" s="6">
        <v>45329.0</v>
      </c>
      <c r="H206" s="79">
        <f t="shared" si="2"/>
        <v>12</v>
      </c>
      <c r="I206" s="7" t="s">
        <v>60</v>
      </c>
      <c r="J206" s="10"/>
      <c r="K206" s="10"/>
      <c r="L206" s="10"/>
      <c r="M206" s="10"/>
      <c r="N206" s="66" t="s">
        <v>18</v>
      </c>
      <c r="O206" s="10"/>
    </row>
    <row r="207">
      <c r="A207" s="6">
        <v>45705.0</v>
      </c>
      <c r="B207" s="10"/>
      <c r="C207" s="7">
        <v>210635.0</v>
      </c>
      <c r="D207" s="7" t="s">
        <v>106</v>
      </c>
      <c r="E207" s="6">
        <v>45352.0</v>
      </c>
      <c r="F207" s="79">
        <f t="shared" si="1"/>
        <v>11</v>
      </c>
      <c r="G207" s="6">
        <v>45399.0</v>
      </c>
      <c r="H207" s="79">
        <f t="shared" si="2"/>
        <v>10</v>
      </c>
      <c r="I207" s="7" t="s">
        <v>60</v>
      </c>
      <c r="J207" s="10"/>
      <c r="K207" s="10"/>
      <c r="L207" s="10"/>
      <c r="M207" s="10"/>
      <c r="N207" s="66" t="s">
        <v>18</v>
      </c>
      <c r="O207" s="10"/>
    </row>
    <row r="208">
      <c r="A208" s="6">
        <v>45705.0</v>
      </c>
      <c r="B208" s="10"/>
      <c r="C208" s="7">
        <v>222455.0</v>
      </c>
      <c r="D208" s="7" t="s">
        <v>106</v>
      </c>
      <c r="E208" s="6">
        <v>45474.0</v>
      </c>
      <c r="F208" s="79">
        <f t="shared" si="1"/>
        <v>7</v>
      </c>
      <c r="G208" s="6">
        <v>45496.0</v>
      </c>
      <c r="H208" s="79">
        <f t="shared" si="2"/>
        <v>6</v>
      </c>
      <c r="I208" s="7" t="s">
        <v>60</v>
      </c>
      <c r="J208" s="10"/>
      <c r="K208" s="10"/>
      <c r="L208" s="10"/>
      <c r="M208" s="10"/>
      <c r="N208" s="66" t="s">
        <v>18</v>
      </c>
      <c r="O208" s="10"/>
    </row>
    <row r="209">
      <c r="A209" s="6">
        <v>45705.0</v>
      </c>
      <c r="B209" s="10"/>
      <c r="C209" s="7">
        <v>229079.0</v>
      </c>
      <c r="D209" s="7" t="s">
        <v>106</v>
      </c>
      <c r="E209" s="6">
        <v>45474.0</v>
      </c>
      <c r="F209" s="79">
        <f t="shared" si="1"/>
        <v>7</v>
      </c>
      <c r="G209" s="6">
        <v>45560.0</v>
      </c>
      <c r="H209" s="79">
        <f t="shared" si="2"/>
        <v>4</v>
      </c>
      <c r="I209" s="7" t="s">
        <v>54</v>
      </c>
      <c r="J209" s="10"/>
      <c r="K209" s="10"/>
      <c r="L209" s="10"/>
      <c r="M209" s="10"/>
      <c r="N209" s="66" t="s">
        <v>18</v>
      </c>
      <c r="O209" s="10"/>
    </row>
    <row r="210">
      <c r="A210" s="6">
        <v>45705.0</v>
      </c>
      <c r="B210" s="10"/>
      <c r="C210" s="7">
        <v>237408.0</v>
      </c>
      <c r="D210" s="7" t="s">
        <v>106</v>
      </c>
      <c r="E210" s="6">
        <v>45078.0</v>
      </c>
      <c r="F210" s="79">
        <f t="shared" si="1"/>
        <v>20</v>
      </c>
      <c r="G210" s="9">
        <v>45643.0</v>
      </c>
      <c r="H210" s="79">
        <f t="shared" si="2"/>
        <v>2</v>
      </c>
      <c r="I210" s="7" t="s">
        <v>54</v>
      </c>
      <c r="J210" s="10"/>
      <c r="K210" s="10"/>
      <c r="L210" s="10"/>
      <c r="M210" s="10"/>
      <c r="N210" s="66" t="s">
        <v>18</v>
      </c>
      <c r="O210" s="10"/>
    </row>
    <row r="211">
      <c r="A211" s="6">
        <v>45705.0</v>
      </c>
      <c r="B211" s="10"/>
      <c r="C211" s="7">
        <v>241040.0</v>
      </c>
      <c r="D211" s="7" t="s">
        <v>106</v>
      </c>
      <c r="E211" s="6">
        <v>45658.0</v>
      </c>
      <c r="F211" s="79">
        <f t="shared" si="1"/>
        <v>1</v>
      </c>
      <c r="G211" s="6">
        <v>45685.0</v>
      </c>
      <c r="H211" s="79">
        <f t="shared" si="2"/>
        <v>0</v>
      </c>
      <c r="I211" s="7" t="s">
        <v>54</v>
      </c>
      <c r="J211" s="10"/>
      <c r="K211" s="10"/>
      <c r="L211" s="10"/>
      <c r="M211" s="10"/>
      <c r="N211" s="66" t="s">
        <v>18</v>
      </c>
      <c r="O211" s="10"/>
    </row>
    <row r="212">
      <c r="A212" s="6">
        <v>45705.0</v>
      </c>
      <c r="B212" s="10"/>
      <c r="C212" s="7">
        <v>217635.0</v>
      </c>
      <c r="D212" s="7" t="s">
        <v>110</v>
      </c>
      <c r="E212" s="6">
        <v>45413.0</v>
      </c>
      <c r="F212" s="79">
        <f t="shared" si="1"/>
        <v>9</v>
      </c>
      <c r="G212" s="6">
        <v>45454.0</v>
      </c>
      <c r="H212" s="79">
        <f t="shared" si="2"/>
        <v>8</v>
      </c>
      <c r="I212" s="7" t="s">
        <v>60</v>
      </c>
      <c r="J212" s="10"/>
      <c r="K212" s="10"/>
      <c r="L212" s="10"/>
      <c r="M212" s="10"/>
      <c r="N212" s="66" t="s">
        <v>18</v>
      </c>
      <c r="O212" s="10"/>
    </row>
    <row r="213">
      <c r="A213" s="6">
        <v>45705.0</v>
      </c>
      <c r="B213" s="10"/>
      <c r="C213" s="7">
        <v>70574.0</v>
      </c>
      <c r="D213" s="7" t="s">
        <v>110</v>
      </c>
      <c r="E213" s="6">
        <v>43983.0</v>
      </c>
      <c r="F213" s="79">
        <f t="shared" si="1"/>
        <v>56</v>
      </c>
      <c r="G213" s="9">
        <v>44155.0</v>
      </c>
      <c r="H213" s="79">
        <f t="shared" si="2"/>
        <v>50</v>
      </c>
      <c r="I213" s="7" t="s">
        <v>54</v>
      </c>
      <c r="J213" s="10"/>
      <c r="K213" s="10"/>
      <c r="L213" s="10"/>
      <c r="M213" s="10"/>
      <c r="N213" s="66" t="s">
        <v>18</v>
      </c>
      <c r="O213" s="10"/>
    </row>
    <row r="214">
      <c r="A214" s="6">
        <v>45705.0</v>
      </c>
      <c r="B214" s="10"/>
      <c r="C214" s="7">
        <v>133822.0</v>
      </c>
      <c r="D214" s="7" t="s">
        <v>110</v>
      </c>
      <c r="E214" s="6">
        <v>44713.0</v>
      </c>
      <c r="F214" s="79">
        <f t="shared" si="1"/>
        <v>32</v>
      </c>
      <c r="G214" s="6">
        <v>44733.0</v>
      </c>
      <c r="H214" s="79">
        <f t="shared" si="2"/>
        <v>31</v>
      </c>
      <c r="I214" s="7" t="s">
        <v>85</v>
      </c>
      <c r="J214" s="10"/>
      <c r="K214" s="10"/>
      <c r="L214" s="10"/>
      <c r="M214" s="10"/>
      <c r="N214" s="66" t="s">
        <v>18</v>
      </c>
      <c r="O214" s="10"/>
    </row>
    <row r="215">
      <c r="A215" s="6">
        <v>45705.0</v>
      </c>
      <c r="B215" s="10"/>
      <c r="C215" s="7">
        <v>224283.0</v>
      </c>
      <c r="D215" s="7" t="s">
        <v>110</v>
      </c>
      <c r="E215" s="6">
        <v>45413.0</v>
      </c>
      <c r="F215" s="79">
        <f t="shared" si="1"/>
        <v>9</v>
      </c>
      <c r="G215" s="6">
        <v>45512.0</v>
      </c>
      <c r="H215" s="79">
        <f t="shared" si="2"/>
        <v>6</v>
      </c>
      <c r="I215" s="7" t="s">
        <v>54</v>
      </c>
      <c r="J215" s="10"/>
      <c r="K215" s="10"/>
      <c r="L215" s="10"/>
      <c r="M215" s="10"/>
      <c r="N215" s="66" t="s">
        <v>18</v>
      </c>
      <c r="O215" s="10"/>
    </row>
    <row r="216">
      <c r="A216" s="6">
        <v>45705.0</v>
      </c>
      <c r="B216" s="10"/>
      <c r="C216" s="7">
        <v>242019.0</v>
      </c>
      <c r="D216" s="7" t="s">
        <v>110</v>
      </c>
      <c r="E216" s="6">
        <v>45658.0</v>
      </c>
      <c r="F216" s="79">
        <f t="shared" si="1"/>
        <v>1</v>
      </c>
      <c r="G216" s="6">
        <v>45693.0</v>
      </c>
      <c r="H216" s="82">
        <f t="shared" si="2"/>
        <v>0</v>
      </c>
      <c r="I216" s="7" t="s">
        <v>54</v>
      </c>
      <c r="J216" s="10"/>
      <c r="K216" s="10"/>
      <c r="L216" s="10"/>
      <c r="M216" s="10"/>
      <c r="N216" s="66" t="s">
        <v>18</v>
      </c>
      <c r="O216" s="10"/>
    </row>
    <row r="217">
      <c r="A217" s="65">
        <v>45673.0</v>
      </c>
      <c r="B217" s="10"/>
      <c r="C217" s="7">
        <v>166675.0</v>
      </c>
      <c r="D217" s="7" t="s">
        <v>110</v>
      </c>
      <c r="E217" s="6">
        <v>44866.0</v>
      </c>
      <c r="F217" s="79">
        <f t="shared" si="1"/>
        <v>27</v>
      </c>
      <c r="G217" s="6">
        <v>45023.0</v>
      </c>
      <c r="H217" s="79">
        <f t="shared" si="2"/>
        <v>22</v>
      </c>
      <c r="I217" s="7" t="s">
        <v>52</v>
      </c>
      <c r="J217" s="7">
        <v>404.0</v>
      </c>
      <c r="K217" s="10"/>
      <c r="L217" s="10"/>
      <c r="M217" s="10"/>
      <c r="N217" s="57" t="s">
        <v>20</v>
      </c>
      <c r="O217" s="10"/>
    </row>
    <row r="218">
      <c r="A218" s="6">
        <v>45705.0</v>
      </c>
      <c r="B218" s="10"/>
      <c r="C218" s="7">
        <v>197696.0</v>
      </c>
      <c r="D218" s="7" t="s">
        <v>110</v>
      </c>
      <c r="E218" s="6">
        <v>45231.0</v>
      </c>
      <c r="F218" s="79">
        <f t="shared" si="1"/>
        <v>15</v>
      </c>
      <c r="G218" s="6">
        <v>45299.0</v>
      </c>
      <c r="H218" s="79">
        <f t="shared" si="2"/>
        <v>13</v>
      </c>
      <c r="I218" s="7" t="s">
        <v>54</v>
      </c>
      <c r="J218" s="10"/>
      <c r="K218" s="10"/>
      <c r="L218" s="10"/>
      <c r="M218" s="10"/>
      <c r="N218" s="66" t="s">
        <v>18</v>
      </c>
      <c r="O218" s="10"/>
    </row>
    <row r="219">
      <c r="A219" s="6">
        <v>45705.0</v>
      </c>
      <c r="B219" s="10"/>
      <c r="C219" s="7">
        <v>210034.0</v>
      </c>
      <c r="D219" s="7" t="s">
        <v>110</v>
      </c>
      <c r="E219" s="6">
        <v>45323.0</v>
      </c>
      <c r="F219" s="79">
        <f t="shared" si="1"/>
        <v>12</v>
      </c>
      <c r="G219" s="6">
        <v>45393.0</v>
      </c>
      <c r="H219" s="79">
        <f t="shared" si="2"/>
        <v>10</v>
      </c>
      <c r="I219" s="7" t="s">
        <v>54</v>
      </c>
      <c r="J219" s="10"/>
      <c r="K219" s="10"/>
      <c r="L219" s="10"/>
      <c r="M219" s="10"/>
      <c r="N219" s="66" t="s">
        <v>18</v>
      </c>
      <c r="O219" s="10"/>
    </row>
    <row r="220">
      <c r="A220" s="6">
        <v>45705.0</v>
      </c>
      <c r="B220" s="10"/>
      <c r="C220" s="7">
        <v>224307.0</v>
      </c>
      <c r="D220" s="7" t="s">
        <v>110</v>
      </c>
      <c r="E220" s="6">
        <v>45444.0</v>
      </c>
      <c r="F220" s="79">
        <f t="shared" si="1"/>
        <v>8</v>
      </c>
      <c r="G220" s="6">
        <v>45512.0</v>
      </c>
      <c r="H220" s="79">
        <f t="shared" si="2"/>
        <v>6</v>
      </c>
      <c r="I220" s="7" t="s">
        <v>60</v>
      </c>
      <c r="J220" s="10"/>
      <c r="K220" s="10"/>
      <c r="L220" s="10"/>
      <c r="M220" s="10"/>
      <c r="N220" s="66" t="s">
        <v>18</v>
      </c>
      <c r="O220" s="10"/>
    </row>
    <row r="221">
      <c r="A221" s="6">
        <v>45705.0</v>
      </c>
      <c r="B221" s="10"/>
      <c r="C221" s="7">
        <v>229606.0</v>
      </c>
      <c r="D221" s="7" t="s">
        <v>110</v>
      </c>
      <c r="E221" s="6">
        <v>45566.0</v>
      </c>
      <c r="F221" s="79">
        <f t="shared" si="1"/>
        <v>4</v>
      </c>
      <c r="G221" s="6">
        <v>45567.0</v>
      </c>
      <c r="H221" s="79">
        <f t="shared" si="2"/>
        <v>4</v>
      </c>
      <c r="I221" s="7" t="s">
        <v>60</v>
      </c>
      <c r="J221" s="10"/>
      <c r="K221" s="10"/>
      <c r="L221" s="10"/>
      <c r="M221" s="10"/>
      <c r="N221" s="66" t="s">
        <v>18</v>
      </c>
      <c r="O221" s="10"/>
    </row>
    <row r="222">
      <c r="A222" s="6">
        <v>45705.0</v>
      </c>
      <c r="B222" s="10"/>
      <c r="C222" s="7">
        <v>236079.0</v>
      </c>
      <c r="D222" s="7" t="s">
        <v>110</v>
      </c>
      <c r="E222" s="6">
        <v>45597.0</v>
      </c>
      <c r="F222" s="79">
        <f t="shared" si="1"/>
        <v>3</v>
      </c>
      <c r="G222" s="6">
        <v>45629.0</v>
      </c>
      <c r="H222" s="79">
        <f t="shared" si="2"/>
        <v>2</v>
      </c>
      <c r="I222" s="7" t="s">
        <v>48</v>
      </c>
      <c r="J222" s="10"/>
      <c r="K222" s="10"/>
      <c r="L222" s="10"/>
      <c r="M222" s="10"/>
      <c r="N222" s="66" t="s">
        <v>18</v>
      </c>
      <c r="O222" s="10"/>
    </row>
    <row r="223">
      <c r="A223" s="6">
        <v>45705.0</v>
      </c>
      <c r="B223" s="10"/>
      <c r="C223" s="7">
        <v>239122.0</v>
      </c>
      <c r="D223" s="7" t="s">
        <v>110</v>
      </c>
      <c r="E223" s="6">
        <v>45627.0</v>
      </c>
      <c r="F223" s="79">
        <f t="shared" si="1"/>
        <v>2</v>
      </c>
      <c r="G223" s="6">
        <v>45670.0</v>
      </c>
      <c r="H223" s="79">
        <f t="shared" si="2"/>
        <v>1</v>
      </c>
      <c r="I223" s="7" t="s">
        <v>48</v>
      </c>
      <c r="J223" s="10"/>
      <c r="K223" s="10"/>
      <c r="L223" s="10"/>
      <c r="M223" s="10"/>
      <c r="N223" s="66" t="s">
        <v>18</v>
      </c>
      <c r="O223" s="10"/>
    </row>
    <row r="224">
      <c r="A224" s="6">
        <v>45705.0</v>
      </c>
      <c r="B224" s="10"/>
      <c r="C224" s="7">
        <v>240513.0</v>
      </c>
      <c r="D224" s="7" t="s">
        <v>110</v>
      </c>
      <c r="E224" s="6">
        <v>45536.0</v>
      </c>
      <c r="F224" s="79">
        <f t="shared" si="1"/>
        <v>5</v>
      </c>
      <c r="G224" s="6">
        <v>45680.0</v>
      </c>
      <c r="H224" s="79">
        <f t="shared" si="2"/>
        <v>0</v>
      </c>
      <c r="I224" s="7" t="s">
        <v>54</v>
      </c>
      <c r="J224" s="10"/>
      <c r="K224" s="10"/>
      <c r="L224" s="10"/>
      <c r="M224" s="10"/>
      <c r="N224" s="66" t="s">
        <v>18</v>
      </c>
      <c r="O224" s="10"/>
    </row>
    <row r="225">
      <c r="A225" s="6">
        <v>45705.0</v>
      </c>
      <c r="B225" s="10"/>
      <c r="C225" s="7">
        <v>239212.0</v>
      </c>
      <c r="D225" s="7" t="s">
        <v>146</v>
      </c>
      <c r="E225" s="6">
        <v>44348.0</v>
      </c>
      <c r="F225" s="79">
        <f t="shared" si="1"/>
        <v>44</v>
      </c>
      <c r="G225" s="6">
        <v>45670.0</v>
      </c>
      <c r="H225" s="79">
        <f t="shared" si="2"/>
        <v>1</v>
      </c>
      <c r="I225" s="7" t="s">
        <v>60</v>
      </c>
      <c r="J225" s="10"/>
      <c r="K225" s="10"/>
      <c r="L225" s="10"/>
      <c r="M225" s="10"/>
      <c r="N225" s="66" t="s">
        <v>18</v>
      </c>
      <c r="O225" s="10"/>
    </row>
    <row r="226">
      <c r="A226" s="6">
        <v>45705.0</v>
      </c>
      <c r="B226" s="10"/>
      <c r="C226" s="7">
        <v>234411.0</v>
      </c>
      <c r="D226" s="7" t="s">
        <v>146</v>
      </c>
      <c r="E226" s="6">
        <v>45474.0</v>
      </c>
      <c r="F226" s="79">
        <f t="shared" si="1"/>
        <v>7</v>
      </c>
      <c r="G226" s="9">
        <v>45614.0</v>
      </c>
      <c r="H226" s="79">
        <f t="shared" si="2"/>
        <v>3</v>
      </c>
      <c r="I226" s="7" t="s">
        <v>60</v>
      </c>
      <c r="J226" s="10"/>
      <c r="K226" s="10"/>
      <c r="L226" s="10"/>
      <c r="M226" s="10"/>
      <c r="N226" s="66" t="s">
        <v>18</v>
      </c>
      <c r="O226" s="10"/>
    </row>
    <row r="227">
      <c r="A227" s="6">
        <v>45705.0</v>
      </c>
      <c r="B227" s="10"/>
      <c r="C227" s="7">
        <v>60936.0</v>
      </c>
      <c r="D227" s="7" t="s">
        <v>147</v>
      </c>
      <c r="E227" s="6">
        <v>43952.0</v>
      </c>
      <c r="F227" s="79">
        <f t="shared" si="1"/>
        <v>57</v>
      </c>
      <c r="G227" s="6">
        <v>44056.0</v>
      </c>
      <c r="H227" s="79">
        <f t="shared" si="2"/>
        <v>54</v>
      </c>
      <c r="I227" s="7" t="s">
        <v>82</v>
      </c>
      <c r="J227" s="10"/>
      <c r="K227" s="10"/>
      <c r="L227" s="10"/>
      <c r="M227" s="10"/>
      <c r="N227" s="66" t="s">
        <v>18</v>
      </c>
      <c r="O227" s="10"/>
    </row>
    <row r="228">
      <c r="A228" s="6">
        <v>45705.0</v>
      </c>
      <c r="B228" s="10"/>
      <c r="C228" s="7">
        <v>208792.0</v>
      </c>
      <c r="D228" s="7" t="s">
        <v>114</v>
      </c>
      <c r="E228" s="6">
        <v>45323.0</v>
      </c>
      <c r="F228" s="79">
        <f t="shared" si="1"/>
        <v>12</v>
      </c>
      <c r="G228" s="6">
        <v>45386.0</v>
      </c>
      <c r="H228" s="79">
        <f t="shared" si="2"/>
        <v>10</v>
      </c>
      <c r="I228" s="7" t="s">
        <v>60</v>
      </c>
      <c r="J228" s="10"/>
      <c r="K228" s="10"/>
      <c r="L228" s="10"/>
      <c r="M228" s="10"/>
      <c r="N228" s="66" t="s">
        <v>18</v>
      </c>
      <c r="O228" s="10"/>
    </row>
    <row r="229">
      <c r="A229" s="6">
        <v>45705.0</v>
      </c>
      <c r="B229" s="10"/>
      <c r="C229" s="7">
        <v>213483.0</v>
      </c>
      <c r="D229" s="7" t="s">
        <v>114</v>
      </c>
      <c r="E229" s="6">
        <v>45383.0</v>
      </c>
      <c r="F229" s="79">
        <f t="shared" si="1"/>
        <v>10</v>
      </c>
      <c r="G229" s="6">
        <v>45419.0</v>
      </c>
      <c r="H229" s="79">
        <f t="shared" si="2"/>
        <v>9</v>
      </c>
      <c r="I229" s="7" t="s">
        <v>54</v>
      </c>
      <c r="J229" s="10"/>
      <c r="K229" s="10"/>
      <c r="L229" s="10"/>
      <c r="M229" s="10"/>
      <c r="N229" s="66" t="s">
        <v>18</v>
      </c>
      <c r="O229" s="10"/>
    </row>
    <row r="230">
      <c r="A230" s="6">
        <v>45705.0</v>
      </c>
      <c r="B230" s="10"/>
      <c r="C230" s="7">
        <v>209605.0</v>
      </c>
      <c r="D230" s="7" t="s">
        <v>114</v>
      </c>
      <c r="E230" s="6">
        <v>45352.0</v>
      </c>
      <c r="F230" s="79">
        <f t="shared" si="1"/>
        <v>11</v>
      </c>
      <c r="G230" s="6">
        <v>45390.0</v>
      </c>
      <c r="H230" s="79">
        <f t="shared" si="2"/>
        <v>10</v>
      </c>
      <c r="I230" s="7" t="s">
        <v>54</v>
      </c>
      <c r="J230" s="10"/>
      <c r="K230" s="10"/>
      <c r="L230" s="10"/>
      <c r="M230" s="10"/>
      <c r="N230" s="66" t="s">
        <v>18</v>
      </c>
      <c r="O230" s="10"/>
    </row>
    <row r="231">
      <c r="A231" s="6">
        <v>45705.0</v>
      </c>
      <c r="B231" s="10"/>
      <c r="C231" s="7">
        <v>239623.0</v>
      </c>
      <c r="D231" s="7" t="s">
        <v>114</v>
      </c>
      <c r="E231" s="6">
        <v>45627.0</v>
      </c>
      <c r="F231" s="79">
        <f t="shared" si="1"/>
        <v>2</v>
      </c>
      <c r="G231" s="6">
        <v>45673.0</v>
      </c>
      <c r="H231" s="79">
        <f t="shared" si="2"/>
        <v>1</v>
      </c>
      <c r="I231" s="7" t="s">
        <v>52</v>
      </c>
      <c r="J231" s="10"/>
      <c r="K231" s="10"/>
      <c r="L231" s="10"/>
      <c r="M231" s="10"/>
      <c r="N231" s="66" t="s">
        <v>18</v>
      </c>
      <c r="O231" s="10"/>
    </row>
    <row r="232">
      <c r="A232" s="6">
        <v>45705.0</v>
      </c>
      <c r="B232" s="10"/>
      <c r="C232" s="7">
        <v>118904.0</v>
      </c>
      <c r="D232" s="7" t="s">
        <v>114</v>
      </c>
      <c r="E232" s="6">
        <v>44105.0</v>
      </c>
      <c r="F232" s="79">
        <f t="shared" si="1"/>
        <v>52</v>
      </c>
      <c r="G232" s="6">
        <v>44628.0</v>
      </c>
      <c r="H232" s="79">
        <f t="shared" si="2"/>
        <v>35</v>
      </c>
      <c r="I232" s="7" t="s">
        <v>54</v>
      </c>
      <c r="J232" s="10"/>
      <c r="K232" s="10"/>
      <c r="L232" s="10"/>
      <c r="M232" s="10"/>
      <c r="N232" s="66" t="s">
        <v>18</v>
      </c>
      <c r="O232" s="10"/>
    </row>
    <row r="233">
      <c r="A233" s="6">
        <v>45705.0</v>
      </c>
      <c r="B233" s="10"/>
      <c r="C233" s="7">
        <v>210078.0</v>
      </c>
      <c r="D233" s="7" t="s">
        <v>114</v>
      </c>
      <c r="E233" s="6">
        <v>45323.0</v>
      </c>
      <c r="F233" s="79">
        <f t="shared" si="1"/>
        <v>12</v>
      </c>
      <c r="G233" s="6">
        <v>45393.0</v>
      </c>
      <c r="H233" s="79">
        <f t="shared" si="2"/>
        <v>10</v>
      </c>
      <c r="I233" s="7" t="s">
        <v>60</v>
      </c>
      <c r="J233" s="10"/>
      <c r="K233" s="10"/>
      <c r="L233" s="10"/>
      <c r="M233" s="10"/>
      <c r="N233" s="66" t="s">
        <v>18</v>
      </c>
      <c r="O233" s="10"/>
    </row>
    <row r="234">
      <c r="A234" s="6">
        <v>45705.0</v>
      </c>
      <c r="B234" s="10"/>
      <c r="C234" s="7">
        <v>182023.0</v>
      </c>
      <c r="D234" s="7" t="s">
        <v>114</v>
      </c>
      <c r="E234" s="6">
        <v>45108.0</v>
      </c>
      <c r="F234" s="79">
        <f t="shared" si="1"/>
        <v>19</v>
      </c>
      <c r="G234" s="6">
        <v>45150.0</v>
      </c>
      <c r="H234" s="79">
        <f t="shared" si="2"/>
        <v>18</v>
      </c>
      <c r="I234" s="7" t="s">
        <v>60</v>
      </c>
      <c r="J234" s="10"/>
      <c r="K234" s="10"/>
      <c r="L234" s="10"/>
      <c r="M234" s="10"/>
      <c r="N234" s="66" t="s">
        <v>18</v>
      </c>
      <c r="O234" s="10"/>
    </row>
    <row r="235">
      <c r="A235" s="6">
        <v>45705.0</v>
      </c>
      <c r="B235" s="10"/>
      <c r="C235" s="7">
        <v>218251.0</v>
      </c>
      <c r="D235" s="7" t="s">
        <v>114</v>
      </c>
      <c r="E235" s="6">
        <v>45444.0</v>
      </c>
      <c r="F235" s="79">
        <f t="shared" si="1"/>
        <v>8</v>
      </c>
      <c r="G235" s="6">
        <v>45460.0</v>
      </c>
      <c r="H235" s="79">
        <f t="shared" si="2"/>
        <v>8</v>
      </c>
      <c r="I235" s="7" t="s">
        <v>54</v>
      </c>
      <c r="J235" s="10"/>
      <c r="K235" s="10"/>
      <c r="L235" s="10"/>
      <c r="M235" s="10"/>
      <c r="N235" s="66" t="s">
        <v>18</v>
      </c>
      <c r="O235" s="10"/>
    </row>
    <row r="236">
      <c r="A236" s="6">
        <v>45705.0</v>
      </c>
      <c r="B236" s="10"/>
      <c r="C236" s="7">
        <v>240252.0</v>
      </c>
      <c r="D236" s="7" t="s">
        <v>114</v>
      </c>
      <c r="E236" s="6">
        <v>45597.0</v>
      </c>
      <c r="F236" s="79">
        <f t="shared" si="1"/>
        <v>3</v>
      </c>
      <c r="G236" s="6">
        <v>45679.0</v>
      </c>
      <c r="H236" s="79">
        <f t="shared" si="2"/>
        <v>0</v>
      </c>
      <c r="I236" s="7" t="s">
        <v>43</v>
      </c>
      <c r="J236" s="10"/>
      <c r="K236" s="10"/>
      <c r="L236" s="10"/>
      <c r="M236" s="10"/>
      <c r="N236" s="66" t="s">
        <v>18</v>
      </c>
      <c r="O236" s="10"/>
    </row>
    <row r="237">
      <c r="A237" s="6">
        <v>45705.0</v>
      </c>
      <c r="B237" s="10"/>
      <c r="C237" s="7">
        <v>123097.0</v>
      </c>
      <c r="D237" s="7" t="s">
        <v>117</v>
      </c>
      <c r="E237" s="6">
        <v>44621.0</v>
      </c>
      <c r="F237" s="79">
        <f t="shared" si="1"/>
        <v>35</v>
      </c>
      <c r="G237" s="6">
        <v>44657.0</v>
      </c>
      <c r="H237" s="79">
        <f t="shared" si="2"/>
        <v>34</v>
      </c>
      <c r="I237" s="7" t="s">
        <v>54</v>
      </c>
      <c r="J237" s="10"/>
      <c r="K237" s="10"/>
      <c r="L237" s="10"/>
      <c r="M237" s="10"/>
      <c r="N237" s="66" t="s">
        <v>18</v>
      </c>
      <c r="O237" s="10"/>
    </row>
    <row r="238">
      <c r="A238" s="6">
        <v>45705.0</v>
      </c>
      <c r="B238" s="10"/>
      <c r="C238" s="7">
        <v>210789.0</v>
      </c>
      <c r="D238" s="7" t="s">
        <v>117</v>
      </c>
      <c r="E238" s="6">
        <v>45474.0</v>
      </c>
      <c r="F238" s="79">
        <f t="shared" si="1"/>
        <v>7</v>
      </c>
      <c r="G238" s="6">
        <v>45496.0</v>
      </c>
      <c r="H238" s="79">
        <f t="shared" si="2"/>
        <v>6</v>
      </c>
      <c r="I238" s="7" t="s">
        <v>60</v>
      </c>
      <c r="J238" s="10"/>
      <c r="K238" s="10"/>
      <c r="L238" s="10"/>
      <c r="M238" s="10"/>
      <c r="N238" s="66" t="s">
        <v>18</v>
      </c>
      <c r="O238" s="10"/>
    </row>
    <row r="239">
      <c r="A239" s="6">
        <v>45705.0</v>
      </c>
      <c r="B239" s="10"/>
      <c r="C239" s="7">
        <v>72843.0</v>
      </c>
      <c r="D239" s="7" t="s">
        <v>117</v>
      </c>
      <c r="E239" s="6">
        <v>43800.0</v>
      </c>
      <c r="F239" s="79">
        <f t="shared" si="1"/>
        <v>62</v>
      </c>
      <c r="G239" s="9">
        <v>44188.0</v>
      </c>
      <c r="H239" s="79">
        <f t="shared" si="2"/>
        <v>49</v>
      </c>
      <c r="I239" s="7" t="s">
        <v>60</v>
      </c>
      <c r="J239" s="10"/>
      <c r="K239" s="10"/>
      <c r="L239" s="10"/>
      <c r="M239" s="10"/>
      <c r="N239" s="66" t="s">
        <v>18</v>
      </c>
      <c r="O239" s="10"/>
    </row>
    <row r="240">
      <c r="A240" s="6">
        <v>45705.0</v>
      </c>
      <c r="B240" s="10"/>
      <c r="C240" s="7">
        <v>225580.0</v>
      </c>
      <c r="D240" s="7" t="s">
        <v>117</v>
      </c>
      <c r="E240" s="6">
        <v>45505.0</v>
      </c>
      <c r="F240" s="79">
        <f t="shared" si="1"/>
        <v>6</v>
      </c>
      <c r="G240" s="6">
        <v>45559.0</v>
      </c>
      <c r="H240" s="79">
        <f t="shared" si="2"/>
        <v>4</v>
      </c>
      <c r="I240" s="7" t="s">
        <v>54</v>
      </c>
      <c r="J240" s="10"/>
      <c r="K240" s="10"/>
      <c r="L240" s="10"/>
      <c r="M240" s="10"/>
      <c r="N240" s="66" t="s">
        <v>18</v>
      </c>
      <c r="O240" s="10"/>
    </row>
    <row r="241">
      <c r="A241" s="6">
        <v>45705.0</v>
      </c>
      <c r="B241" s="10"/>
      <c r="C241" s="7">
        <v>213144.0</v>
      </c>
      <c r="D241" s="7" t="s">
        <v>117</v>
      </c>
      <c r="E241" s="6">
        <v>45352.0</v>
      </c>
      <c r="F241" s="79">
        <f t="shared" si="1"/>
        <v>11</v>
      </c>
      <c r="G241" s="6">
        <v>45418.0</v>
      </c>
      <c r="H241" s="79">
        <f t="shared" si="2"/>
        <v>9</v>
      </c>
      <c r="I241" s="7" t="s">
        <v>54</v>
      </c>
      <c r="J241" s="10"/>
      <c r="K241" s="10"/>
      <c r="L241" s="10"/>
      <c r="M241" s="10"/>
      <c r="N241" s="66" t="s">
        <v>18</v>
      </c>
      <c r="O241" s="10"/>
    </row>
    <row r="242">
      <c r="A242" s="6">
        <v>45705.0</v>
      </c>
      <c r="B242" s="10"/>
      <c r="C242" s="7">
        <v>200333.0</v>
      </c>
      <c r="D242" s="7" t="s">
        <v>117</v>
      </c>
      <c r="E242" s="6">
        <v>45231.0</v>
      </c>
      <c r="F242" s="79">
        <f t="shared" si="1"/>
        <v>15</v>
      </c>
      <c r="G242" s="6">
        <v>45323.0</v>
      </c>
      <c r="H242" s="79">
        <f t="shared" si="2"/>
        <v>12</v>
      </c>
      <c r="I242" s="7" t="s">
        <v>54</v>
      </c>
      <c r="J242" s="10"/>
      <c r="K242" s="10"/>
      <c r="L242" s="10"/>
      <c r="M242" s="10"/>
      <c r="N242" s="66" t="s">
        <v>18</v>
      </c>
      <c r="O242" s="10"/>
    </row>
    <row r="243">
      <c r="A243" s="6">
        <v>45705.0</v>
      </c>
      <c r="B243" s="10"/>
      <c r="C243" s="7">
        <v>216495.0</v>
      </c>
      <c r="D243" s="7" t="s">
        <v>117</v>
      </c>
      <c r="E243" s="6">
        <v>45413.0</v>
      </c>
      <c r="F243" s="79">
        <f t="shared" si="1"/>
        <v>9</v>
      </c>
      <c r="G243" s="6">
        <v>45442.0</v>
      </c>
      <c r="H243" s="79">
        <f t="shared" si="2"/>
        <v>8</v>
      </c>
      <c r="I243" s="7" t="s">
        <v>54</v>
      </c>
      <c r="J243" s="10"/>
      <c r="K243" s="10"/>
      <c r="L243" s="10"/>
      <c r="M243" s="10"/>
      <c r="N243" s="66" t="s">
        <v>18</v>
      </c>
      <c r="O243" s="10"/>
    </row>
    <row r="244">
      <c r="A244" s="6">
        <v>45705.0</v>
      </c>
      <c r="B244" s="10"/>
      <c r="C244" s="7">
        <v>222058.0</v>
      </c>
      <c r="D244" s="7" t="s">
        <v>117</v>
      </c>
      <c r="E244" s="6">
        <v>45444.0</v>
      </c>
      <c r="F244" s="79">
        <f t="shared" si="1"/>
        <v>8</v>
      </c>
      <c r="G244" s="6">
        <v>45492.0</v>
      </c>
      <c r="H244" s="79">
        <f t="shared" si="2"/>
        <v>6</v>
      </c>
      <c r="I244" s="7" t="s">
        <v>85</v>
      </c>
      <c r="J244" s="10"/>
      <c r="K244" s="10"/>
      <c r="L244" s="10"/>
      <c r="M244" s="10"/>
      <c r="N244" s="66" t="s">
        <v>18</v>
      </c>
      <c r="O244" s="10"/>
    </row>
    <row r="245">
      <c r="A245" s="6">
        <v>45705.0</v>
      </c>
      <c r="B245" s="10"/>
      <c r="C245" s="7">
        <v>218159.0</v>
      </c>
      <c r="D245" s="7" t="s">
        <v>117</v>
      </c>
      <c r="E245" s="6">
        <v>45413.0</v>
      </c>
      <c r="F245" s="79">
        <f t="shared" si="1"/>
        <v>9</v>
      </c>
      <c r="G245" s="6">
        <v>45460.0</v>
      </c>
      <c r="H245" s="79">
        <f t="shared" si="2"/>
        <v>8</v>
      </c>
      <c r="I245" s="7" t="s">
        <v>60</v>
      </c>
      <c r="J245" s="10"/>
      <c r="K245" s="10"/>
      <c r="L245" s="10"/>
      <c r="M245" s="10"/>
      <c r="N245" s="66" t="s">
        <v>18</v>
      </c>
      <c r="O245" s="10"/>
    </row>
    <row r="246">
      <c r="A246" s="6">
        <v>45705.0</v>
      </c>
      <c r="B246" s="10"/>
      <c r="C246" s="7">
        <v>221712.0</v>
      </c>
      <c r="D246" s="7" t="s">
        <v>117</v>
      </c>
      <c r="E246" s="6">
        <v>45505.0</v>
      </c>
      <c r="F246" s="79">
        <f t="shared" si="1"/>
        <v>6</v>
      </c>
      <c r="G246" s="6">
        <v>45560.0</v>
      </c>
      <c r="H246" s="79">
        <f t="shared" si="2"/>
        <v>4</v>
      </c>
      <c r="I246" s="7" t="s">
        <v>60</v>
      </c>
      <c r="J246" s="10"/>
      <c r="K246" s="10"/>
      <c r="L246" s="10"/>
      <c r="M246" s="10"/>
      <c r="N246" s="66" t="s">
        <v>18</v>
      </c>
      <c r="O246" s="10"/>
    </row>
    <row r="247">
      <c r="A247" s="6">
        <v>45705.0</v>
      </c>
      <c r="B247" s="10"/>
      <c r="C247" s="7">
        <v>217472.0</v>
      </c>
      <c r="D247" s="7" t="s">
        <v>117</v>
      </c>
      <c r="E247" s="6">
        <v>45536.0</v>
      </c>
      <c r="F247" s="79">
        <f t="shared" si="1"/>
        <v>5</v>
      </c>
      <c r="G247" s="9">
        <v>45583.0</v>
      </c>
      <c r="H247" s="79">
        <f t="shared" si="2"/>
        <v>4</v>
      </c>
      <c r="I247" s="7" t="s">
        <v>82</v>
      </c>
      <c r="J247" s="10"/>
      <c r="K247" s="10"/>
      <c r="L247" s="10"/>
      <c r="M247" s="10"/>
      <c r="N247" s="66" t="s">
        <v>18</v>
      </c>
      <c r="O247" s="10"/>
    </row>
    <row r="248">
      <c r="A248" s="6">
        <v>45705.0</v>
      </c>
      <c r="B248" s="10"/>
      <c r="C248" s="7">
        <v>233938.0</v>
      </c>
      <c r="D248" s="7" t="s">
        <v>117</v>
      </c>
      <c r="E248" s="6">
        <v>45444.0</v>
      </c>
      <c r="F248" s="79">
        <f t="shared" si="1"/>
        <v>8</v>
      </c>
      <c r="G248" s="9">
        <v>45615.0</v>
      </c>
      <c r="H248" s="79">
        <f t="shared" si="2"/>
        <v>2</v>
      </c>
      <c r="I248" s="7" t="s">
        <v>54</v>
      </c>
      <c r="J248" s="10"/>
      <c r="K248" s="10"/>
      <c r="L248" s="10"/>
      <c r="M248" s="10"/>
      <c r="N248" s="66" t="s">
        <v>18</v>
      </c>
      <c r="O248" s="10"/>
    </row>
    <row r="249">
      <c r="A249" s="6">
        <v>45705.0</v>
      </c>
      <c r="B249" s="10"/>
      <c r="C249" s="7">
        <v>236961.0</v>
      </c>
      <c r="D249" s="7" t="s">
        <v>117</v>
      </c>
      <c r="E249" s="6">
        <v>45597.0</v>
      </c>
      <c r="F249" s="79">
        <f t="shared" si="1"/>
        <v>3</v>
      </c>
      <c r="G249" s="9">
        <v>45642.0</v>
      </c>
      <c r="H249" s="79">
        <f t="shared" si="2"/>
        <v>2</v>
      </c>
      <c r="I249" s="7" t="s">
        <v>54</v>
      </c>
      <c r="J249" s="10"/>
      <c r="K249" s="10"/>
      <c r="L249" s="10"/>
      <c r="M249" s="10"/>
      <c r="N249" s="66" t="s">
        <v>18</v>
      </c>
      <c r="O249" s="10"/>
    </row>
    <row r="250">
      <c r="A250" s="6">
        <v>45705.0</v>
      </c>
      <c r="B250" s="10"/>
      <c r="C250" s="7">
        <v>239576.0</v>
      </c>
      <c r="D250" s="7" t="s">
        <v>117</v>
      </c>
      <c r="E250" s="6">
        <v>45566.0</v>
      </c>
      <c r="F250" s="79">
        <f t="shared" si="1"/>
        <v>4</v>
      </c>
      <c r="G250" s="6">
        <v>45681.0</v>
      </c>
      <c r="H250" s="79">
        <f t="shared" si="2"/>
        <v>0</v>
      </c>
      <c r="I250" s="7" t="s">
        <v>52</v>
      </c>
      <c r="J250" s="10"/>
      <c r="K250" s="10"/>
      <c r="L250" s="10"/>
      <c r="M250" s="10"/>
      <c r="N250" s="66" t="s">
        <v>18</v>
      </c>
      <c r="O250" s="10"/>
    </row>
    <row r="251">
      <c r="A251" s="6">
        <v>45705.0</v>
      </c>
      <c r="B251" s="10"/>
      <c r="C251" s="7">
        <v>161541.0</v>
      </c>
      <c r="D251" s="7" t="s">
        <v>149</v>
      </c>
      <c r="E251" s="6">
        <v>44927.0</v>
      </c>
      <c r="F251" s="79">
        <f t="shared" si="1"/>
        <v>25</v>
      </c>
      <c r="G251" s="6">
        <v>44980.0</v>
      </c>
      <c r="H251" s="79">
        <f t="shared" si="2"/>
        <v>23</v>
      </c>
      <c r="I251" s="7" t="s">
        <v>60</v>
      </c>
      <c r="J251" s="10"/>
      <c r="K251" s="10"/>
      <c r="L251" s="10"/>
      <c r="M251" s="10"/>
      <c r="N251" s="66" t="s">
        <v>18</v>
      </c>
      <c r="O251" s="10"/>
    </row>
    <row r="252">
      <c r="A252" s="6">
        <v>45705.0</v>
      </c>
      <c r="B252" s="10"/>
      <c r="C252" s="7">
        <v>135686.0</v>
      </c>
      <c r="D252" s="7" t="s">
        <v>149</v>
      </c>
      <c r="E252" s="6">
        <v>44986.0</v>
      </c>
      <c r="F252" s="79">
        <f t="shared" si="1"/>
        <v>23</v>
      </c>
      <c r="G252" s="6">
        <v>45097.0</v>
      </c>
      <c r="H252" s="79">
        <f t="shared" si="2"/>
        <v>19</v>
      </c>
      <c r="I252" s="7" t="s">
        <v>48</v>
      </c>
      <c r="J252" s="10"/>
      <c r="K252" s="10"/>
      <c r="L252" s="10"/>
      <c r="M252" s="10"/>
      <c r="N252" s="66" t="s">
        <v>18</v>
      </c>
      <c r="O252" s="10"/>
    </row>
    <row r="253">
      <c r="A253" s="6">
        <v>45705.0</v>
      </c>
      <c r="B253" s="10"/>
      <c r="C253" s="7">
        <v>230118.0</v>
      </c>
      <c r="D253" s="7" t="s">
        <v>149</v>
      </c>
      <c r="E253" s="6">
        <v>45505.0</v>
      </c>
      <c r="F253" s="79">
        <f t="shared" si="1"/>
        <v>6</v>
      </c>
      <c r="G253" s="6">
        <v>45572.0</v>
      </c>
      <c r="H253" s="79">
        <f t="shared" si="2"/>
        <v>4</v>
      </c>
      <c r="I253" s="7" t="s">
        <v>43</v>
      </c>
      <c r="J253" s="10"/>
      <c r="K253" s="10"/>
      <c r="L253" s="10"/>
      <c r="M253" s="10"/>
      <c r="N253" s="66" t="s">
        <v>18</v>
      </c>
      <c r="O253" s="10"/>
    </row>
    <row r="254">
      <c r="A254" s="6">
        <v>45705.0</v>
      </c>
      <c r="B254" s="10"/>
      <c r="C254" s="7">
        <v>228814.0</v>
      </c>
      <c r="D254" s="7" t="s">
        <v>149</v>
      </c>
      <c r="E254" s="6">
        <v>45536.0</v>
      </c>
      <c r="F254" s="79">
        <f t="shared" si="1"/>
        <v>5</v>
      </c>
      <c r="G254" s="6">
        <v>45560.0</v>
      </c>
      <c r="H254" s="79">
        <f t="shared" si="2"/>
        <v>4</v>
      </c>
      <c r="I254" s="7" t="s">
        <v>82</v>
      </c>
      <c r="J254" s="10"/>
      <c r="K254" s="10"/>
      <c r="L254" s="10"/>
      <c r="M254" s="10"/>
      <c r="N254" s="66" t="s">
        <v>18</v>
      </c>
      <c r="O254" s="10"/>
    </row>
    <row r="255">
      <c r="A255" s="6">
        <v>45705.0</v>
      </c>
      <c r="B255" s="10"/>
      <c r="C255" s="7">
        <v>232281.0</v>
      </c>
      <c r="D255" s="7" t="s">
        <v>149</v>
      </c>
      <c r="E255" s="6">
        <v>45689.0</v>
      </c>
      <c r="F255" s="79">
        <f t="shared" si="1"/>
        <v>0</v>
      </c>
      <c r="G255" s="6">
        <v>45679.0</v>
      </c>
      <c r="H255" s="79">
        <f t="shared" si="2"/>
        <v>0</v>
      </c>
      <c r="I255" s="7" t="s">
        <v>82</v>
      </c>
      <c r="J255" s="10"/>
      <c r="K255" s="10"/>
      <c r="L255" s="10"/>
      <c r="M255" s="10"/>
      <c r="N255" s="66" t="s">
        <v>18</v>
      </c>
      <c r="O255" s="10"/>
    </row>
    <row r="256">
      <c r="A256" s="6">
        <v>45705.0</v>
      </c>
      <c r="B256" s="10"/>
      <c r="C256" s="7">
        <v>65439.0</v>
      </c>
      <c r="D256" s="7" t="s">
        <v>181</v>
      </c>
      <c r="E256" s="6">
        <v>43922.0</v>
      </c>
      <c r="F256" s="79">
        <f t="shared" si="1"/>
        <v>58</v>
      </c>
      <c r="G256" s="6">
        <v>44097.0</v>
      </c>
      <c r="H256" s="79">
        <f t="shared" si="2"/>
        <v>52</v>
      </c>
      <c r="I256" s="7" t="s">
        <v>120</v>
      </c>
      <c r="J256" s="10"/>
      <c r="K256" s="10"/>
      <c r="L256" s="10"/>
      <c r="M256" s="10"/>
      <c r="N256" s="66" t="s">
        <v>18</v>
      </c>
      <c r="O256" s="10"/>
    </row>
    <row r="257">
      <c r="A257" s="6">
        <v>45705.0</v>
      </c>
      <c r="B257" s="10"/>
      <c r="C257" s="7">
        <v>85006.0</v>
      </c>
      <c r="D257" s="7" t="s">
        <v>110</v>
      </c>
      <c r="E257" s="6">
        <v>43497.0</v>
      </c>
      <c r="F257" s="79">
        <f t="shared" si="1"/>
        <v>72</v>
      </c>
      <c r="G257" s="6">
        <v>44314.0</v>
      </c>
      <c r="H257" s="79">
        <f t="shared" si="2"/>
        <v>45</v>
      </c>
      <c r="I257" s="7" t="s">
        <v>120</v>
      </c>
      <c r="J257" s="10"/>
      <c r="K257" s="10"/>
      <c r="L257" s="10"/>
      <c r="M257" s="10"/>
      <c r="N257" s="66" t="s">
        <v>18</v>
      </c>
      <c r="O257" s="10"/>
    </row>
    <row r="258">
      <c r="A258" s="6">
        <v>45705.0</v>
      </c>
      <c r="B258" s="10"/>
      <c r="C258" s="7">
        <v>64087.0</v>
      </c>
      <c r="D258" s="7" t="s">
        <v>504</v>
      </c>
      <c r="E258" s="6">
        <v>44013.0</v>
      </c>
      <c r="F258" s="79">
        <f t="shared" si="1"/>
        <v>55</v>
      </c>
      <c r="G258" s="6">
        <v>44084.0</v>
      </c>
      <c r="H258" s="79">
        <f t="shared" si="2"/>
        <v>53</v>
      </c>
      <c r="I258" s="7" t="s">
        <v>120</v>
      </c>
      <c r="J258" s="10"/>
      <c r="K258" s="10"/>
      <c r="L258" s="10"/>
      <c r="M258" s="10"/>
      <c r="N258" s="66" t="s">
        <v>18</v>
      </c>
      <c r="O258" s="10"/>
    </row>
    <row r="259">
      <c r="A259" s="6">
        <v>45705.0</v>
      </c>
      <c r="B259" s="10"/>
      <c r="C259" s="7">
        <v>7034.0</v>
      </c>
      <c r="D259" s="7" t="s">
        <v>99</v>
      </c>
      <c r="E259" s="6">
        <v>43313.0</v>
      </c>
      <c r="F259" s="79">
        <f t="shared" si="1"/>
        <v>78</v>
      </c>
      <c r="G259" s="9">
        <v>43420.0</v>
      </c>
      <c r="H259" s="79">
        <f t="shared" si="2"/>
        <v>75</v>
      </c>
      <c r="I259" s="7" t="s">
        <v>60</v>
      </c>
      <c r="J259" s="10"/>
      <c r="K259" s="10"/>
      <c r="L259" s="10"/>
      <c r="M259" s="10"/>
      <c r="N259" s="66" t="s">
        <v>18</v>
      </c>
      <c r="O259" s="10"/>
    </row>
    <row r="260">
      <c r="A260" s="6">
        <v>45705.0</v>
      </c>
      <c r="B260" s="10"/>
      <c r="C260" s="7">
        <v>2479.0</v>
      </c>
      <c r="D260" s="7" t="s">
        <v>42</v>
      </c>
      <c r="E260" s="6">
        <v>43009.0</v>
      </c>
      <c r="F260" s="79">
        <f t="shared" si="1"/>
        <v>88</v>
      </c>
      <c r="G260" s="6">
        <v>43159.0</v>
      </c>
      <c r="H260" s="79">
        <f t="shared" si="2"/>
        <v>83</v>
      </c>
      <c r="I260" s="7" t="s">
        <v>151</v>
      </c>
      <c r="J260" s="10"/>
      <c r="K260" s="10"/>
      <c r="L260" s="10"/>
      <c r="M260" s="10"/>
      <c r="N260" s="66" t="s">
        <v>18</v>
      </c>
      <c r="O260" s="10"/>
    </row>
    <row r="261">
      <c r="A261" s="6">
        <v>45705.0</v>
      </c>
      <c r="B261" s="10"/>
      <c r="C261" s="7">
        <v>10214.0</v>
      </c>
      <c r="D261" s="7" t="s">
        <v>62</v>
      </c>
      <c r="E261" s="6">
        <v>43497.0</v>
      </c>
      <c r="F261" s="79">
        <f t="shared" si="1"/>
        <v>72</v>
      </c>
      <c r="G261" s="6">
        <v>43545.0</v>
      </c>
      <c r="H261" s="79">
        <f t="shared" si="2"/>
        <v>70</v>
      </c>
      <c r="I261" s="7" t="s">
        <v>308</v>
      </c>
      <c r="J261" s="10"/>
      <c r="K261" s="10"/>
      <c r="L261" s="10"/>
      <c r="M261" s="10"/>
      <c r="N261" s="66" t="s">
        <v>18</v>
      </c>
      <c r="O261" s="10"/>
    </row>
    <row r="262">
      <c r="A262" s="6">
        <v>45705.0</v>
      </c>
      <c r="B262" s="10"/>
      <c r="C262" s="7">
        <v>6804.0</v>
      </c>
      <c r="D262" s="7" t="s">
        <v>93</v>
      </c>
      <c r="E262" s="6">
        <v>42165.0</v>
      </c>
      <c r="F262" s="79">
        <f t="shared" si="1"/>
        <v>116</v>
      </c>
      <c r="G262" s="9">
        <v>43391.0</v>
      </c>
      <c r="H262" s="79">
        <f t="shared" si="2"/>
        <v>76</v>
      </c>
      <c r="I262" s="7" t="s">
        <v>151</v>
      </c>
      <c r="J262" s="10"/>
      <c r="K262" s="10"/>
      <c r="L262" s="10"/>
      <c r="M262" s="10"/>
      <c r="N262" s="66" t="s">
        <v>18</v>
      </c>
      <c r="O262" s="10"/>
    </row>
    <row r="263">
      <c r="A263" s="6">
        <v>45705.0</v>
      </c>
      <c r="B263" s="10"/>
      <c r="C263" s="7">
        <v>1793.0</v>
      </c>
      <c r="D263" s="7" t="s">
        <v>93</v>
      </c>
      <c r="E263" s="6">
        <v>42856.0</v>
      </c>
      <c r="F263" s="79">
        <f t="shared" si="1"/>
        <v>93</v>
      </c>
      <c r="G263" s="6">
        <v>43511.0</v>
      </c>
      <c r="H263" s="79">
        <f t="shared" si="2"/>
        <v>72</v>
      </c>
      <c r="I263" s="7" t="s">
        <v>297</v>
      </c>
      <c r="J263" s="10"/>
      <c r="K263" s="10"/>
      <c r="L263" s="10"/>
      <c r="M263" s="10"/>
      <c r="N263" s="66" t="s">
        <v>18</v>
      </c>
      <c r="O263" s="10"/>
    </row>
    <row r="264">
      <c r="A264" s="6">
        <v>45705.0</v>
      </c>
      <c r="B264" s="10"/>
      <c r="C264" s="7">
        <v>1563.0</v>
      </c>
      <c r="D264" s="7" t="s">
        <v>75</v>
      </c>
      <c r="E264" s="6">
        <v>42125.0</v>
      </c>
      <c r="F264" s="79">
        <f t="shared" si="1"/>
        <v>117</v>
      </c>
      <c r="G264" s="6">
        <v>43000.0</v>
      </c>
      <c r="H264" s="79">
        <f t="shared" si="2"/>
        <v>88</v>
      </c>
      <c r="I264" s="7" t="s">
        <v>505</v>
      </c>
      <c r="J264" s="10"/>
      <c r="K264" s="10"/>
      <c r="L264" s="10"/>
      <c r="M264" s="10"/>
      <c r="N264" s="66" t="s">
        <v>18</v>
      </c>
      <c r="O264" s="10"/>
    </row>
    <row r="265">
      <c r="A265" s="6">
        <v>45705.0</v>
      </c>
      <c r="B265" s="10"/>
      <c r="C265" s="7">
        <v>3493.0</v>
      </c>
      <c r="D265" s="7" t="s">
        <v>506</v>
      </c>
      <c r="E265" s="6">
        <v>43229.0</v>
      </c>
      <c r="F265" s="79">
        <f t="shared" si="1"/>
        <v>81</v>
      </c>
      <c r="G265" s="6">
        <v>43229.0</v>
      </c>
      <c r="H265" s="79">
        <f t="shared" si="2"/>
        <v>81</v>
      </c>
      <c r="I265" s="7" t="s">
        <v>66</v>
      </c>
      <c r="J265" s="10"/>
      <c r="K265" s="10"/>
      <c r="L265" s="10"/>
      <c r="M265" s="10"/>
      <c r="N265" s="66" t="s">
        <v>18</v>
      </c>
      <c r="O265" s="10"/>
    </row>
    <row r="266">
      <c r="A266" s="6">
        <v>45705.0</v>
      </c>
      <c r="B266" s="10"/>
      <c r="C266" s="7">
        <v>2610.0</v>
      </c>
      <c r="D266" s="7" t="s">
        <v>152</v>
      </c>
      <c r="E266" s="6">
        <v>43136.0</v>
      </c>
      <c r="F266" s="79">
        <f t="shared" si="1"/>
        <v>84</v>
      </c>
      <c r="G266" s="6">
        <v>43154.0</v>
      </c>
      <c r="H266" s="79">
        <f t="shared" si="2"/>
        <v>83</v>
      </c>
      <c r="I266" s="7" t="s">
        <v>52</v>
      </c>
      <c r="J266" s="10"/>
      <c r="K266" s="10"/>
      <c r="L266" s="10"/>
      <c r="M266" s="10"/>
      <c r="N266" s="66" t="s">
        <v>18</v>
      </c>
      <c r="O266" s="10"/>
    </row>
    <row r="267">
      <c r="A267" s="6">
        <v>45705.0</v>
      </c>
      <c r="B267" s="10"/>
      <c r="C267" s="7">
        <v>13986.0</v>
      </c>
      <c r="D267" s="7" t="s">
        <v>152</v>
      </c>
      <c r="E267" s="6">
        <v>43344.0</v>
      </c>
      <c r="F267" s="79">
        <f t="shared" si="1"/>
        <v>77</v>
      </c>
      <c r="G267" s="6">
        <v>43617.0</v>
      </c>
      <c r="H267" s="79">
        <f t="shared" si="2"/>
        <v>68</v>
      </c>
      <c r="I267" s="7" t="s">
        <v>52</v>
      </c>
      <c r="J267" s="10"/>
      <c r="K267" s="10"/>
      <c r="L267" s="10"/>
      <c r="M267" s="10"/>
      <c r="N267" s="66" t="s">
        <v>18</v>
      </c>
      <c r="O267" s="10"/>
    </row>
    <row r="268">
      <c r="A268" s="6">
        <v>45705.0</v>
      </c>
      <c r="B268" s="10"/>
      <c r="C268" s="7">
        <v>196289.0</v>
      </c>
      <c r="D268" s="7" t="s">
        <v>75</v>
      </c>
      <c r="E268" s="6">
        <v>45231.0</v>
      </c>
      <c r="F268" s="79">
        <f t="shared" si="1"/>
        <v>15</v>
      </c>
      <c r="G268" s="6">
        <v>45317.0</v>
      </c>
      <c r="H268" s="79">
        <f t="shared" si="2"/>
        <v>12</v>
      </c>
      <c r="I268" s="7" t="s">
        <v>52</v>
      </c>
      <c r="J268" s="10"/>
      <c r="K268" s="10"/>
      <c r="L268" s="10"/>
      <c r="M268" s="10"/>
      <c r="N268" s="66" t="s">
        <v>18</v>
      </c>
      <c r="O268" s="10"/>
    </row>
    <row r="269">
      <c r="A269" s="6">
        <v>45705.0</v>
      </c>
      <c r="B269" s="10"/>
      <c r="C269" s="7">
        <v>170849.0</v>
      </c>
      <c r="D269" s="7" t="s">
        <v>42</v>
      </c>
      <c r="E269" s="6">
        <v>45017.0</v>
      </c>
      <c r="F269" s="79">
        <f t="shared" si="1"/>
        <v>22</v>
      </c>
      <c r="G269" s="6">
        <v>45061.0</v>
      </c>
      <c r="H269" s="79">
        <f t="shared" si="2"/>
        <v>21</v>
      </c>
      <c r="I269" s="7" t="s">
        <v>48</v>
      </c>
      <c r="J269" s="10"/>
      <c r="K269" s="10"/>
      <c r="L269" s="10"/>
      <c r="M269" s="10"/>
      <c r="N269" s="66" t="s">
        <v>18</v>
      </c>
      <c r="O269" s="10"/>
    </row>
    <row r="270">
      <c r="A270" s="6">
        <v>45705.0</v>
      </c>
      <c r="B270" s="10"/>
      <c r="C270" s="7">
        <v>177271.0</v>
      </c>
      <c r="D270" s="7" t="s">
        <v>42</v>
      </c>
      <c r="E270" s="6">
        <v>45078.0</v>
      </c>
      <c r="F270" s="79">
        <f t="shared" si="1"/>
        <v>20</v>
      </c>
      <c r="G270" s="6">
        <v>45111.0</v>
      </c>
      <c r="H270" s="79">
        <f t="shared" si="2"/>
        <v>19</v>
      </c>
      <c r="I270" s="7" t="s">
        <v>52</v>
      </c>
      <c r="J270" s="10"/>
      <c r="K270" s="10"/>
      <c r="L270" s="10"/>
      <c r="M270" s="10"/>
      <c r="N270" s="66" t="s">
        <v>18</v>
      </c>
      <c r="O270" s="10"/>
    </row>
    <row r="271">
      <c r="A271" s="6">
        <v>45705.0</v>
      </c>
      <c r="B271" s="10"/>
      <c r="C271" s="7">
        <v>241857.0</v>
      </c>
      <c r="D271" s="7" t="s">
        <v>42</v>
      </c>
      <c r="E271" s="6">
        <v>45658.0</v>
      </c>
      <c r="F271" s="79">
        <f t="shared" si="1"/>
        <v>1</v>
      </c>
      <c r="G271" s="6">
        <v>45692.0</v>
      </c>
      <c r="H271" s="79">
        <f t="shared" si="2"/>
        <v>0</v>
      </c>
      <c r="I271" s="7" t="s">
        <v>48</v>
      </c>
      <c r="J271" s="10"/>
      <c r="K271" s="10"/>
      <c r="L271" s="10"/>
      <c r="M271" s="10"/>
      <c r="N271" s="66" t="s">
        <v>18</v>
      </c>
      <c r="O271" s="10"/>
    </row>
    <row r="272">
      <c r="A272" s="6">
        <v>45705.0</v>
      </c>
      <c r="B272" s="10"/>
      <c r="C272" s="7">
        <v>118711.0</v>
      </c>
      <c r="D272" s="7" t="s">
        <v>110</v>
      </c>
      <c r="E272" s="6">
        <v>44501.0</v>
      </c>
      <c r="F272" s="79">
        <f t="shared" si="1"/>
        <v>39</v>
      </c>
      <c r="G272" s="6">
        <v>44627.0</v>
      </c>
      <c r="H272" s="79">
        <f t="shared" si="2"/>
        <v>35</v>
      </c>
      <c r="I272" s="7" t="s">
        <v>52</v>
      </c>
      <c r="J272" s="10"/>
      <c r="K272" s="10"/>
      <c r="L272" s="10"/>
      <c r="M272" s="10"/>
      <c r="N272" s="66" t="s">
        <v>18</v>
      </c>
      <c r="O272" s="10"/>
    </row>
    <row r="273">
      <c r="A273" s="6">
        <v>45705.0</v>
      </c>
      <c r="B273" s="10"/>
      <c r="C273" s="7">
        <v>204870.0</v>
      </c>
      <c r="D273" s="7" t="s">
        <v>110</v>
      </c>
      <c r="E273" s="6">
        <v>45323.0</v>
      </c>
      <c r="F273" s="79">
        <f t="shared" si="1"/>
        <v>12</v>
      </c>
      <c r="G273" s="6">
        <v>45362.0</v>
      </c>
      <c r="H273" s="79">
        <f t="shared" si="2"/>
        <v>11</v>
      </c>
      <c r="I273" s="7" t="s">
        <v>48</v>
      </c>
      <c r="J273" s="10"/>
      <c r="K273" s="10"/>
      <c r="L273" s="10"/>
      <c r="M273" s="10"/>
      <c r="N273" s="66" t="s">
        <v>18</v>
      </c>
      <c r="O273" s="10"/>
    </row>
    <row r="274">
      <c r="A274" s="6">
        <v>45705.0</v>
      </c>
      <c r="B274" s="10"/>
      <c r="C274" s="7">
        <v>177868.0</v>
      </c>
      <c r="D274" s="7" t="s">
        <v>103</v>
      </c>
      <c r="E274" s="6">
        <v>45047.0</v>
      </c>
      <c r="F274" s="79">
        <f t="shared" si="1"/>
        <v>21</v>
      </c>
      <c r="G274" s="6">
        <v>45117.0</v>
      </c>
      <c r="H274" s="79">
        <f t="shared" si="2"/>
        <v>19</v>
      </c>
      <c r="I274" s="7" t="s">
        <v>52</v>
      </c>
      <c r="J274" s="10"/>
      <c r="K274" s="10"/>
      <c r="L274" s="10"/>
      <c r="M274" s="10"/>
      <c r="N274" s="66" t="s">
        <v>18</v>
      </c>
      <c r="O274" s="10"/>
    </row>
    <row r="275">
      <c r="A275" s="6">
        <v>45705.0</v>
      </c>
      <c r="B275" s="10"/>
      <c r="C275" s="7">
        <v>93843.0</v>
      </c>
      <c r="D275" s="7" t="s">
        <v>99</v>
      </c>
      <c r="E275" s="6">
        <v>44317.0</v>
      </c>
      <c r="F275" s="79">
        <f t="shared" si="1"/>
        <v>45</v>
      </c>
      <c r="G275" s="6">
        <v>44389.0</v>
      </c>
      <c r="H275" s="79">
        <f t="shared" si="2"/>
        <v>43</v>
      </c>
      <c r="I275" s="7" t="s">
        <v>43</v>
      </c>
      <c r="J275" s="10"/>
      <c r="K275" s="10"/>
      <c r="L275" s="10"/>
      <c r="M275" s="10"/>
      <c r="N275" s="66" t="s">
        <v>18</v>
      </c>
      <c r="O275" s="10"/>
    </row>
    <row r="276">
      <c r="A276" s="6">
        <v>45705.0</v>
      </c>
      <c r="B276" s="10"/>
      <c r="C276" s="7">
        <v>151758.0</v>
      </c>
      <c r="D276" s="7" t="s">
        <v>87</v>
      </c>
      <c r="E276" s="6">
        <v>44866.0</v>
      </c>
      <c r="F276" s="79">
        <f t="shared" si="1"/>
        <v>27</v>
      </c>
      <c r="G276" s="9">
        <v>44887.0</v>
      </c>
      <c r="H276" s="79">
        <f t="shared" si="2"/>
        <v>26</v>
      </c>
      <c r="I276" s="7" t="s">
        <v>52</v>
      </c>
      <c r="J276" s="10"/>
      <c r="K276" s="10"/>
      <c r="L276" s="10"/>
      <c r="M276" s="10"/>
      <c r="N276" s="66" t="s">
        <v>18</v>
      </c>
      <c r="O276" s="10"/>
    </row>
    <row r="277">
      <c r="A277" s="6">
        <v>45705.0</v>
      </c>
      <c r="B277" s="10"/>
      <c r="C277" s="7">
        <v>123455.0</v>
      </c>
      <c r="D277" s="7" t="s">
        <v>75</v>
      </c>
      <c r="E277" s="6">
        <v>44621.0</v>
      </c>
      <c r="F277" s="79">
        <f t="shared" si="1"/>
        <v>35</v>
      </c>
      <c r="G277" s="6">
        <v>44664.0</v>
      </c>
      <c r="H277" s="79">
        <f t="shared" si="2"/>
        <v>34</v>
      </c>
      <c r="I277" s="7" t="s">
        <v>52</v>
      </c>
      <c r="J277" s="10"/>
      <c r="K277" s="10"/>
      <c r="L277" s="10"/>
      <c r="M277" s="10"/>
      <c r="N277" s="66" t="s">
        <v>18</v>
      </c>
      <c r="O277" s="10"/>
    </row>
    <row r="278">
      <c r="A278" s="6">
        <v>45705.0</v>
      </c>
      <c r="B278" s="10"/>
      <c r="C278" s="7">
        <v>241588.0</v>
      </c>
      <c r="D278" s="7" t="s">
        <v>75</v>
      </c>
      <c r="E278" s="6">
        <v>45323.0</v>
      </c>
      <c r="F278" s="79">
        <f t="shared" si="1"/>
        <v>12</v>
      </c>
      <c r="G278" s="6">
        <v>45691.0</v>
      </c>
      <c r="H278" s="79">
        <f t="shared" si="2"/>
        <v>0</v>
      </c>
      <c r="I278" s="7" t="s">
        <v>48</v>
      </c>
      <c r="J278" s="10"/>
      <c r="K278" s="10"/>
      <c r="L278" s="10"/>
      <c r="M278" s="10"/>
      <c r="N278" s="66" t="s">
        <v>18</v>
      </c>
      <c r="O278" s="10"/>
    </row>
    <row r="279">
      <c r="A279" s="6">
        <v>45705.0</v>
      </c>
      <c r="B279" s="10"/>
      <c r="C279" s="7">
        <v>77423.0</v>
      </c>
      <c r="D279" s="7" t="s">
        <v>42</v>
      </c>
      <c r="E279" s="6">
        <v>44197.0</v>
      </c>
      <c r="F279" s="79">
        <f t="shared" si="1"/>
        <v>49</v>
      </c>
      <c r="G279" s="9">
        <v>44556.0</v>
      </c>
      <c r="H279" s="79">
        <f t="shared" si="2"/>
        <v>37</v>
      </c>
      <c r="I279" s="7" t="s">
        <v>52</v>
      </c>
      <c r="J279" s="10"/>
      <c r="K279" s="10"/>
      <c r="L279" s="10"/>
      <c r="M279" s="10"/>
      <c r="N279" s="66" t="s">
        <v>18</v>
      </c>
      <c r="O279" s="10"/>
    </row>
    <row r="280">
      <c r="A280" s="6">
        <v>45705.0</v>
      </c>
      <c r="B280" s="10"/>
      <c r="C280" s="7">
        <v>232681.0</v>
      </c>
      <c r="D280" s="7" t="s">
        <v>42</v>
      </c>
      <c r="E280" s="6">
        <v>45444.0</v>
      </c>
      <c r="F280" s="79">
        <f t="shared" si="1"/>
        <v>8</v>
      </c>
      <c r="G280" s="6">
        <v>45600.0</v>
      </c>
      <c r="H280" s="79">
        <f t="shared" si="2"/>
        <v>3</v>
      </c>
      <c r="I280" s="7" t="s">
        <v>43</v>
      </c>
      <c r="J280" s="10"/>
      <c r="K280" s="10"/>
      <c r="L280" s="10"/>
      <c r="M280" s="10"/>
      <c r="N280" s="66" t="s">
        <v>18</v>
      </c>
      <c r="O280" s="10"/>
    </row>
    <row r="281">
      <c r="A281" s="6">
        <v>45705.0</v>
      </c>
      <c r="B281" s="10"/>
      <c r="C281" s="7">
        <v>206206.0</v>
      </c>
      <c r="D281" s="7" t="s">
        <v>93</v>
      </c>
      <c r="E281" s="6">
        <v>45261.0</v>
      </c>
      <c r="F281" s="79">
        <f t="shared" si="1"/>
        <v>14</v>
      </c>
      <c r="G281" s="6">
        <v>45411.0</v>
      </c>
      <c r="H281" s="79">
        <f t="shared" si="2"/>
        <v>9</v>
      </c>
      <c r="I281" s="7" t="s">
        <v>48</v>
      </c>
      <c r="J281" s="10"/>
      <c r="K281" s="10"/>
      <c r="L281" s="10"/>
      <c r="M281" s="10"/>
      <c r="N281" s="66" t="s">
        <v>18</v>
      </c>
      <c r="O281" s="10"/>
    </row>
    <row r="282">
      <c r="A282" s="6">
        <v>45705.0</v>
      </c>
      <c r="B282" s="10"/>
      <c r="C282" s="7">
        <v>200916.0</v>
      </c>
      <c r="D282" s="7" t="s">
        <v>110</v>
      </c>
      <c r="E282" s="6">
        <v>45261.0</v>
      </c>
      <c r="F282" s="79">
        <f t="shared" si="1"/>
        <v>14</v>
      </c>
      <c r="G282" s="6">
        <v>45332.0</v>
      </c>
      <c r="H282" s="79">
        <f t="shared" si="2"/>
        <v>12</v>
      </c>
      <c r="I282" s="7" t="s">
        <v>52</v>
      </c>
      <c r="J282" s="10"/>
      <c r="K282" s="10"/>
      <c r="L282" s="10"/>
      <c r="M282" s="10"/>
      <c r="N282" s="66" t="s">
        <v>18</v>
      </c>
      <c r="O282" s="10"/>
    </row>
    <row r="283">
      <c r="A283" s="6">
        <v>45705.0</v>
      </c>
      <c r="B283" s="10"/>
      <c r="C283" s="7">
        <v>236759.0</v>
      </c>
      <c r="D283" s="7" t="s">
        <v>114</v>
      </c>
      <c r="E283" s="6">
        <v>45597.0</v>
      </c>
      <c r="F283" s="79">
        <f t="shared" si="1"/>
        <v>3</v>
      </c>
      <c r="G283" s="9">
        <v>45643.0</v>
      </c>
      <c r="H283" s="79">
        <f t="shared" si="2"/>
        <v>2</v>
      </c>
      <c r="I283" s="7" t="s">
        <v>43</v>
      </c>
      <c r="J283" s="10"/>
      <c r="K283" s="10"/>
      <c r="L283" s="10"/>
      <c r="M283" s="10"/>
      <c r="N283" s="66" t="s">
        <v>18</v>
      </c>
      <c r="O283" s="10"/>
    </row>
    <row r="284">
      <c r="A284" s="6">
        <v>45705.0</v>
      </c>
      <c r="B284" s="10"/>
      <c r="C284" s="7">
        <v>242868.0</v>
      </c>
      <c r="D284" s="7" t="s">
        <v>146</v>
      </c>
      <c r="E284" s="6">
        <v>45627.0</v>
      </c>
      <c r="F284" s="79">
        <f t="shared" si="1"/>
        <v>2</v>
      </c>
      <c r="G284" s="6">
        <v>45700.0</v>
      </c>
      <c r="H284" s="79">
        <f t="shared" si="2"/>
        <v>0</v>
      </c>
      <c r="I284" s="7" t="s">
        <v>52</v>
      </c>
      <c r="J284" s="10"/>
      <c r="K284" s="10"/>
      <c r="L284" s="10"/>
      <c r="M284" s="10"/>
      <c r="N284" s="66" t="s">
        <v>18</v>
      </c>
      <c r="O284" s="10"/>
    </row>
    <row r="285">
      <c r="A285" s="6">
        <v>45705.0</v>
      </c>
      <c r="B285" s="10"/>
      <c r="C285" s="7">
        <v>174010.0</v>
      </c>
      <c r="D285" s="7" t="s">
        <v>99</v>
      </c>
      <c r="E285" s="6">
        <v>44927.0</v>
      </c>
      <c r="F285" s="79">
        <f t="shared" si="1"/>
        <v>25</v>
      </c>
      <c r="G285" s="6">
        <v>45086.0</v>
      </c>
      <c r="H285" s="79">
        <f t="shared" si="2"/>
        <v>20</v>
      </c>
      <c r="I285" s="7" t="s">
        <v>60</v>
      </c>
      <c r="J285" s="10"/>
      <c r="K285" s="10"/>
      <c r="L285" s="10"/>
      <c r="M285" s="10"/>
      <c r="N285" s="66" t="s">
        <v>18</v>
      </c>
      <c r="O285" s="10"/>
    </row>
    <row r="286">
      <c r="A286" s="6">
        <v>45705.0</v>
      </c>
      <c r="B286" s="10"/>
      <c r="C286" s="7">
        <v>192706.0</v>
      </c>
      <c r="D286" s="7" t="s">
        <v>70</v>
      </c>
      <c r="E286" s="6">
        <v>45200.0</v>
      </c>
      <c r="F286" s="82">
        <f t="shared" si="1"/>
        <v>16</v>
      </c>
      <c r="G286" s="9">
        <v>45244.0</v>
      </c>
      <c r="H286" s="82">
        <f t="shared" si="2"/>
        <v>15</v>
      </c>
      <c r="I286" s="7" t="s">
        <v>54</v>
      </c>
      <c r="J286" s="10"/>
      <c r="K286" s="10"/>
      <c r="L286" s="10"/>
      <c r="M286" s="10"/>
      <c r="N286" s="66" t="s">
        <v>18</v>
      </c>
      <c r="O286" s="10"/>
    </row>
    <row r="287">
      <c r="A287" s="6">
        <v>45705.0</v>
      </c>
      <c r="B287" s="10"/>
      <c r="C287" s="7">
        <v>226445.0</v>
      </c>
      <c r="D287" s="7" t="s">
        <v>155</v>
      </c>
      <c r="E287" s="6">
        <v>45474.0</v>
      </c>
      <c r="F287" s="82">
        <f t="shared" si="1"/>
        <v>7</v>
      </c>
      <c r="G287" s="6">
        <v>45533.0</v>
      </c>
      <c r="H287" s="82">
        <f t="shared" si="2"/>
        <v>5</v>
      </c>
      <c r="I287" s="7" t="s">
        <v>52</v>
      </c>
      <c r="J287" s="10"/>
      <c r="K287" s="10"/>
      <c r="L287" s="10"/>
      <c r="M287" s="10"/>
      <c r="N287" s="66" t="s">
        <v>18</v>
      </c>
      <c r="O287" s="10"/>
    </row>
    <row r="288">
      <c r="A288" s="6">
        <v>45705.0</v>
      </c>
      <c r="B288" s="10"/>
      <c r="C288" s="7">
        <v>198991.0</v>
      </c>
      <c r="D288" s="7" t="s">
        <v>156</v>
      </c>
      <c r="E288" s="6">
        <v>45139.0</v>
      </c>
      <c r="F288" s="82">
        <f t="shared" si="1"/>
        <v>18</v>
      </c>
      <c r="G288" s="6">
        <v>45309.0</v>
      </c>
      <c r="H288" s="82">
        <f t="shared" si="2"/>
        <v>13</v>
      </c>
      <c r="I288" s="7" t="s">
        <v>136</v>
      </c>
      <c r="J288" s="10"/>
      <c r="K288" s="10"/>
      <c r="L288" s="10"/>
      <c r="M288" s="10"/>
      <c r="N288" s="66" t="s">
        <v>18</v>
      </c>
      <c r="O288" s="10"/>
    </row>
    <row r="289">
      <c r="A289" s="6">
        <v>45705.0</v>
      </c>
      <c r="B289" s="10"/>
      <c r="C289" s="7">
        <v>231351.0</v>
      </c>
      <c r="D289" s="7" t="s">
        <v>154</v>
      </c>
      <c r="E289" s="6">
        <v>44927.0</v>
      </c>
      <c r="F289" s="82">
        <f t="shared" si="1"/>
        <v>25</v>
      </c>
      <c r="G289" s="9">
        <v>45582.0</v>
      </c>
      <c r="H289" s="82">
        <f t="shared" si="2"/>
        <v>4</v>
      </c>
      <c r="I289" s="7" t="s">
        <v>54</v>
      </c>
      <c r="J289" s="10"/>
      <c r="K289" s="10"/>
      <c r="L289" s="10"/>
      <c r="M289" s="10"/>
      <c r="N289" s="66" t="s">
        <v>18</v>
      </c>
      <c r="O289" s="10"/>
    </row>
    <row r="290">
      <c r="A290" s="6">
        <v>45705.0</v>
      </c>
      <c r="B290" s="10"/>
      <c r="C290" s="7">
        <v>218933.0</v>
      </c>
      <c r="D290" s="7" t="s">
        <v>154</v>
      </c>
      <c r="E290" s="6">
        <v>45352.0</v>
      </c>
      <c r="F290" s="82">
        <f t="shared" si="1"/>
        <v>11</v>
      </c>
      <c r="G290" s="6">
        <v>45464.0</v>
      </c>
      <c r="H290" s="82">
        <f t="shared" si="2"/>
        <v>7</v>
      </c>
      <c r="I290" s="7" t="s">
        <v>82</v>
      </c>
      <c r="J290" s="10"/>
      <c r="K290" s="10"/>
      <c r="L290" s="10"/>
      <c r="M290" s="10"/>
      <c r="N290" s="66" t="s">
        <v>18</v>
      </c>
      <c r="O290" s="10"/>
    </row>
    <row r="291">
      <c r="A291" s="6">
        <v>45705.0</v>
      </c>
      <c r="B291" s="10"/>
      <c r="C291" s="7">
        <v>207071.0</v>
      </c>
      <c r="D291" s="7" t="s">
        <v>154</v>
      </c>
      <c r="E291" s="6">
        <v>45261.0</v>
      </c>
      <c r="F291" s="82">
        <f t="shared" si="1"/>
        <v>14</v>
      </c>
      <c r="G291" s="6">
        <v>45371.0</v>
      </c>
      <c r="H291" s="82">
        <f t="shared" si="2"/>
        <v>10</v>
      </c>
      <c r="I291" s="7" t="s">
        <v>136</v>
      </c>
      <c r="J291" s="10"/>
      <c r="K291" s="10"/>
      <c r="L291" s="10"/>
      <c r="M291" s="10"/>
      <c r="N291" s="66" t="s">
        <v>18</v>
      </c>
      <c r="O291" s="10"/>
    </row>
    <row r="292">
      <c r="A292" s="6">
        <v>45705.0</v>
      </c>
      <c r="B292" s="10"/>
      <c r="C292" s="7">
        <v>227140.0</v>
      </c>
      <c r="D292" s="7" t="s">
        <v>154</v>
      </c>
      <c r="E292" s="6">
        <v>45323.0</v>
      </c>
      <c r="F292" s="82">
        <f t="shared" si="1"/>
        <v>12</v>
      </c>
      <c r="G292" s="6">
        <v>45541.0</v>
      </c>
      <c r="H292" s="82">
        <f t="shared" si="2"/>
        <v>5</v>
      </c>
      <c r="I292" s="7" t="s">
        <v>60</v>
      </c>
      <c r="J292" s="10"/>
      <c r="K292" s="10"/>
      <c r="L292" s="10"/>
      <c r="M292" s="10"/>
      <c r="N292" s="66" t="s">
        <v>18</v>
      </c>
      <c r="O292" s="10"/>
    </row>
    <row r="293">
      <c r="A293" s="6">
        <v>45705.0</v>
      </c>
      <c r="B293" s="10"/>
      <c r="C293" s="7">
        <v>233586.0</v>
      </c>
      <c r="D293" s="7" t="s">
        <v>154</v>
      </c>
      <c r="E293" s="6">
        <v>44774.0</v>
      </c>
      <c r="F293" s="82">
        <f t="shared" si="1"/>
        <v>30</v>
      </c>
      <c r="G293" s="9">
        <v>45607.0</v>
      </c>
      <c r="H293" s="82">
        <f t="shared" si="2"/>
        <v>3</v>
      </c>
      <c r="I293" s="7" t="s">
        <v>136</v>
      </c>
      <c r="J293" s="10"/>
      <c r="K293" s="10"/>
      <c r="L293" s="10"/>
      <c r="M293" s="10"/>
      <c r="N293" s="66" t="s">
        <v>18</v>
      </c>
      <c r="O293" s="10"/>
    </row>
    <row r="294">
      <c r="A294" s="6">
        <v>45705.0</v>
      </c>
      <c r="B294" s="10"/>
      <c r="C294" s="7">
        <v>237652.0</v>
      </c>
      <c r="D294" s="7" t="s">
        <v>154</v>
      </c>
      <c r="E294" s="6">
        <v>44927.0</v>
      </c>
      <c r="F294" s="82">
        <f t="shared" si="1"/>
        <v>25</v>
      </c>
      <c r="G294" s="9">
        <v>45647.0</v>
      </c>
      <c r="H294" s="82">
        <f t="shared" si="2"/>
        <v>1</v>
      </c>
      <c r="I294" s="7" t="s">
        <v>136</v>
      </c>
      <c r="J294" s="10"/>
      <c r="K294" s="10"/>
      <c r="L294" s="10"/>
      <c r="M294" s="10"/>
      <c r="N294" s="66" t="s">
        <v>18</v>
      </c>
      <c r="O294" s="10"/>
    </row>
    <row r="295">
      <c r="A295" s="6">
        <v>45705.0</v>
      </c>
      <c r="B295" s="10"/>
      <c r="C295" s="7">
        <v>240749.0</v>
      </c>
      <c r="D295" s="7" t="s">
        <v>154</v>
      </c>
      <c r="E295" s="6">
        <v>45597.0</v>
      </c>
      <c r="F295" s="82">
        <f t="shared" si="1"/>
        <v>3</v>
      </c>
      <c r="G295" s="6">
        <v>45685.0</v>
      </c>
      <c r="H295" s="82">
        <f t="shared" si="2"/>
        <v>0</v>
      </c>
      <c r="I295" s="7" t="s">
        <v>54</v>
      </c>
      <c r="J295" s="10"/>
      <c r="K295" s="10"/>
      <c r="L295" s="10"/>
      <c r="M295" s="10"/>
      <c r="N295" s="66" t="s">
        <v>18</v>
      </c>
      <c r="O295" s="10"/>
    </row>
    <row r="296">
      <c r="A296" s="6">
        <v>45705.0</v>
      </c>
      <c r="B296" s="10"/>
      <c r="C296" s="7">
        <v>227051.0</v>
      </c>
      <c r="D296" s="7" t="s">
        <v>157</v>
      </c>
      <c r="E296" s="6">
        <v>45170.0</v>
      </c>
      <c r="F296" s="82">
        <f t="shared" si="1"/>
        <v>17</v>
      </c>
      <c r="G296" s="6">
        <v>45545.0</v>
      </c>
      <c r="H296" s="82">
        <f t="shared" si="2"/>
        <v>5</v>
      </c>
      <c r="I296" s="7" t="s">
        <v>43</v>
      </c>
      <c r="J296" s="10"/>
      <c r="K296" s="10"/>
      <c r="L296" s="10"/>
      <c r="M296" s="10"/>
      <c r="N296" s="66" t="s">
        <v>18</v>
      </c>
      <c r="O296" s="10"/>
    </row>
    <row r="297">
      <c r="A297" s="6">
        <v>45705.0</v>
      </c>
      <c r="B297" s="10"/>
      <c r="C297" s="7">
        <v>227007.0</v>
      </c>
      <c r="D297" s="7" t="s">
        <v>157</v>
      </c>
      <c r="E297" s="6">
        <v>45505.0</v>
      </c>
      <c r="F297" s="82">
        <f t="shared" si="1"/>
        <v>6</v>
      </c>
      <c r="G297" s="6">
        <v>45539.0</v>
      </c>
      <c r="H297" s="82">
        <f t="shared" si="2"/>
        <v>5</v>
      </c>
      <c r="I297" s="7" t="s">
        <v>60</v>
      </c>
      <c r="J297" s="10"/>
      <c r="K297" s="10"/>
      <c r="L297" s="10"/>
      <c r="M297" s="10"/>
      <c r="N297" s="66" t="s">
        <v>18</v>
      </c>
      <c r="O297" s="10"/>
    </row>
    <row r="298">
      <c r="A298" s="6">
        <v>45705.0</v>
      </c>
      <c r="B298" s="10"/>
      <c r="C298" s="7">
        <v>175117.0</v>
      </c>
      <c r="D298" s="7" t="s">
        <v>157</v>
      </c>
      <c r="E298" s="6">
        <v>45047.0</v>
      </c>
      <c r="F298" s="82">
        <f t="shared" si="1"/>
        <v>21</v>
      </c>
      <c r="G298" s="6">
        <v>45096.0</v>
      </c>
      <c r="H298" s="82">
        <f t="shared" si="2"/>
        <v>19</v>
      </c>
      <c r="I298" s="7" t="s">
        <v>60</v>
      </c>
      <c r="J298" s="10"/>
      <c r="K298" s="10"/>
      <c r="L298" s="10"/>
      <c r="M298" s="10"/>
      <c r="N298" s="66" t="s">
        <v>18</v>
      </c>
      <c r="O298" s="10"/>
    </row>
    <row r="299">
      <c r="A299" s="6">
        <v>45705.0</v>
      </c>
      <c r="B299" s="10"/>
      <c r="C299" s="7">
        <v>193404.0</v>
      </c>
      <c r="D299" s="7" t="s">
        <v>157</v>
      </c>
      <c r="E299" s="6">
        <v>45231.0</v>
      </c>
      <c r="F299" s="82">
        <f t="shared" si="1"/>
        <v>15</v>
      </c>
      <c r="G299" s="9">
        <v>45253.0</v>
      </c>
      <c r="H299" s="82">
        <f t="shared" si="2"/>
        <v>14</v>
      </c>
      <c r="I299" s="7" t="s">
        <v>136</v>
      </c>
      <c r="J299" s="10"/>
      <c r="K299" s="10"/>
      <c r="L299" s="10"/>
      <c r="M299" s="10"/>
      <c r="N299" s="66" t="s">
        <v>18</v>
      </c>
      <c r="O299" s="10"/>
    </row>
    <row r="300">
      <c r="A300" s="6">
        <v>45705.0</v>
      </c>
      <c r="B300" s="10"/>
      <c r="C300" s="7">
        <v>193661.0</v>
      </c>
      <c r="D300" s="7" t="s">
        <v>157</v>
      </c>
      <c r="E300" s="6">
        <v>45200.0</v>
      </c>
      <c r="F300" s="82">
        <f t="shared" si="1"/>
        <v>16</v>
      </c>
      <c r="G300" s="9">
        <v>45252.0</v>
      </c>
      <c r="H300" s="82">
        <f t="shared" si="2"/>
        <v>14</v>
      </c>
      <c r="I300" s="7" t="s">
        <v>54</v>
      </c>
      <c r="J300" s="10"/>
      <c r="K300" s="10"/>
      <c r="L300" s="10"/>
      <c r="M300" s="10"/>
      <c r="N300" s="66" t="s">
        <v>18</v>
      </c>
      <c r="O300" s="10"/>
    </row>
    <row r="301">
      <c r="A301" s="6">
        <v>45705.0</v>
      </c>
      <c r="B301" s="10"/>
      <c r="C301" s="7">
        <v>212036.0</v>
      </c>
      <c r="D301" s="7" t="s">
        <v>157</v>
      </c>
      <c r="E301" s="6">
        <v>45352.0</v>
      </c>
      <c r="F301" s="82">
        <f t="shared" si="1"/>
        <v>11</v>
      </c>
      <c r="G301" s="6">
        <v>45408.0</v>
      </c>
      <c r="H301" s="82">
        <f t="shared" si="2"/>
        <v>9</v>
      </c>
      <c r="I301" s="7" t="s">
        <v>60</v>
      </c>
      <c r="J301" s="10"/>
      <c r="K301" s="10"/>
      <c r="L301" s="10"/>
      <c r="M301" s="10"/>
      <c r="N301" s="66" t="s">
        <v>18</v>
      </c>
      <c r="O301" s="10"/>
    </row>
    <row r="302">
      <c r="A302" s="6">
        <v>45705.0</v>
      </c>
      <c r="B302" s="10"/>
      <c r="C302" s="7">
        <v>222291.0</v>
      </c>
      <c r="D302" s="7" t="s">
        <v>157</v>
      </c>
      <c r="E302" s="6">
        <v>45444.0</v>
      </c>
      <c r="F302" s="82">
        <f t="shared" si="1"/>
        <v>8</v>
      </c>
      <c r="G302" s="6">
        <v>45496.0</v>
      </c>
      <c r="H302" s="82">
        <f t="shared" si="2"/>
        <v>6</v>
      </c>
      <c r="I302" s="7" t="s">
        <v>60</v>
      </c>
      <c r="J302" s="10"/>
      <c r="K302" s="10"/>
      <c r="L302" s="10"/>
      <c r="M302" s="10"/>
      <c r="N302" s="66" t="s">
        <v>18</v>
      </c>
      <c r="O302" s="10"/>
    </row>
    <row r="303">
      <c r="A303" s="6">
        <v>45705.0</v>
      </c>
      <c r="B303" s="10"/>
      <c r="C303" s="7">
        <v>227518.0</v>
      </c>
      <c r="D303" s="7" t="s">
        <v>157</v>
      </c>
      <c r="E303" s="6">
        <v>45444.0</v>
      </c>
      <c r="F303" s="82">
        <f t="shared" si="1"/>
        <v>8</v>
      </c>
      <c r="G303" s="6">
        <v>45547.0</v>
      </c>
      <c r="H303" s="82">
        <f t="shared" si="2"/>
        <v>5</v>
      </c>
      <c r="I303" s="7" t="s">
        <v>60</v>
      </c>
      <c r="J303" s="10"/>
      <c r="K303" s="10"/>
      <c r="L303" s="10"/>
      <c r="M303" s="10"/>
      <c r="N303" s="66" t="s">
        <v>18</v>
      </c>
      <c r="O303" s="10"/>
    </row>
    <row r="304">
      <c r="A304" s="6">
        <v>45705.0</v>
      </c>
      <c r="B304" s="10"/>
      <c r="C304" s="7">
        <v>227299.0</v>
      </c>
      <c r="D304" s="7" t="s">
        <v>157</v>
      </c>
      <c r="E304" s="6">
        <v>45536.0</v>
      </c>
      <c r="F304" s="82">
        <f t="shared" si="1"/>
        <v>5</v>
      </c>
      <c r="G304" s="6">
        <v>45572.0</v>
      </c>
      <c r="H304" s="82">
        <f t="shared" si="2"/>
        <v>4</v>
      </c>
      <c r="I304" s="7" t="s">
        <v>60</v>
      </c>
      <c r="J304" s="10"/>
      <c r="K304" s="10"/>
      <c r="L304" s="10"/>
      <c r="M304" s="10"/>
      <c r="N304" s="66" t="s">
        <v>18</v>
      </c>
      <c r="O304" s="10"/>
    </row>
    <row r="305">
      <c r="A305" s="6">
        <v>45705.0</v>
      </c>
      <c r="B305" s="10"/>
      <c r="C305" s="7">
        <v>235423.0</v>
      </c>
      <c r="D305" s="7" t="s">
        <v>157</v>
      </c>
      <c r="E305" s="6">
        <v>45597.0</v>
      </c>
      <c r="F305" s="82">
        <f t="shared" si="1"/>
        <v>3</v>
      </c>
      <c r="G305" s="9">
        <v>45639.0</v>
      </c>
      <c r="H305" s="82">
        <f t="shared" si="2"/>
        <v>2</v>
      </c>
      <c r="I305" s="7" t="s">
        <v>54</v>
      </c>
      <c r="J305" s="10"/>
      <c r="K305" s="10"/>
      <c r="L305" s="10"/>
      <c r="M305" s="10"/>
      <c r="N305" s="66" t="s">
        <v>18</v>
      </c>
      <c r="O305" s="10"/>
    </row>
    <row r="306">
      <c r="A306" s="6">
        <v>45705.0</v>
      </c>
      <c r="B306" s="10"/>
      <c r="C306" s="7">
        <v>240063.0</v>
      </c>
      <c r="D306" s="7" t="s">
        <v>157</v>
      </c>
      <c r="E306" s="6">
        <v>45597.0</v>
      </c>
      <c r="F306" s="82">
        <f t="shared" si="1"/>
        <v>3</v>
      </c>
      <c r="G306" s="6">
        <v>45678.0</v>
      </c>
      <c r="H306" s="82">
        <f t="shared" si="2"/>
        <v>0</v>
      </c>
      <c r="I306" s="7" t="s">
        <v>60</v>
      </c>
      <c r="J306" s="10"/>
      <c r="K306" s="10"/>
      <c r="L306" s="10"/>
      <c r="M306" s="10"/>
      <c r="N306" s="66" t="s">
        <v>18</v>
      </c>
      <c r="O306" s="10"/>
    </row>
    <row r="307">
      <c r="A307" s="6">
        <v>45705.0</v>
      </c>
      <c r="B307" s="10"/>
      <c r="C307" s="7">
        <v>238226.0</v>
      </c>
      <c r="D307" s="7" t="s">
        <v>159</v>
      </c>
      <c r="E307" s="6">
        <v>45566.0</v>
      </c>
      <c r="F307" s="82">
        <f t="shared" si="1"/>
        <v>4</v>
      </c>
      <c r="G307" s="6">
        <v>45663.0</v>
      </c>
      <c r="H307" s="82">
        <f t="shared" si="2"/>
        <v>1</v>
      </c>
      <c r="I307" s="7" t="s">
        <v>54</v>
      </c>
      <c r="J307" s="10"/>
      <c r="K307" s="10"/>
      <c r="L307" s="10"/>
      <c r="M307" s="10"/>
      <c r="N307" s="66" t="s">
        <v>18</v>
      </c>
      <c r="O307" s="10"/>
    </row>
    <row r="308">
      <c r="A308" s="6">
        <v>45705.0</v>
      </c>
      <c r="B308" s="10"/>
      <c r="C308" s="7">
        <v>190614.0</v>
      </c>
      <c r="D308" s="7" t="s">
        <v>160</v>
      </c>
      <c r="E308" s="6">
        <v>44378.0</v>
      </c>
      <c r="F308" s="82">
        <f t="shared" si="1"/>
        <v>43</v>
      </c>
      <c r="G308" s="9">
        <v>45224.0</v>
      </c>
      <c r="H308" s="82">
        <f t="shared" si="2"/>
        <v>15</v>
      </c>
      <c r="I308" s="7" t="s">
        <v>85</v>
      </c>
      <c r="J308" s="10"/>
      <c r="K308" s="10"/>
      <c r="L308" s="10"/>
      <c r="M308" s="10"/>
      <c r="N308" s="66" t="s">
        <v>18</v>
      </c>
      <c r="O308" s="10"/>
    </row>
    <row r="309">
      <c r="A309" s="6">
        <v>45705.0</v>
      </c>
      <c r="B309" s="10"/>
      <c r="C309" s="7">
        <v>221123.0</v>
      </c>
      <c r="D309" s="7" t="s">
        <v>160</v>
      </c>
      <c r="E309" s="6">
        <v>44835.0</v>
      </c>
      <c r="F309" s="82">
        <f t="shared" si="1"/>
        <v>28</v>
      </c>
      <c r="G309" s="6">
        <v>45484.0</v>
      </c>
      <c r="H309" s="82">
        <f t="shared" si="2"/>
        <v>7</v>
      </c>
      <c r="I309" s="7" t="s">
        <v>85</v>
      </c>
      <c r="J309" s="10"/>
      <c r="K309" s="10"/>
      <c r="L309" s="10"/>
      <c r="M309" s="10"/>
      <c r="N309" s="66" t="s">
        <v>18</v>
      </c>
      <c r="O309" s="10"/>
    </row>
    <row r="310">
      <c r="A310" s="6">
        <v>45705.0</v>
      </c>
      <c r="B310" s="10"/>
      <c r="C310" s="7">
        <v>228736.0</v>
      </c>
      <c r="D310" s="7" t="s">
        <v>160</v>
      </c>
      <c r="E310" s="6">
        <v>44743.0</v>
      </c>
      <c r="F310" s="82">
        <f t="shared" si="1"/>
        <v>31</v>
      </c>
      <c r="G310" s="6">
        <v>45559.0</v>
      </c>
      <c r="H310" s="82">
        <f t="shared" si="2"/>
        <v>4</v>
      </c>
      <c r="I310" s="7" t="s">
        <v>60</v>
      </c>
      <c r="J310" s="10"/>
      <c r="K310" s="10"/>
      <c r="L310" s="10"/>
      <c r="M310" s="10"/>
      <c r="N310" s="66" t="s">
        <v>18</v>
      </c>
      <c r="O310" s="10"/>
    </row>
    <row r="311">
      <c r="A311" s="6">
        <v>45705.0</v>
      </c>
      <c r="B311" s="10"/>
      <c r="C311" s="7">
        <v>231540.0</v>
      </c>
      <c r="D311" s="7" t="s">
        <v>160</v>
      </c>
      <c r="E311" s="6">
        <v>45566.0</v>
      </c>
      <c r="F311" s="82">
        <f t="shared" si="1"/>
        <v>4</v>
      </c>
      <c r="G311" s="6">
        <v>45601.0</v>
      </c>
      <c r="H311" s="82">
        <f t="shared" si="2"/>
        <v>3</v>
      </c>
      <c r="I311" s="7" t="s">
        <v>52</v>
      </c>
      <c r="J311" s="10"/>
      <c r="K311" s="10"/>
      <c r="L311" s="10"/>
      <c r="M311" s="10"/>
      <c r="N311" s="66" t="s">
        <v>18</v>
      </c>
      <c r="O311" s="10"/>
    </row>
    <row r="312">
      <c r="A312" s="6">
        <v>45705.0</v>
      </c>
      <c r="B312" s="10"/>
      <c r="C312" s="7">
        <v>236733.0</v>
      </c>
      <c r="D312" s="7" t="s">
        <v>160</v>
      </c>
      <c r="E312" s="6">
        <v>45597.0</v>
      </c>
      <c r="F312" s="82">
        <f t="shared" si="1"/>
        <v>3</v>
      </c>
      <c r="G312" s="9">
        <v>45637.0</v>
      </c>
      <c r="H312" s="82">
        <f t="shared" si="2"/>
        <v>2</v>
      </c>
      <c r="I312" s="7" t="s">
        <v>43</v>
      </c>
      <c r="J312" s="10"/>
      <c r="K312" s="10"/>
      <c r="L312" s="10"/>
      <c r="M312" s="10"/>
      <c r="N312" s="66" t="s">
        <v>18</v>
      </c>
      <c r="O312" s="10"/>
    </row>
    <row r="313">
      <c r="A313" s="6">
        <v>45705.0</v>
      </c>
      <c r="B313" s="10"/>
      <c r="C313" s="7">
        <v>44486.0</v>
      </c>
      <c r="D313" s="7" t="s">
        <v>160</v>
      </c>
      <c r="E313" s="6">
        <v>43709.0</v>
      </c>
      <c r="F313" s="82">
        <f t="shared" si="1"/>
        <v>65</v>
      </c>
      <c r="G313" s="6">
        <v>43921.0</v>
      </c>
      <c r="H313" s="82">
        <f t="shared" si="2"/>
        <v>58</v>
      </c>
      <c r="I313" s="7" t="s">
        <v>54</v>
      </c>
      <c r="J313" s="10"/>
      <c r="K313" s="10"/>
      <c r="L313" s="10"/>
      <c r="M313" s="10"/>
      <c r="N313" s="66" t="s">
        <v>18</v>
      </c>
      <c r="O313" s="10"/>
    </row>
    <row r="314">
      <c r="A314" s="6">
        <v>45705.0</v>
      </c>
      <c r="B314" s="10"/>
      <c r="C314" s="7">
        <v>234132.0</v>
      </c>
      <c r="D314" s="7" t="s">
        <v>160</v>
      </c>
      <c r="E314" s="6">
        <v>45536.0</v>
      </c>
      <c r="F314" s="82">
        <f t="shared" si="1"/>
        <v>5</v>
      </c>
      <c r="G314" s="9">
        <v>45610.0</v>
      </c>
      <c r="H314" s="82">
        <f t="shared" si="2"/>
        <v>3</v>
      </c>
      <c r="I314" s="7" t="s">
        <v>60</v>
      </c>
      <c r="J314" s="10"/>
      <c r="K314" s="10"/>
      <c r="L314" s="10"/>
      <c r="M314" s="10"/>
      <c r="N314" s="66" t="s">
        <v>18</v>
      </c>
      <c r="O314" s="10"/>
    </row>
    <row r="315">
      <c r="A315" s="6">
        <v>45705.0</v>
      </c>
      <c r="B315" s="10"/>
      <c r="C315" s="7">
        <v>234736.0</v>
      </c>
      <c r="D315" s="7" t="s">
        <v>160</v>
      </c>
      <c r="E315" s="6">
        <v>45597.0</v>
      </c>
      <c r="F315" s="82">
        <f t="shared" si="1"/>
        <v>3</v>
      </c>
      <c r="G315" s="6">
        <v>45635.0</v>
      </c>
      <c r="H315" s="82">
        <f t="shared" si="2"/>
        <v>2</v>
      </c>
      <c r="I315" s="7" t="s">
        <v>54</v>
      </c>
      <c r="J315" s="10"/>
      <c r="K315" s="10"/>
      <c r="L315" s="10"/>
      <c r="M315" s="10"/>
      <c r="N315" s="66" t="s">
        <v>18</v>
      </c>
      <c r="O315" s="10"/>
    </row>
    <row r="316">
      <c r="A316" s="6">
        <v>45705.0</v>
      </c>
      <c r="B316" s="10"/>
      <c r="C316" s="7">
        <v>113557.0</v>
      </c>
      <c r="D316" s="7" t="s">
        <v>160</v>
      </c>
      <c r="E316" s="6">
        <v>45200.0</v>
      </c>
      <c r="F316" s="82">
        <f t="shared" si="1"/>
        <v>16</v>
      </c>
      <c r="G316" s="9">
        <v>45212.0</v>
      </c>
      <c r="H316" s="82">
        <f t="shared" si="2"/>
        <v>16</v>
      </c>
      <c r="I316" s="7" t="s">
        <v>54</v>
      </c>
      <c r="J316" s="10"/>
      <c r="K316" s="10"/>
      <c r="L316" s="10"/>
      <c r="M316" s="10"/>
      <c r="N316" s="66" t="s">
        <v>18</v>
      </c>
      <c r="O316" s="10"/>
    </row>
    <row r="317">
      <c r="A317" s="6">
        <v>45705.0</v>
      </c>
      <c r="B317" s="10"/>
      <c r="C317" s="7">
        <v>203179.0</v>
      </c>
      <c r="D317" s="7" t="s">
        <v>160</v>
      </c>
      <c r="E317" s="6">
        <v>45170.0</v>
      </c>
      <c r="F317" s="82">
        <f t="shared" si="1"/>
        <v>17</v>
      </c>
      <c r="G317" s="6">
        <v>45349.0</v>
      </c>
      <c r="H317" s="82">
        <f t="shared" si="2"/>
        <v>11</v>
      </c>
      <c r="I317" s="7" t="s">
        <v>54</v>
      </c>
      <c r="J317" s="10"/>
      <c r="K317" s="10"/>
      <c r="L317" s="10"/>
      <c r="M317" s="10"/>
      <c r="N317" s="66" t="s">
        <v>18</v>
      </c>
      <c r="O317" s="10"/>
    </row>
    <row r="318">
      <c r="A318" s="6">
        <v>45705.0</v>
      </c>
      <c r="B318" s="10"/>
      <c r="C318" s="7">
        <v>219134.0</v>
      </c>
      <c r="D318" s="7" t="s">
        <v>160</v>
      </c>
      <c r="E318" s="6">
        <v>45383.0</v>
      </c>
      <c r="F318" s="82">
        <f t="shared" si="1"/>
        <v>10</v>
      </c>
      <c r="G318" s="6">
        <v>45468.0</v>
      </c>
      <c r="H318" s="82">
        <f t="shared" si="2"/>
        <v>7</v>
      </c>
      <c r="I318" s="7" t="s">
        <v>54</v>
      </c>
      <c r="J318" s="10"/>
      <c r="K318" s="10"/>
      <c r="L318" s="10"/>
      <c r="M318" s="10"/>
      <c r="N318" s="66" t="s">
        <v>18</v>
      </c>
      <c r="O318" s="10"/>
    </row>
    <row r="319">
      <c r="A319" s="6">
        <v>45705.0</v>
      </c>
      <c r="B319" s="10"/>
      <c r="C319" s="7">
        <v>215888.0</v>
      </c>
      <c r="D319" s="7" t="s">
        <v>160</v>
      </c>
      <c r="E319" s="6">
        <v>45413.0</v>
      </c>
      <c r="F319" s="82">
        <f t="shared" si="1"/>
        <v>9</v>
      </c>
      <c r="G319" s="6">
        <v>45439.0</v>
      </c>
      <c r="H319" s="82">
        <f t="shared" si="2"/>
        <v>8</v>
      </c>
      <c r="I319" s="7" t="s">
        <v>43</v>
      </c>
      <c r="J319" s="10"/>
      <c r="K319" s="10"/>
      <c r="L319" s="10"/>
      <c r="M319" s="10"/>
      <c r="N319" s="66" t="s">
        <v>18</v>
      </c>
      <c r="O319" s="10"/>
    </row>
    <row r="320">
      <c r="A320" s="6">
        <v>45705.0</v>
      </c>
      <c r="B320" s="10"/>
      <c r="C320" s="7">
        <v>237700.0</v>
      </c>
      <c r="D320" s="7" t="s">
        <v>160</v>
      </c>
      <c r="E320" s="6">
        <v>45597.0</v>
      </c>
      <c r="F320" s="82">
        <f t="shared" si="1"/>
        <v>3</v>
      </c>
      <c r="G320" s="9">
        <v>45653.0</v>
      </c>
      <c r="H320" s="82">
        <f t="shared" si="2"/>
        <v>1</v>
      </c>
      <c r="I320" s="7" t="s">
        <v>54</v>
      </c>
      <c r="J320" s="10"/>
      <c r="K320" s="10"/>
      <c r="L320" s="10"/>
      <c r="M320" s="10"/>
      <c r="N320" s="66" t="s">
        <v>18</v>
      </c>
      <c r="O320" s="10"/>
    </row>
    <row r="321">
      <c r="A321" s="6">
        <v>45705.0</v>
      </c>
      <c r="B321" s="10"/>
      <c r="C321" s="7">
        <v>238266.0</v>
      </c>
      <c r="D321" s="7" t="s">
        <v>160</v>
      </c>
      <c r="E321" s="6">
        <v>45627.0</v>
      </c>
      <c r="F321" s="82">
        <f t="shared" si="1"/>
        <v>2</v>
      </c>
      <c r="G321" s="6">
        <v>45679.0</v>
      </c>
      <c r="H321" s="82">
        <f t="shared" si="2"/>
        <v>0</v>
      </c>
      <c r="I321" s="7" t="s">
        <v>60</v>
      </c>
      <c r="J321" s="10"/>
      <c r="K321" s="10"/>
      <c r="L321" s="10"/>
      <c r="M321" s="10"/>
      <c r="N321" s="66" t="s">
        <v>18</v>
      </c>
      <c r="O321" s="10"/>
    </row>
    <row r="322">
      <c r="A322" s="6">
        <v>45705.0</v>
      </c>
      <c r="B322" s="10"/>
      <c r="C322" s="7">
        <v>242087.0</v>
      </c>
      <c r="D322" s="7" t="s">
        <v>160</v>
      </c>
      <c r="E322" s="6">
        <v>45536.0</v>
      </c>
      <c r="F322" s="82">
        <f t="shared" si="1"/>
        <v>5</v>
      </c>
      <c r="G322" s="6">
        <v>45698.0</v>
      </c>
      <c r="H322" s="82">
        <f t="shared" si="2"/>
        <v>0</v>
      </c>
      <c r="I322" s="7" t="s">
        <v>60</v>
      </c>
      <c r="J322" s="10"/>
      <c r="K322" s="10"/>
      <c r="L322" s="10"/>
      <c r="M322" s="10"/>
      <c r="N322" s="66" t="s">
        <v>18</v>
      </c>
      <c r="O322" s="10"/>
    </row>
    <row r="323">
      <c r="A323" s="6">
        <v>45705.0</v>
      </c>
      <c r="B323" s="10"/>
      <c r="C323" s="7">
        <v>192044.0</v>
      </c>
      <c r="D323" s="7" t="s">
        <v>70</v>
      </c>
      <c r="E323" s="6">
        <v>45200.0</v>
      </c>
      <c r="F323" s="82">
        <f t="shared" si="1"/>
        <v>16</v>
      </c>
      <c r="G323" s="9">
        <v>45243.0</v>
      </c>
      <c r="H323" s="82">
        <f t="shared" si="2"/>
        <v>15</v>
      </c>
      <c r="I323" s="7" t="s">
        <v>60</v>
      </c>
      <c r="J323" s="10"/>
      <c r="K323" s="10"/>
      <c r="L323" s="10"/>
      <c r="M323" s="10"/>
      <c r="N323" s="66" t="s">
        <v>18</v>
      </c>
      <c r="O323" s="10"/>
    </row>
    <row r="324">
      <c r="A324" s="6">
        <v>45705.0</v>
      </c>
      <c r="B324" s="10"/>
      <c r="C324" s="7">
        <v>203737.0</v>
      </c>
      <c r="D324" s="7" t="s">
        <v>70</v>
      </c>
      <c r="E324" s="6">
        <v>45323.0</v>
      </c>
      <c r="F324" s="82">
        <f t="shared" si="1"/>
        <v>12</v>
      </c>
      <c r="G324" s="6">
        <v>45345.0</v>
      </c>
      <c r="H324" s="82">
        <f t="shared" si="2"/>
        <v>11</v>
      </c>
      <c r="I324" s="7" t="s">
        <v>60</v>
      </c>
      <c r="J324" s="10"/>
      <c r="K324" s="10"/>
      <c r="L324" s="10"/>
      <c r="M324" s="10"/>
      <c r="N324" s="66" t="s">
        <v>18</v>
      </c>
      <c r="O324" s="10"/>
    </row>
    <row r="325">
      <c r="A325" s="6">
        <v>45705.0</v>
      </c>
      <c r="B325" s="10"/>
      <c r="C325" s="7">
        <v>213603.0</v>
      </c>
      <c r="D325" s="7" t="s">
        <v>70</v>
      </c>
      <c r="E325" s="6">
        <v>45413.0</v>
      </c>
      <c r="F325" s="82">
        <f t="shared" si="1"/>
        <v>9</v>
      </c>
      <c r="G325" s="6">
        <v>45425.0</v>
      </c>
      <c r="H325" s="82">
        <f t="shared" si="2"/>
        <v>9</v>
      </c>
      <c r="I325" s="7" t="s">
        <v>85</v>
      </c>
      <c r="J325" s="10"/>
      <c r="K325" s="10"/>
      <c r="L325" s="10"/>
      <c r="M325" s="10"/>
      <c r="N325" s="66" t="s">
        <v>18</v>
      </c>
      <c r="O325" s="10"/>
    </row>
    <row r="326">
      <c r="A326" s="6">
        <v>45705.0</v>
      </c>
      <c r="B326" s="10"/>
      <c r="C326" s="7">
        <v>231931.0</v>
      </c>
      <c r="D326" s="7" t="s">
        <v>70</v>
      </c>
      <c r="E326" s="6">
        <v>45444.0</v>
      </c>
      <c r="F326" s="82">
        <f t="shared" si="1"/>
        <v>8</v>
      </c>
      <c r="G326" s="9">
        <v>45588.0</v>
      </c>
      <c r="H326" s="82">
        <f t="shared" si="2"/>
        <v>3</v>
      </c>
      <c r="I326" s="7" t="s">
        <v>60</v>
      </c>
      <c r="J326" s="10"/>
      <c r="K326" s="10"/>
      <c r="L326" s="10"/>
      <c r="M326" s="10"/>
      <c r="N326" s="66" t="s">
        <v>18</v>
      </c>
      <c r="O326" s="10"/>
    </row>
    <row r="327">
      <c r="A327" s="6">
        <v>45705.0</v>
      </c>
      <c r="B327" s="10"/>
      <c r="C327" s="7">
        <v>233346.0</v>
      </c>
      <c r="D327" s="7" t="s">
        <v>70</v>
      </c>
      <c r="E327" s="6">
        <v>45597.0</v>
      </c>
      <c r="F327" s="82">
        <f t="shared" si="1"/>
        <v>3</v>
      </c>
      <c r="G327" s="9">
        <v>45617.0</v>
      </c>
      <c r="H327" s="82">
        <f t="shared" si="2"/>
        <v>2</v>
      </c>
      <c r="I327" s="7" t="s">
        <v>85</v>
      </c>
      <c r="J327" s="10"/>
      <c r="K327" s="10"/>
      <c r="L327" s="10"/>
      <c r="M327" s="10"/>
      <c r="N327" s="66" t="s">
        <v>18</v>
      </c>
      <c r="O327" s="10"/>
    </row>
    <row r="328">
      <c r="A328" s="6">
        <v>45705.0</v>
      </c>
      <c r="B328" s="10"/>
      <c r="C328" s="7">
        <v>225361.0</v>
      </c>
      <c r="D328" s="7" t="s">
        <v>70</v>
      </c>
      <c r="E328" s="6">
        <v>45474.0</v>
      </c>
      <c r="F328" s="82">
        <f t="shared" si="1"/>
        <v>7</v>
      </c>
      <c r="G328" s="6">
        <v>45530.0</v>
      </c>
      <c r="H328" s="82">
        <f t="shared" si="2"/>
        <v>5</v>
      </c>
      <c r="I328" s="7" t="s">
        <v>54</v>
      </c>
      <c r="J328" s="10"/>
      <c r="K328" s="10"/>
      <c r="L328" s="10"/>
      <c r="M328" s="10"/>
      <c r="N328" s="66" t="s">
        <v>18</v>
      </c>
      <c r="O328" s="10"/>
    </row>
    <row r="329">
      <c r="A329" s="6">
        <v>45705.0</v>
      </c>
      <c r="B329" s="10"/>
      <c r="C329" s="7">
        <v>194868.0</v>
      </c>
      <c r="D329" s="7" t="s">
        <v>70</v>
      </c>
      <c r="E329" s="6">
        <v>45231.0</v>
      </c>
      <c r="F329" s="82">
        <f t="shared" si="1"/>
        <v>15</v>
      </c>
      <c r="G329" s="6">
        <v>45265.0</v>
      </c>
      <c r="H329" s="82">
        <f t="shared" si="2"/>
        <v>14</v>
      </c>
      <c r="I329" s="7" t="s">
        <v>54</v>
      </c>
      <c r="J329" s="10"/>
      <c r="K329" s="10"/>
      <c r="L329" s="10"/>
      <c r="M329" s="10"/>
      <c r="N329" s="66" t="s">
        <v>18</v>
      </c>
      <c r="O329" s="10"/>
    </row>
    <row r="330">
      <c r="A330" s="6">
        <v>45705.0</v>
      </c>
      <c r="B330" s="10"/>
      <c r="C330" s="7">
        <v>206527.0</v>
      </c>
      <c r="D330" s="7" t="s">
        <v>70</v>
      </c>
      <c r="E330" s="6">
        <v>45292.0</v>
      </c>
      <c r="F330" s="82">
        <f t="shared" si="1"/>
        <v>13</v>
      </c>
      <c r="G330" s="6">
        <v>45366.0</v>
      </c>
      <c r="H330" s="82">
        <f t="shared" si="2"/>
        <v>11</v>
      </c>
      <c r="I330" s="7" t="s">
        <v>54</v>
      </c>
      <c r="J330" s="10"/>
      <c r="K330" s="10"/>
      <c r="L330" s="10"/>
      <c r="M330" s="10"/>
      <c r="N330" s="66" t="s">
        <v>18</v>
      </c>
      <c r="O330" s="10"/>
    </row>
    <row r="331">
      <c r="A331" s="6">
        <v>45705.0</v>
      </c>
      <c r="B331" s="10"/>
      <c r="C331" s="7">
        <v>212534.0</v>
      </c>
      <c r="D331" s="7" t="s">
        <v>70</v>
      </c>
      <c r="E331" s="6">
        <v>45292.0</v>
      </c>
      <c r="F331" s="82">
        <f t="shared" si="1"/>
        <v>13</v>
      </c>
      <c r="G331" s="6">
        <v>45412.0</v>
      </c>
      <c r="H331" s="82">
        <f t="shared" si="2"/>
        <v>9</v>
      </c>
      <c r="I331" s="7" t="s">
        <v>54</v>
      </c>
      <c r="J331" s="10"/>
      <c r="K331" s="10"/>
      <c r="L331" s="10"/>
      <c r="M331" s="10"/>
      <c r="N331" s="66" t="s">
        <v>18</v>
      </c>
      <c r="O331" s="10"/>
    </row>
    <row r="332">
      <c r="A332" s="6">
        <v>45705.0</v>
      </c>
      <c r="B332" s="10"/>
      <c r="C332" s="7">
        <v>223879.0</v>
      </c>
      <c r="D332" s="7" t="s">
        <v>70</v>
      </c>
      <c r="E332" s="6">
        <v>45444.0</v>
      </c>
      <c r="F332" s="82">
        <f t="shared" si="1"/>
        <v>8</v>
      </c>
      <c r="G332" s="6">
        <v>45512.0</v>
      </c>
      <c r="H332" s="82">
        <f t="shared" si="2"/>
        <v>6</v>
      </c>
      <c r="I332" s="7" t="s">
        <v>54</v>
      </c>
      <c r="J332" s="10"/>
      <c r="K332" s="10"/>
      <c r="L332" s="10"/>
      <c r="M332" s="10"/>
      <c r="N332" s="66" t="s">
        <v>18</v>
      </c>
      <c r="O332" s="10"/>
    </row>
    <row r="333">
      <c r="A333" s="6">
        <v>45705.0</v>
      </c>
      <c r="B333" s="10"/>
      <c r="C333" s="7">
        <v>226985.0</v>
      </c>
      <c r="D333" s="7" t="s">
        <v>70</v>
      </c>
      <c r="E333" s="6">
        <v>45566.0</v>
      </c>
      <c r="F333" s="82">
        <f t="shared" si="1"/>
        <v>4</v>
      </c>
      <c r="G333" s="6">
        <v>45635.0</v>
      </c>
      <c r="H333" s="82">
        <f t="shared" si="2"/>
        <v>2</v>
      </c>
      <c r="I333" s="7" t="s">
        <v>113</v>
      </c>
      <c r="J333" s="10"/>
      <c r="K333" s="10"/>
      <c r="L333" s="10"/>
      <c r="M333" s="10"/>
      <c r="N333" s="66" t="s">
        <v>18</v>
      </c>
      <c r="O333" s="10"/>
    </row>
    <row r="334">
      <c r="A334" s="6">
        <v>45705.0</v>
      </c>
      <c r="B334" s="10"/>
      <c r="C334" s="7">
        <v>240556.0</v>
      </c>
      <c r="D334" s="7" t="s">
        <v>70</v>
      </c>
      <c r="E334" s="6">
        <v>45566.0</v>
      </c>
      <c r="F334" s="82">
        <f t="shared" si="1"/>
        <v>4</v>
      </c>
      <c r="G334" s="6">
        <v>45681.0</v>
      </c>
      <c r="H334" s="82">
        <f t="shared" si="2"/>
        <v>0</v>
      </c>
      <c r="I334" s="7" t="s">
        <v>54</v>
      </c>
      <c r="J334" s="10"/>
      <c r="K334" s="10"/>
      <c r="L334" s="10"/>
      <c r="M334" s="10"/>
      <c r="N334" s="66" t="s">
        <v>18</v>
      </c>
      <c r="O334" s="10"/>
    </row>
    <row r="335">
      <c r="A335" s="6">
        <v>45705.0</v>
      </c>
      <c r="B335" s="10"/>
      <c r="C335" s="7">
        <v>214468.0</v>
      </c>
      <c r="D335" s="7" t="s">
        <v>161</v>
      </c>
      <c r="E335" s="6">
        <v>45323.0</v>
      </c>
      <c r="F335" s="82">
        <f t="shared" si="1"/>
        <v>12</v>
      </c>
      <c r="G335" s="6">
        <v>45427.0</v>
      </c>
      <c r="H335" s="82">
        <f t="shared" si="2"/>
        <v>9</v>
      </c>
      <c r="I335" s="7" t="s">
        <v>60</v>
      </c>
      <c r="J335" s="10"/>
      <c r="K335" s="10"/>
      <c r="L335" s="10"/>
      <c r="M335" s="10"/>
      <c r="N335" s="66" t="s">
        <v>18</v>
      </c>
      <c r="O335" s="10"/>
    </row>
    <row r="336">
      <c r="A336" s="6">
        <v>45705.0</v>
      </c>
      <c r="B336" s="10"/>
      <c r="C336" s="7">
        <v>226136.0</v>
      </c>
      <c r="D336" s="7" t="s">
        <v>161</v>
      </c>
      <c r="E336" s="6">
        <v>45505.0</v>
      </c>
      <c r="F336" s="82">
        <f t="shared" si="1"/>
        <v>6</v>
      </c>
      <c r="G336" s="6">
        <v>45533.0</v>
      </c>
      <c r="H336" s="82">
        <f t="shared" si="2"/>
        <v>5</v>
      </c>
      <c r="I336" s="7" t="s">
        <v>85</v>
      </c>
      <c r="J336" s="10"/>
      <c r="K336" s="10"/>
      <c r="L336" s="10"/>
      <c r="M336" s="10"/>
      <c r="N336" s="66" t="s">
        <v>18</v>
      </c>
      <c r="O336" s="10"/>
    </row>
    <row r="337">
      <c r="A337" s="6">
        <v>45705.0</v>
      </c>
      <c r="B337" s="10"/>
      <c r="C337" s="7">
        <v>212883.0</v>
      </c>
      <c r="D337" s="7" t="s">
        <v>161</v>
      </c>
      <c r="E337" s="6">
        <v>45413.0</v>
      </c>
      <c r="F337" s="82">
        <f t="shared" si="1"/>
        <v>9</v>
      </c>
      <c r="G337" s="6">
        <v>45414.0</v>
      </c>
      <c r="H337" s="82">
        <f t="shared" si="2"/>
        <v>9</v>
      </c>
      <c r="I337" s="7" t="s">
        <v>85</v>
      </c>
      <c r="J337" s="10"/>
      <c r="K337" s="10"/>
      <c r="L337" s="10"/>
      <c r="M337" s="10"/>
      <c r="N337" s="66" t="s">
        <v>18</v>
      </c>
      <c r="O337" s="10"/>
    </row>
    <row r="338">
      <c r="A338" s="6">
        <v>45705.0</v>
      </c>
      <c r="B338" s="10"/>
      <c r="C338" s="7">
        <v>219638.0</v>
      </c>
      <c r="D338" s="7" t="s">
        <v>161</v>
      </c>
      <c r="E338" s="6">
        <v>45292.0</v>
      </c>
      <c r="F338" s="82">
        <f t="shared" si="1"/>
        <v>13</v>
      </c>
      <c r="G338" s="6">
        <v>45471.0</v>
      </c>
      <c r="H338" s="82">
        <f t="shared" si="2"/>
        <v>7</v>
      </c>
      <c r="I338" s="7" t="s">
        <v>54</v>
      </c>
      <c r="J338" s="10"/>
      <c r="K338" s="10"/>
      <c r="L338" s="10"/>
      <c r="M338" s="10"/>
      <c r="N338" s="66" t="s">
        <v>18</v>
      </c>
      <c r="O338" s="10"/>
    </row>
    <row r="339">
      <c r="A339" s="6">
        <v>45705.0</v>
      </c>
      <c r="B339" s="10"/>
      <c r="C339" s="7">
        <v>225136.0</v>
      </c>
      <c r="D339" s="7" t="s">
        <v>161</v>
      </c>
      <c r="E339" s="6">
        <v>45474.0</v>
      </c>
      <c r="F339" s="82">
        <f t="shared" si="1"/>
        <v>7</v>
      </c>
      <c r="G339" s="6">
        <v>45548.0</v>
      </c>
      <c r="H339" s="82">
        <f t="shared" si="2"/>
        <v>5</v>
      </c>
      <c r="I339" s="7" t="s">
        <v>54</v>
      </c>
      <c r="J339" s="10"/>
      <c r="K339" s="10"/>
      <c r="L339" s="10"/>
      <c r="M339" s="10"/>
      <c r="N339" s="66" t="s">
        <v>18</v>
      </c>
      <c r="O339" s="10"/>
    </row>
    <row r="340">
      <c r="A340" s="6">
        <v>45705.0</v>
      </c>
      <c r="B340" s="10"/>
      <c r="C340" s="7">
        <v>239756.0</v>
      </c>
      <c r="D340" s="7" t="s">
        <v>161</v>
      </c>
      <c r="E340" s="6">
        <v>45627.0</v>
      </c>
      <c r="F340" s="82">
        <f t="shared" si="1"/>
        <v>2</v>
      </c>
      <c r="G340" s="6">
        <v>45677.0</v>
      </c>
      <c r="H340" s="82">
        <f t="shared" si="2"/>
        <v>0</v>
      </c>
      <c r="I340" s="7" t="s">
        <v>43</v>
      </c>
      <c r="J340" s="10"/>
      <c r="K340" s="10"/>
      <c r="L340" s="10"/>
      <c r="M340" s="10"/>
      <c r="N340" s="66" t="s">
        <v>18</v>
      </c>
      <c r="O340" s="10"/>
    </row>
    <row r="341">
      <c r="A341" s="6">
        <v>45705.0</v>
      </c>
      <c r="B341" s="10"/>
      <c r="C341" s="7">
        <v>240681.0</v>
      </c>
      <c r="D341" s="7" t="s">
        <v>161</v>
      </c>
      <c r="E341" s="6">
        <v>45597.0</v>
      </c>
      <c r="F341" s="82">
        <f t="shared" si="1"/>
        <v>3</v>
      </c>
      <c r="G341" s="6">
        <v>45695.0</v>
      </c>
      <c r="H341" s="82">
        <f t="shared" si="2"/>
        <v>0</v>
      </c>
      <c r="I341" s="7" t="s">
        <v>54</v>
      </c>
      <c r="J341" s="10"/>
      <c r="K341" s="10"/>
      <c r="L341" s="10"/>
      <c r="M341" s="10"/>
      <c r="N341" s="66" t="s">
        <v>18</v>
      </c>
      <c r="O341" s="10"/>
    </row>
    <row r="342">
      <c r="A342" s="6">
        <v>45705.0</v>
      </c>
      <c r="B342" s="10"/>
      <c r="C342" s="7">
        <v>139882.0</v>
      </c>
      <c r="D342" s="7" t="s">
        <v>163</v>
      </c>
      <c r="E342" s="6">
        <v>44774.0</v>
      </c>
      <c r="F342" s="82">
        <f t="shared" si="1"/>
        <v>30</v>
      </c>
      <c r="G342" s="6">
        <v>44781.0</v>
      </c>
      <c r="H342" s="82">
        <f t="shared" si="2"/>
        <v>30</v>
      </c>
      <c r="I342" s="7" t="s">
        <v>48</v>
      </c>
      <c r="J342" s="10"/>
      <c r="K342" s="10"/>
      <c r="L342" s="10"/>
      <c r="M342" s="10"/>
      <c r="N342" s="66" t="s">
        <v>18</v>
      </c>
      <c r="O342" s="10"/>
    </row>
    <row r="343">
      <c r="A343" s="6">
        <v>45705.0</v>
      </c>
      <c r="B343" s="10"/>
      <c r="C343" s="7">
        <v>180858.0</v>
      </c>
      <c r="D343" s="7" t="s">
        <v>163</v>
      </c>
      <c r="E343" s="6">
        <v>44197.0</v>
      </c>
      <c r="F343" s="82">
        <f t="shared" si="1"/>
        <v>49</v>
      </c>
      <c r="G343" s="6">
        <v>45145.0</v>
      </c>
      <c r="H343" s="82">
        <f t="shared" si="2"/>
        <v>18</v>
      </c>
      <c r="I343" s="7" t="s">
        <v>48</v>
      </c>
      <c r="J343" s="10"/>
      <c r="K343" s="10"/>
      <c r="L343" s="10"/>
      <c r="M343" s="10"/>
      <c r="N343" s="66" t="s">
        <v>18</v>
      </c>
      <c r="O343" s="10"/>
    </row>
    <row r="344">
      <c r="A344" s="6">
        <v>45705.0</v>
      </c>
      <c r="B344" s="10"/>
      <c r="C344" s="7">
        <v>210382.0</v>
      </c>
      <c r="D344" s="7" t="s">
        <v>163</v>
      </c>
      <c r="E344" s="6">
        <v>45200.0</v>
      </c>
      <c r="F344" s="82">
        <f t="shared" si="1"/>
        <v>16</v>
      </c>
      <c r="G344" s="6">
        <v>45394.0</v>
      </c>
      <c r="H344" s="82">
        <f t="shared" si="2"/>
        <v>10</v>
      </c>
      <c r="I344" s="7" t="s">
        <v>82</v>
      </c>
      <c r="J344" s="10"/>
      <c r="K344" s="10"/>
      <c r="L344" s="10"/>
      <c r="M344" s="10"/>
      <c r="N344" s="66" t="s">
        <v>18</v>
      </c>
      <c r="O344" s="10"/>
    </row>
    <row r="345">
      <c r="A345" s="6">
        <v>45705.0</v>
      </c>
      <c r="B345" s="10"/>
      <c r="C345" s="7">
        <v>210933.0</v>
      </c>
      <c r="D345" s="7" t="s">
        <v>163</v>
      </c>
      <c r="E345" s="6">
        <v>45383.0</v>
      </c>
      <c r="F345" s="82">
        <f t="shared" si="1"/>
        <v>10</v>
      </c>
      <c r="G345" s="6">
        <v>45399.0</v>
      </c>
      <c r="H345" s="82">
        <f t="shared" si="2"/>
        <v>10</v>
      </c>
      <c r="I345" s="7" t="s">
        <v>60</v>
      </c>
      <c r="J345" s="10"/>
      <c r="K345" s="10"/>
      <c r="L345" s="10"/>
      <c r="M345" s="10"/>
      <c r="N345" s="66" t="s">
        <v>18</v>
      </c>
      <c r="O345" s="10"/>
    </row>
    <row r="346">
      <c r="A346" s="6">
        <v>45705.0</v>
      </c>
      <c r="B346" s="10"/>
      <c r="C346" s="7">
        <v>228785.0</v>
      </c>
      <c r="D346" s="7" t="s">
        <v>163</v>
      </c>
      <c r="E346" s="6">
        <v>45505.0</v>
      </c>
      <c r="F346" s="82">
        <f t="shared" si="1"/>
        <v>6</v>
      </c>
      <c r="G346" s="6">
        <v>45559.0</v>
      </c>
      <c r="H346" s="82">
        <f t="shared" si="2"/>
        <v>4</v>
      </c>
      <c r="I346" s="7" t="s">
        <v>52</v>
      </c>
      <c r="J346" s="10"/>
      <c r="K346" s="10"/>
      <c r="L346" s="10"/>
      <c r="M346" s="10"/>
      <c r="N346" s="66" t="s">
        <v>18</v>
      </c>
      <c r="O346" s="10"/>
    </row>
    <row r="347">
      <c r="A347" s="6">
        <v>45705.0</v>
      </c>
      <c r="B347" s="10"/>
      <c r="C347" s="7">
        <v>236010.0</v>
      </c>
      <c r="D347" s="7" t="s">
        <v>163</v>
      </c>
      <c r="E347" s="6">
        <v>45597.0</v>
      </c>
      <c r="F347" s="82">
        <f t="shared" si="1"/>
        <v>3</v>
      </c>
      <c r="G347" s="6">
        <v>45629.0</v>
      </c>
      <c r="H347" s="82">
        <f t="shared" si="2"/>
        <v>2</v>
      </c>
      <c r="I347" s="7" t="s">
        <v>85</v>
      </c>
      <c r="J347" s="10"/>
      <c r="K347" s="10"/>
      <c r="L347" s="10"/>
      <c r="M347" s="10"/>
      <c r="N347" s="66" t="s">
        <v>18</v>
      </c>
      <c r="O347" s="10"/>
    </row>
    <row r="348">
      <c r="A348" s="6">
        <v>45705.0</v>
      </c>
      <c r="B348" s="10"/>
      <c r="C348" s="7">
        <v>239840.0</v>
      </c>
      <c r="D348" s="7" t="s">
        <v>163</v>
      </c>
      <c r="E348" s="6">
        <v>45627.0</v>
      </c>
      <c r="F348" s="82">
        <f t="shared" si="1"/>
        <v>2</v>
      </c>
      <c r="G348" s="6">
        <v>45674.0</v>
      </c>
      <c r="H348" s="82">
        <f t="shared" si="2"/>
        <v>1</v>
      </c>
      <c r="I348" s="7" t="s">
        <v>54</v>
      </c>
      <c r="J348" s="10"/>
      <c r="K348" s="10"/>
      <c r="L348" s="10"/>
      <c r="M348" s="10"/>
      <c r="N348" s="66" t="s">
        <v>18</v>
      </c>
      <c r="O348" s="10"/>
    </row>
    <row r="349">
      <c r="A349" s="6">
        <v>45705.0</v>
      </c>
      <c r="B349" s="10"/>
      <c r="C349" s="7">
        <v>153725.0</v>
      </c>
      <c r="D349" s="7" t="s">
        <v>163</v>
      </c>
      <c r="E349" s="6">
        <v>44866.0</v>
      </c>
      <c r="F349" s="82">
        <f t="shared" si="1"/>
        <v>27</v>
      </c>
      <c r="G349" s="9">
        <v>44914.0</v>
      </c>
      <c r="H349" s="82">
        <f t="shared" si="2"/>
        <v>25</v>
      </c>
      <c r="I349" s="7" t="s">
        <v>54</v>
      </c>
      <c r="J349" s="10"/>
      <c r="K349" s="10"/>
      <c r="L349" s="10"/>
      <c r="M349" s="10"/>
      <c r="N349" s="66" t="s">
        <v>18</v>
      </c>
      <c r="O349" s="10"/>
    </row>
    <row r="350">
      <c r="A350" s="6">
        <v>45705.0</v>
      </c>
      <c r="B350" s="10"/>
      <c r="C350" s="7">
        <v>213802.0</v>
      </c>
      <c r="D350" s="7" t="s">
        <v>163</v>
      </c>
      <c r="E350" s="6">
        <v>45383.0</v>
      </c>
      <c r="F350" s="82">
        <f t="shared" si="1"/>
        <v>10</v>
      </c>
      <c r="G350" s="6">
        <v>45421.0</v>
      </c>
      <c r="H350" s="82">
        <f t="shared" si="2"/>
        <v>9</v>
      </c>
      <c r="I350" s="7" t="s">
        <v>54</v>
      </c>
      <c r="J350" s="10"/>
      <c r="K350" s="10"/>
      <c r="L350" s="10"/>
      <c r="M350" s="10"/>
      <c r="N350" s="66" t="s">
        <v>18</v>
      </c>
      <c r="O350" s="10"/>
    </row>
    <row r="351">
      <c r="A351" s="6">
        <v>45705.0</v>
      </c>
      <c r="B351" s="10"/>
      <c r="C351" s="7">
        <v>200783.0</v>
      </c>
      <c r="D351" s="7" t="s">
        <v>163</v>
      </c>
      <c r="E351" s="6">
        <v>45261.0</v>
      </c>
      <c r="F351" s="82">
        <f t="shared" si="1"/>
        <v>14</v>
      </c>
      <c r="G351" s="6">
        <v>45323.0</v>
      </c>
      <c r="H351" s="82">
        <f t="shared" si="2"/>
        <v>12</v>
      </c>
      <c r="I351" s="7" t="s">
        <v>54</v>
      </c>
      <c r="J351" s="10"/>
      <c r="K351" s="10"/>
      <c r="L351" s="10"/>
      <c r="M351" s="10"/>
      <c r="N351" s="66" t="s">
        <v>18</v>
      </c>
      <c r="O351" s="10"/>
    </row>
    <row r="352">
      <c r="A352" s="6">
        <v>45705.0</v>
      </c>
      <c r="B352" s="10"/>
      <c r="C352" s="7">
        <v>217733.0</v>
      </c>
      <c r="D352" s="7" t="s">
        <v>163</v>
      </c>
      <c r="E352" s="6">
        <v>45352.0</v>
      </c>
      <c r="F352" s="82">
        <f t="shared" si="1"/>
        <v>11</v>
      </c>
      <c r="G352" s="6">
        <v>45455.0</v>
      </c>
      <c r="H352" s="82">
        <f t="shared" si="2"/>
        <v>8</v>
      </c>
      <c r="I352" s="7" t="s">
        <v>54</v>
      </c>
      <c r="J352" s="10"/>
      <c r="K352" s="10"/>
      <c r="L352" s="10"/>
      <c r="M352" s="10"/>
      <c r="N352" s="66" t="s">
        <v>18</v>
      </c>
      <c r="O352" s="10"/>
    </row>
    <row r="353">
      <c r="A353" s="6">
        <v>45705.0</v>
      </c>
      <c r="B353" s="10"/>
      <c r="C353" s="7">
        <v>235318.0</v>
      </c>
      <c r="D353" s="7" t="s">
        <v>163</v>
      </c>
      <c r="E353" s="6">
        <v>45566.0</v>
      </c>
      <c r="F353" s="82">
        <f t="shared" si="1"/>
        <v>4</v>
      </c>
      <c r="G353" s="9">
        <v>45621.0</v>
      </c>
      <c r="H353" s="82">
        <f t="shared" si="2"/>
        <v>2</v>
      </c>
      <c r="I353" s="7" t="s">
        <v>54</v>
      </c>
      <c r="J353" s="10"/>
      <c r="K353" s="10"/>
      <c r="L353" s="10"/>
      <c r="M353" s="10"/>
      <c r="N353" s="66" t="s">
        <v>18</v>
      </c>
      <c r="O353" s="10"/>
    </row>
    <row r="354">
      <c r="A354" s="6">
        <v>45705.0</v>
      </c>
      <c r="B354" s="10"/>
      <c r="C354" s="7">
        <v>241521.0</v>
      </c>
      <c r="D354" s="7" t="s">
        <v>163</v>
      </c>
      <c r="E354" s="6">
        <v>45597.0</v>
      </c>
      <c r="F354" s="82">
        <f t="shared" si="1"/>
        <v>3</v>
      </c>
      <c r="G354" s="6">
        <v>45691.0</v>
      </c>
      <c r="H354" s="82">
        <f t="shared" si="2"/>
        <v>0</v>
      </c>
      <c r="I354" s="7" t="s">
        <v>54</v>
      </c>
      <c r="J354" s="10"/>
      <c r="K354" s="10"/>
      <c r="L354" s="10"/>
      <c r="M354" s="10"/>
      <c r="N354" s="66" t="s">
        <v>18</v>
      </c>
      <c r="O354" s="10"/>
    </row>
    <row r="355">
      <c r="A355" s="6">
        <v>45705.0</v>
      </c>
      <c r="B355" s="10"/>
      <c r="C355" s="7">
        <v>194501.0</v>
      </c>
      <c r="D355" s="7" t="s">
        <v>165</v>
      </c>
      <c r="E355" s="6">
        <v>45231.0</v>
      </c>
      <c r="F355" s="82">
        <f t="shared" si="1"/>
        <v>15</v>
      </c>
      <c r="G355" s="9">
        <v>45259.0</v>
      </c>
      <c r="H355" s="82">
        <f t="shared" si="2"/>
        <v>14</v>
      </c>
      <c r="I355" s="7" t="s">
        <v>85</v>
      </c>
      <c r="J355" s="10"/>
      <c r="K355" s="10"/>
      <c r="L355" s="10"/>
      <c r="M355" s="10"/>
      <c r="N355" s="66" t="s">
        <v>18</v>
      </c>
      <c r="O355" s="10"/>
    </row>
    <row r="356">
      <c r="A356" s="6">
        <v>45705.0</v>
      </c>
      <c r="B356" s="10"/>
      <c r="C356" s="7">
        <v>229353.0</v>
      </c>
      <c r="D356" s="7" t="s">
        <v>165</v>
      </c>
      <c r="E356" s="6">
        <v>45505.0</v>
      </c>
      <c r="F356" s="82">
        <f t="shared" si="1"/>
        <v>6</v>
      </c>
      <c r="G356" s="6">
        <v>45562.0</v>
      </c>
      <c r="H356" s="82">
        <f t="shared" si="2"/>
        <v>4</v>
      </c>
      <c r="I356" s="7" t="s">
        <v>60</v>
      </c>
      <c r="J356" s="10"/>
      <c r="K356" s="10"/>
      <c r="L356" s="10"/>
      <c r="M356" s="10"/>
      <c r="N356" s="66" t="s">
        <v>18</v>
      </c>
      <c r="O356" s="10"/>
    </row>
    <row r="357">
      <c r="A357" s="6">
        <v>45705.0</v>
      </c>
      <c r="B357" s="10"/>
      <c r="C357" s="7">
        <v>61329.0</v>
      </c>
      <c r="D357" s="7" t="s">
        <v>166</v>
      </c>
      <c r="E357" s="6">
        <v>44044.0</v>
      </c>
      <c r="F357" s="82">
        <f t="shared" si="1"/>
        <v>54</v>
      </c>
      <c r="G357" s="6">
        <v>44060.0</v>
      </c>
      <c r="H357" s="82">
        <f t="shared" si="2"/>
        <v>54</v>
      </c>
      <c r="I357" s="7" t="s">
        <v>60</v>
      </c>
      <c r="J357" s="10"/>
      <c r="K357" s="10"/>
      <c r="L357" s="10"/>
      <c r="M357" s="10"/>
      <c r="N357" s="66" t="s">
        <v>18</v>
      </c>
      <c r="O357" s="10"/>
    </row>
    <row r="358">
      <c r="A358" s="6">
        <v>45705.0</v>
      </c>
      <c r="B358" s="10"/>
      <c r="C358" s="7">
        <v>227852.0</v>
      </c>
      <c r="D358" s="7" t="s">
        <v>167</v>
      </c>
      <c r="E358" s="6">
        <v>45383.0</v>
      </c>
      <c r="F358" s="82">
        <f t="shared" si="1"/>
        <v>10</v>
      </c>
      <c r="G358" s="6">
        <v>45547.0</v>
      </c>
      <c r="H358" s="82">
        <f t="shared" si="2"/>
        <v>5</v>
      </c>
      <c r="I358" s="7" t="s">
        <v>54</v>
      </c>
      <c r="J358" s="10"/>
      <c r="K358" s="10"/>
      <c r="L358" s="10"/>
      <c r="M358" s="10"/>
      <c r="N358" s="66" t="s">
        <v>18</v>
      </c>
      <c r="O358" s="10"/>
    </row>
    <row r="359">
      <c r="A359" s="6">
        <v>45705.0</v>
      </c>
      <c r="B359" s="10"/>
      <c r="C359" s="7">
        <v>34233.0</v>
      </c>
      <c r="D359" s="7" t="s">
        <v>167</v>
      </c>
      <c r="E359" s="6">
        <v>43374.0</v>
      </c>
      <c r="F359" s="82">
        <f t="shared" si="1"/>
        <v>76</v>
      </c>
      <c r="G359" s="9">
        <v>43798.0</v>
      </c>
      <c r="H359" s="82">
        <f t="shared" si="2"/>
        <v>62</v>
      </c>
      <c r="I359" s="7" t="s">
        <v>43</v>
      </c>
      <c r="J359" s="10"/>
      <c r="K359" s="10"/>
      <c r="L359" s="10"/>
      <c r="M359" s="10"/>
      <c r="N359" s="66" t="s">
        <v>18</v>
      </c>
      <c r="O359" s="10"/>
    </row>
    <row r="360">
      <c r="A360" s="6">
        <v>45705.0</v>
      </c>
      <c r="B360" s="10"/>
      <c r="C360" s="7">
        <v>153305.0</v>
      </c>
      <c r="D360" s="7" t="s">
        <v>167</v>
      </c>
      <c r="E360" s="6">
        <v>44805.0</v>
      </c>
      <c r="F360" s="82">
        <f t="shared" si="1"/>
        <v>29</v>
      </c>
      <c r="G360" s="6">
        <v>44902.0</v>
      </c>
      <c r="H360" s="82">
        <f t="shared" si="2"/>
        <v>26</v>
      </c>
      <c r="I360" s="7" t="s">
        <v>54</v>
      </c>
      <c r="J360" s="10"/>
      <c r="K360" s="10"/>
      <c r="L360" s="10"/>
      <c r="M360" s="10"/>
      <c r="N360" s="66" t="s">
        <v>18</v>
      </c>
      <c r="O360" s="10"/>
    </row>
    <row r="361">
      <c r="A361" s="6">
        <v>45705.0</v>
      </c>
      <c r="B361" s="10"/>
      <c r="C361" s="7">
        <v>234219.0</v>
      </c>
      <c r="D361" s="7" t="s">
        <v>167</v>
      </c>
      <c r="E361" s="6">
        <v>44440.0</v>
      </c>
      <c r="F361" s="82">
        <f t="shared" si="1"/>
        <v>41</v>
      </c>
      <c r="G361" s="9">
        <v>45643.0</v>
      </c>
      <c r="H361" s="82">
        <f t="shared" si="2"/>
        <v>2</v>
      </c>
      <c r="I361" s="7" t="s">
        <v>82</v>
      </c>
      <c r="J361" s="10"/>
      <c r="K361" s="10"/>
      <c r="L361" s="10"/>
      <c r="M361" s="10"/>
      <c r="N361" s="66" t="s">
        <v>18</v>
      </c>
      <c r="O361" s="10"/>
    </row>
    <row r="362">
      <c r="A362" s="6">
        <v>45705.0</v>
      </c>
      <c r="B362" s="10"/>
      <c r="C362" s="7">
        <v>184114.0</v>
      </c>
      <c r="D362" s="7" t="s">
        <v>167</v>
      </c>
      <c r="E362" s="6">
        <v>45139.0</v>
      </c>
      <c r="F362" s="82">
        <f t="shared" si="1"/>
        <v>18</v>
      </c>
      <c r="G362" s="6">
        <v>45167.0</v>
      </c>
      <c r="H362" s="82">
        <f t="shared" si="2"/>
        <v>17</v>
      </c>
      <c r="I362" s="7" t="s">
        <v>54</v>
      </c>
      <c r="J362" s="10"/>
      <c r="K362" s="10"/>
      <c r="L362" s="10"/>
      <c r="M362" s="10"/>
      <c r="N362" s="66" t="s">
        <v>18</v>
      </c>
      <c r="O362" s="10"/>
    </row>
    <row r="363">
      <c r="A363" s="6">
        <v>45705.0</v>
      </c>
      <c r="B363" s="10"/>
      <c r="C363" s="7">
        <v>196711.0</v>
      </c>
      <c r="D363" s="7" t="s">
        <v>167</v>
      </c>
      <c r="E363" s="6">
        <v>45231.0</v>
      </c>
      <c r="F363" s="82">
        <f t="shared" si="1"/>
        <v>15</v>
      </c>
      <c r="G363" s="9">
        <v>45287.0</v>
      </c>
      <c r="H363" s="82">
        <f t="shared" si="2"/>
        <v>13</v>
      </c>
      <c r="I363" s="7" t="s">
        <v>54</v>
      </c>
      <c r="J363" s="10"/>
      <c r="K363" s="10"/>
      <c r="L363" s="10"/>
      <c r="M363" s="10"/>
      <c r="N363" s="66" t="s">
        <v>18</v>
      </c>
      <c r="O363" s="10"/>
    </row>
    <row r="364">
      <c r="A364" s="6">
        <v>45705.0</v>
      </c>
      <c r="B364" s="10"/>
      <c r="C364" s="7">
        <v>208913.0</v>
      </c>
      <c r="D364" s="7" t="s">
        <v>167</v>
      </c>
      <c r="E364" s="6">
        <v>45352.0</v>
      </c>
      <c r="F364" s="82">
        <f t="shared" si="1"/>
        <v>11</v>
      </c>
      <c r="G364" s="6">
        <v>45385.0</v>
      </c>
      <c r="H364" s="82">
        <f t="shared" si="2"/>
        <v>10</v>
      </c>
      <c r="I364" s="7" t="s">
        <v>54</v>
      </c>
      <c r="J364" s="10"/>
      <c r="K364" s="10"/>
      <c r="L364" s="10"/>
      <c r="M364" s="10"/>
      <c r="N364" s="66" t="s">
        <v>18</v>
      </c>
      <c r="O364" s="10"/>
    </row>
    <row r="365">
      <c r="A365" s="6">
        <v>45705.0</v>
      </c>
      <c r="B365" s="10"/>
      <c r="C365" s="7">
        <v>222498.0</v>
      </c>
      <c r="D365" s="7" t="s">
        <v>167</v>
      </c>
      <c r="E365" s="6">
        <v>45413.0</v>
      </c>
      <c r="F365" s="82">
        <f t="shared" si="1"/>
        <v>9</v>
      </c>
      <c r="G365" s="6">
        <v>45496.0</v>
      </c>
      <c r="H365" s="82">
        <f t="shared" si="2"/>
        <v>6</v>
      </c>
      <c r="I365" s="7" t="s">
        <v>54</v>
      </c>
      <c r="J365" s="10"/>
      <c r="K365" s="10"/>
      <c r="L365" s="10"/>
      <c r="M365" s="10"/>
      <c r="N365" s="66" t="s">
        <v>18</v>
      </c>
      <c r="O365" s="10"/>
    </row>
    <row r="366">
      <c r="A366" s="6">
        <v>45705.0</v>
      </c>
      <c r="B366" s="10"/>
      <c r="C366" s="7">
        <v>215317.0</v>
      </c>
      <c r="D366" s="7" t="s">
        <v>167</v>
      </c>
      <c r="E366" s="6">
        <v>45383.0</v>
      </c>
      <c r="F366" s="82">
        <f t="shared" si="1"/>
        <v>10</v>
      </c>
      <c r="G366" s="6">
        <v>45433.0</v>
      </c>
      <c r="H366" s="82">
        <f t="shared" si="2"/>
        <v>8</v>
      </c>
      <c r="I366" s="7" t="s">
        <v>54</v>
      </c>
      <c r="J366" s="10"/>
      <c r="K366" s="10"/>
      <c r="L366" s="10"/>
      <c r="M366" s="10"/>
      <c r="N366" s="66" t="s">
        <v>18</v>
      </c>
      <c r="O366" s="10"/>
    </row>
    <row r="367">
      <c r="A367" s="6">
        <v>45705.0</v>
      </c>
      <c r="B367" s="10"/>
      <c r="C367" s="7">
        <v>228786.0</v>
      </c>
      <c r="D367" s="7" t="s">
        <v>167</v>
      </c>
      <c r="E367" s="6">
        <v>45505.0</v>
      </c>
      <c r="F367" s="82">
        <f t="shared" si="1"/>
        <v>6</v>
      </c>
      <c r="G367" s="6">
        <v>45559.0</v>
      </c>
      <c r="H367" s="82">
        <f t="shared" si="2"/>
        <v>4</v>
      </c>
      <c r="I367" s="7" t="s">
        <v>54</v>
      </c>
      <c r="J367" s="10"/>
      <c r="K367" s="10"/>
      <c r="L367" s="10"/>
      <c r="M367" s="10"/>
      <c r="N367" s="66" t="s">
        <v>18</v>
      </c>
      <c r="O367" s="10"/>
    </row>
    <row r="368">
      <c r="A368" s="6">
        <v>45705.0</v>
      </c>
      <c r="B368" s="10"/>
      <c r="C368" s="7">
        <v>234118.0</v>
      </c>
      <c r="D368" s="7" t="s">
        <v>167</v>
      </c>
      <c r="E368" s="6">
        <v>45566.0</v>
      </c>
      <c r="F368" s="82">
        <f t="shared" si="1"/>
        <v>4</v>
      </c>
      <c r="G368" s="9">
        <v>45609.0</v>
      </c>
      <c r="H368" s="82">
        <f t="shared" si="2"/>
        <v>3</v>
      </c>
      <c r="I368" s="7" t="s">
        <v>54</v>
      </c>
      <c r="J368" s="10"/>
      <c r="K368" s="10"/>
      <c r="L368" s="10"/>
      <c r="M368" s="10"/>
      <c r="N368" s="66" t="s">
        <v>18</v>
      </c>
      <c r="O368" s="10"/>
    </row>
    <row r="369">
      <c r="A369" s="6">
        <v>45705.0</v>
      </c>
      <c r="B369" s="10"/>
      <c r="C369" s="7">
        <v>237802.0</v>
      </c>
      <c r="D369" s="7" t="s">
        <v>167</v>
      </c>
      <c r="E369" s="6">
        <v>45231.0</v>
      </c>
      <c r="F369" s="82">
        <f t="shared" si="1"/>
        <v>15</v>
      </c>
      <c r="G369" s="9">
        <v>45653.0</v>
      </c>
      <c r="H369" s="82">
        <f t="shared" si="2"/>
        <v>1</v>
      </c>
      <c r="I369" s="7" t="s">
        <v>54</v>
      </c>
      <c r="J369" s="10"/>
      <c r="K369" s="10"/>
      <c r="L369" s="10"/>
      <c r="M369" s="10"/>
      <c r="N369" s="66" t="s">
        <v>18</v>
      </c>
      <c r="O369" s="10"/>
    </row>
    <row r="370">
      <c r="A370" s="6">
        <v>45705.0</v>
      </c>
      <c r="B370" s="10"/>
      <c r="C370" s="7">
        <v>240203.0</v>
      </c>
      <c r="D370" s="7" t="s">
        <v>167</v>
      </c>
      <c r="E370" s="6">
        <v>45658.0</v>
      </c>
      <c r="F370" s="82">
        <f t="shared" si="1"/>
        <v>1</v>
      </c>
      <c r="G370" s="6">
        <v>45678.0</v>
      </c>
      <c r="H370" s="82">
        <f t="shared" si="2"/>
        <v>0</v>
      </c>
      <c r="I370" s="7" t="s">
        <v>52</v>
      </c>
      <c r="J370" s="10"/>
      <c r="K370" s="10"/>
      <c r="L370" s="10"/>
      <c r="M370" s="10"/>
      <c r="N370" s="66" t="s">
        <v>18</v>
      </c>
      <c r="O370" s="10"/>
    </row>
    <row r="371">
      <c r="A371" s="6">
        <v>45705.0</v>
      </c>
      <c r="B371" s="10"/>
      <c r="C371" s="7">
        <v>178436.0</v>
      </c>
      <c r="D371" s="7" t="s">
        <v>167</v>
      </c>
      <c r="E371" s="6">
        <v>45017.0</v>
      </c>
      <c r="F371" s="82">
        <f t="shared" si="1"/>
        <v>22</v>
      </c>
      <c r="G371" s="6">
        <v>45120.0</v>
      </c>
      <c r="H371" s="82">
        <f t="shared" si="2"/>
        <v>19</v>
      </c>
      <c r="I371" s="7" t="s">
        <v>43</v>
      </c>
      <c r="J371" s="10"/>
      <c r="K371" s="10"/>
      <c r="L371" s="10"/>
      <c r="M371" s="10"/>
      <c r="N371" s="66" t="s">
        <v>18</v>
      </c>
      <c r="O371" s="10"/>
    </row>
    <row r="372">
      <c r="A372" s="6">
        <v>45705.0</v>
      </c>
      <c r="B372" s="10"/>
      <c r="C372" s="7">
        <v>159915.0</v>
      </c>
      <c r="D372" s="7" t="s">
        <v>168</v>
      </c>
      <c r="E372" s="6">
        <v>44927.0</v>
      </c>
      <c r="F372" s="82">
        <f t="shared" si="1"/>
        <v>25</v>
      </c>
      <c r="G372" s="6">
        <v>44965.0</v>
      </c>
      <c r="H372" s="82">
        <f t="shared" si="2"/>
        <v>24</v>
      </c>
      <c r="I372" s="7" t="s">
        <v>60</v>
      </c>
      <c r="J372" s="10"/>
      <c r="K372" s="10"/>
      <c r="L372" s="10"/>
      <c r="M372" s="10"/>
      <c r="N372" s="66" t="s">
        <v>18</v>
      </c>
      <c r="O372" s="10"/>
    </row>
    <row r="373">
      <c r="A373" s="6">
        <v>45705.0</v>
      </c>
      <c r="B373" s="10"/>
      <c r="C373" s="7">
        <v>185147.0</v>
      </c>
      <c r="D373" s="7" t="s">
        <v>168</v>
      </c>
      <c r="E373" s="6">
        <v>44986.0</v>
      </c>
      <c r="F373" s="82">
        <f t="shared" si="1"/>
        <v>23</v>
      </c>
      <c r="G373" s="6">
        <v>45177.0</v>
      </c>
      <c r="H373" s="82">
        <f t="shared" si="2"/>
        <v>17</v>
      </c>
      <c r="I373" s="7" t="s">
        <v>43</v>
      </c>
      <c r="J373" s="10"/>
      <c r="K373" s="10"/>
      <c r="L373" s="10"/>
      <c r="M373" s="10"/>
      <c r="N373" s="66" t="s">
        <v>18</v>
      </c>
      <c r="O373" s="10"/>
    </row>
    <row r="374">
      <c r="A374" s="6">
        <v>45705.0</v>
      </c>
      <c r="B374" s="10"/>
      <c r="C374" s="7">
        <v>186986.0</v>
      </c>
      <c r="D374" s="7" t="s">
        <v>168</v>
      </c>
      <c r="E374" s="6">
        <v>45139.0</v>
      </c>
      <c r="F374" s="82">
        <f t="shared" si="1"/>
        <v>18</v>
      </c>
      <c r="G374" s="6">
        <v>45191.0</v>
      </c>
      <c r="H374" s="82">
        <f t="shared" si="2"/>
        <v>16</v>
      </c>
      <c r="I374" s="7" t="s">
        <v>48</v>
      </c>
      <c r="J374" s="10"/>
      <c r="K374" s="10"/>
      <c r="L374" s="10"/>
      <c r="M374" s="10"/>
      <c r="N374" s="66" t="s">
        <v>18</v>
      </c>
      <c r="O374" s="10"/>
    </row>
    <row r="375">
      <c r="A375" s="6">
        <v>45705.0</v>
      </c>
      <c r="B375" s="10"/>
      <c r="C375" s="7">
        <v>206850.0</v>
      </c>
      <c r="D375" s="7" t="s">
        <v>168</v>
      </c>
      <c r="E375" s="6">
        <v>45139.0</v>
      </c>
      <c r="F375" s="82">
        <f t="shared" si="1"/>
        <v>18</v>
      </c>
      <c r="G375" s="6">
        <v>45369.0</v>
      </c>
      <c r="H375" s="82">
        <f t="shared" si="2"/>
        <v>11</v>
      </c>
      <c r="I375" s="7" t="s">
        <v>48</v>
      </c>
      <c r="J375" s="10"/>
      <c r="K375" s="10"/>
      <c r="L375" s="10"/>
      <c r="M375" s="10"/>
      <c r="N375" s="66" t="s">
        <v>18</v>
      </c>
      <c r="O375" s="10"/>
    </row>
    <row r="376">
      <c r="A376" s="6">
        <v>45705.0</v>
      </c>
      <c r="B376" s="10"/>
      <c r="C376" s="7">
        <v>205042.0</v>
      </c>
      <c r="D376" s="7" t="s">
        <v>168</v>
      </c>
      <c r="E376" s="6">
        <v>45323.0</v>
      </c>
      <c r="F376" s="82">
        <f t="shared" si="1"/>
        <v>12</v>
      </c>
      <c r="G376" s="6">
        <v>45356.0</v>
      </c>
      <c r="H376" s="82">
        <f t="shared" si="2"/>
        <v>11</v>
      </c>
      <c r="I376" s="7" t="s">
        <v>60</v>
      </c>
      <c r="J376" s="10"/>
      <c r="K376" s="10"/>
      <c r="L376" s="10"/>
      <c r="M376" s="10"/>
      <c r="N376" s="66" t="s">
        <v>18</v>
      </c>
      <c r="O376" s="10"/>
    </row>
    <row r="377">
      <c r="A377" s="6">
        <v>45705.0</v>
      </c>
      <c r="B377" s="10"/>
      <c r="C377" s="7">
        <v>222684.0</v>
      </c>
      <c r="D377" s="7" t="s">
        <v>168</v>
      </c>
      <c r="E377" s="6">
        <v>45383.0</v>
      </c>
      <c r="F377" s="82">
        <f t="shared" si="1"/>
        <v>10</v>
      </c>
      <c r="G377" s="6">
        <v>45497.0</v>
      </c>
      <c r="H377" s="82">
        <f t="shared" si="2"/>
        <v>6</v>
      </c>
      <c r="I377" s="7" t="s">
        <v>43</v>
      </c>
      <c r="J377" s="10"/>
      <c r="K377" s="10"/>
      <c r="L377" s="10"/>
      <c r="M377" s="10"/>
      <c r="N377" s="66" t="s">
        <v>18</v>
      </c>
      <c r="O377" s="10"/>
    </row>
    <row r="378">
      <c r="A378" s="6">
        <v>45705.0</v>
      </c>
      <c r="B378" s="10"/>
      <c r="C378" s="7">
        <v>225172.0</v>
      </c>
      <c r="D378" s="7" t="s">
        <v>168</v>
      </c>
      <c r="E378" s="6">
        <v>45505.0</v>
      </c>
      <c r="F378" s="82">
        <f t="shared" si="1"/>
        <v>6</v>
      </c>
      <c r="G378" s="6">
        <v>45520.0</v>
      </c>
      <c r="H378" s="82">
        <f t="shared" si="2"/>
        <v>6</v>
      </c>
      <c r="I378" s="7" t="s">
        <v>43</v>
      </c>
      <c r="J378" s="10"/>
      <c r="K378" s="10"/>
      <c r="L378" s="10"/>
      <c r="M378" s="10"/>
      <c r="N378" s="66" t="s">
        <v>18</v>
      </c>
      <c r="O378" s="10"/>
    </row>
    <row r="379">
      <c r="A379" s="6">
        <v>45705.0</v>
      </c>
      <c r="B379" s="10"/>
      <c r="C379" s="7">
        <v>221122.0</v>
      </c>
      <c r="D379" s="7" t="s">
        <v>168</v>
      </c>
      <c r="E379" s="6">
        <v>45444.0</v>
      </c>
      <c r="F379" s="82">
        <f t="shared" si="1"/>
        <v>8</v>
      </c>
      <c r="G379" s="6">
        <v>45483.0</v>
      </c>
      <c r="H379" s="82">
        <f t="shared" si="2"/>
        <v>7</v>
      </c>
      <c r="I379" s="7" t="s">
        <v>60</v>
      </c>
      <c r="J379" s="10"/>
      <c r="K379" s="10"/>
      <c r="L379" s="10"/>
      <c r="M379" s="10"/>
      <c r="N379" s="66" t="s">
        <v>18</v>
      </c>
      <c r="O379" s="10"/>
    </row>
    <row r="380">
      <c r="A380" s="6">
        <v>45705.0</v>
      </c>
      <c r="B380" s="10"/>
      <c r="C380" s="7">
        <v>231889.0</v>
      </c>
      <c r="D380" s="7" t="s">
        <v>168</v>
      </c>
      <c r="E380" s="6">
        <v>45566.0</v>
      </c>
      <c r="F380" s="82">
        <f t="shared" si="1"/>
        <v>4</v>
      </c>
      <c r="G380" s="9">
        <v>45587.0</v>
      </c>
      <c r="H380" s="82">
        <f t="shared" si="2"/>
        <v>3</v>
      </c>
      <c r="I380" s="7" t="s">
        <v>48</v>
      </c>
      <c r="J380" s="10"/>
      <c r="K380" s="10"/>
      <c r="L380" s="10"/>
      <c r="M380" s="10"/>
      <c r="N380" s="66" t="s">
        <v>18</v>
      </c>
      <c r="O380" s="10"/>
    </row>
    <row r="381">
      <c r="A381" s="6">
        <v>45705.0</v>
      </c>
      <c r="B381" s="10"/>
      <c r="C381" s="7">
        <v>237337.0</v>
      </c>
      <c r="D381" s="7" t="s">
        <v>168</v>
      </c>
      <c r="E381" s="6">
        <v>45566.0</v>
      </c>
      <c r="F381" s="82">
        <f t="shared" si="1"/>
        <v>4</v>
      </c>
      <c r="G381" s="9">
        <v>45643.0</v>
      </c>
      <c r="H381" s="82">
        <f t="shared" si="2"/>
        <v>2</v>
      </c>
      <c r="I381" s="7" t="s">
        <v>43</v>
      </c>
      <c r="J381" s="10"/>
      <c r="K381" s="10"/>
      <c r="L381" s="10"/>
      <c r="M381" s="10"/>
      <c r="N381" s="66" t="s">
        <v>18</v>
      </c>
      <c r="O381" s="10"/>
    </row>
    <row r="382">
      <c r="A382" s="6">
        <v>45705.0</v>
      </c>
      <c r="B382" s="10"/>
      <c r="C382" s="7">
        <v>236640.0</v>
      </c>
      <c r="D382" s="7" t="s">
        <v>168</v>
      </c>
      <c r="E382" s="6">
        <v>45597.0</v>
      </c>
      <c r="F382" s="82">
        <f t="shared" si="1"/>
        <v>3</v>
      </c>
      <c r="G382" s="6">
        <v>45635.0</v>
      </c>
      <c r="H382" s="82">
        <f t="shared" si="2"/>
        <v>2</v>
      </c>
      <c r="I382" s="7" t="s">
        <v>43</v>
      </c>
      <c r="J382" s="10"/>
      <c r="K382" s="10"/>
      <c r="L382" s="10"/>
      <c r="M382" s="10"/>
      <c r="N382" s="66" t="s">
        <v>18</v>
      </c>
      <c r="O382" s="10"/>
    </row>
    <row r="383">
      <c r="A383" s="6">
        <v>45705.0</v>
      </c>
      <c r="B383" s="10"/>
      <c r="C383" s="7">
        <v>164234.0</v>
      </c>
      <c r="D383" s="7" t="s">
        <v>155</v>
      </c>
      <c r="E383" s="6">
        <v>44986.0</v>
      </c>
      <c r="F383" s="82">
        <f t="shared" si="1"/>
        <v>23</v>
      </c>
      <c r="G383" s="6">
        <v>45033.0</v>
      </c>
      <c r="H383" s="82">
        <f t="shared" si="2"/>
        <v>22</v>
      </c>
      <c r="I383" s="7" t="s">
        <v>60</v>
      </c>
      <c r="J383" s="10"/>
      <c r="K383" s="10"/>
      <c r="L383" s="10"/>
      <c r="M383" s="10"/>
      <c r="N383" s="66" t="s">
        <v>18</v>
      </c>
      <c r="O383" s="10"/>
    </row>
    <row r="384">
      <c r="A384" s="6">
        <v>45705.0</v>
      </c>
      <c r="B384" s="10"/>
      <c r="C384" s="7">
        <v>154365.0</v>
      </c>
      <c r="D384" s="7" t="s">
        <v>155</v>
      </c>
      <c r="E384" s="6">
        <v>45047.0</v>
      </c>
      <c r="F384" s="82">
        <f t="shared" si="1"/>
        <v>21</v>
      </c>
      <c r="G384" s="6">
        <v>45132.0</v>
      </c>
      <c r="H384" s="82">
        <f t="shared" si="2"/>
        <v>18</v>
      </c>
      <c r="I384" s="7" t="s">
        <v>48</v>
      </c>
      <c r="J384" s="10"/>
      <c r="K384" s="10"/>
      <c r="L384" s="10"/>
      <c r="M384" s="10"/>
      <c r="N384" s="66" t="s">
        <v>18</v>
      </c>
      <c r="O384" s="10"/>
    </row>
    <row r="385">
      <c r="A385" s="6">
        <v>45705.0</v>
      </c>
      <c r="B385" s="10"/>
      <c r="C385" s="7">
        <v>177753.0</v>
      </c>
      <c r="D385" s="7" t="s">
        <v>155</v>
      </c>
      <c r="E385" s="6">
        <v>44774.0</v>
      </c>
      <c r="F385" s="82">
        <f t="shared" si="1"/>
        <v>30</v>
      </c>
      <c r="G385" s="6">
        <v>45119.0</v>
      </c>
      <c r="H385" s="82">
        <f t="shared" si="2"/>
        <v>19</v>
      </c>
      <c r="I385" s="7" t="s">
        <v>136</v>
      </c>
      <c r="J385" s="10"/>
      <c r="K385" s="10"/>
      <c r="L385" s="10"/>
      <c r="M385" s="10"/>
      <c r="N385" s="66" t="s">
        <v>18</v>
      </c>
      <c r="O385" s="10"/>
    </row>
    <row r="386">
      <c r="A386" s="6">
        <v>45705.0</v>
      </c>
      <c r="B386" s="10"/>
      <c r="C386" s="7">
        <v>196363.0</v>
      </c>
      <c r="D386" s="7" t="s">
        <v>155</v>
      </c>
      <c r="E386" s="6">
        <v>45231.0</v>
      </c>
      <c r="F386" s="82">
        <f t="shared" si="1"/>
        <v>15</v>
      </c>
      <c r="G386" s="9">
        <v>45280.0</v>
      </c>
      <c r="H386" s="82">
        <f t="shared" si="2"/>
        <v>13</v>
      </c>
      <c r="I386" s="7" t="s">
        <v>54</v>
      </c>
      <c r="J386" s="10"/>
      <c r="K386" s="10"/>
      <c r="L386" s="10"/>
      <c r="M386" s="10"/>
      <c r="N386" s="66" t="s">
        <v>18</v>
      </c>
      <c r="O386" s="10"/>
    </row>
    <row r="387">
      <c r="A387" s="6">
        <v>45705.0</v>
      </c>
      <c r="B387" s="10"/>
      <c r="C387" s="7">
        <v>212450.0</v>
      </c>
      <c r="D387" s="7" t="s">
        <v>155</v>
      </c>
      <c r="E387" s="6">
        <v>45352.0</v>
      </c>
      <c r="F387" s="82">
        <f t="shared" si="1"/>
        <v>11</v>
      </c>
      <c r="G387" s="6">
        <v>45419.0</v>
      </c>
      <c r="H387" s="82">
        <f t="shared" si="2"/>
        <v>9</v>
      </c>
      <c r="I387" s="7" t="s">
        <v>357</v>
      </c>
      <c r="J387" s="10"/>
      <c r="K387" s="10"/>
      <c r="L387" s="10"/>
      <c r="M387" s="10"/>
      <c r="N387" s="66" t="s">
        <v>18</v>
      </c>
      <c r="O387" s="10"/>
    </row>
    <row r="388">
      <c r="A388" s="6">
        <v>45705.0</v>
      </c>
      <c r="B388" s="10"/>
      <c r="C388" s="7">
        <v>184819.0</v>
      </c>
      <c r="D388" s="7" t="s">
        <v>155</v>
      </c>
      <c r="E388" s="6">
        <v>45139.0</v>
      </c>
      <c r="F388" s="82">
        <f t="shared" si="1"/>
        <v>18</v>
      </c>
      <c r="G388" s="6">
        <v>45184.0</v>
      </c>
      <c r="H388" s="82">
        <f t="shared" si="2"/>
        <v>17</v>
      </c>
      <c r="I388" s="7" t="s">
        <v>48</v>
      </c>
      <c r="J388" s="10"/>
      <c r="K388" s="10"/>
      <c r="L388" s="10"/>
      <c r="M388" s="10"/>
      <c r="N388" s="66" t="s">
        <v>18</v>
      </c>
      <c r="O388" s="10"/>
    </row>
    <row r="389">
      <c r="A389" s="6">
        <v>45705.0</v>
      </c>
      <c r="B389" s="10"/>
      <c r="C389" s="7">
        <v>209637.0</v>
      </c>
      <c r="D389" s="7" t="s">
        <v>155</v>
      </c>
      <c r="E389" s="6">
        <v>45292.0</v>
      </c>
      <c r="F389" s="82">
        <f t="shared" si="1"/>
        <v>13</v>
      </c>
      <c r="G389" s="6">
        <v>45391.0</v>
      </c>
      <c r="H389" s="82">
        <f t="shared" si="2"/>
        <v>10</v>
      </c>
      <c r="I389" s="7" t="s">
        <v>54</v>
      </c>
      <c r="J389" s="10"/>
      <c r="K389" s="10"/>
      <c r="L389" s="10"/>
      <c r="M389" s="10"/>
      <c r="N389" s="66" t="s">
        <v>18</v>
      </c>
      <c r="O389" s="10"/>
    </row>
    <row r="390">
      <c r="A390" s="6">
        <v>45705.0</v>
      </c>
      <c r="B390" s="10"/>
      <c r="C390" s="7">
        <v>212000.0</v>
      </c>
      <c r="D390" s="7" t="s">
        <v>155</v>
      </c>
      <c r="E390" s="6">
        <v>45352.0</v>
      </c>
      <c r="F390" s="82">
        <f t="shared" si="1"/>
        <v>11</v>
      </c>
      <c r="G390" s="6">
        <v>45407.0</v>
      </c>
      <c r="H390" s="82">
        <f t="shared" si="2"/>
        <v>9</v>
      </c>
      <c r="I390" s="7" t="s">
        <v>60</v>
      </c>
      <c r="J390" s="10"/>
      <c r="K390" s="10"/>
      <c r="L390" s="10"/>
      <c r="M390" s="10"/>
      <c r="N390" s="66" t="s">
        <v>18</v>
      </c>
      <c r="O390" s="10"/>
    </row>
    <row r="391">
      <c r="A391" s="6">
        <v>45705.0</v>
      </c>
      <c r="B391" s="10"/>
      <c r="C391" s="7">
        <v>189993.0</v>
      </c>
      <c r="D391" s="7" t="s">
        <v>155</v>
      </c>
      <c r="E391" s="6">
        <v>45017.0</v>
      </c>
      <c r="F391" s="82">
        <f t="shared" si="1"/>
        <v>22</v>
      </c>
      <c r="G391" s="6">
        <v>45017.0</v>
      </c>
      <c r="H391" s="82">
        <f t="shared" si="2"/>
        <v>22</v>
      </c>
      <c r="I391" s="7" t="s">
        <v>48</v>
      </c>
      <c r="J391" s="10"/>
      <c r="K391" s="10"/>
      <c r="L391" s="10"/>
      <c r="M391" s="10"/>
      <c r="N391" s="66" t="s">
        <v>18</v>
      </c>
      <c r="O391" s="10"/>
    </row>
    <row r="392">
      <c r="A392" s="6">
        <v>45705.0</v>
      </c>
      <c r="B392" s="10"/>
      <c r="C392" s="7">
        <v>192635.0</v>
      </c>
      <c r="D392" s="7" t="s">
        <v>155</v>
      </c>
      <c r="E392" s="6">
        <v>45200.0</v>
      </c>
      <c r="F392" s="82">
        <f t="shared" si="1"/>
        <v>16</v>
      </c>
      <c r="G392" s="9">
        <v>45244.0</v>
      </c>
      <c r="H392" s="82">
        <f t="shared" si="2"/>
        <v>15</v>
      </c>
      <c r="I392" s="7" t="s">
        <v>54</v>
      </c>
      <c r="J392" s="10"/>
      <c r="K392" s="10"/>
      <c r="L392" s="10"/>
      <c r="M392" s="10"/>
      <c r="N392" s="66" t="s">
        <v>18</v>
      </c>
      <c r="O392" s="10"/>
    </row>
    <row r="393">
      <c r="A393" s="6">
        <v>45705.0</v>
      </c>
      <c r="B393" s="10"/>
      <c r="C393" s="7">
        <v>195469.0</v>
      </c>
      <c r="D393" s="7" t="s">
        <v>155</v>
      </c>
      <c r="E393" s="6">
        <v>45170.0</v>
      </c>
      <c r="F393" s="82">
        <f t="shared" si="1"/>
        <v>17</v>
      </c>
      <c r="G393" s="9">
        <v>45271.0</v>
      </c>
      <c r="H393" s="82">
        <f t="shared" si="2"/>
        <v>14</v>
      </c>
      <c r="I393" s="7" t="s">
        <v>60</v>
      </c>
      <c r="J393" s="10"/>
      <c r="K393" s="10"/>
      <c r="L393" s="10"/>
      <c r="M393" s="10"/>
      <c r="N393" s="66" t="s">
        <v>18</v>
      </c>
      <c r="O393" s="10"/>
    </row>
    <row r="394">
      <c r="A394" s="6">
        <v>45705.0</v>
      </c>
      <c r="B394" s="10"/>
      <c r="C394" s="7">
        <v>199850.0</v>
      </c>
      <c r="D394" s="7" t="s">
        <v>155</v>
      </c>
      <c r="E394" s="6">
        <v>45231.0</v>
      </c>
      <c r="F394" s="82">
        <f t="shared" si="1"/>
        <v>15</v>
      </c>
      <c r="G394" s="6">
        <v>45321.0</v>
      </c>
      <c r="H394" s="82">
        <f t="shared" si="2"/>
        <v>12</v>
      </c>
      <c r="I394" s="7" t="s">
        <v>60</v>
      </c>
      <c r="J394" s="10"/>
      <c r="K394" s="10"/>
      <c r="L394" s="10"/>
      <c r="M394" s="10"/>
      <c r="N394" s="66" t="s">
        <v>18</v>
      </c>
      <c r="O394" s="10"/>
    </row>
    <row r="395">
      <c r="A395" s="6">
        <v>45705.0</v>
      </c>
      <c r="B395" s="10"/>
      <c r="C395" s="7">
        <v>217220.0</v>
      </c>
      <c r="D395" s="7" t="s">
        <v>155</v>
      </c>
      <c r="E395" s="6">
        <v>45413.0</v>
      </c>
      <c r="F395" s="82">
        <f t="shared" si="1"/>
        <v>9</v>
      </c>
      <c r="G395" s="6">
        <v>45453.0</v>
      </c>
      <c r="H395" s="82">
        <f t="shared" si="2"/>
        <v>8</v>
      </c>
      <c r="I395" s="7" t="s">
        <v>54</v>
      </c>
      <c r="J395" s="10"/>
      <c r="K395" s="10"/>
      <c r="L395" s="10"/>
      <c r="M395" s="10"/>
      <c r="N395" s="66" t="s">
        <v>18</v>
      </c>
      <c r="O395" s="10"/>
    </row>
    <row r="396">
      <c r="A396" s="6">
        <v>45705.0</v>
      </c>
      <c r="B396" s="10"/>
      <c r="C396" s="7">
        <v>202909.0</v>
      </c>
      <c r="D396" s="7" t="s">
        <v>155</v>
      </c>
      <c r="E396" s="6">
        <v>45323.0</v>
      </c>
      <c r="F396" s="82">
        <f t="shared" si="1"/>
        <v>12</v>
      </c>
      <c r="G396" s="6">
        <v>45349.0</v>
      </c>
      <c r="H396" s="82">
        <f t="shared" si="2"/>
        <v>11</v>
      </c>
      <c r="I396" s="7" t="s">
        <v>54</v>
      </c>
      <c r="J396" s="10"/>
      <c r="K396" s="10"/>
      <c r="L396" s="10"/>
      <c r="M396" s="10"/>
      <c r="N396" s="66" t="s">
        <v>18</v>
      </c>
      <c r="O396" s="10"/>
    </row>
    <row r="397">
      <c r="A397" s="6">
        <v>45705.0</v>
      </c>
      <c r="B397" s="10"/>
      <c r="C397" s="7">
        <v>204169.0</v>
      </c>
      <c r="D397" s="7" t="s">
        <v>169</v>
      </c>
      <c r="E397" s="6">
        <v>45323.0</v>
      </c>
      <c r="F397" s="82">
        <f t="shared" si="1"/>
        <v>12</v>
      </c>
      <c r="G397" s="6">
        <v>45352.0</v>
      </c>
      <c r="H397" s="82">
        <f t="shared" si="2"/>
        <v>11</v>
      </c>
      <c r="I397" s="7" t="s">
        <v>54</v>
      </c>
      <c r="J397" s="10"/>
      <c r="K397" s="10"/>
      <c r="L397" s="10"/>
      <c r="M397" s="10"/>
      <c r="N397" s="66" t="s">
        <v>18</v>
      </c>
      <c r="O397" s="10"/>
    </row>
    <row r="398">
      <c r="A398" s="6">
        <v>45705.0</v>
      </c>
      <c r="B398" s="10"/>
      <c r="C398" s="7">
        <v>204859.0</v>
      </c>
      <c r="D398" s="7" t="s">
        <v>169</v>
      </c>
      <c r="E398" s="6">
        <v>45323.0</v>
      </c>
      <c r="F398" s="82">
        <f t="shared" si="1"/>
        <v>12</v>
      </c>
      <c r="G398" s="6">
        <v>45357.0</v>
      </c>
      <c r="H398" s="82">
        <f t="shared" si="2"/>
        <v>11</v>
      </c>
      <c r="I398" s="7" t="s">
        <v>54</v>
      </c>
      <c r="J398" s="10"/>
      <c r="K398" s="10"/>
      <c r="L398" s="10"/>
      <c r="M398" s="10"/>
      <c r="N398" s="66" t="s">
        <v>18</v>
      </c>
      <c r="O398" s="10"/>
    </row>
    <row r="399">
      <c r="A399" s="6">
        <v>45705.0</v>
      </c>
      <c r="B399" s="10"/>
      <c r="C399" s="7">
        <v>206638.0</v>
      </c>
      <c r="D399" s="7" t="s">
        <v>169</v>
      </c>
      <c r="E399" s="6">
        <v>45352.0</v>
      </c>
      <c r="F399" s="82">
        <f t="shared" si="1"/>
        <v>11</v>
      </c>
      <c r="G399" s="6">
        <v>45373.0</v>
      </c>
      <c r="H399" s="82">
        <f t="shared" si="2"/>
        <v>10</v>
      </c>
      <c r="I399" s="7" t="s">
        <v>136</v>
      </c>
      <c r="J399" s="10"/>
      <c r="K399" s="10"/>
      <c r="L399" s="10"/>
      <c r="M399" s="10"/>
      <c r="N399" s="66" t="s">
        <v>18</v>
      </c>
      <c r="O399" s="10"/>
    </row>
    <row r="400">
      <c r="A400" s="6">
        <v>45705.0</v>
      </c>
      <c r="B400" s="10"/>
      <c r="C400" s="7">
        <v>215586.0</v>
      </c>
      <c r="D400" s="7" t="s">
        <v>169</v>
      </c>
      <c r="E400" s="6">
        <v>45383.0</v>
      </c>
      <c r="F400" s="82">
        <f t="shared" si="1"/>
        <v>10</v>
      </c>
      <c r="G400" s="6">
        <v>45435.0</v>
      </c>
      <c r="H400" s="82">
        <f t="shared" si="2"/>
        <v>8</v>
      </c>
      <c r="I400" s="7" t="s">
        <v>54</v>
      </c>
      <c r="J400" s="10"/>
      <c r="K400" s="10"/>
      <c r="L400" s="10"/>
      <c r="M400" s="10"/>
      <c r="N400" s="66" t="s">
        <v>18</v>
      </c>
      <c r="O400" s="10"/>
    </row>
    <row r="401">
      <c r="A401" s="6">
        <v>45705.0</v>
      </c>
      <c r="B401" s="10"/>
      <c r="C401" s="7">
        <v>217734.0</v>
      </c>
      <c r="D401" s="7" t="s">
        <v>169</v>
      </c>
      <c r="E401" s="6">
        <v>45352.0</v>
      </c>
      <c r="F401" s="82">
        <f t="shared" si="1"/>
        <v>11</v>
      </c>
      <c r="G401" s="6">
        <v>45455.0</v>
      </c>
      <c r="H401" s="82">
        <f t="shared" si="2"/>
        <v>8</v>
      </c>
      <c r="I401" s="7" t="s">
        <v>54</v>
      </c>
      <c r="J401" s="10"/>
      <c r="K401" s="10"/>
      <c r="L401" s="10"/>
      <c r="M401" s="10"/>
      <c r="N401" s="66" t="s">
        <v>18</v>
      </c>
      <c r="O401" s="10"/>
    </row>
    <row r="402">
      <c r="A402" s="6">
        <v>45705.0</v>
      </c>
      <c r="B402" s="10"/>
      <c r="C402" s="7">
        <v>127539.0</v>
      </c>
      <c r="D402" s="7" t="s">
        <v>169</v>
      </c>
      <c r="E402" s="6">
        <v>45108.0</v>
      </c>
      <c r="F402" s="82">
        <f t="shared" si="1"/>
        <v>19</v>
      </c>
      <c r="G402" s="6">
        <v>45471.0</v>
      </c>
      <c r="H402" s="82">
        <f t="shared" si="2"/>
        <v>7</v>
      </c>
      <c r="I402" s="7" t="s">
        <v>60</v>
      </c>
      <c r="J402" s="10"/>
      <c r="K402" s="10"/>
      <c r="L402" s="10"/>
      <c r="M402" s="10"/>
      <c r="N402" s="66" t="s">
        <v>18</v>
      </c>
      <c r="O402" s="10"/>
    </row>
    <row r="403">
      <c r="A403" s="6">
        <v>45705.0</v>
      </c>
      <c r="B403" s="10"/>
      <c r="C403" s="7">
        <v>218695.0</v>
      </c>
      <c r="D403" s="7" t="s">
        <v>169</v>
      </c>
      <c r="E403" s="6">
        <v>45444.0</v>
      </c>
      <c r="F403" s="82">
        <f t="shared" si="1"/>
        <v>8</v>
      </c>
      <c r="G403" s="6">
        <v>45481.0</v>
      </c>
      <c r="H403" s="82">
        <f t="shared" si="2"/>
        <v>7</v>
      </c>
      <c r="I403" s="7" t="s">
        <v>54</v>
      </c>
      <c r="J403" s="10"/>
      <c r="K403" s="10"/>
      <c r="L403" s="10"/>
      <c r="M403" s="10"/>
      <c r="N403" s="66" t="s">
        <v>18</v>
      </c>
      <c r="O403" s="10"/>
    </row>
    <row r="404">
      <c r="A404" s="6">
        <v>45705.0</v>
      </c>
      <c r="B404" s="10"/>
      <c r="C404" s="7">
        <v>221633.0</v>
      </c>
      <c r="D404" s="7" t="s">
        <v>169</v>
      </c>
      <c r="E404" s="6">
        <v>45444.0</v>
      </c>
      <c r="F404" s="82">
        <f t="shared" si="1"/>
        <v>8</v>
      </c>
      <c r="G404" s="6">
        <v>45512.0</v>
      </c>
      <c r="H404" s="82">
        <f t="shared" si="2"/>
        <v>6</v>
      </c>
      <c r="I404" s="7" t="s">
        <v>60</v>
      </c>
      <c r="J404" s="10"/>
      <c r="K404" s="10"/>
      <c r="L404" s="10"/>
      <c r="M404" s="10"/>
      <c r="N404" s="66" t="s">
        <v>18</v>
      </c>
      <c r="O404" s="10"/>
    </row>
    <row r="405">
      <c r="A405" s="6">
        <v>45705.0</v>
      </c>
      <c r="B405" s="10"/>
      <c r="C405" s="7">
        <v>221565.0</v>
      </c>
      <c r="D405" s="7" t="s">
        <v>169</v>
      </c>
      <c r="E405" s="6">
        <v>45444.0</v>
      </c>
      <c r="F405" s="82">
        <f t="shared" si="1"/>
        <v>8</v>
      </c>
      <c r="G405" s="6">
        <v>45525.0</v>
      </c>
      <c r="H405" s="82">
        <f t="shared" si="2"/>
        <v>5</v>
      </c>
      <c r="I405" s="7" t="s">
        <v>54</v>
      </c>
      <c r="J405" s="10"/>
      <c r="K405" s="10"/>
      <c r="L405" s="10"/>
      <c r="M405" s="10"/>
      <c r="N405" s="66" t="s">
        <v>18</v>
      </c>
      <c r="O405" s="10"/>
    </row>
    <row r="406">
      <c r="A406" s="6">
        <v>45705.0</v>
      </c>
      <c r="B406" s="10"/>
      <c r="C406" s="7">
        <v>226161.0</v>
      </c>
      <c r="D406" s="7" t="s">
        <v>169</v>
      </c>
      <c r="E406" s="6">
        <v>45474.0</v>
      </c>
      <c r="F406" s="82">
        <f t="shared" si="1"/>
        <v>7</v>
      </c>
      <c r="G406" s="6">
        <v>45534.0</v>
      </c>
      <c r="H406" s="82">
        <f t="shared" si="2"/>
        <v>5</v>
      </c>
      <c r="I406" s="7" t="s">
        <v>54</v>
      </c>
      <c r="J406" s="10"/>
      <c r="K406" s="10"/>
      <c r="L406" s="10"/>
      <c r="M406" s="10"/>
      <c r="N406" s="66" t="s">
        <v>18</v>
      </c>
      <c r="O406" s="10"/>
    </row>
    <row r="407">
      <c r="A407" s="6">
        <v>45705.0</v>
      </c>
      <c r="B407" s="10"/>
      <c r="C407" s="7">
        <v>225118.0</v>
      </c>
      <c r="D407" s="7" t="s">
        <v>169</v>
      </c>
      <c r="E407" s="6">
        <v>45505.0</v>
      </c>
      <c r="F407" s="82">
        <f t="shared" si="1"/>
        <v>6</v>
      </c>
      <c r="G407" s="6">
        <v>45541.0</v>
      </c>
      <c r="H407" s="82">
        <f t="shared" si="2"/>
        <v>5</v>
      </c>
      <c r="I407" s="7" t="s">
        <v>60</v>
      </c>
      <c r="J407" s="10"/>
      <c r="K407" s="10"/>
      <c r="L407" s="10"/>
      <c r="M407" s="10"/>
      <c r="N407" s="66" t="s">
        <v>18</v>
      </c>
      <c r="O407" s="10"/>
    </row>
    <row r="408">
      <c r="A408" s="6">
        <v>45705.0</v>
      </c>
      <c r="B408" s="10"/>
      <c r="C408" s="7">
        <v>220617.0</v>
      </c>
      <c r="D408" s="7" t="s">
        <v>169</v>
      </c>
      <c r="E408" s="6">
        <v>45292.0</v>
      </c>
      <c r="F408" s="82">
        <f t="shared" si="1"/>
        <v>13</v>
      </c>
      <c r="G408" s="6">
        <v>45482.0</v>
      </c>
      <c r="H408" s="82">
        <f t="shared" si="2"/>
        <v>7</v>
      </c>
      <c r="I408" s="7" t="s">
        <v>60</v>
      </c>
      <c r="J408" s="10"/>
      <c r="K408" s="10"/>
      <c r="L408" s="10"/>
      <c r="M408" s="10"/>
      <c r="N408" s="66" t="s">
        <v>18</v>
      </c>
      <c r="O408" s="10"/>
    </row>
    <row r="409">
      <c r="A409" s="6">
        <v>45705.0</v>
      </c>
      <c r="B409" s="10"/>
      <c r="C409" s="7">
        <v>226884.0</v>
      </c>
      <c r="D409" s="7" t="s">
        <v>169</v>
      </c>
      <c r="E409" s="6">
        <v>45505.0</v>
      </c>
      <c r="F409" s="82">
        <f t="shared" si="1"/>
        <v>6</v>
      </c>
      <c r="G409" s="6">
        <v>45552.0</v>
      </c>
      <c r="H409" s="82">
        <f t="shared" si="2"/>
        <v>5</v>
      </c>
      <c r="I409" s="7" t="s">
        <v>60</v>
      </c>
      <c r="J409" s="10"/>
      <c r="K409" s="10"/>
      <c r="L409" s="10"/>
      <c r="M409" s="10"/>
      <c r="N409" s="66" t="s">
        <v>18</v>
      </c>
      <c r="O409" s="10"/>
    </row>
    <row r="410">
      <c r="A410" s="6">
        <v>45705.0</v>
      </c>
      <c r="B410" s="10"/>
      <c r="C410" s="7">
        <v>229406.0</v>
      </c>
      <c r="D410" s="7" t="s">
        <v>169</v>
      </c>
      <c r="E410" s="6">
        <v>45505.0</v>
      </c>
      <c r="F410" s="82">
        <f t="shared" si="1"/>
        <v>6</v>
      </c>
      <c r="G410" s="6">
        <v>45566.0</v>
      </c>
      <c r="H410" s="82">
        <f t="shared" si="2"/>
        <v>4</v>
      </c>
      <c r="I410" s="7" t="s">
        <v>54</v>
      </c>
      <c r="J410" s="10"/>
      <c r="K410" s="10"/>
      <c r="L410" s="10"/>
      <c r="M410" s="10"/>
      <c r="N410" s="66" t="s">
        <v>18</v>
      </c>
      <c r="O410" s="10"/>
    </row>
    <row r="411">
      <c r="A411" s="6">
        <v>45705.0</v>
      </c>
      <c r="B411" s="10"/>
      <c r="C411" s="7">
        <v>240089.0</v>
      </c>
      <c r="D411" s="7" t="s">
        <v>170</v>
      </c>
      <c r="E411" s="6">
        <v>44866.0</v>
      </c>
      <c r="F411" s="82">
        <f t="shared" si="1"/>
        <v>27</v>
      </c>
      <c r="G411" s="6">
        <v>45678.0</v>
      </c>
      <c r="H411" s="82">
        <f t="shared" si="2"/>
        <v>0</v>
      </c>
      <c r="I411" s="7" t="s">
        <v>60</v>
      </c>
      <c r="J411" s="10"/>
      <c r="K411" s="10"/>
      <c r="L411" s="10"/>
      <c r="M411" s="10"/>
      <c r="N411" s="66" t="s">
        <v>18</v>
      </c>
      <c r="O411" s="10"/>
    </row>
    <row r="412">
      <c r="A412" s="6">
        <v>45705.0</v>
      </c>
      <c r="B412" s="10"/>
      <c r="C412" s="7">
        <v>217795.0</v>
      </c>
      <c r="D412" s="7" t="s">
        <v>170</v>
      </c>
      <c r="E412" s="6">
        <v>45597.0</v>
      </c>
      <c r="F412" s="82">
        <f t="shared" si="1"/>
        <v>3</v>
      </c>
      <c r="G412" s="6">
        <v>45667.0</v>
      </c>
      <c r="H412" s="82">
        <f t="shared" si="2"/>
        <v>1</v>
      </c>
      <c r="I412" s="7" t="s">
        <v>52</v>
      </c>
      <c r="J412" s="10"/>
      <c r="K412" s="10"/>
      <c r="L412" s="10"/>
      <c r="M412" s="10"/>
      <c r="N412" s="66" t="s">
        <v>18</v>
      </c>
      <c r="O412" s="10"/>
    </row>
    <row r="413">
      <c r="A413" s="6">
        <v>45705.0</v>
      </c>
      <c r="B413" s="10"/>
      <c r="C413" s="7">
        <v>222900.0</v>
      </c>
      <c r="D413" s="7" t="s">
        <v>170</v>
      </c>
      <c r="E413" s="6">
        <v>45474.0</v>
      </c>
      <c r="F413" s="82">
        <f t="shared" si="1"/>
        <v>7</v>
      </c>
      <c r="G413" s="6">
        <v>45502.0</v>
      </c>
      <c r="H413" s="82">
        <f t="shared" si="2"/>
        <v>6</v>
      </c>
      <c r="I413" s="7" t="s">
        <v>60</v>
      </c>
      <c r="J413" s="10"/>
      <c r="K413" s="10"/>
      <c r="L413" s="10"/>
      <c r="M413" s="10"/>
      <c r="N413" s="66" t="s">
        <v>18</v>
      </c>
      <c r="O413" s="10"/>
    </row>
    <row r="414">
      <c r="A414" s="6">
        <v>45705.0</v>
      </c>
      <c r="B414" s="10"/>
      <c r="C414" s="7">
        <v>229931.0</v>
      </c>
      <c r="D414" s="7" t="s">
        <v>170</v>
      </c>
      <c r="E414" s="6">
        <v>45505.0</v>
      </c>
      <c r="F414" s="82">
        <f t="shared" si="1"/>
        <v>6</v>
      </c>
      <c r="G414" s="6">
        <v>45569.0</v>
      </c>
      <c r="H414" s="82">
        <f t="shared" si="2"/>
        <v>4</v>
      </c>
      <c r="I414" s="7" t="s">
        <v>60</v>
      </c>
      <c r="J414" s="10"/>
      <c r="K414" s="10"/>
      <c r="L414" s="10"/>
      <c r="M414" s="10"/>
      <c r="N414" s="66" t="s">
        <v>18</v>
      </c>
      <c r="O414" s="10"/>
    </row>
    <row r="415">
      <c r="A415" s="6">
        <v>45705.0</v>
      </c>
      <c r="B415" s="10"/>
      <c r="C415" s="7">
        <v>230665.0</v>
      </c>
      <c r="D415" s="7" t="s">
        <v>170</v>
      </c>
      <c r="E415" s="6">
        <v>45566.0</v>
      </c>
      <c r="F415" s="82">
        <f t="shared" si="1"/>
        <v>4</v>
      </c>
      <c r="G415" s="9">
        <v>45583.0</v>
      </c>
      <c r="H415" s="82">
        <f t="shared" si="2"/>
        <v>4</v>
      </c>
      <c r="I415" s="7" t="s">
        <v>129</v>
      </c>
      <c r="J415" s="10"/>
      <c r="K415" s="10"/>
      <c r="L415" s="10"/>
      <c r="M415" s="10"/>
      <c r="N415" s="66" t="s">
        <v>18</v>
      </c>
      <c r="O415" s="10"/>
    </row>
    <row r="416">
      <c r="A416" s="6">
        <v>45705.0</v>
      </c>
      <c r="B416" s="10"/>
      <c r="C416" s="7">
        <v>232724.0</v>
      </c>
      <c r="D416" s="7" t="s">
        <v>170</v>
      </c>
      <c r="E416" s="6">
        <v>45505.0</v>
      </c>
      <c r="F416" s="82">
        <f t="shared" si="1"/>
        <v>6</v>
      </c>
      <c r="G416" s="9">
        <v>45594.0</v>
      </c>
      <c r="H416" s="82">
        <f t="shared" si="2"/>
        <v>3</v>
      </c>
      <c r="I416" s="7" t="s">
        <v>60</v>
      </c>
      <c r="J416" s="10"/>
      <c r="K416" s="10"/>
      <c r="L416" s="10"/>
      <c r="M416" s="10"/>
      <c r="N416" s="66" t="s">
        <v>18</v>
      </c>
      <c r="O416" s="10"/>
    </row>
    <row r="417">
      <c r="A417" s="6">
        <v>45705.0</v>
      </c>
      <c r="B417" s="10"/>
      <c r="C417" s="7">
        <v>233554.0</v>
      </c>
      <c r="D417" s="7" t="s">
        <v>170</v>
      </c>
      <c r="E417" s="6">
        <v>45566.0</v>
      </c>
      <c r="F417" s="82">
        <f t="shared" si="1"/>
        <v>4</v>
      </c>
      <c r="G417" s="6">
        <v>45543.0</v>
      </c>
      <c r="H417" s="82">
        <f t="shared" si="2"/>
        <v>5</v>
      </c>
      <c r="I417" s="7" t="s">
        <v>54</v>
      </c>
      <c r="J417" s="10"/>
      <c r="K417" s="10"/>
      <c r="L417" s="10"/>
      <c r="M417" s="10"/>
      <c r="N417" s="66" t="s">
        <v>18</v>
      </c>
      <c r="O417" s="10"/>
    </row>
    <row r="418">
      <c r="A418" s="6">
        <v>45705.0</v>
      </c>
      <c r="B418" s="10"/>
      <c r="C418" s="7">
        <v>234376.0</v>
      </c>
      <c r="D418" s="7" t="s">
        <v>170</v>
      </c>
      <c r="E418" s="6">
        <v>45566.0</v>
      </c>
      <c r="F418" s="82">
        <f t="shared" si="1"/>
        <v>4</v>
      </c>
      <c r="G418" s="9">
        <v>45610.0</v>
      </c>
      <c r="H418" s="82">
        <f t="shared" si="2"/>
        <v>3</v>
      </c>
      <c r="I418" s="7" t="s">
        <v>54</v>
      </c>
      <c r="J418" s="10"/>
      <c r="K418" s="10"/>
      <c r="L418" s="10"/>
      <c r="M418" s="10"/>
      <c r="N418" s="66" t="s">
        <v>18</v>
      </c>
      <c r="O418" s="10"/>
    </row>
    <row r="419">
      <c r="A419" s="6">
        <v>45705.0</v>
      </c>
      <c r="B419" s="10"/>
      <c r="C419" s="7">
        <v>234906.0</v>
      </c>
      <c r="D419" s="7" t="s">
        <v>170</v>
      </c>
      <c r="E419" s="6">
        <v>45566.0</v>
      </c>
      <c r="F419" s="82">
        <f t="shared" si="1"/>
        <v>4</v>
      </c>
      <c r="G419" s="9">
        <v>45618.0</v>
      </c>
      <c r="H419" s="82">
        <f t="shared" si="2"/>
        <v>2</v>
      </c>
      <c r="I419" s="7" t="s">
        <v>48</v>
      </c>
      <c r="J419" s="10"/>
      <c r="K419" s="10"/>
      <c r="L419" s="10"/>
      <c r="M419" s="10"/>
      <c r="N419" s="66" t="s">
        <v>18</v>
      </c>
      <c r="O419" s="10"/>
    </row>
    <row r="420">
      <c r="A420" s="6">
        <v>45705.0</v>
      </c>
      <c r="B420" s="10"/>
      <c r="C420" s="7">
        <v>235716.0</v>
      </c>
      <c r="D420" s="7" t="s">
        <v>170</v>
      </c>
      <c r="E420" s="6">
        <v>45597.0</v>
      </c>
      <c r="F420" s="82">
        <f t="shared" si="1"/>
        <v>3</v>
      </c>
      <c r="G420" s="9">
        <v>45625.0</v>
      </c>
      <c r="H420" s="82">
        <f t="shared" si="2"/>
        <v>2</v>
      </c>
      <c r="I420" s="7" t="s">
        <v>43</v>
      </c>
      <c r="J420" s="10"/>
      <c r="K420" s="10"/>
      <c r="L420" s="10"/>
      <c r="M420" s="10"/>
      <c r="N420" s="66" t="s">
        <v>18</v>
      </c>
      <c r="O420" s="10"/>
    </row>
    <row r="421">
      <c r="A421" s="6">
        <v>45705.0</v>
      </c>
      <c r="B421" s="10"/>
      <c r="C421" s="7">
        <v>215355.0</v>
      </c>
      <c r="D421" s="7" t="s">
        <v>170</v>
      </c>
      <c r="E421" s="6">
        <v>45505.0</v>
      </c>
      <c r="F421" s="82">
        <f t="shared" si="1"/>
        <v>6</v>
      </c>
      <c r="G421" s="9">
        <v>45575.0</v>
      </c>
      <c r="H421" s="82">
        <f t="shared" si="2"/>
        <v>4</v>
      </c>
      <c r="I421" s="7" t="s">
        <v>54</v>
      </c>
      <c r="J421" s="10"/>
      <c r="K421" s="10"/>
      <c r="L421" s="10"/>
      <c r="M421" s="10"/>
      <c r="N421" s="66" t="s">
        <v>18</v>
      </c>
      <c r="O421" s="10"/>
    </row>
    <row r="422">
      <c r="A422" s="6">
        <v>45705.0</v>
      </c>
      <c r="B422" s="10"/>
      <c r="C422" s="7">
        <v>232828.0</v>
      </c>
      <c r="D422" s="7" t="s">
        <v>170</v>
      </c>
      <c r="E422" s="6">
        <v>45566.0</v>
      </c>
      <c r="F422" s="82">
        <f t="shared" si="1"/>
        <v>4</v>
      </c>
      <c r="G422" s="6">
        <v>45631.0</v>
      </c>
      <c r="H422" s="82">
        <f t="shared" si="2"/>
        <v>2</v>
      </c>
      <c r="I422" s="7" t="s">
        <v>113</v>
      </c>
      <c r="J422" s="10"/>
      <c r="K422" s="10"/>
      <c r="L422" s="10"/>
      <c r="M422" s="10"/>
      <c r="N422" s="66" t="s">
        <v>18</v>
      </c>
      <c r="O422" s="10"/>
    </row>
    <row r="423">
      <c r="A423" s="6">
        <v>45705.0</v>
      </c>
      <c r="B423" s="10"/>
      <c r="C423" s="7">
        <v>236604.0</v>
      </c>
      <c r="D423" s="7" t="s">
        <v>170</v>
      </c>
      <c r="E423" s="6">
        <v>45627.0</v>
      </c>
      <c r="F423" s="82">
        <f t="shared" si="1"/>
        <v>2</v>
      </c>
      <c r="G423" s="9">
        <v>45636.0</v>
      </c>
      <c r="H423" s="82">
        <f t="shared" si="2"/>
        <v>2</v>
      </c>
      <c r="I423" s="7" t="s">
        <v>54</v>
      </c>
      <c r="J423" s="10"/>
      <c r="K423" s="10"/>
      <c r="L423" s="10"/>
      <c r="M423" s="10"/>
      <c r="N423" s="66" t="s">
        <v>18</v>
      </c>
      <c r="O423" s="10"/>
    </row>
    <row r="424">
      <c r="A424" s="6">
        <v>45705.0</v>
      </c>
      <c r="B424" s="10"/>
      <c r="C424" s="7">
        <v>222148.0</v>
      </c>
      <c r="D424" s="7" t="s">
        <v>170</v>
      </c>
      <c r="E424" s="6">
        <v>45474.0</v>
      </c>
      <c r="F424" s="82">
        <f t="shared" si="1"/>
        <v>7</v>
      </c>
      <c r="G424" s="9">
        <v>45643.0</v>
      </c>
      <c r="H424" s="82">
        <f t="shared" si="2"/>
        <v>2</v>
      </c>
      <c r="I424" s="7" t="s">
        <v>60</v>
      </c>
      <c r="J424" s="10"/>
      <c r="K424" s="10"/>
      <c r="L424" s="10"/>
      <c r="M424" s="10"/>
      <c r="N424" s="66" t="s">
        <v>18</v>
      </c>
      <c r="O424" s="10"/>
    </row>
    <row r="425">
      <c r="A425" s="6">
        <v>45705.0</v>
      </c>
      <c r="B425" s="10"/>
      <c r="C425" s="7">
        <v>237811.0</v>
      </c>
      <c r="D425" s="7" t="s">
        <v>170</v>
      </c>
      <c r="E425" s="6">
        <v>45536.0</v>
      </c>
      <c r="F425" s="82">
        <f t="shared" si="1"/>
        <v>5</v>
      </c>
      <c r="G425" s="9">
        <v>45654.0</v>
      </c>
      <c r="H425" s="82">
        <f t="shared" si="2"/>
        <v>1</v>
      </c>
      <c r="I425" s="7" t="s">
        <v>82</v>
      </c>
      <c r="J425" s="10"/>
      <c r="K425" s="10"/>
      <c r="L425" s="10"/>
      <c r="M425" s="10"/>
      <c r="N425" s="66" t="s">
        <v>18</v>
      </c>
      <c r="O425" s="10"/>
    </row>
    <row r="426">
      <c r="A426" s="6">
        <v>45705.0</v>
      </c>
      <c r="B426" s="10"/>
      <c r="C426" s="7">
        <v>204498.0</v>
      </c>
      <c r="D426" s="7" t="s">
        <v>170</v>
      </c>
      <c r="E426" s="6">
        <v>45627.0</v>
      </c>
      <c r="F426" s="82">
        <f t="shared" si="1"/>
        <v>2</v>
      </c>
      <c r="G426" s="6">
        <v>45661.0</v>
      </c>
      <c r="H426" s="82">
        <f t="shared" si="2"/>
        <v>1</v>
      </c>
      <c r="I426" s="7" t="s">
        <v>85</v>
      </c>
      <c r="J426" s="10"/>
      <c r="K426" s="10"/>
      <c r="L426" s="10"/>
      <c r="M426" s="10"/>
      <c r="N426" s="66" t="s">
        <v>18</v>
      </c>
      <c r="O426" s="10"/>
    </row>
    <row r="427">
      <c r="A427" s="6">
        <v>45705.0</v>
      </c>
      <c r="B427" s="10"/>
      <c r="C427" s="7">
        <v>238816.0</v>
      </c>
      <c r="D427" s="7" t="s">
        <v>170</v>
      </c>
      <c r="E427" s="6">
        <v>45505.0</v>
      </c>
      <c r="F427" s="82">
        <f t="shared" si="1"/>
        <v>6</v>
      </c>
      <c r="G427" s="6">
        <v>45666.0</v>
      </c>
      <c r="H427" s="82">
        <f t="shared" si="2"/>
        <v>1</v>
      </c>
      <c r="I427" s="7" t="s">
        <v>54</v>
      </c>
      <c r="J427" s="10"/>
      <c r="K427" s="10"/>
      <c r="L427" s="10"/>
      <c r="M427" s="10"/>
      <c r="N427" s="66" t="s">
        <v>18</v>
      </c>
      <c r="O427" s="10"/>
    </row>
    <row r="428">
      <c r="A428" s="6">
        <v>45705.0</v>
      </c>
      <c r="B428" s="10"/>
      <c r="C428" s="7">
        <v>234560.0</v>
      </c>
      <c r="D428" s="7" t="s">
        <v>170</v>
      </c>
      <c r="E428" s="6">
        <v>45597.0</v>
      </c>
      <c r="F428" s="82">
        <f t="shared" si="1"/>
        <v>3</v>
      </c>
      <c r="G428" s="6">
        <v>45671.0</v>
      </c>
      <c r="H428" s="82">
        <f t="shared" si="2"/>
        <v>1</v>
      </c>
      <c r="I428" s="7" t="s">
        <v>54</v>
      </c>
      <c r="J428" s="10"/>
      <c r="K428" s="10"/>
      <c r="L428" s="10"/>
      <c r="M428" s="10"/>
      <c r="N428" s="66" t="s">
        <v>18</v>
      </c>
      <c r="O428" s="10"/>
    </row>
    <row r="429">
      <c r="A429" s="6">
        <v>45705.0</v>
      </c>
      <c r="B429" s="10"/>
      <c r="C429" s="7">
        <v>239962.0</v>
      </c>
      <c r="D429" s="7" t="s">
        <v>170</v>
      </c>
      <c r="E429" s="6">
        <v>45658.0</v>
      </c>
      <c r="F429" s="82">
        <f t="shared" si="1"/>
        <v>1</v>
      </c>
      <c r="G429" s="6">
        <v>45677.0</v>
      </c>
      <c r="H429" s="82">
        <f t="shared" si="2"/>
        <v>0</v>
      </c>
      <c r="I429" s="7" t="s">
        <v>60</v>
      </c>
      <c r="J429" s="10"/>
      <c r="K429" s="10"/>
      <c r="L429" s="10"/>
      <c r="M429" s="10"/>
      <c r="N429" s="66" t="s">
        <v>18</v>
      </c>
      <c r="O429" s="10"/>
    </row>
    <row r="430">
      <c r="A430" s="6">
        <v>45705.0</v>
      </c>
      <c r="B430" s="10"/>
      <c r="C430" s="7">
        <v>240658.0</v>
      </c>
      <c r="D430" s="7" t="s">
        <v>170</v>
      </c>
      <c r="E430" s="6">
        <v>45627.0</v>
      </c>
      <c r="F430" s="82">
        <f t="shared" si="1"/>
        <v>2</v>
      </c>
      <c r="G430" s="6">
        <v>45681.0</v>
      </c>
      <c r="H430" s="82">
        <f t="shared" si="2"/>
        <v>0</v>
      </c>
      <c r="I430" s="7" t="s">
        <v>54</v>
      </c>
      <c r="J430" s="10"/>
      <c r="K430" s="10"/>
      <c r="L430" s="10"/>
      <c r="M430" s="10"/>
      <c r="N430" s="66" t="s">
        <v>18</v>
      </c>
      <c r="O430" s="10"/>
    </row>
    <row r="431">
      <c r="A431" s="6">
        <v>45705.0</v>
      </c>
      <c r="B431" s="10"/>
      <c r="C431" s="7">
        <v>241077.0</v>
      </c>
      <c r="D431" s="7" t="s">
        <v>170</v>
      </c>
      <c r="E431" s="6">
        <v>45658.0</v>
      </c>
      <c r="F431" s="82">
        <f t="shared" si="1"/>
        <v>1</v>
      </c>
      <c r="G431" s="6">
        <v>45687.0</v>
      </c>
      <c r="H431" s="82">
        <f t="shared" si="2"/>
        <v>0</v>
      </c>
      <c r="I431" s="7" t="s">
        <v>54</v>
      </c>
      <c r="J431" s="10"/>
      <c r="K431" s="10"/>
      <c r="L431" s="10"/>
      <c r="M431" s="10"/>
      <c r="N431" s="66" t="s">
        <v>18</v>
      </c>
      <c r="O431" s="10"/>
    </row>
    <row r="432">
      <c r="A432" s="6">
        <v>45705.0</v>
      </c>
      <c r="B432" s="10"/>
      <c r="C432" s="7">
        <v>241310.0</v>
      </c>
      <c r="D432" s="7" t="s">
        <v>170</v>
      </c>
      <c r="E432" s="6">
        <v>45658.0</v>
      </c>
      <c r="F432" s="82">
        <f t="shared" si="1"/>
        <v>1</v>
      </c>
      <c r="G432" s="6">
        <v>45692.0</v>
      </c>
      <c r="H432" s="82">
        <f t="shared" si="2"/>
        <v>0</v>
      </c>
      <c r="I432" s="7" t="s">
        <v>54</v>
      </c>
      <c r="J432" s="10"/>
      <c r="K432" s="10"/>
      <c r="L432" s="10"/>
      <c r="M432" s="10"/>
      <c r="N432" s="66" t="s">
        <v>18</v>
      </c>
      <c r="O432" s="10"/>
    </row>
    <row r="433">
      <c r="A433" s="6">
        <v>45705.0</v>
      </c>
      <c r="B433" s="10"/>
      <c r="C433" s="7">
        <v>242178.0</v>
      </c>
      <c r="D433" s="7" t="s">
        <v>170</v>
      </c>
      <c r="E433" s="6">
        <v>45658.0</v>
      </c>
      <c r="F433" s="82">
        <f t="shared" si="1"/>
        <v>1</v>
      </c>
      <c r="G433" s="6">
        <v>45695.0</v>
      </c>
      <c r="H433" s="82">
        <f t="shared" si="2"/>
        <v>0</v>
      </c>
      <c r="I433" s="7" t="s">
        <v>85</v>
      </c>
      <c r="J433" s="10"/>
      <c r="K433" s="10"/>
      <c r="L433" s="10"/>
      <c r="M433" s="10"/>
      <c r="N433" s="66" t="s">
        <v>18</v>
      </c>
      <c r="O433" s="10"/>
    </row>
    <row r="434">
      <c r="A434" s="6">
        <v>45705.0</v>
      </c>
      <c r="B434" s="10"/>
      <c r="C434" s="7">
        <v>242539.0</v>
      </c>
      <c r="D434" s="7" t="s">
        <v>170</v>
      </c>
      <c r="E434" s="6">
        <v>45658.0</v>
      </c>
      <c r="F434" s="82">
        <f t="shared" si="1"/>
        <v>1</v>
      </c>
      <c r="G434" s="6">
        <v>45699.0</v>
      </c>
      <c r="H434" s="82">
        <f t="shared" si="2"/>
        <v>0</v>
      </c>
      <c r="I434" s="7" t="s">
        <v>60</v>
      </c>
      <c r="J434" s="10"/>
      <c r="K434" s="10"/>
      <c r="L434" s="10"/>
      <c r="M434" s="10"/>
      <c r="N434" s="66" t="s">
        <v>18</v>
      </c>
      <c r="O434" s="10"/>
    </row>
    <row r="435">
      <c r="A435" s="6">
        <v>45705.0</v>
      </c>
      <c r="B435" s="10"/>
      <c r="C435" s="7">
        <v>215592.0</v>
      </c>
      <c r="D435" s="7" t="s">
        <v>171</v>
      </c>
      <c r="E435" s="6">
        <v>45352.0</v>
      </c>
      <c r="F435" s="82">
        <f t="shared" si="1"/>
        <v>11</v>
      </c>
      <c r="G435" s="6">
        <v>45436.0</v>
      </c>
      <c r="H435" s="82">
        <f t="shared" si="2"/>
        <v>8</v>
      </c>
      <c r="I435" s="7" t="s">
        <v>48</v>
      </c>
      <c r="J435" s="10"/>
      <c r="K435" s="10"/>
      <c r="L435" s="10"/>
      <c r="M435" s="10"/>
      <c r="N435" s="66" t="s">
        <v>18</v>
      </c>
      <c r="O435" s="10"/>
    </row>
    <row r="436">
      <c r="A436" s="6">
        <v>45705.0</v>
      </c>
      <c r="B436" s="10"/>
      <c r="C436" s="7">
        <v>221783.0</v>
      </c>
      <c r="D436" s="7" t="s">
        <v>171</v>
      </c>
      <c r="E436" s="6">
        <v>45474.0</v>
      </c>
      <c r="F436" s="82">
        <f t="shared" si="1"/>
        <v>7</v>
      </c>
      <c r="G436" s="6">
        <v>45495.0</v>
      </c>
      <c r="H436" s="82">
        <f t="shared" si="2"/>
        <v>6</v>
      </c>
      <c r="I436" s="7" t="s">
        <v>43</v>
      </c>
      <c r="J436" s="10"/>
      <c r="K436" s="10"/>
      <c r="L436" s="10"/>
      <c r="M436" s="10"/>
      <c r="N436" s="66" t="s">
        <v>18</v>
      </c>
      <c r="O436" s="10"/>
    </row>
    <row r="437">
      <c r="A437" s="6">
        <v>45705.0</v>
      </c>
      <c r="B437" s="10"/>
      <c r="C437" s="7">
        <v>213983.0</v>
      </c>
      <c r="D437" s="7" t="s">
        <v>171</v>
      </c>
      <c r="E437" s="6">
        <v>45323.0</v>
      </c>
      <c r="F437" s="82">
        <f t="shared" si="1"/>
        <v>12</v>
      </c>
      <c r="G437" s="6">
        <v>45422.0</v>
      </c>
      <c r="H437" s="82">
        <f t="shared" si="2"/>
        <v>9</v>
      </c>
      <c r="I437" s="7" t="s">
        <v>54</v>
      </c>
      <c r="J437" s="10"/>
      <c r="K437" s="10"/>
      <c r="L437" s="10"/>
      <c r="M437" s="10"/>
      <c r="N437" s="66" t="s">
        <v>18</v>
      </c>
      <c r="O437" s="10"/>
    </row>
    <row r="438">
      <c r="A438" s="6">
        <v>45705.0</v>
      </c>
      <c r="B438" s="10"/>
      <c r="C438" s="7">
        <v>97814.0</v>
      </c>
      <c r="D438" s="7" t="s">
        <v>133</v>
      </c>
      <c r="E438" s="6">
        <v>44287.0</v>
      </c>
      <c r="F438" s="82">
        <f t="shared" si="1"/>
        <v>46</v>
      </c>
      <c r="G438" s="6">
        <v>44427.0</v>
      </c>
      <c r="H438" s="82">
        <f t="shared" si="2"/>
        <v>41</v>
      </c>
      <c r="I438" s="7" t="s">
        <v>60</v>
      </c>
      <c r="J438" s="10"/>
      <c r="K438" s="10"/>
      <c r="L438" s="10"/>
      <c r="M438" s="10"/>
      <c r="N438" s="66" t="s">
        <v>18</v>
      </c>
      <c r="O438" s="10"/>
    </row>
    <row r="439">
      <c r="A439" s="6">
        <v>45705.0</v>
      </c>
      <c r="B439" s="10"/>
      <c r="C439" s="7">
        <v>175602.0</v>
      </c>
      <c r="D439" s="7" t="s">
        <v>133</v>
      </c>
      <c r="E439" s="6">
        <v>44986.0</v>
      </c>
      <c r="F439" s="82">
        <f t="shared" si="1"/>
        <v>23</v>
      </c>
      <c r="G439" s="6">
        <v>45099.0</v>
      </c>
      <c r="H439" s="82">
        <f t="shared" si="2"/>
        <v>19</v>
      </c>
      <c r="I439" s="7" t="s">
        <v>60</v>
      </c>
      <c r="J439" s="10"/>
      <c r="K439" s="10"/>
      <c r="L439" s="10"/>
      <c r="M439" s="10"/>
      <c r="N439" s="66" t="s">
        <v>18</v>
      </c>
      <c r="O439" s="10"/>
    </row>
    <row r="440">
      <c r="A440" s="6">
        <v>45705.0</v>
      </c>
      <c r="B440" s="10"/>
      <c r="C440" s="7">
        <v>235106.0</v>
      </c>
      <c r="D440" s="7" t="s">
        <v>133</v>
      </c>
      <c r="E440" s="6">
        <v>45505.0</v>
      </c>
      <c r="F440" s="82">
        <f t="shared" si="1"/>
        <v>6</v>
      </c>
      <c r="G440" s="9">
        <v>45618.0</v>
      </c>
      <c r="H440" s="82">
        <f t="shared" si="2"/>
        <v>2</v>
      </c>
      <c r="I440" s="7" t="s">
        <v>82</v>
      </c>
      <c r="J440" s="10"/>
      <c r="K440" s="10"/>
      <c r="L440" s="10"/>
      <c r="M440" s="10"/>
      <c r="N440" s="66" t="s">
        <v>18</v>
      </c>
      <c r="O440" s="10"/>
    </row>
    <row r="441">
      <c r="A441" s="6">
        <v>45705.0</v>
      </c>
      <c r="B441" s="10"/>
      <c r="C441" s="7">
        <v>186899.0</v>
      </c>
      <c r="D441" s="7" t="s">
        <v>133</v>
      </c>
      <c r="E441" s="6">
        <v>43891.0</v>
      </c>
      <c r="F441" s="82">
        <f t="shared" si="1"/>
        <v>59</v>
      </c>
      <c r="G441" s="6">
        <v>45190.0</v>
      </c>
      <c r="H441" s="82">
        <f t="shared" si="2"/>
        <v>16</v>
      </c>
      <c r="I441" s="7" t="s">
        <v>136</v>
      </c>
      <c r="J441" s="10"/>
      <c r="K441" s="10"/>
      <c r="L441" s="10"/>
      <c r="M441" s="10"/>
      <c r="N441" s="66" t="s">
        <v>18</v>
      </c>
      <c r="O441" s="10"/>
    </row>
    <row r="442">
      <c r="A442" s="6">
        <v>45705.0</v>
      </c>
      <c r="B442" s="10"/>
      <c r="C442" s="7">
        <v>196720.0</v>
      </c>
      <c r="D442" s="7" t="s">
        <v>133</v>
      </c>
      <c r="E442" s="6">
        <v>45108.0</v>
      </c>
      <c r="F442" s="82">
        <f t="shared" si="1"/>
        <v>19</v>
      </c>
      <c r="G442" s="9">
        <v>45287.0</v>
      </c>
      <c r="H442" s="82">
        <f t="shared" si="2"/>
        <v>13</v>
      </c>
      <c r="I442" s="7" t="s">
        <v>54</v>
      </c>
      <c r="J442" s="10"/>
      <c r="K442" s="10"/>
      <c r="L442" s="10"/>
      <c r="M442" s="10"/>
      <c r="N442" s="66" t="s">
        <v>18</v>
      </c>
      <c r="O442" s="10"/>
    </row>
    <row r="443">
      <c r="A443" s="6">
        <v>45705.0</v>
      </c>
      <c r="B443" s="10"/>
      <c r="C443" s="7">
        <v>203936.0</v>
      </c>
      <c r="D443" s="7" t="s">
        <v>133</v>
      </c>
      <c r="E443" s="6">
        <v>45323.0</v>
      </c>
      <c r="F443" s="82">
        <f t="shared" si="1"/>
        <v>12</v>
      </c>
      <c r="G443" s="6">
        <v>45348.0</v>
      </c>
      <c r="H443" s="82">
        <f t="shared" si="2"/>
        <v>11</v>
      </c>
      <c r="I443" s="7" t="s">
        <v>85</v>
      </c>
      <c r="J443" s="10"/>
      <c r="K443" s="10"/>
      <c r="L443" s="10"/>
      <c r="M443" s="10"/>
      <c r="N443" s="66" t="s">
        <v>18</v>
      </c>
      <c r="O443" s="10"/>
    </row>
    <row r="444">
      <c r="A444" s="6">
        <v>45705.0</v>
      </c>
      <c r="B444" s="10"/>
      <c r="C444" s="7">
        <v>211121.0</v>
      </c>
      <c r="D444" s="7" t="s">
        <v>133</v>
      </c>
      <c r="E444" s="6">
        <v>45261.0</v>
      </c>
      <c r="F444" s="82">
        <f t="shared" si="1"/>
        <v>14</v>
      </c>
      <c r="G444" s="6">
        <v>45400.0</v>
      </c>
      <c r="H444" s="82">
        <f t="shared" si="2"/>
        <v>10</v>
      </c>
      <c r="I444" s="7" t="s">
        <v>82</v>
      </c>
      <c r="J444" s="10"/>
      <c r="K444" s="10"/>
      <c r="L444" s="10"/>
      <c r="M444" s="10"/>
      <c r="N444" s="66" t="s">
        <v>18</v>
      </c>
      <c r="O444" s="10"/>
    </row>
    <row r="445">
      <c r="A445" s="6">
        <v>45705.0</v>
      </c>
      <c r="B445" s="10"/>
      <c r="C445" s="7">
        <v>218177.0</v>
      </c>
      <c r="D445" s="7" t="s">
        <v>133</v>
      </c>
      <c r="E445" s="6">
        <v>45444.0</v>
      </c>
      <c r="F445" s="82">
        <f t="shared" si="1"/>
        <v>8</v>
      </c>
      <c r="G445" s="6">
        <v>45460.0</v>
      </c>
      <c r="H445" s="82">
        <f t="shared" si="2"/>
        <v>8</v>
      </c>
      <c r="I445" s="7" t="s">
        <v>82</v>
      </c>
      <c r="J445" s="10"/>
      <c r="K445" s="10"/>
      <c r="L445" s="10"/>
      <c r="M445" s="10"/>
      <c r="N445" s="66" t="s">
        <v>18</v>
      </c>
      <c r="O445" s="10"/>
    </row>
    <row r="446">
      <c r="A446" s="6">
        <v>45705.0</v>
      </c>
      <c r="B446" s="10"/>
      <c r="C446" s="7">
        <v>224630.0</v>
      </c>
      <c r="D446" s="7" t="s">
        <v>133</v>
      </c>
      <c r="E446" s="6">
        <v>45474.0</v>
      </c>
      <c r="F446" s="82">
        <f t="shared" si="1"/>
        <v>7</v>
      </c>
      <c r="G446" s="6">
        <v>45516.0</v>
      </c>
      <c r="H446" s="82">
        <f t="shared" si="2"/>
        <v>6</v>
      </c>
      <c r="I446" s="7" t="s">
        <v>54</v>
      </c>
      <c r="J446" s="10"/>
      <c r="K446" s="10"/>
      <c r="L446" s="10"/>
      <c r="M446" s="10"/>
      <c r="N446" s="66" t="s">
        <v>18</v>
      </c>
      <c r="O446" s="10"/>
    </row>
    <row r="447">
      <c r="A447" s="6">
        <v>45705.0</v>
      </c>
      <c r="B447" s="10"/>
      <c r="C447" s="7">
        <v>225093.0</v>
      </c>
      <c r="D447" s="7" t="s">
        <v>133</v>
      </c>
      <c r="E447" s="6">
        <v>45474.0</v>
      </c>
      <c r="F447" s="82">
        <f t="shared" si="1"/>
        <v>7</v>
      </c>
      <c r="G447" s="6">
        <v>45537.0</v>
      </c>
      <c r="H447" s="82">
        <f t="shared" si="2"/>
        <v>5</v>
      </c>
      <c r="I447" s="7" t="s">
        <v>60</v>
      </c>
      <c r="J447" s="10"/>
      <c r="K447" s="10"/>
      <c r="L447" s="10"/>
      <c r="M447" s="10"/>
      <c r="N447" s="66" t="s">
        <v>18</v>
      </c>
      <c r="O447" s="10"/>
    </row>
    <row r="448">
      <c r="A448" s="6">
        <v>45705.0</v>
      </c>
      <c r="B448" s="10"/>
      <c r="C448" s="7">
        <v>233204.0</v>
      </c>
      <c r="D448" s="7" t="s">
        <v>133</v>
      </c>
      <c r="E448" s="6">
        <v>45566.0</v>
      </c>
      <c r="F448" s="82">
        <f t="shared" si="1"/>
        <v>4</v>
      </c>
      <c r="G448" s="6">
        <v>45601.0</v>
      </c>
      <c r="H448" s="82">
        <f t="shared" si="2"/>
        <v>3</v>
      </c>
      <c r="I448" s="7" t="s">
        <v>54</v>
      </c>
      <c r="J448" s="10"/>
      <c r="K448" s="10"/>
      <c r="L448" s="10"/>
      <c r="M448" s="10"/>
      <c r="N448" s="66" t="s">
        <v>18</v>
      </c>
      <c r="O448" s="10"/>
    </row>
    <row r="449">
      <c r="A449" s="6">
        <v>45705.0</v>
      </c>
      <c r="B449" s="10"/>
      <c r="C449" s="7">
        <v>236620.0</v>
      </c>
      <c r="D449" s="7" t="s">
        <v>133</v>
      </c>
      <c r="E449" s="6">
        <v>45536.0</v>
      </c>
      <c r="F449" s="82">
        <f t="shared" si="1"/>
        <v>5</v>
      </c>
      <c r="G449" s="9">
        <v>45636.0</v>
      </c>
      <c r="H449" s="82">
        <f t="shared" si="2"/>
        <v>2</v>
      </c>
      <c r="I449" s="7" t="s">
        <v>60</v>
      </c>
      <c r="J449" s="10"/>
      <c r="K449" s="10"/>
      <c r="L449" s="10"/>
      <c r="M449" s="10"/>
      <c r="N449" s="66" t="s">
        <v>18</v>
      </c>
      <c r="O449" s="10"/>
    </row>
    <row r="450">
      <c r="A450" s="6">
        <v>45705.0</v>
      </c>
      <c r="B450" s="10"/>
      <c r="C450" s="7">
        <v>239850.0</v>
      </c>
      <c r="D450" s="7" t="s">
        <v>133</v>
      </c>
      <c r="E450" s="6">
        <v>45597.0</v>
      </c>
      <c r="F450" s="82">
        <f t="shared" si="1"/>
        <v>3</v>
      </c>
      <c r="G450" s="6">
        <v>45674.0</v>
      </c>
      <c r="H450" s="82">
        <f t="shared" si="2"/>
        <v>1</v>
      </c>
      <c r="I450" s="7" t="s">
        <v>54</v>
      </c>
      <c r="J450" s="10"/>
      <c r="K450" s="10"/>
      <c r="L450" s="10"/>
      <c r="M450" s="10"/>
      <c r="N450" s="66" t="s">
        <v>18</v>
      </c>
      <c r="O450" s="10"/>
    </row>
    <row r="451">
      <c r="A451" s="6">
        <v>45705.0</v>
      </c>
      <c r="B451" s="10"/>
      <c r="C451" s="7">
        <v>242432.0</v>
      </c>
      <c r="D451" s="7" t="s">
        <v>133</v>
      </c>
      <c r="E451" s="6">
        <v>45597.0</v>
      </c>
      <c r="F451" s="82">
        <f t="shared" si="1"/>
        <v>3</v>
      </c>
      <c r="G451" s="6">
        <v>45698.0</v>
      </c>
      <c r="H451" s="82">
        <f t="shared" si="2"/>
        <v>0</v>
      </c>
      <c r="I451" s="7" t="s">
        <v>60</v>
      </c>
      <c r="J451" s="10"/>
      <c r="K451" s="10"/>
      <c r="L451" s="10"/>
      <c r="M451" s="10"/>
      <c r="N451" s="66" t="s">
        <v>18</v>
      </c>
      <c r="O451" s="10"/>
    </row>
    <row r="452">
      <c r="A452" s="6">
        <v>45705.0</v>
      </c>
      <c r="B452" s="10"/>
      <c r="C452" s="7">
        <v>68416.0</v>
      </c>
      <c r="D452" s="7" t="s">
        <v>156</v>
      </c>
      <c r="E452" s="6">
        <v>44105.0</v>
      </c>
      <c r="F452" s="82">
        <f t="shared" si="1"/>
        <v>52</v>
      </c>
      <c r="G452" s="9">
        <v>44130.0</v>
      </c>
      <c r="H452" s="82">
        <f t="shared" si="2"/>
        <v>51</v>
      </c>
      <c r="I452" s="7" t="s">
        <v>43</v>
      </c>
      <c r="J452" s="10"/>
      <c r="K452" s="10"/>
      <c r="L452" s="10"/>
      <c r="M452" s="10"/>
      <c r="N452" s="66" t="s">
        <v>18</v>
      </c>
      <c r="O452" s="10"/>
    </row>
    <row r="453">
      <c r="A453" s="6">
        <v>45705.0</v>
      </c>
      <c r="B453" s="10"/>
      <c r="C453" s="7">
        <v>136305.0</v>
      </c>
      <c r="D453" s="7" t="s">
        <v>156</v>
      </c>
      <c r="E453" s="6">
        <v>43891.0</v>
      </c>
      <c r="F453" s="82">
        <f t="shared" si="1"/>
        <v>59</v>
      </c>
      <c r="G453" s="6">
        <v>44753.0</v>
      </c>
      <c r="H453" s="82">
        <f t="shared" si="2"/>
        <v>31</v>
      </c>
      <c r="I453" s="7" t="s">
        <v>136</v>
      </c>
      <c r="J453" s="10"/>
      <c r="K453" s="10"/>
      <c r="L453" s="10"/>
      <c r="M453" s="10"/>
      <c r="N453" s="66" t="s">
        <v>18</v>
      </c>
      <c r="O453" s="10"/>
    </row>
    <row r="454">
      <c r="A454" s="6">
        <v>45705.0</v>
      </c>
      <c r="B454" s="10"/>
      <c r="C454" s="7">
        <v>191753.0</v>
      </c>
      <c r="D454" s="7" t="s">
        <v>156</v>
      </c>
      <c r="E454" s="6">
        <v>45139.0</v>
      </c>
      <c r="F454" s="82">
        <f t="shared" si="1"/>
        <v>18</v>
      </c>
      <c r="G454" s="9">
        <v>45243.0</v>
      </c>
      <c r="H454" s="82">
        <f t="shared" si="2"/>
        <v>15</v>
      </c>
      <c r="I454" s="7" t="s">
        <v>54</v>
      </c>
      <c r="J454" s="10"/>
      <c r="K454" s="10"/>
      <c r="L454" s="10"/>
      <c r="M454" s="10"/>
      <c r="N454" s="66" t="s">
        <v>18</v>
      </c>
      <c r="O454" s="10"/>
    </row>
    <row r="455">
      <c r="A455" s="6">
        <v>45705.0</v>
      </c>
      <c r="B455" s="10"/>
      <c r="C455" s="7">
        <v>177306.0</v>
      </c>
      <c r="D455" s="7" t="s">
        <v>156</v>
      </c>
      <c r="E455" s="6">
        <v>45078.0</v>
      </c>
      <c r="F455" s="82">
        <f t="shared" si="1"/>
        <v>20</v>
      </c>
      <c r="G455" s="6">
        <v>45113.0</v>
      </c>
      <c r="H455" s="82">
        <f t="shared" si="2"/>
        <v>19</v>
      </c>
      <c r="I455" s="7" t="s">
        <v>54</v>
      </c>
      <c r="J455" s="10"/>
      <c r="K455" s="10"/>
      <c r="L455" s="10"/>
      <c r="M455" s="10"/>
      <c r="N455" s="66" t="s">
        <v>18</v>
      </c>
      <c r="O455" s="10"/>
    </row>
    <row r="456">
      <c r="A456" s="6">
        <v>45705.0</v>
      </c>
      <c r="B456" s="10"/>
      <c r="C456" s="7">
        <v>205001.0</v>
      </c>
      <c r="D456" s="7" t="s">
        <v>156</v>
      </c>
      <c r="E456" s="6">
        <v>44621.0</v>
      </c>
      <c r="F456" s="82">
        <f t="shared" si="1"/>
        <v>35</v>
      </c>
      <c r="G456" s="6">
        <v>45356.0</v>
      </c>
      <c r="H456" s="82">
        <f t="shared" si="2"/>
        <v>11</v>
      </c>
      <c r="I456" s="7" t="s">
        <v>60</v>
      </c>
      <c r="J456" s="10"/>
      <c r="K456" s="10"/>
      <c r="L456" s="10"/>
      <c r="M456" s="10"/>
      <c r="N456" s="66" t="s">
        <v>18</v>
      </c>
      <c r="O456" s="10"/>
    </row>
    <row r="457">
      <c r="A457" s="6">
        <v>45705.0</v>
      </c>
      <c r="B457" s="10"/>
      <c r="C457" s="7">
        <v>210492.0</v>
      </c>
      <c r="D457" s="7" t="s">
        <v>156</v>
      </c>
      <c r="E457" s="6">
        <v>45352.0</v>
      </c>
      <c r="F457" s="82">
        <f t="shared" si="1"/>
        <v>11</v>
      </c>
      <c r="G457" s="6">
        <v>45397.0</v>
      </c>
      <c r="H457" s="82">
        <f t="shared" si="2"/>
        <v>10</v>
      </c>
      <c r="I457" s="7" t="s">
        <v>54</v>
      </c>
      <c r="J457" s="10"/>
      <c r="K457" s="10"/>
      <c r="L457" s="10"/>
      <c r="M457" s="10"/>
      <c r="N457" s="66" t="s">
        <v>18</v>
      </c>
      <c r="O457" s="10"/>
    </row>
    <row r="458">
      <c r="A458" s="6">
        <v>45705.0</v>
      </c>
      <c r="B458" s="10"/>
      <c r="C458" s="7">
        <v>163049.0</v>
      </c>
      <c r="D458" s="7" t="s">
        <v>156</v>
      </c>
      <c r="E458" s="6">
        <v>44896.0</v>
      </c>
      <c r="F458" s="82">
        <f t="shared" si="1"/>
        <v>26</v>
      </c>
      <c r="G458" s="6">
        <v>44993.0</v>
      </c>
      <c r="H458" s="82">
        <f t="shared" si="2"/>
        <v>23</v>
      </c>
      <c r="I458" s="7" t="s">
        <v>82</v>
      </c>
      <c r="J458" s="10"/>
      <c r="K458" s="10"/>
      <c r="L458" s="10"/>
      <c r="M458" s="10"/>
      <c r="N458" s="66" t="s">
        <v>18</v>
      </c>
      <c r="O458" s="10"/>
    </row>
    <row r="459">
      <c r="A459" s="6">
        <v>45705.0</v>
      </c>
      <c r="B459" s="10"/>
      <c r="C459" s="7">
        <v>186931.0</v>
      </c>
      <c r="D459" s="7" t="s">
        <v>156</v>
      </c>
      <c r="E459" s="6">
        <v>45139.0</v>
      </c>
      <c r="F459" s="82">
        <f t="shared" si="1"/>
        <v>18</v>
      </c>
      <c r="G459" s="6">
        <v>45102.0</v>
      </c>
      <c r="H459" s="82">
        <f t="shared" si="2"/>
        <v>19</v>
      </c>
      <c r="I459" s="7" t="s">
        <v>54</v>
      </c>
      <c r="J459" s="10"/>
      <c r="K459" s="10"/>
      <c r="L459" s="10"/>
      <c r="M459" s="10"/>
      <c r="N459" s="66" t="s">
        <v>18</v>
      </c>
      <c r="O459" s="10"/>
    </row>
    <row r="460">
      <c r="A460" s="6">
        <v>45705.0</v>
      </c>
      <c r="B460" s="10"/>
      <c r="C460" s="7">
        <v>146316.0</v>
      </c>
      <c r="D460" s="7" t="s">
        <v>156</v>
      </c>
      <c r="E460" s="6">
        <v>45231.0</v>
      </c>
      <c r="F460" s="82">
        <f t="shared" si="1"/>
        <v>15</v>
      </c>
      <c r="G460" s="9">
        <v>45271.0</v>
      </c>
      <c r="H460" s="82">
        <f t="shared" si="2"/>
        <v>14</v>
      </c>
      <c r="I460" s="7" t="s">
        <v>82</v>
      </c>
      <c r="J460" s="10"/>
      <c r="K460" s="10"/>
      <c r="L460" s="10"/>
      <c r="M460" s="10"/>
      <c r="N460" s="66" t="s">
        <v>18</v>
      </c>
      <c r="O460" s="10"/>
    </row>
    <row r="461">
      <c r="A461" s="6">
        <v>45705.0</v>
      </c>
      <c r="B461" s="10"/>
      <c r="C461" s="7">
        <v>201897.0</v>
      </c>
      <c r="D461" s="7" t="s">
        <v>156</v>
      </c>
      <c r="E461" s="6">
        <v>45047.0</v>
      </c>
      <c r="F461" s="82">
        <f t="shared" si="1"/>
        <v>21</v>
      </c>
      <c r="G461" s="6">
        <v>45334.0</v>
      </c>
      <c r="H461" s="82">
        <f t="shared" si="2"/>
        <v>12</v>
      </c>
      <c r="I461" s="7" t="s">
        <v>136</v>
      </c>
      <c r="J461" s="10"/>
      <c r="K461" s="10"/>
      <c r="L461" s="10"/>
      <c r="M461" s="10"/>
      <c r="N461" s="66" t="s">
        <v>18</v>
      </c>
      <c r="O461" s="10"/>
    </row>
    <row r="462">
      <c r="A462" s="6">
        <v>45705.0</v>
      </c>
      <c r="B462" s="10"/>
      <c r="C462" s="7">
        <v>237283.0</v>
      </c>
      <c r="D462" s="7" t="s">
        <v>174</v>
      </c>
      <c r="E462" s="6">
        <v>45474.0</v>
      </c>
      <c r="F462" s="82">
        <f t="shared" si="1"/>
        <v>7</v>
      </c>
      <c r="G462" s="9">
        <v>45642.0</v>
      </c>
      <c r="H462" s="82">
        <f t="shared" si="2"/>
        <v>2</v>
      </c>
      <c r="I462" s="7" t="s">
        <v>54</v>
      </c>
      <c r="J462" s="10"/>
      <c r="K462" s="10"/>
      <c r="L462" s="10"/>
      <c r="M462" s="10"/>
      <c r="N462" s="66" t="s">
        <v>18</v>
      </c>
      <c r="O462" s="10"/>
    </row>
    <row r="463">
      <c r="A463" s="6">
        <v>45705.0</v>
      </c>
      <c r="B463" s="10"/>
      <c r="C463" s="7">
        <v>202656.0</v>
      </c>
      <c r="D463" s="7" t="s">
        <v>174</v>
      </c>
      <c r="E463" s="6">
        <v>45292.0</v>
      </c>
      <c r="F463" s="82">
        <f t="shared" si="1"/>
        <v>13</v>
      </c>
      <c r="G463" s="6">
        <v>45338.0</v>
      </c>
      <c r="H463" s="82">
        <f t="shared" si="2"/>
        <v>12</v>
      </c>
      <c r="I463" s="7" t="s">
        <v>60</v>
      </c>
      <c r="J463" s="10"/>
      <c r="K463" s="10"/>
      <c r="L463" s="10"/>
      <c r="M463" s="10"/>
      <c r="N463" s="66" t="s">
        <v>18</v>
      </c>
      <c r="O463" s="10"/>
    </row>
    <row r="464">
      <c r="A464" s="6">
        <v>45705.0</v>
      </c>
      <c r="B464" s="10"/>
      <c r="C464" s="7">
        <v>222836.0</v>
      </c>
      <c r="D464" s="7" t="s">
        <v>174</v>
      </c>
      <c r="E464" s="6">
        <v>44562.0</v>
      </c>
      <c r="F464" s="82">
        <f t="shared" si="1"/>
        <v>37</v>
      </c>
      <c r="G464" s="6">
        <v>45499.0</v>
      </c>
      <c r="H464" s="82">
        <f t="shared" si="2"/>
        <v>6</v>
      </c>
      <c r="I464" s="7" t="s">
        <v>85</v>
      </c>
      <c r="J464" s="10"/>
      <c r="K464" s="10"/>
      <c r="L464" s="10"/>
      <c r="M464" s="10"/>
      <c r="N464" s="66" t="s">
        <v>18</v>
      </c>
      <c r="O464" s="10"/>
    </row>
    <row r="465">
      <c r="A465" s="6">
        <v>45705.0</v>
      </c>
      <c r="B465" s="10"/>
      <c r="C465" s="7">
        <v>226415.0</v>
      </c>
      <c r="D465" s="7" t="s">
        <v>174</v>
      </c>
      <c r="E465" s="6">
        <v>45474.0</v>
      </c>
      <c r="F465" s="82">
        <f t="shared" si="1"/>
        <v>7</v>
      </c>
      <c r="G465" s="6">
        <v>45533.0</v>
      </c>
      <c r="H465" s="82">
        <f t="shared" si="2"/>
        <v>5</v>
      </c>
      <c r="I465" s="7" t="s">
        <v>54</v>
      </c>
      <c r="J465" s="10"/>
      <c r="K465" s="10"/>
      <c r="L465" s="10"/>
      <c r="M465" s="10"/>
      <c r="N465" s="66" t="s">
        <v>18</v>
      </c>
      <c r="O465" s="10"/>
    </row>
    <row r="466">
      <c r="A466" s="6">
        <v>45705.0</v>
      </c>
      <c r="B466" s="10"/>
      <c r="C466" s="7">
        <v>229352.0</v>
      </c>
      <c r="D466" s="7" t="s">
        <v>174</v>
      </c>
      <c r="E466" s="6">
        <v>45566.0</v>
      </c>
      <c r="F466" s="82">
        <f t="shared" si="1"/>
        <v>4</v>
      </c>
      <c r="G466" s="6">
        <v>45565.0</v>
      </c>
      <c r="H466" s="82">
        <f t="shared" si="2"/>
        <v>4</v>
      </c>
      <c r="I466" s="7" t="s">
        <v>60</v>
      </c>
      <c r="J466" s="10"/>
      <c r="K466" s="10"/>
      <c r="L466" s="10"/>
      <c r="M466" s="10"/>
      <c r="N466" s="66" t="s">
        <v>18</v>
      </c>
      <c r="O466" s="10"/>
    </row>
    <row r="467">
      <c r="A467" s="6">
        <v>45705.0</v>
      </c>
      <c r="B467" s="10"/>
      <c r="C467" s="7">
        <v>232201.0</v>
      </c>
      <c r="D467" s="7" t="s">
        <v>174</v>
      </c>
      <c r="E467" s="6">
        <v>45536.0</v>
      </c>
      <c r="F467" s="82">
        <f t="shared" si="1"/>
        <v>5</v>
      </c>
      <c r="G467" s="9">
        <v>45589.0</v>
      </c>
      <c r="H467" s="82">
        <f t="shared" si="2"/>
        <v>3</v>
      </c>
      <c r="I467" s="7" t="s">
        <v>54</v>
      </c>
      <c r="J467" s="10"/>
      <c r="K467" s="10"/>
      <c r="L467" s="10"/>
      <c r="M467" s="10"/>
      <c r="N467" s="66" t="s">
        <v>18</v>
      </c>
      <c r="O467" s="10"/>
    </row>
    <row r="468">
      <c r="A468" s="6">
        <v>45705.0</v>
      </c>
      <c r="B468" s="10"/>
      <c r="C468" s="7">
        <v>234838.0</v>
      </c>
      <c r="D468" s="7" t="s">
        <v>174</v>
      </c>
      <c r="E468" s="6">
        <v>45536.0</v>
      </c>
      <c r="F468" s="82">
        <f t="shared" si="1"/>
        <v>5</v>
      </c>
      <c r="G468" s="9">
        <v>45617.0</v>
      </c>
      <c r="H468" s="82">
        <f t="shared" si="2"/>
        <v>2</v>
      </c>
      <c r="I468" s="7" t="s">
        <v>60</v>
      </c>
      <c r="J468" s="10"/>
      <c r="K468" s="10"/>
      <c r="L468" s="10"/>
      <c r="M468" s="10"/>
      <c r="N468" s="66" t="s">
        <v>18</v>
      </c>
      <c r="O468" s="10"/>
    </row>
    <row r="469">
      <c r="A469" s="6">
        <v>45705.0</v>
      </c>
      <c r="B469" s="10"/>
      <c r="C469" s="7">
        <v>237544.0</v>
      </c>
      <c r="D469" s="7" t="s">
        <v>174</v>
      </c>
      <c r="E469" s="6">
        <v>45536.0</v>
      </c>
      <c r="F469" s="82">
        <f t="shared" si="1"/>
        <v>5</v>
      </c>
      <c r="G469" s="9">
        <v>45644.0</v>
      </c>
      <c r="H469" s="82">
        <f t="shared" si="2"/>
        <v>2</v>
      </c>
      <c r="I469" s="7" t="s">
        <v>54</v>
      </c>
      <c r="J469" s="10"/>
      <c r="K469" s="10"/>
      <c r="L469" s="10"/>
      <c r="M469" s="10"/>
      <c r="N469" s="66" t="s">
        <v>18</v>
      </c>
      <c r="O469" s="10"/>
    </row>
    <row r="470">
      <c r="A470" s="6">
        <v>45705.0</v>
      </c>
      <c r="B470" s="10"/>
      <c r="C470" s="7">
        <v>239057.0</v>
      </c>
      <c r="D470" s="7" t="s">
        <v>174</v>
      </c>
      <c r="E470" s="6">
        <v>45627.0</v>
      </c>
      <c r="F470" s="82">
        <f t="shared" si="1"/>
        <v>2</v>
      </c>
      <c r="G470" s="6">
        <v>45667.0</v>
      </c>
      <c r="H470" s="82">
        <f t="shared" si="2"/>
        <v>1</v>
      </c>
      <c r="I470" s="7" t="s">
        <v>50</v>
      </c>
      <c r="J470" s="10"/>
      <c r="K470" s="10"/>
      <c r="L470" s="10"/>
      <c r="M470" s="10"/>
      <c r="N470" s="66" t="s">
        <v>18</v>
      </c>
      <c r="O470" s="10"/>
    </row>
    <row r="471">
      <c r="A471" s="6">
        <v>45705.0</v>
      </c>
      <c r="B471" s="10"/>
      <c r="C471" s="7">
        <v>241081.0</v>
      </c>
      <c r="D471" s="7" t="s">
        <v>174</v>
      </c>
      <c r="E471" s="6">
        <v>45444.0</v>
      </c>
      <c r="F471" s="82">
        <f t="shared" si="1"/>
        <v>8</v>
      </c>
      <c r="G471" s="6">
        <v>45687.0</v>
      </c>
      <c r="H471" s="82">
        <f t="shared" si="2"/>
        <v>0</v>
      </c>
      <c r="I471" s="7" t="s">
        <v>113</v>
      </c>
      <c r="J471" s="10"/>
      <c r="K471" s="10"/>
      <c r="L471" s="10"/>
      <c r="M471" s="10"/>
      <c r="N471" s="66" t="s">
        <v>18</v>
      </c>
      <c r="O471" s="10"/>
    </row>
    <row r="472">
      <c r="A472" s="6">
        <v>45705.0</v>
      </c>
      <c r="B472" s="10"/>
      <c r="C472" s="7">
        <v>109209.0</v>
      </c>
      <c r="D472" s="7" t="s">
        <v>176</v>
      </c>
      <c r="E472" s="6">
        <v>44531.0</v>
      </c>
      <c r="F472" s="82">
        <f t="shared" si="1"/>
        <v>38</v>
      </c>
      <c r="G472" s="6">
        <v>44539.0</v>
      </c>
      <c r="H472" s="82">
        <f t="shared" si="2"/>
        <v>38</v>
      </c>
      <c r="I472" s="7" t="s">
        <v>136</v>
      </c>
      <c r="J472" s="10"/>
      <c r="K472" s="10"/>
      <c r="L472" s="10"/>
      <c r="M472" s="10"/>
      <c r="N472" s="66" t="s">
        <v>18</v>
      </c>
      <c r="O472" s="10"/>
    </row>
    <row r="473">
      <c r="A473" s="6">
        <v>45705.0</v>
      </c>
      <c r="B473" s="10"/>
      <c r="C473" s="7">
        <v>222579.0</v>
      </c>
      <c r="D473" s="7" t="s">
        <v>177</v>
      </c>
      <c r="E473" s="6">
        <v>45474.0</v>
      </c>
      <c r="F473" s="82">
        <f t="shared" si="1"/>
        <v>7</v>
      </c>
      <c r="G473" s="6">
        <v>45498.0</v>
      </c>
      <c r="H473" s="82">
        <f t="shared" si="2"/>
        <v>6</v>
      </c>
      <c r="I473" s="7" t="s">
        <v>60</v>
      </c>
      <c r="J473" s="10"/>
      <c r="K473" s="10"/>
      <c r="L473" s="10"/>
      <c r="M473" s="10"/>
      <c r="N473" s="66" t="s">
        <v>18</v>
      </c>
      <c r="O473" s="10"/>
    </row>
    <row r="474">
      <c r="A474" s="6">
        <v>45705.0</v>
      </c>
      <c r="B474" s="10"/>
      <c r="C474" s="7">
        <v>234097.0</v>
      </c>
      <c r="D474" s="7" t="s">
        <v>178</v>
      </c>
      <c r="E474" s="6">
        <v>45566.0</v>
      </c>
      <c r="F474" s="82">
        <f t="shared" si="1"/>
        <v>4</v>
      </c>
      <c r="G474" s="9">
        <v>45608.0</v>
      </c>
      <c r="H474" s="82">
        <f t="shared" si="2"/>
        <v>3</v>
      </c>
      <c r="I474" s="7" t="s">
        <v>43</v>
      </c>
      <c r="J474" s="10"/>
      <c r="K474" s="10"/>
      <c r="L474" s="10"/>
      <c r="M474" s="10"/>
      <c r="N474" s="66" t="s">
        <v>18</v>
      </c>
      <c r="O474" s="10"/>
    </row>
    <row r="475">
      <c r="A475" s="6">
        <v>45705.0</v>
      </c>
      <c r="B475" s="10"/>
      <c r="C475" s="7">
        <v>205888.0</v>
      </c>
      <c r="D475" s="7" t="s">
        <v>178</v>
      </c>
      <c r="E475" s="6">
        <v>44958.0</v>
      </c>
      <c r="F475" s="82">
        <f t="shared" si="1"/>
        <v>24</v>
      </c>
      <c r="G475" s="6">
        <v>45363.0</v>
      </c>
      <c r="H475" s="82">
        <f t="shared" si="2"/>
        <v>11</v>
      </c>
      <c r="I475" s="7" t="s">
        <v>60</v>
      </c>
      <c r="J475" s="10"/>
      <c r="K475" s="10"/>
      <c r="L475" s="10"/>
      <c r="M475" s="10"/>
      <c r="N475" s="66" t="s">
        <v>18</v>
      </c>
      <c r="O475" s="10"/>
    </row>
    <row r="476">
      <c r="A476" s="65">
        <v>45671.0</v>
      </c>
      <c r="B476" s="10"/>
      <c r="C476" s="7">
        <v>228374.0</v>
      </c>
      <c r="D476" s="7" t="s">
        <v>178</v>
      </c>
      <c r="E476" s="6">
        <v>45505.0</v>
      </c>
      <c r="F476" s="82">
        <f t="shared" si="1"/>
        <v>6</v>
      </c>
      <c r="G476" s="6">
        <v>45553.0</v>
      </c>
      <c r="H476" s="82">
        <f t="shared" si="2"/>
        <v>5</v>
      </c>
      <c r="I476" s="7" t="s">
        <v>60</v>
      </c>
      <c r="J476" s="10"/>
      <c r="K476" s="129" t="s">
        <v>141</v>
      </c>
      <c r="L476" s="129"/>
      <c r="M476" s="10"/>
      <c r="N476" s="57" t="s">
        <v>19</v>
      </c>
      <c r="O476" s="10"/>
    </row>
    <row r="477">
      <c r="A477" s="6">
        <v>45705.0</v>
      </c>
      <c r="B477" s="10"/>
      <c r="C477" s="7">
        <v>199680.0</v>
      </c>
      <c r="D477" s="7" t="s">
        <v>178</v>
      </c>
      <c r="E477" s="6">
        <v>45292.0</v>
      </c>
      <c r="F477" s="82">
        <f t="shared" si="1"/>
        <v>13</v>
      </c>
      <c r="G477" s="6">
        <v>45314.0</v>
      </c>
      <c r="H477" s="82">
        <f t="shared" si="2"/>
        <v>12</v>
      </c>
      <c r="I477" s="7" t="s">
        <v>54</v>
      </c>
      <c r="J477" s="10"/>
      <c r="K477" s="10"/>
      <c r="L477" s="10"/>
      <c r="M477" s="10"/>
      <c r="N477" s="66" t="s">
        <v>18</v>
      </c>
      <c r="O477" s="10"/>
    </row>
    <row r="478">
      <c r="A478" s="6">
        <v>45705.0</v>
      </c>
      <c r="B478" s="10"/>
      <c r="C478" s="7">
        <v>205822.0</v>
      </c>
      <c r="D478" s="7" t="s">
        <v>178</v>
      </c>
      <c r="E478" s="6">
        <v>45139.0</v>
      </c>
      <c r="F478" s="82">
        <f t="shared" si="1"/>
        <v>18</v>
      </c>
      <c r="G478" s="6">
        <v>45362.0</v>
      </c>
      <c r="H478" s="82">
        <f t="shared" si="2"/>
        <v>11</v>
      </c>
      <c r="I478" s="7" t="s">
        <v>54</v>
      </c>
      <c r="J478" s="10"/>
      <c r="K478" s="10"/>
      <c r="L478" s="10"/>
      <c r="M478" s="10"/>
      <c r="N478" s="66" t="s">
        <v>18</v>
      </c>
      <c r="O478" s="10"/>
    </row>
    <row r="479">
      <c r="A479" s="6">
        <v>45705.0</v>
      </c>
      <c r="B479" s="10"/>
      <c r="C479" s="7">
        <v>226837.0</v>
      </c>
      <c r="D479" s="7" t="s">
        <v>178</v>
      </c>
      <c r="E479" s="6">
        <v>45323.0</v>
      </c>
      <c r="F479" s="82">
        <f t="shared" si="1"/>
        <v>12</v>
      </c>
      <c r="G479" s="6">
        <v>45538.0</v>
      </c>
      <c r="H479" s="82">
        <f t="shared" si="2"/>
        <v>5</v>
      </c>
      <c r="I479" s="7" t="s">
        <v>54</v>
      </c>
      <c r="J479" s="10"/>
      <c r="K479" s="10"/>
      <c r="L479" s="10"/>
      <c r="M479" s="10"/>
      <c r="N479" s="66" t="s">
        <v>18</v>
      </c>
      <c r="O479" s="10"/>
    </row>
    <row r="480">
      <c r="A480" s="6">
        <v>45705.0</v>
      </c>
      <c r="B480" s="10"/>
      <c r="C480" s="7">
        <v>239382.0</v>
      </c>
      <c r="D480" s="7" t="s">
        <v>178</v>
      </c>
      <c r="E480" s="6">
        <v>45627.0</v>
      </c>
      <c r="F480" s="82">
        <f t="shared" si="1"/>
        <v>2</v>
      </c>
      <c r="G480" s="6">
        <v>45671.0</v>
      </c>
      <c r="H480" s="82">
        <f t="shared" si="2"/>
        <v>1</v>
      </c>
      <c r="I480" s="7" t="s">
        <v>43</v>
      </c>
      <c r="J480" s="10"/>
      <c r="K480" s="10"/>
      <c r="L480" s="10"/>
      <c r="M480" s="10"/>
      <c r="N480" s="66" t="s">
        <v>18</v>
      </c>
      <c r="O480" s="10"/>
    </row>
    <row r="481">
      <c r="A481" s="6">
        <v>45705.0</v>
      </c>
      <c r="B481" s="10"/>
      <c r="C481" s="7">
        <v>95055.0</v>
      </c>
      <c r="D481" s="7" t="s">
        <v>180</v>
      </c>
      <c r="E481" s="6">
        <v>44378.0</v>
      </c>
      <c r="F481" s="82">
        <f t="shared" si="1"/>
        <v>43</v>
      </c>
      <c r="G481" s="6">
        <v>44398.0</v>
      </c>
      <c r="H481" s="82">
        <f t="shared" si="2"/>
        <v>42</v>
      </c>
      <c r="I481" s="7" t="s">
        <v>80</v>
      </c>
      <c r="J481" s="10"/>
      <c r="K481" s="10"/>
      <c r="L481" s="10"/>
      <c r="M481" s="10"/>
      <c r="N481" s="66" t="s">
        <v>18</v>
      </c>
      <c r="O481" s="10"/>
    </row>
    <row r="482">
      <c r="A482" s="6">
        <v>45705.0</v>
      </c>
      <c r="B482" s="10"/>
      <c r="C482" s="7">
        <v>201669.0</v>
      </c>
      <c r="D482" s="7" t="s">
        <v>180</v>
      </c>
      <c r="E482" s="6">
        <v>45231.0</v>
      </c>
      <c r="F482" s="82">
        <f t="shared" si="1"/>
        <v>15</v>
      </c>
      <c r="G482" s="6">
        <v>45329.0</v>
      </c>
      <c r="H482" s="82">
        <f t="shared" si="2"/>
        <v>12</v>
      </c>
      <c r="I482" s="7" t="s">
        <v>54</v>
      </c>
      <c r="J482" s="10"/>
      <c r="K482" s="10"/>
      <c r="L482" s="10"/>
      <c r="M482" s="10"/>
      <c r="N482" s="66" t="s">
        <v>18</v>
      </c>
      <c r="O482" s="10"/>
    </row>
    <row r="483">
      <c r="A483" s="6">
        <v>45705.0</v>
      </c>
      <c r="B483" s="10"/>
      <c r="C483" s="7">
        <v>20549.0</v>
      </c>
      <c r="D483" s="7" t="s">
        <v>181</v>
      </c>
      <c r="E483" s="6">
        <v>43525.0</v>
      </c>
      <c r="F483" s="82">
        <f t="shared" si="1"/>
        <v>71</v>
      </c>
      <c r="G483" s="6">
        <v>43652.0</v>
      </c>
      <c r="H483" s="82">
        <f t="shared" si="2"/>
        <v>67</v>
      </c>
      <c r="I483" s="7" t="s">
        <v>48</v>
      </c>
      <c r="J483" s="10"/>
      <c r="K483" s="10"/>
      <c r="L483" s="10"/>
      <c r="M483" s="10"/>
      <c r="N483" s="66" t="s">
        <v>18</v>
      </c>
      <c r="O483" s="10"/>
    </row>
    <row r="484">
      <c r="A484" s="6">
        <v>45705.0</v>
      </c>
      <c r="B484" s="10"/>
      <c r="C484" s="7">
        <v>232604.0</v>
      </c>
      <c r="D484" s="7" t="s">
        <v>182</v>
      </c>
      <c r="E484" s="6">
        <v>45383.0</v>
      </c>
      <c r="F484" s="82">
        <f t="shared" si="1"/>
        <v>10</v>
      </c>
      <c r="G484" s="9">
        <v>45593.0</v>
      </c>
      <c r="H484" s="82">
        <f t="shared" si="2"/>
        <v>3</v>
      </c>
      <c r="I484" s="7" t="s">
        <v>43</v>
      </c>
      <c r="J484" s="10"/>
      <c r="K484" s="10"/>
      <c r="L484" s="10"/>
      <c r="M484" s="10"/>
      <c r="N484" s="66" t="s">
        <v>18</v>
      </c>
      <c r="O484" s="10"/>
    </row>
    <row r="485">
      <c r="A485" s="6">
        <v>45705.0</v>
      </c>
      <c r="B485" s="10"/>
      <c r="C485" s="7">
        <v>213489.0</v>
      </c>
      <c r="D485" s="7" t="s">
        <v>184</v>
      </c>
      <c r="E485" s="6">
        <v>45505.0</v>
      </c>
      <c r="F485" s="82">
        <f t="shared" si="1"/>
        <v>6</v>
      </c>
      <c r="G485" s="6">
        <v>45547.0</v>
      </c>
      <c r="H485" s="82">
        <f t="shared" si="2"/>
        <v>5</v>
      </c>
      <c r="I485" s="7" t="s">
        <v>60</v>
      </c>
      <c r="J485" s="10"/>
      <c r="K485" s="10"/>
      <c r="L485" s="10"/>
      <c r="M485" s="10"/>
      <c r="N485" s="66" t="s">
        <v>18</v>
      </c>
      <c r="O485" s="10"/>
    </row>
    <row r="486">
      <c r="A486" s="6">
        <v>45705.0</v>
      </c>
      <c r="B486" s="10"/>
      <c r="C486" s="7">
        <v>232448.0</v>
      </c>
      <c r="D486" s="7" t="s">
        <v>184</v>
      </c>
      <c r="E486" s="6">
        <v>45566.0</v>
      </c>
      <c r="F486" s="82">
        <f t="shared" si="1"/>
        <v>4</v>
      </c>
      <c r="G486" s="9">
        <v>45594.0</v>
      </c>
      <c r="H486" s="82">
        <f t="shared" si="2"/>
        <v>3</v>
      </c>
      <c r="I486" s="7" t="s">
        <v>48</v>
      </c>
      <c r="J486" s="10"/>
      <c r="K486" s="10"/>
      <c r="L486" s="10"/>
      <c r="M486" s="10"/>
      <c r="N486" s="66" t="s">
        <v>18</v>
      </c>
      <c r="O486" s="10"/>
    </row>
    <row r="487">
      <c r="A487" s="6">
        <v>45705.0</v>
      </c>
      <c r="B487" s="10"/>
      <c r="C487" s="7">
        <v>212358.0</v>
      </c>
      <c r="D487" s="7" t="s">
        <v>184</v>
      </c>
      <c r="E487" s="6">
        <v>45352.0</v>
      </c>
      <c r="F487" s="82">
        <f t="shared" si="1"/>
        <v>11</v>
      </c>
      <c r="G487" s="6">
        <v>45420.0</v>
      </c>
      <c r="H487" s="82">
        <f t="shared" si="2"/>
        <v>9</v>
      </c>
      <c r="I487" s="7" t="s">
        <v>136</v>
      </c>
      <c r="J487" s="10"/>
      <c r="K487" s="10"/>
      <c r="L487" s="10"/>
      <c r="M487" s="10"/>
      <c r="N487" s="66" t="s">
        <v>18</v>
      </c>
      <c r="O487" s="10"/>
    </row>
    <row r="488">
      <c r="A488" s="6">
        <v>45705.0</v>
      </c>
      <c r="B488" s="10"/>
      <c r="C488" s="7">
        <v>200954.0</v>
      </c>
      <c r="D488" s="7" t="s">
        <v>184</v>
      </c>
      <c r="E488" s="6">
        <v>45292.0</v>
      </c>
      <c r="F488" s="82">
        <f t="shared" si="1"/>
        <v>13</v>
      </c>
      <c r="G488" s="6">
        <v>45366.0</v>
      </c>
      <c r="H488" s="82">
        <f t="shared" si="2"/>
        <v>11</v>
      </c>
      <c r="I488" s="7" t="s">
        <v>54</v>
      </c>
      <c r="J488" s="10"/>
      <c r="K488" s="10"/>
      <c r="L488" s="10"/>
      <c r="M488" s="10"/>
      <c r="N488" s="66" t="s">
        <v>18</v>
      </c>
      <c r="O488" s="10"/>
    </row>
    <row r="489">
      <c r="A489" s="6">
        <v>45705.0</v>
      </c>
      <c r="B489" s="10"/>
      <c r="C489" s="7">
        <v>217207.0</v>
      </c>
      <c r="D489" s="7" t="s">
        <v>184</v>
      </c>
      <c r="E489" s="6">
        <v>45474.0</v>
      </c>
      <c r="F489" s="82">
        <f t="shared" si="1"/>
        <v>7</v>
      </c>
      <c r="G489" s="6">
        <v>45450.0</v>
      </c>
      <c r="H489" s="82">
        <f t="shared" si="2"/>
        <v>8</v>
      </c>
      <c r="I489" s="7" t="s">
        <v>60</v>
      </c>
      <c r="J489" s="10"/>
      <c r="K489" s="10"/>
      <c r="L489" s="10"/>
      <c r="M489" s="10"/>
      <c r="N489" s="66" t="s">
        <v>18</v>
      </c>
      <c r="O489" s="10"/>
    </row>
    <row r="490">
      <c r="A490" s="65">
        <v>45701.0</v>
      </c>
      <c r="B490" s="10"/>
      <c r="C490" s="7">
        <v>226681.0</v>
      </c>
      <c r="D490" s="7" t="s">
        <v>184</v>
      </c>
      <c r="E490" s="6">
        <v>45505.0</v>
      </c>
      <c r="F490" s="82">
        <f t="shared" si="1"/>
        <v>6</v>
      </c>
      <c r="G490" s="6">
        <v>45539.0</v>
      </c>
      <c r="H490" s="82">
        <f t="shared" si="2"/>
        <v>5</v>
      </c>
      <c r="I490" s="7" t="s">
        <v>48</v>
      </c>
      <c r="J490" s="10"/>
      <c r="K490" s="10"/>
      <c r="L490" s="10"/>
      <c r="M490" s="10"/>
      <c r="N490" s="57" t="s">
        <v>19</v>
      </c>
      <c r="O490" s="10"/>
    </row>
    <row r="491">
      <c r="A491" s="6">
        <v>45705.0</v>
      </c>
      <c r="B491" s="10"/>
      <c r="C491" s="7">
        <v>230355.0</v>
      </c>
      <c r="D491" s="7" t="s">
        <v>184</v>
      </c>
      <c r="E491" s="6">
        <v>45566.0</v>
      </c>
      <c r="F491" s="82">
        <f t="shared" si="1"/>
        <v>4</v>
      </c>
      <c r="G491" s="9">
        <v>45576.0</v>
      </c>
      <c r="H491" s="82">
        <f t="shared" si="2"/>
        <v>4</v>
      </c>
      <c r="I491" s="7" t="s">
        <v>82</v>
      </c>
      <c r="J491" s="10"/>
      <c r="K491" s="10"/>
      <c r="L491" s="10"/>
      <c r="M491" s="10"/>
      <c r="N491" s="66" t="s">
        <v>18</v>
      </c>
      <c r="O491" s="10"/>
    </row>
    <row r="492">
      <c r="A492" s="6">
        <v>45705.0</v>
      </c>
      <c r="B492" s="10"/>
      <c r="C492" s="7">
        <v>233531.0</v>
      </c>
      <c r="D492" s="7" t="s">
        <v>184</v>
      </c>
      <c r="E492" s="6">
        <v>45566.0</v>
      </c>
      <c r="F492" s="82">
        <f t="shared" si="1"/>
        <v>4</v>
      </c>
      <c r="G492" s="9">
        <v>45617.0</v>
      </c>
      <c r="H492" s="82">
        <f t="shared" si="2"/>
        <v>2</v>
      </c>
      <c r="I492" s="7" t="s">
        <v>43</v>
      </c>
      <c r="J492" s="10"/>
      <c r="K492" s="10"/>
      <c r="L492" s="10"/>
      <c r="M492" s="10"/>
      <c r="N492" s="66" t="s">
        <v>18</v>
      </c>
      <c r="O492" s="10"/>
    </row>
    <row r="493">
      <c r="A493" s="6">
        <v>45705.0</v>
      </c>
      <c r="B493" s="10"/>
      <c r="C493" s="7">
        <v>237634.0</v>
      </c>
      <c r="D493" s="7" t="s">
        <v>184</v>
      </c>
      <c r="E493" s="6">
        <v>45627.0</v>
      </c>
      <c r="F493" s="82">
        <f t="shared" si="1"/>
        <v>2</v>
      </c>
      <c r="G493" s="9">
        <v>45647.0</v>
      </c>
      <c r="H493" s="82">
        <f t="shared" si="2"/>
        <v>1</v>
      </c>
      <c r="I493" s="7" t="s">
        <v>48</v>
      </c>
      <c r="J493" s="10"/>
      <c r="K493" s="10"/>
      <c r="L493" s="10"/>
      <c r="M493" s="10"/>
      <c r="N493" s="66" t="s">
        <v>18</v>
      </c>
      <c r="O493" s="10"/>
    </row>
    <row r="494">
      <c r="A494" s="6">
        <v>45705.0</v>
      </c>
      <c r="B494" s="10"/>
      <c r="C494" s="7">
        <v>234913.0</v>
      </c>
      <c r="D494" s="7" t="s">
        <v>184</v>
      </c>
      <c r="E494" s="6">
        <v>45566.0</v>
      </c>
      <c r="F494" s="82">
        <f t="shared" si="1"/>
        <v>4</v>
      </c>
      <c r="G494" s="6">
        <v>45664.0</v>
      </c>
      <c r="H494" s="82">
        <f t="shared" si="2"/>
        <v>1</v>
      </c>
      <c r="I494" s="7" t="s">
        <v>113</v>
      </c>
      <c r="J494" s="10"/>
      <c r="K494" s="10"/>
      <c r="L494" s="10"/>
      <c r="M494" s="10"/>
      <c r="N494" s="66" t="s">
        <v>18</v>
      </c>
      <c r="O494" s="10"/>
    </row>
    <row r="495">
      <c r="A495" s="6">
        <v>45705.0</v>
      </c>
      <c r="B495" s="10"/>
      <c r="C495" s="7">
        <v>240930.0</v>
      </c>
      <c r="D495" s="7" t="s">
        <v>184</v>
      </c>
      <c r="E495" s="6">
        <v>45658.0</v>
      </c>
      <c r="F495" s="82">
        <f t="shared" si="1"/>
        <v>1</v>
      </c>
      <c r="G495" s="6">
        <v>45685.0</v>
      </c>
      <c r="H495" s="82">
        <f t="shared" si="2"/>
        <v>0</v>
      </c>
      <c r="I495" s="7" t="s">
        <v>52</v>
      </c>
      <c r="J495" s="10"/>
      <c r="K495" s="10"/>
      <c r="L495" s="10"/>
      <c r="M495" s="10"/>
      <c r="N495" s="66" t="s">
        <v>18</v>
      </c>
      <c r="O495" s="10"/>
    </row>
    <row r="496">
      <c r="A496" s="6">
        <v>45705.0</v>
      </c>
      <c r="B496" s="10"/>
      <c r="C496" s="7">
        <v>213078.0</v>
      </c>
      <c r="D496" s="7" t="s">
        <v>184</v>
      </c>
      <c r="E496" s="6">
        <v>45658.0</v>
      </c>
      <c r="F496" s="82">
        <f t="shared" si="1"/>
        <v>1</v>
      </c>
      <c r="G496" s="6">
        <v>45695.0</v>
      </c>
      <c r="H496" s="82">
        <f t="shared" si="2"/>
        <v>0</v>
      </c>
      <c r="I496" s="7" t="s">
        <v>48</v>
      </c>
      <c r="J496" s="10"/>
      <c r="K496" s="10"/>
      <c r="L496" s="10"/>
      <c r="M496" s="10"/>
      <c r="N496" s="66" t="s">
        <v>18</v>
      </c>
      <c r="O496" s="10"/>
    </row>
    <row r="497">
      <c r="A497" s="6">
        <v>45705.0</v>
      </c>
      <c r="B497" s="10"/>
      <c r="C497" s="7">
        <v>8136.0</v>
      </c>
      <c r="D497" s="7">
        <v>73.0</v>
      </c>
      <c r="E497" s="7" t="s">
        <v>187</v>
      </c>
      <c r="F497" s="82" t="str">
        <f t="shared" si="1"/>
        <v>#VALUE!</v>
      </c>
      <c r="G497" s="7">
        <v>80.0</v>
      </c>
      <c r="H497" s="82">
        <f t="shared" si="2"/>
        <v>1498</v>
      </c>
      <c r="I497" s="7" t="s">
        <v>52</v>
      </c>
      <c r="J497" s="10"/>
      <c r="K497" s="10"/>
      <c r="L497" s="10"/>
      <c r="M497" s="10"/>
      <c r="N497" s="66" t="s">
        <v>18</v>
      </c>
      <c r="O497" s="10"/>
    </row>
    <row r="498">
      <c r="A498" s="6">
        <v>45705.0</v>
      </c>
      <c r="B498" s="10"/>
      <c r="C498" s="7">
        <v>91409.0</v>
      </c>
      <c r="D498" s="7">
        <v>43.0</v>
      </c>
      <c r="E498" s="7" t="s">
        <v>187</v>
      </c>
      <c r="F498" s="82" t="str">
        <f t="shared" si="1"/>
        <v>#VALUE!</v>
      </c>
      <c r="G498" s="7">
        <v>44.0</v>
      </c>
      <c r="H498" s="82">
        <f t="shared" si="2"/>
        <v>1500</v>
      </c>
      <c r="I498" s="7" t="s">
        <v>43</v>
      </c>
      <c r="J498" s="10"/>
      <c r="K498" s="10"/>
      <c r="L498" s="10"/>
      <c r="M498" s="10"/>
      <c r="N498" s="66" t="s">
        <v>18</v>
      </c>
      <c r="O498" s="10"/>
    </row>
    <row r="499">
      <c r="A499" s="6">
        <v>45705.0</v>
      </c>
      <c r="B499" s="10"/>
      <c r="C499" s="7">
        <v>157485.0</v>
      </c>
      <c r="D499" s="7">
        <v>24.0</v>
      </c>
      <c r="E499" s="7" t="s">
        <v>187</v>
      </c>
      <c r="F499" s="82" t="str">
        <f t="shared" si="1"/>
        <v>#VALUE!</v>
      </c>
      <c r="G499" s="7">
        <v>26.0</v>
      </c>
      <c r="H499" s="82">
        <f t="shared" si="2"/>
        <v>1500</v>
      </c>
      <c r="I499" s="7" t="s">
        <v>43</v>
      </c>
      <c r="J499" s="10"/>
      <c r="K499" s="10"/>
      <c r="L499" s="10"/>
      <c r="M499" s="10"/>
      <c r="N499" s="66" t="s">
        <v>18</v>
      </c>
      <c r="O499" s="10"/>
    </row>
    <row r="500">
      <c r="A500" s="65">
        <v>45700.0</v>
      </c>
      <c r="B500" s="10"/>
      <c r="C500" s="7">
        <v>201824.0</v>
      </c>
      <c r="D500" s="7">
        <v>11.0</v>
      </c>
      <c r="E500" s="7" t="s">
        <v>187</v>
      </c>
      <c r="F500" s="82" t="str">
        <f t="shared" si="1"/>
        <v>#VALUE!</v>
      </c>
      <c r="G500" s="7">
        <v>16.0</v>
      </c>
      <c r="H500" s="82">
        <f t="shared" si="2"/>
        <v>1501</v>
      </c>
      <c r="I500" s="7" t="s">
        <v>52</v>
      </c>
      <c r="J500" s="10"/>
      <c r="K500" s="72">
        <v>15000.0</v>
      </c>
      <c r="L500" s="10"/>
      <c r="M500" s="10"/>
      <c r="N500" s="57" t="s">
        <v>19</v>
      </c>
      <c r="O500" s="10"/>
    </row>
    <row r="501">
      <c r="A501" s="6">
        <v>45705.0</v>
      </c>
      <c r="B501" s="10"/>
      <c r="C501" s="7">
        <v>231352.0</v>
      </c>
      <c r="D501" s="7">
        <v>3.0</v>
      </c>
      <c r="E501" s="7" t="s">
        <v>187</v>
      </c>
      <c r="F501" s="82" t="str">
        <f t="shared" si="1"/>
        <v>#VALUE!</v>
      </c>
      <c r="G501" s="7">
        <v>6.0</v>
      </c>
      <c r="H501" s="82">
        <f t="shared" si="2"/>
        <v>1501</v>
      </c>
      <c r="I501" s="7" t="s">
        <v>52</v>
      </c>
      <c r="J501" s="10"/>
      <c r="K501" s="10"/>
      <c r="L501" s="10"/>
      <c r="M501" s="10"/>
      <c r="N501" s="66" t="s">
        <v>18</v>
      </c>
      <c r="O501" s="10"/>
    </row>
    <row r="502">
      <c r="A502" s="6">
        <v>45705.0</v>
      </c>
      <c r="B502" s="10"/>
      <c r="C502" s="7">
        <v>194341.0</v>
      </c>
      <c r="D502" s="7">
        <v>13.0</v>
      </c>
      <c r="E502" s="7" t="s">
        <v>187</v>
      </c>
      <c r="F502" s="82" t="str">
        <f t="shared" si="1"/>
        <v>#VALUE!</v>
      </c>
      <c r="G502" s="7">
        <v>15.0</v>
      </c>
      <c r="H502" s="82">
        <f t="shared" si="2"/>
        <v>1501</v>
      </c>
      <c r="I502" s="7" t="s">
        <v>370</v>
      </c>
      <c r="J502" s="10"/>
      <c r="K502" s="10"/>
      <c r="L502" s="10"/>
      <c r="M502" s="10"/>
      <c r="N502" s="66" t="s">
        <v>18</v>
      </c>
      <c r="O502" s="10"/>
    </row>
    <row r="503">
      <c r="A503" s="6">
        <v>45705.0</v>
      </c>
      <c r="B503" s="10"/>
      <c r="C503" s="7">
        <v>228513.0</v>
      </c>
      <c r="D503" s="7">
        <v>4.0</v>
      </c>
      <c r="E503" s="7" t="s">
        <v>187</v>
      </c>
      <c r="F503" s="82" t="str">
        <f t="shared" si="1"/>
        <v>#VALUE!</v>
      </c>
      <c r="G503" s="7">
        <v>6.0</v>
      </c>
      <c r="H503" s="82">
        <f t="shared" si="2"/>
        <v>1501</v>
      </c>
      <c r="I503" s="7" t="s">
        <v>52</v>
      </c>
      <c r="J503" s="10"/>
      <c r="K503" s="10"/>
      <c r="L503" s="10"/>
      <c r="M503" s="10"/>
      <c r="N503" s="66" t="s">
        <v>18</v>
      </c>
      <c r="O503" s="10"/>
    </row>
    <row r="504">
      <c r="A504" s="6">
        <v>45705.0</v>
      </c>
      <c r="B504" s="10"/>
      <c r="C504" s="7">
        <v>187054.0</v>
      </c>
      <c r="D504" s="7">
        <v>16.0</v>
      </c>
      <c r="E504" s="7" t="s">
        <v>125</v>
      </c>
      <c r="F504" s="82" t="str">
        <f t="shared" si="1"/>
        <v>#VALUE!</v>
      </c>
      <c r="G504" s="7">
        <v>17.0</v>
      </c>
      <c r="H504" s="82">
        <f t="shared" si="2"/>
        <v>1501</v>
      </c>
      <c r="I504" s="7" t="s">
        <v>48</v>
      </c>
      <c r="J504" s="10"/>
      <c r="K504" s="10"/>
      <c r="L504" s="10"/>
      <c r="M504" s="10"/>
      <c r="N504" s="66" t="s">
        <v>18</v>
      </c>
      <c r="O504" s="10"/>
    </row>
    <row r="505">
      <c r="A505" s="6">
        <v>45705.0</v>
      </c>
      <c r="B505" s="10"/>
      <c r="C505" s="7">
        <v>234607.0</v>
      </c>
      <c r="D505" s="7">
        <v>2.0</v>
      </c>
      <c r="E505" s="7" t="s">
        <v>125</v>
      </c>
      <c r="F505" s="82" t="str">
        <f t="shared" si="1"/>
        <v>#VALUE!</v>
      </c>
      <c r="G505" s="7">
        <v>3.0</v>
      </c>
      <c r="H505" s="82">
        <f t="shared" si="2"/>
        <v>1501</v>
      </c>
      <c r="I505" s="7" t="s">
        <v>52</v>
      </c>
      <c r="J505" s="10"/>
      <c r="K505" s="10"/>
      <c r="L505" s="10"/>
      <c r="M505" s="10"/>
      <c r="N505" s="66" t="s">
        <v>18</v>
      </c>
      <c r="O505" s="10"/>
    </row>
    <row r="506">
      <c r="A506" s="6">
        <v>45705.0</v>
      </c>
      <c r="B506" s="10"/>
      <c r="C506" s="7">
        <v>149136.0</v>
      </c>
      <c r="D506" s="7">
        <v>27.0</v>
      </c>
      <c r="E506" s="7" t="s">
        <v>125</v>
      </c>
      <c r="F506" s="82" t="str">
        <f t="shared" si="1"/>
        <v>#VALUE!</v>
      </c>
      <c r="G506" s="7">
        <v>28.0</v>
      </c>
      <c r="H506" s="82">
        <f t="shared" si="2"/>
        <v>1500</v>
      </c>
      <c r="I506" s="7" t="s">
        <v>48</v>
      </c>
      <c r="J506" s="10"/>
      <c r="K506" s="10"/>
      <c r="L506" s="10"/>
      <c r="M506" s="10"/>
      <c r="N506" s="66" t="s">
        <v>18</v>
      </c>
      <c r="O506" s="10"/>
    </row>
    <row r="507">
      <c r="A507" s="6">
        <v>45705.0</v>
      </c>
      <c r="B507" s="10"/>
      <c r="C507" s="7">
        <v>225968.0</v>
      </c>
      <c r="D507" s="7">
        <v>5.0</v>
      </c>
      <c r="E507" s="7" t="s">
        <v>125</v>
      </c>
      <c r="F507" s="82" t="str">
        <f t="shared" si="1"/>
        <v>#VALUE!</v>
      </c>
      <c r="G507" s="7">
        <v>10.0</v>
      </c>
      <c r="H507" s="82">
        <f t="shared" si="2"/>
        <v>1501</v>
      </c>
      <c r="I507" s="7" t="s">
        <v>48</v>
      </c>
      <c r="J507" s="10"/>
      <c r="K507" s="10"/>
      <c r="L507" s="10"/>
      <c r="M507" s="10"/>
      <c r="N507" s="66" t="s">
        <v>18</v>
      </c>
      <c r="O507" s="10"/>
    </row>
    <row r="508">
      <c r="A508" s="6">
        <v>45705.0</v>
      </c>
      <c r="B508" s="10"/>
      <c r="C508" s="7">
        <v>120168.0</v>
      </c>
      <c r="D508" s="7">
        <v>34.0</v>
      </c>
      <c r="E508" s="7" t="s">
        <v>125</v>
      </c>
      <c r="F508" s="82" t="str">
        <f t="shared" si="1"/>
        <v>#VALUE!</v>
      </c>
      <c r="G508" s="7">
        <v>35.0</v>
      </c>
      <c r="H508" s="82">
        <f t="shared" si="2"/>
        <v>1500</v>
      </c>
      <c r="I508" s="7" t="s">
        <v>48</v>
      </c>
      <c r="J508" s="10"/>
      <c r="K508" s="10"/>
      <c r="L508" s="10"/>
      <c r="M508" s="10"/>
      <c r="N508" s="66" t="s">
        <v>18</v>
      </c>
      <c r="O508" s="10"/>
    </row>
    <row r="509">
      <c r="A509" s="6">
        <v>45705.0</v>
      </c>
      <c r="B509" s="10"/>
      <c r="C509" s="7">
        <v>207124.0</v>
      </c>
      <c r="D509" s="7">
        <v>12.0</v>
      </c>
      <c r="E509" s="7" t="s">
        <v>507</v>
      </c>
      <c r="F509" s="82" t="str">
        <f t="shared" si="1"/>
        <v>#VALUE!</v>
      </c>
      <c r="G509" s="7">
        <v>10.0</v>
      </c>
      <c r="H509" s="82">
        <f t="shared" si="2"/>
        <v>1501</v>
      </c>
      <c r="I509" s="7" t="s">
        <v>54</v>
      </c>
      <c r="J509" s="10"/>
      <c r="K509" s="10"/>
      <c r="L509" s="10"/>
      <c r="M509" s="10"/>
      <c r="N509" s="66" t="s">
        <v>18</v>
      </c>
      <c r="O509" s="10"/>
    </row>
    <row r="510">
      <c r="A510" s="6">
        <v>45705.0</v>
      </c>
      <c r="B510" s="10"/>
      <c r="C510" s="7">
        <v>9547.0</v>
      </c>
      <c r="D510" s="7" t="s">
        <v>152</v>
      </c>
      <c r="E510" s="6">
        <v>43409.0</v>
      </c>
      <c r="F510" s="82">
        <f t="shared" si="1"/>
        <v>75</v>
      </c>
      <c r="G510" s="6">
        <v>43511.0</v>
      </c>
      <c r="H510" s="82">
        <f t="shared" si="2"/>
        <v>72</v>
      </c>
      <c r="I510" s="7" t="s">
        <v>136</v>
      </c>
      <c r="J510" s="10"/>
      <c r="K510" s="10"/>
      <c r="L510" s="10"/>
      <c r="M510" s="10"/>
      <c r="N510" s="66" t="s">
        <v>18</v>
      </c>
      <c r="O510" s="10"/>
    </row>
    <row r="511">
      <c r="A511" s="6">
        <v>45705.0</v>
      </c>
      <c r="B511" s="10"/>
      <c r="C511" s="7">
        <v>5741.0</v>
      </c>
      <c r="D511" s="7" t="s">
        <v>152</v>
      </c>
      <c r="E511" s="6">
        <v>43313.0</v>
      </c>
      <c r="F511" s="82">
        <f t="shared" si="1"/>
        <v>78</v>
      </c>
      <c r="G511" s="6">
        <v>43368.0</v>
      </c>
      <c r="H511" s="82">
        <f t="shared" si="2"/>
        <v>76</v>
      </c>
      <c r="I511" s="7" t="s">
        <v>60</v>
      </c>
      <c r="J511" s="10"/>
      <c r="K511" s="10"/>
      <c r="L511" s="10"/>
      <c r="M511" s="10"/>
      <c r="N511" s="66" t="s">
        <v>18</v>
      </c>
      <c r="O511" s="10"/>
    </row>
    <row r="512">
      <c r="A512" s="6">
        <v>45705.0</v>
      </c>
      <c r="B512" s="10"/>
      <c r="C512" s="7">
        <v>9969.0</v>
      </c>
      <c r="D512" s="7" t="s">
        <v>152</v>
      </c>
      <c r="E512" s="6">
        <v>43728.0</v>
      </c>
      <c r="F512" s="82">
        <f t="shared" si="1"/>
        <v>64</v>
      </c>
      <c r="G512" s="6">
        <v>43535.0</v>
      </c>
      <c r="H512" s="82">
        <f t="shared" si="2"/>
        <v>71</v>
      </c>
      <c r="I512" s="7" t="s">
        <v>376</v>
      </c>
      <c r="J512" s="10"/>
      <c r="K512" s="10"/>
      <c r="L512" s="10"/>
      <c r="M512" s="10"/>
      <c r="N512" s="66" t="s">
        <v>18</v>
      </c>
      <c r="O512" s="10"/>
    </row>
    <row r="513">
      <c r="A513" s="6">
        <v>45705.0</v>
      </c>
      <c r="B513" s="10"/>
      <c r="C513" s="7">
        <v>13332.0</v>
      </c>
      <c r="D513" s="7" t="s">
        <v>152</v>
      </c>
      <c r="E513" s="6">
        <v>43617.0</v>
      </c>
      <c r="F513" s="82">
        <f t="shared" si="1"/>
        <v>68</v>
      </c>
      <c r="G513" s="6">
        <v>43712.0</v>
      </c>
      <c r="H513" s="82">
        <f t="shared" si="2"/>
        <v>65</v>
      </c>
      <c r="I513" s="7" t="s">
        <v>43</v>
      </c>
      <c r="J513" s="10"/>
      <c r="K513" s="10"/>
      <c r="L513" s="10"/>
      <c r="M513" s="10"/>
      <c r="N513" s="66" t="s">
        <v>18</v>
      </c>
      <c r="O513" s="10"/>
    </row>
    <row r="514">
      <c r="A514" s="6">
        <v>45705.0</v>
      </c>
      <c r="B514" s="10"/>
      <c r="C514" s="7">
        <v>3896.0</v>
      </c>
      <c r="D514" s="7" t="s">
        <v>152</v>
      </c>
      <c r="E514" s="6">
        <v>43141.0</v>
      </c>
      <c r="F514" s="82">
        <f t="shared" si="1"/>
        <v>84</v>
      </c>
      <c r="G514" s="6">
        <v>43252.0</v>
      </c>
      <c r="H514" s="82">
        <f t="shared" si="2"/>
        <v>80</v>
      </c>
      <c r="I514" s="7" t="s">
        <v>43</v>
      </c>
      <c r="J514" s="10"/>
      <c r="K514" s="10"/>
      <c r="L514" s="10"/>
      <c r="M514" s="10"/>
      <c r="N514" s="66" t="s">
        <v>18</v>
      </c>
      <c r="O514" s="10"/>
    </row>
    <row r="515">
      <c r="A515" s="6">
        <v>45705.0</v>
      </c>
      <c r="B515" s="10"/>
      <c r="C515" s="7">
        <v>11144.0</v>
      </c>
      <c r="D515" s="7" t="s">
        <v>152</v>
      </c>
      <c r="E515" s="6">
        <v>43525.0</v>
      </c>
      <c r="F515" s="82">
        <f t="shared" si="1"/>
        <v>71</v>
      </c>
      <c r="G515" s="6">
        <v>43497.0</v>
      </c>
      <c r="H515" s="82">
        <f t="shared" si="2"/>
        <v>72</v>
      </c>
      <c r="I515" s="7" t="s">
        <v>43</v>
      </c>
      <c r="J515" s="10"/>
      <c r="K515" s="10"/>
      <c r="L515" s="10"/>
      <c r="M515" s="10"/>
      <c r="N515" s="66" t="s">
        <v>18</v>
      </c>
      <c r="O515" s="10"/>
    </row>
    <row r="516">
      <c r="A516" s="6">
        <v>45705.0</v>
      </c>
      <c r="B516" s="10"/>
      <c r="C516" s="7">
        <v>8081.0</v>
      </c>
      <c r="D516" s="7" t="s">
        <v>152</v>
      </c>
      <c r="E516" s="9">
        <v>43418.0</v>
      </c>
      <c r="F516" s="82">
        <f t="shared" si="1"/>
        <v>75</v>
      </c>
      <c r="G516" s="6">
        <v>43535.0</v>
      </c>
      <c r="H516" s="82">
        <f t="shared" si="2"/>
        <v>71</v>
      </c>
      <c r="I516" s="7" t="s">
        <v>43</v>
      </c>
      <c r="J516" s="10"/>
      <c r="K516" s="10"/>
      <c r="L516" s="10"/>
      <c r="M516" s="10"/>
      <c r="N516" s="66" t="s">
        <v>18</v>
      </c>
      <c r="O516" s="10"/>
    </row>
    <row r="517">
      <c r="A517" s="6">
        <v>45705.0</v>
      </c>
      <c r="B517" s="10"/>
      <c r="C517" s="7">
        <v>236003.0</v>
      </c>
      <c r="D517" s="7" t="s">
        <v>154</v>
      </c>
      <c r="E517" s="6">
        <v>45505.0</v>
      </c>
      <c r="F517" s="82">
        <f t="shared" si="1"/>
        <v>6</v>
      </c>
      <c r="G517" s="7">
        <v>0.0</v>
      </c>
      <c r="H517" s="82">
        <f t="shared" si="2"/>
        <v>1501</v>
      </c>
      <c r="I517" s="7" t="s">
        <v>43</v>
      </c>
      <c r="J517" s="10"/>
      <c r="K517" s="10"/>
      <c r="L517" s="10"/>
      <c r="M517" s="10"/>
      <c r="N517" s="66" t="s">
        <v>18</v>
      </c>
      <c r="O517" s="10"/>
    </row>
    <row r="518">
      <c r="A518" s="6">
        <v>45705.0</v>
      </c>
      <c r="B518" s="10"/>
      <c r="C518" s="7">
        <v>239592.0</v>
      </c>
      <c r="D518" s="7" t="s">
        <v>154</v>
      </c>
      <c r="E518" s="6">
        <v>45597.0</v>
      </c>
      <c r="F518" s="82">
        <f t="shared" si="1"/>
        <v>3</v>
      </c>
      <c r="G518" s="7">
        <v>0.0</v>
      </c>
      <c r="H518" s="82">
        <f t="shared" si="2"/>
        <v>1501</v>
      </c>
      <c r="I518" s="7" t="s">
        <v>43</v>
      </c>
      <c r="J518" s="10"/>
      <c r="K518" s="10"/>
      <c r="L518" s="10"/>
      <c r="M518" s="10"/>
      <c r="N518" s="66" t="s">
        <v>18</v>
      </c>
      <c r="O518" s="10"/>
    </row>
    <row r="519">
      <c r="A519" s="6">
        <v>45705.0</v>
      </c>
      <c r="B519" s="10"/>
      <c r="C519" s="7">
        <v>123393.0</v>
      </c>
      <c r="D519" s="7" t="s">
        <v>157</v>
      </c>
      <c r="E519" s="6">
        <v>44562.0</v>
      </c>
      <c r="F519" s="82">
        <f t="shared" si="1"/>
        <v>37</v>
      </c>
      <c r="G519" s="7">
        <v>34.0</v>
      </c>
      <c r="H519" s="82">
        <f t="shared" si="2"/>
        <v>1500</v>
      </c>
      <c r="I519" s="7" t="s">
        <v>43</v>
      </c>
      <c r="J519" s="10"/>
      <c r="K519" s="7" t="s">
        <v>241</v>
      </c>
      <c r="L519" s="10"/>
      <c r="M519" s="10"/>
      <c r="N519" s="66" t="s">
        <v>18</v>
      </c>
      <c r="O519" s="10"/>
    </row>
    <row r="520">
      <c r="A520" s="6">
        <v>45705.0</v>
      </c>
      <c r="B520" s="10"/>
      <c r="C520" s="7">
        <v>202083.0</v>
      </c>
      <c r="D520" s="7" t="s">
        <v>157</v>
      </c>
      <c r="E520" s="6">
        <v>45292.0</v>
      </c>
      <c r="F520" s="82">
        <f t="shared" si="1"/>
        <v>13</v>
      </c>
      <c r="G520" s="7">
        <v>12.0</v>
      </c>
      <c r="H520" s="82">
        <f t="shared" si="2"/>
        <v>1501</v>
      </c>
      <c r="I520" s="7" t="s">
        <v>48</v>
      </c>
      <c r="J520" s="10"/>
      <c r="K520" s="10"/>
      <c r="L520" s="10"/>
      <c r="M520" s="10"/>
      <c r="N520" s="66" t="s">
        <v>18</v>
      </c>
      <c r="O520" s="10"/>
    </row>
    <row r="521">
      <c r="A521" s="6">
        <v>45706.0</v>
      </c>
      <c r="B521" s="10"/>
      <c r="C521" s="7">
        <v>214009.0</v>
      </c>
      <c r="D521" s="7" t="s">
        <v>157</v>
      </c>
      <c r="E521" s="6">
        <v>45383.0</v>
      </c>
      <c r="F521" s="82">
        <f t="shared" si="1"/>
        <v>10</v>
      </c>
      <c r="G521" s="7">
        <v>9.0</v>
      </c>
      <c r="H521" s="82">
        <f t="shared" si="2"/>
        <v>1501</v>
      </c>
      <c r="I521" s="7" t="s">
        <v>60</v>
      </c>
      <c r="J521" s="10"/>
      <c r="K521" s="7" t="s">
        <v>508</v>
      </c>
      <c r="L521" s="10"/>
      <c r="M521" s="10"/>
      <c r="N521" s="57" t="s">
        <v>20</v>
      </c>
      <c r="O521" s="10"/>
    </row>
    <row r="522">
      <c r="A522" s="6">
        <v>45705.0</v>
      </c>
      <c r="B522" s="10"/>
      <c r="C522" s="7">
        <v>229885.0</v>
      </c>
      <c r="D522" s="7" t="s">
        <v>157</v>
      </c>
      <c r="E522" s="6">
        <v>45474.0</v>
      </c>
      <c r="F522" s="82">
        <f t="shared" si="1"/>
        <v>7</v>
      </c>
      <c r="G522" s="7">
        <v>4.0</v>
      </c>
      <c r="H522" s="82">
        <f t="shared" si="2"/>
        <v>1501</v>
      </c>
      <c r="I522" s="7" t="s">
        <v>80</v>
      </c>
      <c r="J522" s="10"/>
      <c r="K522" s="10"/>
      <c r="L522" s="10"/>
      <c r="M522" s="10"/>
      <c r="N522" s="66" t="s">
        <v>18</v>
      </c>
      <c r="O522" s="10"/>
    </row>
    <row r="523">
      <c r="A523" s="6">
        <v>45705.0</v>
      </c>
      <c r="B523" s="10"/>
      <c r="C523" s="7">
        <v>234330.0</v>
      </c>
      <c r="D523" s="7" t="s">
        <v>157</v>
      </c>
      <c r="E523" s="6">
        <v>45566.0</v>
      </c>
      <c r="F523" s="82">
        <f t="shared" si="1"/>
        <v>4</v>
      </c>
      <c r="G523" s="7">
        <v>1.0</v>
      </c>
      <c r="H523" s="82">
        <f t="shared" si="2"/>
        <v>1501</v>
      </c>
      <c r="I523" s="7" t="s">
        <v>43</v>
      </c>
      <c r="J523" s="10"/>
      <c r="K523" s="10"/>
      <c r="L523" s="10"/>
      <c r="M523" s="10"/>
      <c r="N523" s="66" t="s">
        <v>18</v>
      </c>
      <c r="O523" s="10"/>
    </row>
    <row r="524">
      <c r="A524" s="6">
        <v>45705.0</v>
      </c>
      <c r="B524" s="10"/>
      <c r="C524" s="7">
        <v>205180.0</v>
      </c>
      <c r="D524" s="7" t="s">
        <v>160</v>
      </c>
      <c r="E524" s="6">
        <v>45231.0</v>
      </c>
      <c r="F524" s="82">
        <f t="shared" si="1"/>
        <v>15</v>
      </c>
      <c r="G524" s="7">
        <v>11.0</v>
      </c>
      <c r="H524" s="82">
        <f t="shared" si="2"/>
        <v>1501</v>
      </c>
      <c r="I524" s="7" t="s">
        <v>66</v>
      </c>
      <c r="J524" s="10"/>
      <c r="K524" s="10"/>
      <c r="L524" s="10"/>
      <c r="M524" s="10"/>
      <c r="N524" s="66" t="s">
        <v>18</v>
      </c>
      <c r="O524" s="10"/>
    </row>
    <row r="525">
      <c r="A525" s="6">
        <v>45705.0</v>
      </c>
      <c r="B525" s="10"/>
      <c r="C525" s="7">
        <v>184958.0</v>
      </c>
      <c r="D525" s="7" t="s">
        <v>160</v>
      </c>
      <c r="E525" s="6">
        <v>45139.0</v>
      </c>
      <c r="F525" s="82">
        <f t="shared" si="1"/>
        <v>18</v>
      </c>
      <c r="G525" s="7">
        <v>17.0</v>
      </c>
      <c r="H525" s="82">
        <f t="shared" si="2"/>
        <v>1501</v>
      </c>
      <c r="I525" s="7" t="s">
        <v>54</v>
      </c>
      <c r="J525" s="10"/>
      <c r="K525" s="10"/>
      <c r="L525" s="10"/>
      <c r="M525" s="10"/>
      <c r="N525" s="66" t="s">
        <v>18</v>
      </c>
      <c r="O525" s="10"/>
    </row>
    <row r="526">
      <c r="A526" s="6">
        <v>45705.0</v>
      </c>
      <c r="B526" s="10"/>
      <c r="C526" s="7">
        <v>218043.0</v>
      </c>
      <c r="D526" s="7" t="s">
        <v>160</v>
      </c>
      <c r="E526" s="6">
        <v>45323.0</v>
      </c>
      <c r="F526" s="82">
        <f t="shared" si="1"/>
        <v>12</v>
      </c>
      <c r="G526" s="7">
        <v>7.0</v>
      </c>
      <c r="H526" s="82">
        <f t="shared" si="2"/>
        <v>1501</v>
      </c>
      <c r="I526" s="7" t="s">
        <v>48</v>
      </c>
      <c r="J526" s="10"/>
      <c r="K526" s="10"/>
      <c r="L526" s="10"/>
      <c r="M526" s="10"/>
      <c r="N526" s="66" t="s">
        <v>18</v>
      </c>
      <c r="O526" s="10"/>
    </row>
    <row r="527">
      <c r="A527" s="6">
        <v>45705.0</v>
      </c>
      <c r="B527" s="10"/>
      <c r="C527" s="7">
        <v>223801.0</v>
      </c>
      <c r="D527" s="7" t="s">
        <v>160</v>
      </c>
      <c r="E527" s="6">
        <v>45474.0</v>
      </c>
      <c r="F527" s="82">
        <f t="shared" si="1"/>
        <v>7</v>
      </c>
      <c r="G527" s="7">
        <v>6.0</v>
      </c>
      <c r="H527" s="82">
        <f t="shared" si="2"/>
        <v>1501</v>
      </c>
      <c r="I527" s="7" t="s">
        <v>43</v>
      </c>
      <c r="J527" s="10"/>
      <c r="K527" s="10"/>
      <c r="L527" s="10"/>
      <c r="M527" s="10"/>
      <c r="N527" s="66" t="s">
        <v>18</v>
      </c>
      <c r="O527" s="10"/>
    </row>
    <row r="528">
      <c r="A528" s="6">
        <v>45705.0</v>
      </c>
      <c r="B528" s="10"/>
      <c r="C528" s="7">
        <v>214628.0</v>
      </c>
      <c r="D528" s="7" t="s">
        <v>160</v>
      </c>
      <c r="E528" s="6">
        <v>45352.0</v>
      </c>
      <c r="F528" s="82">
        <f t="shared" si="1"/>
        <v>11</v>
      </c>
      <c r="G528" s="7">
        <v>8.0</v>
      </c>
      <c r="H528" s="82">
        <f t="shared" si="2"/>
        <v>1501</v>
      </c>
      <c r="I528" s="7" t="s">
        <v>60</v>
      </c>
      <c r="J528" s="10"/>
      <c r="K528" s="10"/>
      <c r="L528" s="10"/>
      <c r="M528" s="10"/>
      <c r="N528" s="66" t="s">
        <v>18</v>
      </c>
      <c r="O528" s="10"/>
    </row>
    <row r="529">
      <c r="A529" s="6">
        <v>45705.0</v>
      </c>
      <c r="B529" s="10"/>
      <c r="C529" s="7">
        <v>103414.0</v>
      </c>
      <c r="D529" s="7" t="s">
        <v>70</v>
      </c>
      <c r="E529" s="6">
        <v>44470.0</v>
      </c>
      <c r="F529" s="82">
        <f t="shared" si="1"/>
        <v>40</v>
      </c>
      <c r="G529" s="7">
        <v>39.0</v>
      </c>
      <c r="H529" s="82">
        <f t="shared" si="2"/>
        <v>1500</v>
      </c>
      <c r="I529" s="7" t="s">
        <v>82</v>
      </c>
      <c r="J529" s="10"/>
      <c r="K529" s="10"/>
      <c r="L529" s="10"/>
      <c r="M529" s="10"/>
      <c r="N529" s="66" t="s">
        <v>18</v>
      </c>
      <c r="O529" s="10"/>
    </row>
    <row r="530">
      <c r="A530" s="6">
        <v>45705.0</v>
      </c>
      <c r="B530" s="10"/>
      <c r="C530" s="7">
        <v>188454.0</v>
      </c>
      <c r="D530" s="7" t="s">
        <v>70</v>
      </c>
      <c r="E530" s="6">
        <v>45078.0</v>
      </c>
      <c r="F530" s="82">
        <f t="shared" si="1"/>
        <v>20</v>
      </c>
      <c r="G530" s="7">
        <v>16.0</v>
      </c>
      <c r="H530" s="82">
        <f t="shared" si="2"/>
        <v>1501</v>
      </c>
      <c r="I530" s="7" t="s">
        <v>85</v>
      </c>
      <c r="J530" s="10"/>
      <c r="K530" s="10"/>
      <c r="L530" s="10"/>
      <c r="M530" s="10"/>
      <c r="N530" s="66" t="s">
        <v>18</v>
      </c>
      <c r="O530" s="10"/>
    </row>
    <row r="531">
      <c r="A531" s="6">
        <v>45705.0</v>
      </c>
      <c r="B531" s="10"/>
      <c r="C531" s="7">
        <v>182773.0</v>
      </c>
      <c r="D531" s="7" t="s">
        <v>70</v>
      </c>
      <c r="E531" s="6">
        <v>44986.0</v>
      </c>
      <c r="F531" s="82">
        <f t="shared" si="1"/>
        <v>23</v>
      </c>
      <c r="G531" s="7">
        <v>17.0</v>
      </c>
      <c r="H531" s="82">
        <f t="shared" si="2"/>
        <v>1501</v>
      </c>
      <c r="I531" s="7" t="s">
        <v>43</v>
      </c>
      <c r="J531" s="10"/>
      <c r="K531" s="10"/>
      <c r="L531" s="10"/>
      <c r="M531" s="10"/>
      <c r="N531" s="66" t="s">
        <v>18</v>
      </c>
      <c r="O531" s="10"/>
    </row>
    <row r="532">
      <c r="A532" s="6">
        <v>45705.0</v>
      </c>
      <c r="B532" s="10"/>
      <c r="C532" s="7">
        <v>204516.0</v>
      </c>
      <c r="D532" s="7" t="s">
        <v>70</v>
      </c>
      <c r="E532" s="6">
        <v>45200.0</v>
      </c>
      <c r="F532" s="82">
        <f t="shared" si="1"/>
        <v>16</v>
      </c>
      <c r="G532" s="7">
        <v>11.0</v>
      </c>
      <c r="H532" s="82">
        <f t="shared" si="2"/>
        <v>1501</v>
      </c>
      <c r="I532" s="7" t="s">
        <v>86</v>
      </c>
      <c r="J532" s="10"/>
      <c r="K532" s="10"/>
      <c r="L532" s="10"/>
      <c r="M532" s="10"/>
      <c r="N532" s="66" t="s">
        <v>18</v>
      </c>
      <c r="O532" s="10"/>
    </row>
    <row r="533">
      <c r="A533" s="6">
        <v>45705.0</v>
      </c>
      <c r="B533" s="10"/>
      <c r="C533" s="7">
        <v>219836.0</v>
      </c>
      <c r="D533" s="7" t="s">
        <v>70</v>
      </c>
      <c r="E533" s="6">
        <v>45292.0</v>
      </c>
      <c r="F533" s="82">
        <f t="shared" si="1"/>
        <v>13</v>
      </c>
      <c r="G533" s="7">
        <v>7.0</v>
      </c>
      <c r="H533" s="82">
        <f t="shared" si="2"/>
        <v>1501</v>
      </c>
      <c r="I533" s="7" t="s">
        <v>54</v>
      </c>
      <c r="J533" s="10"/>
      <c r="K533" s="10"/>
      <c r="L533" s="10"/>
      <c r="M533" s="10"/>
      <c r="N533" s="66" t="s">
        <v>18</v>
      </c>
      <c r="O533" s="10"/>
    </row>
    <row r="534">
      <c r="A534" s="6">
        <v>45705.0</v>
      </c>
      <c r="B534" s="6">
        <v>45706.0</v>
      </c>
      <c r="C534" s="7">
        <v>182519.0</v>
      </c>
      <c r="D534" s="7" t="s">
        <v>70</v>
      </c>
      <c r="E534" s="6">
        <v>45108.0</v>
      </c>
      <c r="F534" s="82">
        <f t="shared" si="1"/>
        <v>19</v>
      </c>
      <c r="G534" s="7">
        <v>17.0</v>
      </c>
      <c r="H534" s="82">
        <f t="shared" si="2"/>
        <v>1501</v>
      </c>
      <c r="I534" s="7" t="s">
        <v>48</v>
      </c>
      <c r="J534" s="7">
        <v>233.0</v>
      </c>
      <c r="K534" s="7" t="s">
        <v>115</v>
      </c>
      <c r="L534" s="10"/>
      <c r="M534" s="10"/>
      <c r="N534" s="57" t="s">
        <v>16</v>
      </c>
      <c r="O534" s="10"/>
    </row>
    <row r="535">
      <c r="A535" s="6">
        <v>45705.0</v>
      </c>
      <c r="B535" s="10"/>
      <c r="C535" s="7">
        <v>141513.0</v>
      </c>
      <c r="D535" s="7" t="s">
        <v>509</v>
      </c>
      <c r="E535" s="6">
        <v>44743.0</v>
      </c>
      <c r="F535" s="82">
        <f t="shared" si="1"/>
        <v>31</v>
      </c>
      <c r="G535" s="7">
        <v>25.0</v>
      </c>
      <c r="H535" s="82">
        <f t="shared" si="2"/>
        <v>1500</v>
      </c>
      <c r="I535" s="7" t="s">
        <v>48</v>
      </c>
      <c r="J535" s="10"/>
      <c r="K535" s="10"/>
      <c r="L535" s="10"/>
      <c r="M535" s="10"/>
      <c r="N535" s="66" t="s">
        <v>18</v>
      </c>
      <c r="O535" s="10"/>
    </row>
    <row r="536">
      <c r="A536" s="6">
        <v>45705.0</v>
      </c>
      <c r="B536" s="10"/>
      <c r="C536" s="7">
        <v>214944.0</v>
      </c>
      <c r="D536" s="7" t="s">
        <v>190</v>
      </c>
      <c r="E536" s="6">
        <v>45413.0</v>
      </c>
      <c r="F536" s="82">
        <f t="shared" si="1"/>
        <v>9</v>
      </c>
      <c r="G536" s="7">
        <v>8.0</v>
      </c>
      <c r="H536" s="82">
        <f t="shared" si="2"/>
        <v>1501</v>
      </c>
      <c r="I536" s="7" t="s">
        <v>48</v>
      </c>
      <c r="J536" s="10"/>
      <c r="K536" s="10"/>
      <c r="L536" s="10"/>
      <c r="M536" s="10"/>
      <c r="N536" s="66" t="s">
        <v>18</v>
      </c>
      <c r="O536" s="10"/>
    </row>
    <row r="537">
      <c r="A537" s="6">
        <v>45705.0</v>
      </c>
      <c r="B537" s="10"/>
      <c r="C537" s="7">
        <v>230097.0</v>
      </c>
      <c r="D537" s="7" t="s">
        <v>190</v>
      </c>
      <c r="E537" s="6">
        <v>45413.0</v>
      </c>
      <c r="F537" s="82">
        <f t="shared" si="1"/>
        <v>9</v>
      </c>
      <c r="G537" s="7">
        <v>4.0</v>
      </c>
      <c r="H537" s="82">
        <f t="shared" si="2"/>
        <v>1501</v>
      </c>
      <c r="I537" s="7" t="s">
        <v>43</v>
      </c>
      <c r="J537" s="10"/>
      <c r="K537" s="10"/>
      <c r="L537" s="10"/>
      <c r="M537" s="10"/>
      <c r="N537" s="66" t="s">
        <v>18</v>
      </c>
      <c r="O537" s="10"/>
    </row>
    <row r="538">
      <c r="A538" s="6">
        <v>45705.0</v>
      </c>
      <c r="B538" s="10"/>
      <c r="C538" s="7">
        <v>160187.0</v>
      </c>
      <c r="D538" s="7" t="s">
        <v>163</v>
      </c>
      <c r="E538" s="6">
        <v>44835.0</v>
      </c>
      <c r="F538" s="82">
        <f t="shared" si="1"/>
        <v>28</v>
      </c>
      <c r="G538" s="7">
        <v>24.0</v>
      </c>
      <c r="H538" s="82">
        <f t="shared" si="2"/>
        <v>1500</v>
      </c>
      <c r="I538" s="7" t="s">
        <v>48</v>
      </c>
      <c r="J538" s="10"/>
      <c r="K538" s="10"/>
      <c r="L538" s="10"/>
      <c r="M538" s="10"/>
      <c r="N538" s="66" t="s">
        <v>18</v>
      </c>
      <c r="O538" s="10"/>
    </row>
    <row r="539">
      <c r="A539" s="6">
        <v>45694.0</v>
      </c>
      <c r="B539" s="6">
        <v>45706.0</v>
      </c>
      <c r="C539" s="7">
        <v>196699.0</v>
      </c>
      <c r="D539" s="7" t="s">
        <v>163</v>
      </c>
      <c r="E539" s="6">
        <v>45231.0</v>
      </c>
      <c r="F539" s="82">
        <f t="shared" si="1"/>
        <v>15</v>
      </c>
      <c r="G539" s="7">
        <v>13.0</v>
      </c>
      <c r="H539" s="82">
        <f t="shared" si="2"/>
        <v>1501</v>
      </c>
      <c r="I539" s="7" t="s">
        <v>85</v>
      </c>
      <c r="J539" s="10"/>
      <c r="K539" s="95">
        <v>10000.0</v>
      </c>
      <c r="L539" s="10"/>
      <c r="M539" s="10"/>
      <c r="N539" s="57" t="s">
        <v>22</v>
      </c>
      <c r="O539" s="10"/>
    </row>
    <row r="540">
      <c r="A540" s="6">
        <v>45705.0</v>
      </c>
      <c r="B540" s="10"/>
      <c r="C540" s="7">
        <v>212285.0</v>
      </c>
      <c r="D540" s="7" t="s">
        <v>163</v>
      </c>
      <c r="E540" s="6">
        <v>45383.0</v>
      </c>
      <c r="F540" s="82">
        <f t="shared" si="1"/>
        <v>10</v>
      </c>
      <c r="G540" s="7">
        <v>9.0</v>
      </c>
      <c r="H540" s="82">
        <f t="shared" si="2"/>
        <v>1501</v>
      </c>
      <c r="I540" s="7" t="s">
        <v>85</v>
      </c>
      <c r="J540" s="10"/>
      <c r="K540" s="10"/>
      <c r="L540" s="10"/>
      <c r="M540" s="10"/>
      <c r="N540" s="66" t="s">
        <v>18</v>
      </c>
      <c r="O540" s="10"/>
    </row>
    <row r="541">
      <c r="A541" s="6">
        <v>45705.0</v>
      </c>
      <c r="B541" s="10"/>
      <c r="C541" s="7">
        <v>191416.0</v>
      </c>
      <c r="D541" s="7" t="s">
        <v>163</v>
      </c>
      <c r="E541" s="6">
        <v>45200.0</v>
      </c>
      <c r="F541" s="82">
        <f t="shared" si="1"/>
        <v>16</v>
      </c>
      <c r="G541" s="7">
        <v>15.0</v>
      </c>
      <c r="H541" s="82">
        <f t="shared" si="2"/>
        <v>1501</v>
      </c>
      <c r="I541" s="7" t="s">
        <v>54</v>
      </c>
      <c r="J541" s="10"/>
      <c r="K541" s="10"/>
      <c r="L541" s="10"/>
      <c r="M541" s="10"/>
      <c r="N541" s="66" t="s">
        <v>18</v>
      </c>
      <c r="O541" s="10"/>
    </row>
    <row r="542">
      <c r="A542" s="6">
        <v>45705.0</v>
      </c>
      <c r="B542" s="10"/>
      <c r="C542" s="7">
        <v>232631.0</v>
      </c>
      <c r="D542" s="7" t="s">
        <v>163</v>
      </c>
      <c r="E542" s="6">
        <v>45323.0</v>
      </c>
      <c r="F542" s="82">
        <f t="shared" si="1"/>
        <v>12</v>
      </c>
      <c r="G542" s="7">
        <v>0.0</v>
      </c>
      <c r="H542" s="82">
        <f t="shared" si="2"/>
        <v>1501</v>
      </c>
      <c r="I542" s="7" t="s">
        <v>85</v>
      </c>
      <c r="J542" s="10"/>
      <c r="K542" s="10"/>
      <c r="L542" s="10"/>
      <c r="M542" s="10"/>
      <c r="N542" s="66" t="s">
        <v>18</v>
      </c>
      <c r="O542" s="10"/>
    </row>
    <row r="543">
      <c r="A543" s="6">
        <v>45705.0</v>
      </c>
      <c r="B543" s="10"/>
      <c r="C543" s="7">
        <v>113567.0</v>
      </c>
      <c r="D543" s="7" t="s">
        <v>167</v>
      </c>
      <c r="E543" s="6">
        <v>44531.0</v>
      </c>
      <c r="F543" s="82">
        <f t="shared" si="1"/>
        <v>38</v>
      </c>
      <c r="G543" s="7">
        <v>36.0</v>
      </c>
      <c r="H543" s="82">
        <f t="shared" si="2"/>
        <v>1500</v>
      </c>
      <c r="I543" s="7" t="s">
        <v>48</v>
      </c>
      <c r="J543" s="10"/>
      <c r="K543" s="10"/>
      <c r="L543" s="10"/>
      <c r="M543" s="10"/>
      <c r="N543" s="66" t="s">
        <v>18</v>
      </c>
      <c r="O543" s="10"/>
    </row>
    <row r="544">
      <c r="A544" s="6">
        <v>45705.0</v>
      </c>
      <c r="B544" s="10"/>
      <c r="C544" s="7">
        <v>191429.0</v>
      </c>
      <c r="D544" s="7" t="s">
        <v>167</v>
      </c>
      <c r="E544" s="6">
        <v>45139.0</v>
      </c>
      <c r="F544" s="82">
        <f t="shared" si="1"/>
        <v>18</v>
      </c>
      <c r="G544" s="7">
        <v>15.0</v>
      </c>
      <c r="H544" s="82">
        <f t="shared" si="2"/>
        <v>1501</v>
      </c>
      <c r="I544" s="7" t="s">
        <v>48</v>
      </c>
      <c r="J544" s="10"/>
      <c r="K544" s="10"/>
      <c r="L544" s="10"/>
      <c r="M544" s="10"/>
      <c r="N544" s="66" t="s">
        <v>18</v>
      </c>
      <c r="O544" s="10"/>
    </row>
    <row r="545">
      <c r="A545" s="6">
        <v>45705.0</v>
      </c>
      <c r="B545" s="10"/>
      <c r="C545" s="7">
        <v>187103.0</v>
      </c>
      <c r="D545" s="7" t="s">
        <v>167</v>
      </c>
      <c r="E545" s="6">
        <v>45170.0</v>
      </c>
      <c r="F545" s="82">
        <f t="shared" si="1"/>
        <v>17</v>
      </c>
      <c r="G545" s="7">
        <v>16.0</v>
      </c>
      <c r="H545" s="82">
        <f t="shared" si="2"/>
        <v>1501</v>
      </c>
      <c r="I545" s="7" t="s">
        <v>52</v>
      </c>
      <c r="J545" s="10"/>
      <c r="K545" s="10"/>
      <c r="L545" s="10"/>
      <c r="M545" s="10"/>
      <c r="N545" s="66" t="s">
        <v>18</v>
      </c>
      <c r="O545" s="10"/>
    </row>
    <row r="546">
      <c r="A546" s="6">
        <v>45705.0</v>
      </c>
      <c r="B546" s="10"/>
      <c r="C546" s="7">
        <v>203089.0</v>
      </c>
      <c r="D546" s="7" t="s">
        <v>167</v>
      </c>
      <c r="E546" s="6">
        <v>45292.0</v>
      </c>
      <c r="F546" s="82">
        <f t="shared" si="1"/>
        <v>13</v>
      </c>
      <c r="G546" s="7">
        <v>11.0</v>
      </c>
      <c r="H546" s="82">
        <f t="shared" si="2"/>
        <v>1501</v>
      </c>
      <c r="I546" s="7" t="s">
        <v>60</v>
      </c>
      <c r="J546" s="10"/>
      <c r="K546" s="10"/>
      <c r="L546" s="10"/>
      <c r="M546" s="10"/>
      <c r="N546" s="66" t="s">
        <v>18</v>
      </c>
      <c r="O546" s="10"/>
    </row>
    <row r="547">
      <c r="A547" s="6">
        <v>45705.0</v>
      </c>
      <c r="B547" s="10"/>
      <c r="C547" s="7">
        <v>227662.0</v>
      </c>
      <c r="D547" s="7" t="s">
        <v>167</v>
      </c>
      <c r="E547" s="6">
        <v>45474.0</v>
      </c>
      <c r="F547" s="82">
        <f t="shared" si="1"/>
        <v>7</v>
      </c>
      <c r="G547" s="7">
        <v>0.0</v>
      </c>
      <c r="H547" s="82">
        <f t="shared" si="2"/>
        <v>1501</v>
      </c>
      <c r="I547" s="7" t="s">
        <v>43</v>
      </c>
      <c r="J547" s="10"/>
      <c r="K547" s="10"/>
      <c r="L547" s="10"/>
      <c r="M547" s="10"/>
      <c r="N547" s="66" t="s">
        <v>18</v>
      </c>
      <c r="O547" s="10"/>
    </row>
    <row r="548">
      <c r="A548" s="6">
        <v>45705.0</v>
      </c>
      <c r="B548" s="10"/>
      <c r="C548" s="7">
        <v>237705.0</v>
      </c>
      <c r="D548" s="7" t="s">
        <v>167</v>
      </c>
      <c r="E548" s="6">
        <v>44986.0</v>
      </c>
      <c r="F548" s="82">
        <f t="shared" si="1"/>
        <v>23</v>
      </c>
      <c r="G548" s="7">
        <v>1.0</v>
      </c>
      <c r="H548" s="82">
        <f t="shared" si="2"/>
        <v>1501</v>
      </c>
      <c r="I548" s="7" t="s">
        <v>43</v>
      </c>
      <c r="J548" s="10"/>
      <c r="K548" s="10"/>
      <c r="L548" s="10"/>
      <c r="M548" s="10"/>
      <c r="N548" s="66" t="s">
        <v>18</v>
      </c>
      <c r="O548" s="10"/>
    </row>
    <row r="549">
      <c r="A549" s="6">
        <v>45705.0</v>
      </c>
      <c r="B549" s="10"/>
      <c r="C549" s="7">
        <v>240910.0</v>
      </c>
      <c r="D549" s="7" t="s">
        <v>167</v>
      </c>
      <c r="E549" s="6">
        <v>45566.0</v>
      </c>
      <c r="F549" s="82">
        <f t="shared" si="1"/>
        <v>4</v>
      </c>
      <c r="G549" s="7">
        <v>0.0</v>
      </c>
      <c r="H549" s="82">
        <f t="shared" si="2"/>
        <v>1501</v>
      </c>
      <c r="I549" s="7" t="s">
        <v>52</v>
      </c>
      <c r="J549" s="10"/>
      <c r="K549" s="10"/>
      <c r="L549" s="10"/>
      <c r="M549" s="10"/>
      <c r="N549" s="66" t="s">
        <v>18</v>
      </c>
      <c r="O549" s="10"/>
    </row>
    <row r="550">
      <c r="A550" s="6">
        <v>45705.0</v>
      </c>
      <c r="B550" s="10"/>
      <c r="C550" s="7">
        <v>134628.0</v>
      </c>
      <c r="D550" s="7" t="s">
        <v>155</v>
      </c>
      <c r="E550" s="6">
        <v>44621.0</v>
      </c>
      <c r="F550" s="82">
        <f t="shared" si="1"/>
        <v>35</v>
      </c>
      <c r="G550" s="7">
        <v>31.0</v>
      </c>
      <c r="H550" s="82">
        <f t="shared" si="2"/>
        <v>1500</v>
      </c>
      <c r="I550" s="7" t="s">
        <v>66</v>
      </c>
      <c r="J550" s="10"/>
      <c r="K550" s="10"/>
      <c r="L550" s="10"/>
      <c r="M550" s="10"/>
      <c r="N550" s="66" t="s">
        <v>18</v>
      </c>
      <c r="O550" s="10"/>
    </row>
    <row r="551">
      <c r="A551" s="6">
        <v>45705.0</v>
      </c>
      <c r="B551" s="10"/>
      <c r="C551" s="7">
        <v>114599.0</v>
      </c>
      <c r="D551" s="7" t="s">
        <v>155</v>
      </c>
      <c r="E551" s="6">
        <v>44593.0</v>
      </c>
      <c r="F551" s="82">
        <f t="shared" si="1"/>
        <v>36</v>
      </c>
      <c r="G551" s="7">
        <v>36.0</v>
      </c>
      <c r="H551" s="82">
        <f t="shared" si="2"/>
        <v>1500</v>
      </c>
      <c r="I551" s="7" t="s">
        <v>66</v>
      </c>
      <c r="J551" s="10"/>
      <c r="K551" s="10"/>
      <c r="L551" s="10"/>
      <c r="M551" s="10"/>
      <c r="N551" s="66" t="s">
        <v>18</v>
      </c>
      <c r="O551" s="10"/>
    </row>
    <row r="552">
      <c r="A552" s="6">
        <v>45705.0</v>
      </c>
      <c r="B552" s="10"/>
      <c r="C552" s="7">
        <v>174867.0</v>
      </c>
      <c r="D552" s="7" t="s">
        <v>155</v>
      </c>
      <c r="E552" s="6">
        <v>45047.0</v>
      </c>
      <c r="F552" s="82">
        <f t="shared" si="1"/>
        <v>21</v>
      </c>
      <c r="G552" s="7">
        <v>19.0</v>
      </c>
      <c r="H552" s="82">
        <f t="shared" si="2"/>
        <v>1501</v>
      </c>
      <c r="I552" s="7" t="s">
        <v>66</v>
      </c>
      <c r="J552" s="10"/>
      <c r="K552" s="10"/>
      <c r="L552" s="10"/>
      <c r="M552" s="10"/>
      <c r="N552" s="66" t="s">
        <v>18</v>
      </c>
      <c r="O552" s="10"/>
    </row>
    <row r="553">
      <c r="A553" s="6">
        <v>45705.0</v>
      </c>
      <c r="B553" s="10"/>
      <c r="C553" s="7">
        <v>183950.0</v>
      </c>
      <c r="D553" s="7" t="s">
        <v>155</v>
      </c>
      <c r="E553" s="6">
        <v>45108.0</v>
      </c>
      <c r="F553" s="82">
        <f t="shared" si="1"/>
        <v>19</v>
      </c>
      <c r="G553" s="7">
        <v>13.0</v>
      </c>
      <c r="H553" s="82">
        <f t="shared" si="2"/>
        <v>1501</v>
      </c>
      <c r="I553" s="7" t="s">
        <v>52</v>
      </c>
      <c r="J553" s="10"/>
      <c r="K553" s="10"/>
      <c r="L553" s="10"/>
      <c r="M553" s="10"/>
      <c r="N553" s="66" t="s">
        <v>18</v>
      </c>
      <c r="O553" s="10"/>
    </row>
    <row r="554">
      <c r="A554" s="6">
        <v>45705.0</v>
      </c>
      <c r="B554" s="10"/>
      <c r="C554" s="7">
        <v>189142.0</v>
      </c>
      <c r="D554" s="7" t="s">
        <v>155</v>
      </c>
      <c r="E554" s="6">
        <v>45170.0</v>
      </c>
      <c r="F554" s="82">
        <f t="shared" si="1"/>
        <v>17</v>
      </c>
      <c r="G554" s="7">
        <v>16.0</v>
      </c>
      <c r="H554" s="82">
        <f t="shared" si="2"/>
        <v>1501</v>
      </c>
      <c r="I554" s="7" t="s">
        <v>60</v>
      </c>
      <c r="J554" s="10"/>
      <c r="K554" s="10"/>
      <c r="L554" s="10"/>
      <c r="M554" s="10"/>
      <c r="N554" s="66" t="s">
        <v>18</v>
      </c>
      <c r="O554" s="10"/>
    </row>
    <row r="555">
      <c r="A555" s="6">
        <v>45705.0</v>
      </c>
      <c r="B555" s="10"/>
      <c r="C555" s="7">
        <v>205173.0</v>
      </c>
      <c r="D555" s="7" t="s">
        <v>155</v>
      </c>
      <c r="E555" s="6">
        <v>45323.0</v>
      </c>
      <c r="F555" s="82">
        <f t="shared" si="1"/>
        <v>12</v>
      </c>
      <c r="G555" s="7">
        <v>10.0</v>
      </c>
      <c r="H555" s="82">
        <f t="shared" si="2"/>
        <v>1501</v>
      </c>
      <c r="I555" s="7" t="s">
        <v>43</v>
      </c>
      <c r="J555" s="10"/>
      <c r="K555" s="10"/>
      <c r="L555" s="10"/>
      <c r="M555" s="10"/>
      <c r="N555" s="66" t="s">
        <v>18</v>
      </c>
      <c r="O555" s="10"/>
    </row>
    <row r="556">
      <c r="A556" s="6">
        <v>45705.0</v>
      </c>
      <c r="B556" s="10"/>
      <c r="C556" s="7">
        <v>207654.0</v>
      </c>
      <c r="D556" s="7" t="s">
        <v>155</v>
      </c>
      <c r="E556" s="6">
        <v>45352.0</v>
      </c>
      <c r="F556" s="82">
        <f t="shared" si="1"/>
        <v>11</v>
      </c>
      <c r="G556" s="7">
        <v>10.0</v>
      </c>
      <c r="H556" s="82">
        <f t="shared" si="2"/>
        <v>1501</v>
      </c>
      <c r="I556" s="7" t="s">
        <v>85</v>
      </c>
      <c r="J556" s="10"/>
      <c r="K556" s="10"/>
      <c r="L556" s="10"/>
      <c r="M556" s="10"/>
      <c r="N556" s="66" t="s">
        <v>18</v>
      </c>
      <c r="O556" s="10"/>
    </row>
    <row r="557">
      <c r="A557" s="6">
        <v>45705.0</v>
      </c>
      <c r="B557" s="10"/>
      <c r="C557" s="7">
        <v>195975.0</v>
      </c>
      <c r="D557" s="7" t="s">
        <v>155</v>
      </c>
      <c r="E557" s="6">
        <v>45231.0</v>
      </c>
      <c r="F557" s="82">
        <f t="shared" si="1"/>
        <v>15</v>
      </c>
      <c r="G557" s="7">
        <v>13.0</v>
      </c>
      <c r="H557" s="82">
        <f t="shared" si="2"/>
        <v>1501</v>
      </c>
      <c r="I557" s="7" t="s">
        <v>52</v>
      </c>
      <c r="J557" s="10"/>
      <c r="K557" s="10"/>
      <c r="L557" s="10"/>
      <c r="M557" s="10"/>
      <c r="N557" s="66" t="s">
        <v>18</v>
      </c>
      <c r="O557" s="10"/>
    </row>
    <row r="558">
      <c r="A558" s="6">
        <v>45705.0</v>
      </c>
      <c r="B558" s="10"/>
      <c r="C558" s="7">
        <v>220114.0</v>
      </c>
      <c r="D558" s="7" t="s">
        <v>155</v>
      </c>
      <c r="E558" s="6">
        <v>45444.0</v>
      </c>
      <c r="F558" s="82">
        <f t="shared" si="1"/>
        <v>8</v>
      </c>
      <c r="G558" s="7">
        <v>7.0</v>
      </c>
      <c r="H558" s="82">
        <f t="shared" si="2"/>
        <v>1501</v>
      </c>
      <c r="I558" s="7" t="s">
        <v>85</v>
      </c>
      <c r="J558" s="10"/>
      <c r="K558" s="10"/>
      <c r="L558" s="10"/>
      <c r="M558" s="10"/>
      <c r="N558" s="66" t="s">
        <v>18</v>
      </c>
      <c r="O558" s="10"/>
    </row>
    <row r="559">
      <c r="A559" s="6">
        <v>45705.0</v>
      </c>
      <c r="B559" s="10"/>
      <c r="C559" s="7">
        <v>215207.0</v>
      </c>
      <c r="D559" s="7" t="s">
        <v>155</v>
      </c>
      <c r="E559" s="6">
        <v>45413.0</v>
      </c>
      <c r="F559" s="82">
        <f t="shared" si="1"/>
        <v>9</v>
      </c>
      <c r="G559" s="7">
        <v>8.0</v>
      </c>
      <c r="H559" s="82">
        <f t="shared" si="2"/>
        <v>1501</v>
      </c>
      <c r="I559" s="7" t="s">
        <v>82</v>
      </c>
      <c r="J559" s="10"/>
      <c r="K559" s="10"/>
      <c r="L559" s="10"/>
      <c r="M559" s="10"/>
      <c r="N559" s="66" t="s">
        <v>18</v>
      </c>
      <c r="O559" s="10"/>
    </row>
    <row r="560">
      <c r="A560" s="6">
        <v>45705.0</v>
      </c>
      <c r="B560" s="10"/>
      <c r="C560" s="7">
        <v>210910.0</v>
      </c>
      <c r="D560" s="7" t="s">
        <v>155</v>
      </c>
      <c r="E560" s="6">
        <v>45383.0</v>
      </c>
      <c r="F560" s="82">
        <f t="shared" si="1"/>
        <v>10</v>
      </c>
      <c r="G560" s="7">
        <v>9.0</v>
      </c>
      <c r="H560" s="82">
        <f t="shared" si="2"/>
        <v>1501</v>
      </c>
      <c r="I560" s="7" t="s">
        <v>54</v>
      </c>
      <c r="J560" s="10"/>
      <c r="K560" s="10"/>
      <c r="L560" s="10"/>
      <c r="M560" s="10"/>
      <c r="N560" s="66" t="s">
        <v>18</v>
      </c>
      <c r="O560" s="10"/>
    </row>
    <row r="561">
      <c r="A561" s="6">
        <v>45705.0</v>
      </c>
      <c r="B561" s="10"/>
      <c r="C561" s="7">
        <v>231366.0</v>
      </c>
      <c r="D561" s="7" t="s">
        <v>155</v>
      </c>
      <c r="E561" s="6">
        <v>45383.0</v>
      </c>
      <c r="F561" s="82">
        <f t="shared" si="1"/>
        <v>10</v>
      </c>
      <c r="G561" s="7">
        <v>3.0</v>
      </c>
      <c r="H561" s="82">
        <f t="shared" si="2"/>
        <v>1501</v>
      </c>
      <c r="I561" s="7" t="s">
        <v>48</v>
      </c>
      <c r="J561" s="10"/>
      <c r="K561" s="10"/>
      <c r="L561" s="10"/>
      <c r="M561" s="10"/>
      <c r="N561" s="66" t="s">
        <v>18</v>
      </c>
      <c r="O561" s="10"/>
    </row>
    <row r="562">
      <c r="A562" s="6">
        <v>45705.0</v>
      </c>
      <c r="B562" s="10"/>
      <c r="C562" s="7">
        <v>230970.0</v>
      </c>
      <c r="D562" s="7" t="s">
        <v>155</v>
      </c>
      <c r="E562" s="6">
        <v>45505.0</v>
      </c>
      <c r="F562" s="82">
        <f t="shared" si="1"/>
        <v>6</v>
      </c>
      <c r="G562" s="7">
        <v>3.0</v>
      </c>
      <c r="H562" s="82">
        <f t="shared" si="2"/>
        <v>1501</v>
      </c>
      <c r="I562" s="7" t="s">
        <v>43</v>
      </c>
      <c r="J562" s="10"/>
      <c r="K562" s="10"/>
      <c r="L562" s="10"/>
      <c r="M562" s="10"/>
      <c r="N562" s="66" t="s">
        <v>18</v>
      </c>
      <c r="O562" s="10"/>
    </row>
    <row r="563">
      <c r="A563" s="6">
        <v>45705.0</v>
      </c>
      <c r="B563" s="10"/>
      <c r="C563" s="7">
        <v>221780.0</v>
      </c>
      <c r="D563" s="7" t="s">
        <v>155</v>
      </c>
      <c r="E563" s="6">
        <v>45474.0</v>
      </c>
      <c r="F563" s="82">
        <f t="shared" si="1"/>
        <v>7</v>
      </c>
      <c r="G563" s="7">
        <v>6.0</v>
      </c>
      <c r="H563" s="82">
        <f t="shared" si="2"/>
        <v>1501</v>
      </c>
      <c r="I563" s="7" t="s">
        <v>43</v>
      </c>
      <c r="J563" s="10"/>
      <c r="K563" s="10"/>
      <c r="L563" s="10"/>
      <c r="M563" s="10"/>
      <c r="N563" s="66" t="s">
        <v>18</v>
      </c>
      <c r="O563" s="10"/>
    </row>
    <row r="564">
      <c r="A564" s="6">
        <v>45705.0</v>
      </c>
      <c r="B564" s="10"/>
      <c r="C564" s="7">
        <v>193272.0</v>
      </c>
      <c r="D564" s="7" t="s">
        <v>155</v>
      </c>
      <c r="E564" s="6">
        <v>45536.0</v>
      </c>
      <c r="F564" s="82">
        <f t="shared" si="1"/>
        <v>5</v>
      </c>
      <c r="G564" s="7">
        <v>4.0</v>
      </c>
      <c r="H564" s="82">
        <f t="shared" si="2"/>
        <v>1501</v>
      </c>
      <c r="I564" s="7" t="s">
        <v>43</v>
      </c>
      <c r="J564" s="10"/>
      <c r="K564" s="10"/>
      <c r="L564" s="10"/>
      <c r="M564" s="10"/>
      <c r="N564" s="66" t="s">
        <v>18</v>
      </c>
      <c r="O564" s="10"/>
    </row>
    <row r="565">
      <c r="A565" s="6">
        <v>45705.0</v>
      </c>
      <c r="B565" s="10"/>
      <c r="C565" s="7">
        <v>236235.0</v>
      </c>
      <c r="D565" s="7" t="s">
        <v>155</v>
      </c>
      <c r="E565" s="6">
        <v>44774.0</v>
      </c>
      <c r="F565" s="82">
        <f t="shared" si="1"/>
        <v>30</v>
      </c>
      <c r="G565" s="7">
        <v>2.0</v>
      </c>
      <c r="H565" s="82">
        <f t="shared" si="2"/>
        <v>1501</v>
      </c>
      <c r="I565" s="7" t="s">
        <v>43</v>
      </c>
      <c r="J565" s="10"/>
      <c r="K565" s="10"/>
      <c r="L565" s="10"/>
      <c r="M565" s="10"/>
      <c r="N565" s="66" t="s">
        <v>18</v>
      </c>
      <c r="O565" s="10"/>
    </row>
    <row r="566">
      <c r="A566" s="6">
        <v>45705.0</v>
      </c>
      <c r="B566" s="10"/>
      <c r="C566" s="7">
        <v>213624.0</v>
      </c>
      <c r="D566" s="7" t="s">
        <v>155</v>
      </c>
      <c r="E566" s="6">
        <v>45200.0</v>
      </c>
      <c r="F566" s="82">
        <f t="shared" si="1"/>
        <v>16</v>
      </c>
      <c r="G566" s="7">
        <v>9.0</v>
      </c>
      <c r="H566" s="82">
        <f t="shared" si="2"/>
        <v>1501</v>
      </c>
      <c r="I566" s="7" t="s">
        <v>48</v>
      </c>
      <c r="J566" s="10"/>
      <c r="K566" s="10"/>
      <c r="L566" s="10"/>
      <c r="M566" s="10"/>
      <c r="N566" s="66" t="s">
        <v>18</v>
      </c>
      <c r="O566" s="10"/>
    </row>
    <row r="567">
      <c r="A567" s="6">
        <v>45705.0</v>
      </c>
      <c r="B567" s="10"/>
      <c r="C567" s="7">
        <v>211549.0</v>
      </c>
      <c r="D567" s="7" t="s">
        <v>155</v>
      </c>
      <c r="E567" s="6">
        <v>45383.0</v>
      </c>
      <c r="F567" s="82">
        <f t="shared" si="1"/>
        <v>10</v>
      </c>
      <c r="G567" s="7">
        <v>9.0</v>
      </c>
      <c r="H567" s="82">
        <f t="shared" si="2"/>
        <v>1501</v>
      </c>
      <c r="I567" s="7" t="s">
        <v>43</v>
      </c>
      <c r="J567" s="10"/>
      <c r="K567" s="10"/>
      <c r="L567" s="10"/>
      <c r="M567" s="10"/>
      <c r="N567" s="66" t="s">
        <v>18</v>
      </c>
      <c r="O567" s="10"/>
    </row>
    <row r="568">
      <c r="A568" s="6">
        <v>45705.0</v>
      </c>
      <c r="B568" s="10"/>
      <c r="C568" s="7">
        <v>215771.0</v>
      </c>
      <c r="D568" s="7" t="s">
        <v>155</v>
      </c>
      <c r="E568" s="6">
        <v>45413.0</v>
      </c>
      <c r="F568" s="82">
        <f t="shared" si="1"/>
        <v>9</v>
      </c>
      <c r="G568" s="7">
        <v>8.0</v>
      </c>
      <c r="H568" s="82">
        <f t="shared" si="2"/>
        <v>1501</v>
      </c>
      <c r="I568" s="7" t="s">
        <v>85</v>
      </c>
      <c r="J568" s="10"/>
      <c r="K568" s="10"/>
      <c r="L568" s="10"/>
      <c r="M568" s="10"/>
      <c r="N568" s="66" t="s">
        <v>18</v>
      </c>
      <c r="O568" s="10"/>
    </row>
    <row r="569">
      <c r="A569" s="6">
        <v>45705.0</v>
      </c>
      <c r="B569" s="10"/>
      <c r="C569" s="7">
        <v>216723.0</v>
      </c>
      <c r="D569" s="7" t="s">
        <v>155</v>
      </c>
      <c r="E569" s="6">
        <v>45383.0</v>
      </c>
      <c r="F569" s="82">
        <f t="shared" si="1"/>
        <v>10</v>
      </c>
      <c r="G569" s="7">
        <v>8.0</v>
      </c>
      <c r="H569" s="82">
        <f t="shared" si="2"/>
        <v>1501</v>
      </c>
      <c r="I569" s="7" t="s">
        <v>43</v>
      </c>
      <c r="J569" s="10"/>
      <c r="K569" s="10"/>
      <c r="L569" s="10"/>
      <c r="M569" s="10"/>
      <c r="N569" s="66" t="s">
        <v>18</v>
      </c>
      <c r="O569" s="10"/>
    </row>
    <row r="570">
      <c r="A570" s="6">
        <v>45705.0</v>
      </c>
      <c r="B570" s="6">
        <v>45706.0</v>
      </c>
      <c r="C570" s="7">
        <v>226002.0</v>
      </c>
      <c r="D570" s="7" t="s">
        <v>155</v>
      </c>
      <c r="E570" s="6">
        <v>45536.0</v>
      </c>
      <c r="F570" s="82">
        <f t="shared" si="1"/>
        <v>5</v>
      </c>
      <c r="G570" s="7">
        <v>4.0</v>
      </c>
      <c r="H570" s="82">
        <f t="shared" si="2"/>
        <v>1501</v>
      </c>
      <c r="I570" s="7" t="s">
        <v>43</v>
      </c>
      <c r="J570" s="7" t="s">
        <v>91</v>
      </c>
      <c r="K570" s="102">
        <v>7000.0</v>
      </c>
      <c r="L570" s="10"/>
      <c r="M570" s="10"/>
      <c r="N570" s="57" t="s">
        <v>16</v>
      </c>
      <c r="O570" s="10"/>
    </row>
    <row r="571">
      <c r="A571" s="6">
        <v>45705.0</v>
      </c>
      <c r="B571" s="10"/>
      <c r="C571" s="7">
        <v>225397.0</v>
      </c>
      <c r="D571" s="7" t="s">
        <v>155</v>
      </c>
      <c r="E571" s="6">
        <v>45505.0</v>
      </c>
      <c r="F571" s="82">
        <f t="shared" si="1"/>
        <v>6</v>
      </c>
      <c r="G571" s="7">
        <v>5.0</v>
      </c>
      <c r="H571" s="82">
        <f t="shared" si="2"/>
        <v>1501</v>
      </c>
      <c r="I571" s="7" t="s">
        <v>43</v>
      </c>
      <c r="J571" s="10"/>
      <c r="K571" s="10"/>
      <c r="L571" s="10"/>
      <c r="M571" s="10"/>
      <c r="N571" s="66" t="s">
        <v>18</v>
      </c>
      <c r="O571" s="10"/>
    </row>
    <row r="572">
      <c r="A572" s="6">
        <v>45705.0</v>
      </c>
      <c r="B572" s="10"/>
      <c r="C572" s="7">
        <v>205530.0</v>
      </c>
      <c r="D572" s="7" t="s">
        <v>155</v>
      </c>
      <c r="E572" s="6">
        <v>45352.0</v>
      </c>
      <c r="F572" s="82">
        <f t="shared" si="1"/>
        <v>11</v>
      </c>
      <c r="G572" s="7">
        <v>10.0</v>
      </c>
      <c r="H572" s="82">
        <f t="shared" si="2"/>
        <v>1501</v>
      </c>
      <c r="I572" s="7" t="s">
        <v>54</v>
      </c>
      <c r="J572" s="10"/>
      <c r="K572" s="10"/>
      <c r="L572" s="10"/>
      <c r="M572" s="10"/>
      <c r="N572" s="66" t="s">
        <v>18</v>
      </c>
      <c r="O572" s="10"/>
    </row>
    <row r="573">
      <c r="A573" s="6">
        <v>45705.0</v>
      </c>
      <c r="B573" s="10"/>
      <c r="C573" s="7">
        <v>235539.0</v>
      </c>
      <c r="D573" s="7" t="s">
        <v>155</v>
      </c>
      <c r="E573" s="6">
        <v>45536.0</v>
      </c>
      <c r="F573" s="82">
        <f t="shared" si="1"/>
        <v>5</v>
      </c>
      <c r="G573" s="7">
        <v>2.0</v>
      </c>
      <c r="H573" s="82">
        <f t="shared" si="2"/>
        <v>1501</v>
      </c>
      <c r="I573" s="7" t="s">
        <v>54</v>
      </c>
      <c r="J573" s="10"/>
      <c r="K573" s="10"/>
      <c r="L573" s="10"/>
      <c r="M573" s="10"/>
      <c r="N573" s="66" t="s">
        <v>18</v>
      </c>
      <c r="O573" s="10"/>
    </row>
    <row r="574">
      <c r="A574" s="6">
        <v>45705.0</v>
      </c>
      <c r="B574" s="10"/>
      <c r="C574" s="7">
        <v>211361.0</v>
      </c>
      <c r="D574" s="7" t="s">
        <v>165</v>
      </c>
      <c r="E574" s="6">
        <v>45383.0</v>
      </c>
      <c r="F574" s="82">
        <f t="shared" si="1"/>
        <v>10</v>
      </c>
      <c r="G574" s="7">
        <v>9.0</v>
      </c>
      <c r="H574" s="82">
        <f t="shared" si="2"/>
        <v>1501</v>
      </c>
      <c r="I574" s="7" t="s">
        <v>85</v>
      </c>
      <c r="J574" s="10"/>
      <c r="K574" s="10"/>
      <c r="L574" s="10"/>
      <c r="M574" s="10"/>
      <c r="N574" s="66" t="s">
        <v>18</v>
      </c>
      <c r="O574" s="10"/>
    </row>
    <row r="575">
      <c r="A575" s="6">
        <v>45705.0</v>
      </c>
      <c r="B575" s="10"/>
      <c r="C575" s="7">
        <v>211412.0</v>
      </c>
      <c r="D575" s="7" t="s">
        <v>171</v>
      </c>
      <c r="E575" s="6">
        <v>45323.0</v>
      </c>
      <c r="F575" s="82">
        <f t="shared" si="1"/>
        <v>12</v>
      </c>
      <c r="G575" s="7">
        <v>10.0</v>
      </c>
      <c r="H575" s="82">
        <f t="shared" si="2"/>
        <v>1501</v>
      </c>
      <c r="I575" s="7" t="s">
        <v>54</v>
      </c>
      <c r="J575" s="10"/>
      <c r="K575" s="10"/>
      <c r="L575" s="10"/>
      <c r="M575" s="10"/>
      <c r="N575" s="66" t="s">
        <v>18</v>
      </c>
      <c r="O575" s="10"/>
    </row>
    <row r="576">
      <c r="A576" s="6">
        <v>45698.0</v>
      </c>
      <c r="B576" s="10"/>
      <c r="C576" s="7">
        <v>162845.0</v>
      </c>
      <c r="D576" s="7" t="s">
        <v>133</v>
      </c>
      <c r="E576" s="6">
        <v>44927.0</v>
      </c>
      <c r="F576" s="82">
        <f t="shared" si="1"/>
        <v>25</v>
      </c>
      <c r="G576" s="7">
        <v>23.0</v>
      </c>
      <c r="H576" s="82">
        <f t="shared" si="2"/>
        <v>1500</v>
      </c>
      <c r="I576" s="7" t="s">
        <v>48</v>
      </c>
      <c r="J576" s="10"/>
      <c r="K576" s="10"/>
      <c r="L576" s="10"/>
      <c r="M576" s="10"/>
      <c r="N576" s="57" t="s">
        <v>19</v>
      </c>
      <c r="O576" s="10"/>
    </row>
    <row r="577">
      <c r="A577" s="6">
        <v>45705.0</v>
      </c>
      <c r="B577" s="10"/>
      <c r="C577" s="7">
        <v>185520.0</v>
      </c>
      <c r="D577" s="7" t="s">
        <v>133</v>
      </c>
      <c r="E577" s="6">
        <v>45170.0</v>
      </c>
      <c r="F577" s="82">
        <f t="shared" si="1"/>
        <v>17</v>
      </c>
      <c r="G577" s="7">
        <v>17.0</v>
      </c>
      <c r="H577" s="82">
        <f t="shared" si="2"/>
        <v>1501</v>
      </c>
      <c r="I577" s="7" t="s">
        <v>85</v>
      </c>
      <c r="J577" s="10"/>
      <c r="K577" s="10"/>
      <c r="L577" s="10"/>
      <c r="M577" s="10"/>
      <c r="N577" s="66" t="s">
        <v>18</v>
      </c>
      <c r="O577" s="10"/>
    </row>
    <row r="578">
      <c r="A578" s="6">
        <v>45705.0</v>
      </c>
      <c r="B578" s="10"/>
      <c r="C578" s="7">
        <v>189109.0</v>
      </c>
      <c r="D578" s="7" t="s">
        <v>133</v>
      </c>
      <c r="E578" s="6">
        <v>45200.0</v>
      </c>
      <c r="F578" s="82">
        <f t="shared" si="1"/>
        <v>16</v>
      </c>
      <c r="G578" s="7">
        <v>16.0</v>
      </c>
      <c r="H578" s="82">
        <f t="shared" si="2"/>
        <v>1501</v>
      </c>
      <c r="I578" s="7" t="s">
        <v>136</v>
      </c>
      <c r="J578" s="10"/>
      <c r="K578" s="10"/>
      <c r="L578" s="10"/>
      <c r="M578" s="10"/>
      <c r="N578" s="66" t="s">
        <v>18</v>
      </c>
      <c r="O578" s="10"/>
    </row>
    <row r="579">
      <c r="A579" s="6">
        <v>45705.0</v>
      </c>
      <c r="B579" s="10"/>
      <c r="C579" s="7">
        <v>233165.0</v>
      </c>
      <c r="D579" s="7" t="s">
        <v>133</v>
      </c>
      <c r="E579" s="6">
        <v>45231.0</v>
      </c>
      <c r="F579" s="82">
        <f t="shared" si="1"/>
        <v>15</v>
      </c>
      <c r="G579" s="7">
        <v>3.0</v>
      </c>
      <c r="H579" s="82">
        <f t="shared" si="2"/>
        <v>1501</v>
      </c>
      <c r="I579" s="7" t="s">
        <v>48</v>
      </c>
      <c r="J579" s="10"/>
      <c r="K579" s="10"/>
      <c r="L579" s="10"/>
      <c r="M579" s="10"/>
      <c r="N579" s="66" t="s">
        <v>18</v>
      </c>
      <c r="O579" s="10"/>
    </row>
    <row r="580">
      <c r="A580" s="6">
        <v>45705.0</v>
      </c>
      <c r="B580" s="10"/>
      <c r="C580" s="7">
        <v>209347.0</v>
      </c>
      <c r="D580" s="7" t="s">
        <v>133</v>
      </c>
      <c r="E580" s="6">
        <v>45352.0</v>
      </c>
      <c r="F580" s="82">
        <f t="shared" si="1"/>
        <v>11</v>
      </c>
      <c r="G580" s="7">
        <v>10.0</v>
      </c>
      <c r="H580" s="82">
        <f t="shared" si="2"/>
        <v>1501</v>
      </c>
      <c r="I580" s="7" t="s">
        <v>60</v>
      </c>
      <c r="J580" s="10"/>
      <c r="K580" s="10"/>
      <c r="L580" s="10"/>
      <c r="M580" s="10"/>
      <c r="N580" s="66" t="s">
        <v>18</v>
      </c>
      <c r="O580" s="10"/>
    </row>
    <row r="581">
      <c r="A581" s="6">
        <v>45705.0</v>
      </c>
      <c r="B581" s="10"/>
      <c r="C581" s="7">
        <v>226695.0</v>
      </c>
      <c r="D581" s="7" t="s">
        <v>156</v>
      </c>
      <c r="E581" s="6">
        <v>45413.0</v>
      </c>
      <c r="F581" s="82">
        <f t="shared" si="1"/>
        <v>9</v>
      </c>
      <c r="G581" s="7">
        <v>5.0</v>
      </c>
      <c r="H581" s="82">
        <f t="shared" si="2"/>
        <v>1501</v>
      </c>
      <c r="I581" s="7" t="s">
        <v>43</v>
      </c>
      <c r="J581" s="10"/>
      <c r="K581" s="10"/>
      <c r="L581" s="10"/>
      <c r="M581" s="10"/>
      <c r="N581" s="66" t="s">
        <v>18</v>
      </c>
      <c r="O581" s="10"/>
    </row>
    <row r="582">
      <c r="A582" s="65">
        <v>45684.0</v>
      </c>
      <c r="B582" s="10"/>
      <c r="C582" s="7">
        <v>149023.0</v>
      </c>
      <c r="D582" s="7" t="s">
        <v>156</v>
      </c>
      <c r="E582" s="6">
        <v>44774.0</v>
      </c>
      <c r="F582" s="82">
        <f t="shared" si="1"/>
        <v>30</v>
      </c>
      <c r="G582" s="7">
        <v>27.0</v>
      </c>
      <c r="H582" s="82">
        <f t="shared" si="2"/>
        <v>1500</v>
      </c>
      <c r="I582" s="7" t="s">
        <v>66</v>
      </c>
      <c r="J582" s="10"/>
      <c r="K582" s="10"/>
      <c r="L582" s="10"/>
      <c r="M582" s="10"/>
      <c r="N582" s="57" t="s">
        <v>19</v>
      </c>
      <c r="O582" s="10"/>
    </row>
    <row r="583">
      <c r="A583" s="6">
        <v>45705.0</v>
      </c>
      <c r="B583" s="10"/>
      <c r="C583" s="7">
        <v>198813.0</v>
      </c>
      <c r="D583" s="7" t="s">
        <v>156</v>
      </c>
      <c r="E583" s="6">
        <v>45047.0</v>
      </c>
      <c r="F583" s="82">
        <f t="shared" si="1"/>
        <v>21</v>
      </c>
      <c r="G583" s="7">
        <v>12.0</v>
      </c>
      <c r="H583" s="82">
        <f t="shared" si="2"/>
        <v>1501</v>
      </c>
      <c r="I583" s="7" t="s">
        <v>60</v>
      </c>
      <c r="J583" s="10"/>
      <c r="K583" s="10"/>
      <c r="L583" s="10"/>
      <c r="M583" s="10"/>
      <c r="N583" s="66" t="s">
        <v>18</v>
      </c>
      <c r="O583" s="10"/>
    </row>
    <row r="584">
      <c r="A584" s="6">
        <v>45705.0</v>
      </c>
      <c r="B584" s="10"/>
      <c r="C584" s="7">
        <v>181354.0</v>
      </c>
      <c r="D584" s="7" t="s">
        <v>156</v>
      </c>
      <c r="E584" s="6">
        <v>45047.0</v>
      </c>
      <c r="F584" s="82">
        <f t="shared" si="1"/>
        <v>21</v>
      </c>
      <c r="G584" s="7">
        <v>18.0</v>
      </c>
      <c r="H584" s="82">
        <f t="shared" si="2"/>
        <v>1501</v>
      </c>
      <c r="I584" s="7" t="s">
        <v>48</v>
      </c>
      <c r="J584" s="10"/>
      <c r="K584" s="10"/>
      <c r="L584" s="10"/>
      <c r="M584" s="10"/>
      <c r="N584" s="66" t="s">
        <v>18</v>
      </c>
      <c r="O584" s="10"/>
    </row>
    <row r="585">
      <c r="A585" s="6">
        <v>45705.0</v>
      </c>
      <c r="B585" s="10"/>
      <c r="C585" s="7">
        <v>222593.0</v>
      </c>
      <c r="D585" s="7" t="s">
        <v>156</v>
      </c>
      <c r="E585" s="6">
        <v>45078.0</v>
      </c>
      <c r="F585" s="82">
        <f t="shared" si="1"/>
        <v>20</v>
      </c>
      <c r="G585" s="7">
        <v>6.0</v>
      </c>
      <c r="H585" s="82">
        <f t="shared" si="2"/>
        <v>1501</v>
      </c>
      <c r="I585" s="7" t="s">
        <v>43</v>
      </c>
      <c r="J585" s="10"/>
      <c r="K585" s="10"/>
      <c r="L585" s="10"/>
      <c r="M585" s="10"/>
      <c r="N585" s="66" t="s">
        <v>18</v>
      </c>
      <c r="O585" s="10"/>
    </row>
    <row r="586">
      <c r="A586" s="6">
        <v>45705.0</v>
      </c>
      <c r="B586" s="10"/>
      <c r="C586" s="7">
        <v>224231.0</v>
      </c>
      <c r="D586" s="7" t="s">
        <v>156</v>
      </c>
      <c r="E586" s="6">
        <v>45474.0</v>
      </c>
      <c r="F586" s="82">
        <f t="shared" si="1"/>
        <v>7</v>
      </c>
      <c r="G586" s="7">
        <v>6.0</v>
      </c>
      <c r="H586" s="82">
        <f t="shared" si="2"/>
        <v>1501</v>
      </c>
      <c r="I586" s="7" t="s">
        <v>43</v>
      </c>
      <c r="J586" s="10"/>
      <c r="K586" s="10"/>
      <c r="L586" s="10"/>
      <c r="M586" s="10"/>
      <c r="N586" s="66" t="s">
        <v>18</v>
      </c>
      <c r="O586" s="10"/>
    </row>
    <row r="587">
      <c r="A587" s="6">
        <v>45705.0</v>
      </c>
      <c r="B587" s="10"/>
      <c r="C587" s="7">
        <v>132357.0</v>
      </c>
      <c r="D587" s="7" t="s">
        <v>156</v>
      </c>
      <c r="E587" s="6">
        <v>44682.0</v>
      </c>
      <c r="F587" s="82">
        <f t="shared" si="1"/>
        <v>33</v>
      </c>
      <c r="G587" s="7">
        <v>32.0</v>
      </c>
      <c r="H587" s="82">
        <f t="shared" si="2"/>
        <v>1500</v>
      </c>
      <c r="I587" s="7" t="s">
        <v>66</v>
      </c>
      <c r="J587" s="10"/>
      <c r="K587" s="10"/>
      <c r="L587" s="10"/>
      <c r="M587" s="10"/>
      <c r="N587" s="66" t="s">
        <v>18</v>
      </c>
      <c r="O587" s="10"/>
    </row>
    <row r="588">
      <c r="A588" s="6">
        <v>45705.0</v>
      </c>
      <c r="B588" s="10"/>
      <c r="C588" s="7">
        <v>225244.0</v>
      </c>
      <c r="D588" s="7" t="s">
        <v>156</v>
      </c>
      <c r="E588" s="6">
        <v>45474.0</v>
      </c>
      <c r="F588" s="82">
        <f t="shared" si="1"/>
        <v>7</v>
      </c>
      <c r="G588" s="7">
        <v>5.0</v>
      </c>
      <c r="H588" s="82">
        <f t="shared" si="2"/>
        <v>1501</v>
      </c>
      <c r="I588" s="7" t="s">
        <v>60</v>
      </c>
      <c r="J588" s="10"/>
      <c r="K588" s="10"/>
      <c r="L588" s="10"/>
      <c r="M588" s="10"/>
      <c r="N588" s="66" t="s">
        <v>18</v>
      </c>
      <c r="O588" s="10"/>
    </row>
    <row r="589">
      <c r="A589" s="6">
        <v>45705.0</v>
      </c>
      <c r="B589" s="10"/>
      <c r="C589" s="7">
        <v>222972.0</v>
      </c>
      <c r="D589" s="7" t="s">
        <v>177</v>
      </c>
      <c r="E589" s="6">
        <v>45474.0</v>
      </c>
      <c r="F589" s="82">
        <f t="shared" si="1"/>
        <v>7</v>
      </c>
      <c r="G589" s="7">
        <v>6.0</v>
      </c>
      <c r="H589" s="82">
        <f t="shared" si="2"/>
        <v>1501</v>
      </c>
      <c r="I589" s="7" t="s">
        <v>82</v>
      </c>
      <c r="J589" s="10"/>
      <c r="K589" s="10"/>
      <c r="L589" s="10"/>
      <c r="M589" s="10"/>
      <c r="N589" s="66" t="s">
        <v>18</v>
      </c>
      <c r="O589" s="10"/>
    </row>
    <row r="590">
      <c r="A590" s="6">
        <v>45705.0</v>
      </c>
      <c r="B590" s="10"/>
      <c r="C590" s="7">
        <v>207024.0</v>
      </c>
      <c r="D590" s="7" t="s">
        <v>180</v>
      </c>
      <c r="E590" s="6">
        <v>45261.0</v>
      </c>
      <c r="F590" s="82">
        <f t="shared" si="1"/>
        <v>14</v>
      </c>
      <c r="G590" s="7">
        <v>10.0</v>
      </c>
      <c r="H590" s="82">
        <f t="shared" si="2"/>
        <v>1501</v>
      </c>
      <c r="I590" s="7" t="s">
        <v>85</v>
      </c>
      <c r="J590" s="10"/>
      <c r="K590" s="10"/>
      <c r="L590" s="10"/>
      <c r="M590" s="10"/>
      <c r="N590" s="66" t="s">
        <v>18</v>
      </c>
      <c r="O590" s="10"/>
    </row>
    <row r="591">
      <c r="A591" s="65">
        <v>45700.0</v>
      </c>
      <c r="B591" s="10"/>
      <c r="C591" s="7">
        <v>187799.0</v>
      </c>
      <c r="D591" s="7" t="s">
        <v>178</v>
      </c>
      <c r="E591" s="6">
        <v>45170.0</v>
      </c>
      <c r="F591" s="82">
        <f t="shared" si="1"/>
        <v>17</v>
      </c>
      <c r="G591" s="7">
        <v>16.0</v>
      </c>
      <c r="H591" s="82">
        <f t="shared" si="2"/>
        <v>1501</v>
      </c>
      <c r="I591" s="7" t="s">
        <v>54</v>
      </c>
      <c r="J591" s="10"/>
      <c r="K591" s="102">
        <v>6500.0</v>
      </c>
      <c r="L591" s="10"/>
      <c r="M591" s="10"/>
      <c r="N591" s="57" t="s">
        <v>19</v>
      </c>
      <c r="O591" s="10"/>
    </row>
    <row r="592">
      <c r="A592" s="6">
        <v>45705.0</v>
      </c>
      <c r="B592" s="10"/>
      <c r="C592" s="7">
        <v>174881.0</v>
      </c>
      <c r="D592" s="7" t="s">
        <v>178</v>
      </c>
      <c r="E592" s="6">
        <v>45078.0</v>
      </c>
      <c r="F592" s="82">
        <f t="shared" si="1"/>
        <v>20</v>
      </c>
      <c r="G592" s="7">
        <v>19.0</v>
      </c>
      <c r="H592" s="82">
        <f t="shared" si="2"/>
        <v>1501</v>
      </c>
      <c r="I592" s="7" t="s">
        <v>48</v>
      </c>
      <c r="J592" s="10"/>
      <c r="K592" s="10"/>
      <c r="L592" s="10"/>
      <c r="M592" s="10"/>
      <c r="N592" s="66" t="s">
        <v>18</v>
      </c>
      <c r="O592" s="10"/>
    </row>
    <row r="593">
      <c r="A593" s="6">
        <v>45705.0</v>
      </c>
      <c r="B593" s="10"/>
      <c r="C593" s="7">
        <v>176009.0</v>
      </c>
      <c r="D593" s="7" t="s">
        <v>178</v>
      </c>
      <c r="E593" s="6">
        <v>45078.0</v>
      </c>
      <c r="F593" s="82">
        <f t="shared" si="1"/>
        <v>20</v>
      </c>
      <c r="G593" s="7">
        <v>19.0</v>
      </c>
      <c r="H593" s="82">
        <f t="shared" si="2"/>
        <v>1501</v>
      </c>
      <c r="I593" s="7" t="s">
        <v>43</v>
      </c>
      <c r="J593" s="10"/>
      <c r="K593" s="10"/>
      <c r="L593" s="10"/>
      <c r="M593" s="10"/>
      <c r="N593" s="66" t="s">
        <v>18</v>
      </c>
      <c r="O593" s="10"/>
    </row>
    <row r="594">
      <c r="A594" s="6">
        <v>45705.0</v>
      </c>
      <c r="B594" s="10"/>
      <c r="C594" s="7">
        <v>230017.0</v>
      </c>
      <c r="D594" s="7" t="s">
        <v>178</v>
      </c>
      <c r="E594" s="6">
        <v>45444.0</v>
      </c>
      <c r="F594" s="82">
        <f t="shared" si="1"/>
        <v>8</v>
      </c>
      <c r="G594" s="7">
        <v>4.0</v>
      </c>
      <c r="H594" s="82">
        <f t="shared" si="2"/>
        <v>1501</v>
      </c>
      <c r="I594" s="7" t="s">
        <v>43</v>
      </c>
      <c r="J594" s="10"/>
      <c r="K594" s="10"/>
      <c r="L594" s="10"/>
      <c r="M594" s="10"/>
      <c r="N594" s="66" t="s">
        <v>18</v>
      </c>
      <c r="O594" s="10"/>
    </row>
    <row r="595">
      <c r="A595" s="6">
        <v>45705.0</v>
      </c>
      <c r="B595" s="10"/>
      <c r="C595" s="7">
        <v>220213.0</v>
      </c>
      <c r="D595" s="7" t="s">
        <v>178</v>
      </c>
      <c r="E595" s="6">
        <v>45444.0</v>
      </c>
      <c r="F595" s="82">
        <f t="shared" si="1"/>
        <v>8</v>
      </c>
      <c r="G595" s="7">
        <v>7.0</v>
      </c>
      <c r="H595" s="82">
        <f t="shared" si="2"/>
        <v>1501</v>
      </c>
      <c r="I595" s="7" t="s">
        <v>48</v>
      </c>
      <c r="J595" s="10"/>
      <c r="K595" s="10"/>
      <c r="L595" s="10"/>
      <c r="M595" s="10"/>
      <c r="N595" s="66" t="s">
        <v>18</v>
      </c>
      <c r="O595" s="10"/>
    </row>
    <row r="596">
      <c r="A596" s="6">
        <v>45705.0</v>
      </c>
      <c r="B596" s="10"/>
      <c r="C596" s="7">
        <v>219835.0</v>
      </c>
      <c r="D596" s="7" t="s">
        <v>184</v>
      </c>
      <c r="E596" s="6">
        <v>45292.0</v>
      </c>
      <c r="F596" s="82">
        <f t="shared" si="1"/>
        <v>13</v>
      </c>
      <c r="G596" s="7">
        <v>7.0</v>
      </c>
      <c r="H596" s="82">
        <f t="shared" si="2"/>
        <v>1501</v>
      </c>
      <c r="I596" s="7" t="s">
        <v>52</v>
      </c>
      <c r="J596" s="10"/>
      <c r="K596" s="10"/>
      <c r="L596" s="10"/>
      <c r="M596" s="10"/>
      <c r="N596" s="66" t="s">
        <v>18</v>
      </c>
      <c r="O596" s="10"/>
    </row>
    <row r="597">
      <c r="A597" s="6">
        <v>45705.0</v>
      </c>
      <c r="B597" s="10"/>
      <c r="C597" s="7">
        <v>210526.0</v>
      </c>
      <c r="D597" s="7" t="s">
        <v>184</v>
      </c>
      <c r="E597" s="6">
        <v>45323.0</v>
      </c>
      <c r="F597" s="82">
        <f t="shared" si="1"/>
        <v>12</v>
      </c>
      <c r="G597" s="7">
        <v>9.0</v>
      </c>
      <c r="H597" s="82">
        <f t="shared" si="2"/>
        <v>1501</v>
      </c>
      <c r="I597" s="7" t="s">
        <v>52</v>
      </c>
      <c r="J597" s="10"/>
      <c r="K597" s="10"/>
      <c r="L597" s="10"/>
      <c r="M597" s="10"/>
      <c r="N597" s="66" t="s">
        <v>18</v>
      </c>
      <c r="O597" s="10"/>
    </row>
    <row r="598">
      <c r="A598" s="6">
        <v>45705.0</v>
      </c>
      <c r="B598" s="10"/>
      <c r="C598" s="7">
        <v>235513.0</v>
      </c>
      <c r="D598" s="7" t="s">
        <v>184</v>
      </c>
      <c r="E598" s="6">
        <v>45536.0</v>
      </c>
      <c r="F598" s="82">
        <f t="shared" si="1"/>
        <v>5</v>
      </c>
      <c r="G598" s="7">
        <v>2.0</v>
      </c>
      <c r="H598" s="82">
        <f t="shared" si="2"/>
        <v>1501</v>
      </c>
      <c r="I598" s="7" t="s">
        <v>85</v>
      </c>
      <c r="J598" s="10"/>
      <c r="K598" s="10"/>
      <c r="L598" s="10"/>
      <c r="M598" s="10"/>
      <c r="N598" s="66" t="s">
        <v>18</v>
      </c>
      <c r="O598" s="10"/>
    </row>
    <row r="599">
      <c r="A599" s="6">
        <v>45705.0</v>
      </c>
      <c r="B599" s="10"/>
      <c r="C599" s="7">
        <v>238092.0</v>
      </c>
      <c r="D599" s="7" t="s">
        <v>184</v>
      </c>
      <c r="E599" s="6">
        <v>45505.0</v>
      </c>
      <c r="F599" s="82">
        <f t="shared" si="1"/>
        <v>6</v>
      </c>
      <c r="G599" s="7">
        <v>1.0</v>
      </c>
      <c r="H599" s="82">
        <f t="shared" si="2"/>
        <v>1501</v>
      </c>
      <c r="I599" s="7" t="s">
        <v>43</v>
      </c>
      <c r="J599" s="10"/>
      <c r="K599" s="10"/>
      <c r="L599" s="10"/>
      <c r="M599" s="10"/>
      <c r="N599" s="66" t="s">
        <v>18</v>
      </c>
      <c r="O599" s="10"/>
    </row>
    <row r="600">
      <c r="A600" s="6">
        <v>45705.0</v>
      </c>
      <c r="B600" s="10"/>
      <c r="C600" s="7">
        <v>231655.0</v>
      </c>
      <c r="D600" s="7" t="s">
        <v>184</v>
      </c>
      <c r="E600" s="6">
        <v>45536.0</v>
      </c>
      <c r="F600" s="82">
        <f t="shared" si="1"/>
        <v>5</v>
      </c>
      <c r="G600" s="7">
        <v>3.0</v>
      </c>
      <c r="H600" s="82">
        <f t="shared" si="2"/>
        <v>1501</v>
      </c>
      <c r="I600" s="7" t="s">
        <v>43</v>
      </c>
      <c r="J600" s="10"/>
      <c r="K600" s="10"/>
      <c r="L600" s="10"/>
      <c r="M600" s="10"/>
      <c r="N600" s="66" t="s">
        <v>18</v>
      </c>
      <c r="O600" s="10"/>
    </row>
    <row r="601">
      <c r="A601" s="6">
        <v>45705.0</v>
      </c>
      <c r="B601" s="10"/>
      <c r="C601" s="7">
        <v>46782.0</v>
      </c>
      <c r="D601" s="7" t="s">
        <v>196</v>
      </c>
      <c r="E601" s="6">
        <v>43922.0</v>
      </c>
      <c r="F601" s="82">
        <f t="shared" si="1"/>
        <v>58</v>
      </c>
      <c r="G601" s="7">
        <v>57.0</v>
      </c>
      <c r="H601" s="82">
        <f t="shared" si="2"/>
        <v>1499</v>
      </c>
      <c r="I601" s="7" t="s">
        <v>48</v>
      </c>
      <c r="J601" s="10"/>
      <c r="K601" s="10"/>
      <c r="L601" s="10"/>
      <c r="M601" s="10"/>
      <c r="N601" s="66" t="s">
        <v>18</v>
      </c>
      <c r="O601" s="10"/>
    </row>
    <row r="602">
      <c r="A602" s="6">
        <v>45705.0</v>
      </c>
      <c r="B602" s="10"/>
      <c r="C602" s="7">
        <v>129516.0</v>
      </c>
      <c r="D602" s="7" t="s">
        <v>196</v>
      </c>
      <c r="E602" s="6">
        <v>44593.0</v>
      </c>
      <c r="F602" s="82">
        <f t="shared" si="1"/>
        <v>36</v>
      </c>
      <c r="G602" s="7">
        <v>32.0</v>
      </c>
      <c r="H602" s="82">
        <f t="shared" si="2"/>
        <v>1500</v>
      </c>
      <c r="I602" s="7" t="s">
        <v>120</v>
      </c>
      <c r="J602" s="10"/>
      <c r="K602" s="10"/>
      <c r="L602" s="10"/>
      <c r="M602" s="10"/>
      <c r="N602" s="66" t="s">
        <v>18</v>
      </c>
      <c r="O602" s="10"/>
    </row>
    <row r="603">
      <c r="A603" s="6">
        <v>45705.0</v>
      </c>
      <c r="B603" s="10"/>
      <c r="C603" s="7">
        <v>74086.0</v>
      </c>
      <c r="D603" s="7" t="s">
        <v>196</v>
      </c>
      <c r="E603" s="6">
        <v>44197.0</v>
      </c>
      <c r="F603" s="82">
        <f t="shared" si="1"/>
        <v>49</v>
      </c>
      <c r="G603" s="7">
        <v>48.0</v>
      </c>
      <c r="H603" s="82">
        <f t="shared" si="2"/>
        <v>1500</v>
      </c>
      <c r="I603" s="7" t="s">
        <v>120</v>
      </c>
      <c r="J603" s="10"/>
      <c r="K603" s="10"/>
      <c r="L603" s="10"/>
      <c r="M603" s="10"/>
      <c r="N603" s="66" t="s">
        <v>18</v>
      </c>
      <c r="O603" s="10"/>
    </row>
    <row r="604">
      <c r="A604" s="6">
        <v>45705.0</v>
      </c>
      <c r="B604" s="10"/>
      <c r="C604" s="7">
        <v>201584.0</v>
      </c>
      <c r="D604" s="7" t="s">
        <v>196</v>
      </c>
      <c r="E604" s="6">
        <v>45323.0</v>
      </c>
      <c r="F604" s="82">
        <f t="shared" si="1"/>
        <v>12</v>
      </c>
      <c r="G604" s="7">
        <v>12.0</v>
      </c>
      <c r="H604" s="82">
        <f t="shared" si="2"/>
        <v>1501</v>
      </c>
      <c r="I604" s="7" t="s">
        <v>43</v>
      </c>
      <c r="J604" s="10"/>
      <c r="K604" s="10"/>
      <c r="L604" s="10"/>
      <c r="M604" s="10"/>
      <c r="N604" s="66" t="s">
        <v>18</v>
      </c>
      <c r="O604" s="10"/>
    </row>
    <row r="605">
      <c r="A605" s="6">
        <v>45705.0</v>
      </c>
      <c r="B605" s="10"/>
      <c r="C605" s="7">
        <v>221112.0</v>
      </c>
      <c r="D605" s="7" t="s">
        <v>196</v>
      </c>
      <c r="E605" s="6">
        <v>44805.0</v>
      </c>
      <c r="F605" s="82">
        <f t="shared" si="1"/>
        <v>29</v>
      </c>
      <c r="G605" s="7">
        <v>7.0</v>
      </c>
      <c r="H605" s="82">
        <f t="shared" si="2"/>
        <v>1501</v>
      </c>
      <c r="I605" s="7" t="s">
        <v>85</v>
      </c>
      <c r="J605" s="10"/>
      <c r="K605" s="10"/>
      <c r="L605" s="10"/>
      <c r="M605" s="10"/>
      <c r="N605" s="66" t="s">
        <v>18</v>
      </c>
      <c r="O605" s="10"/>
    </row>
    <row r="606">
      <c r="A606" s="6">
        <v>45705.0</v>
      </c>
      <c r="B606" s="6">
        <v>45706.0</v>
      </c>
      <c r="C606" s="7">
        <v>177573.0</v>
      </c>
      <c r="D606" s="7" t="s">
        <v>196</v>
      </c>
      <c r="E606" s="6">
        <v>45078.0</v>
      </c>
      <c r="F606" s="82">
        <f t="shared" si="1"/>
        <v>20</v>
      </c>
      <c r="G606" s="7">
        <v>19.0</v>
      </c>
      <c r="H606" s="82">
        <f t="shared" si="2"/>
        <v>1501</v>
      </c>
      <c r="I606" s="7" t="s">
        <v>43</v>
      </c>
      <c r="J606" s="10"/>
      <c r="K606" s="7" t="s">
        <v>510</v>
      </c>
      <c r="L606" s="10"/>
      <c r="M606" s="10"/>
      <c r="N606" s="57" t="s">
        <v>17</v>
      </c>
      <c r="O606" s="10"/>
    </row>
    <row r="607">
      <c r="A607" s="6">
        <v>45705.0</v>
      </c>
      <c r="B607" s="10"/>
      <c r="C607" s="7">
        <v>208136.0</v>
      </c>
      <c r="D607" s="7" t="s">
        <v>196</v>
      </c>
      <c r="E607" s="6">
        <v>44470.0</v>
      </c>
      <c r="F607" s="82">
        <f t="shared" si="1"/>
        <v>40</v>
      </c>
      <c r="G607" s="7">
        <v>10.0</v>
      </c>
      <c r="H607" s="82">
        <f t="shared" si="2"/>
        <v>1501</v>
      </c>
      <c r="I607" s="7" t="s">
        <v>48</v>
      </c>
      <c r="J607" s="10"/>
      <c r="K607" s="10"/>
      <c r="L607" s="10"/>
      <c r="M607" s="10"/>
      <c r="N607" s="66" t="s">
        <v>18</v>
      </c>
      <c r="O607" s="10"/>
    </row>
    <row r="608">
      <c r="A608" s="6">
        <v>45705.0</v>
      </c>
      <c r="B608" s="10"/>
      <c r="C608" s="7">
        <v>197306.0</v>
      </c>
      <c r="D608" s="7" t="s">
        <v>196</v>
      </c>
      <c r="E608" s="6">
        <v>45261.0</v>
      </c>
      <c r="F608" s="82">
        <f t="shared" si="1"/>
        <v>14</v>
      </c>
      <c r="G608" s="7">
        <v>13.0</v>
      </c>
      <c r="H608" s="82">
        <f t="shared" si="2"/>
        <v>1501</v>
      </c>
      <c r="I608" s="7" t="s">
        <v>129</v>
      </c>
      <c r="J608" s="10"/>
      <c r="K608" s="10"/>
      <c r="L608" s="10"/>
      <c r="M608" s="10"/>
      <c r="N608" s="66" t="s">
        <v>18</v>
      </c>
      <c r="O608" s="10"/>
    </row>
    <row r="609">
      <c r="A609" s="6">
        <v>45705.0</v>
      </c>
      <c r="B609" s="10"/>
      <c r="C609" s="7">
        <v>233247.0</v>
      </c>
      <c r="D609" s="7" t="s">
        <v>196</v>
      </c>
      <c r="E609" s="6">
        <v>43252.0</v>
      </c>
      <c r="F609" s="82">
        <f t="shared" si="1"/>
        <v>80</v>
      </c>
      <c r="G609" s="7">
        <v>3.0</v>
      </c>
      <c r="H609" s="82">
        <f t="shared" si="2"/>
        <v>1501</v>
      </c>
      <c r="I609" s="7" t="s">
        <v>43</v>
      </c>
      <c r="J609" s="10"/>
      <c r="K609" s="10"/>
      <c r="L609" s="10"/>
      <c r="M609" s="10"/>
      <c r="N609" s="66" t="s">
        <v>18</v>
      </c>
      <c r="O609" s="10"/>
    </row>
    <row r="610">
      <c r="A610" s="6">
        <v>45705.0</v>
      </c>
      <c r="B610" s="10"/>
      <c r="C610" s="7">
        <v>12638.0</v>
      </c>
      <c r="D610" s="7" t="s">
        <v>196</v>
      </c>
      <c r="E610" s="6">
        <v>43544.0</v>
      </c>
      <c r="F610" s="82">
        <f t="shared" si="1"/>
        <v>70</v>
      </c>
      <c r="G610" s="7">
        <v>69.0</v>
      </c>
      <c r="H610" s="82">
        <f t="shared" si="2"/>
        <v>1499</v>
      </c>
      <c r="I610" s="7" t="s">
        <v>43</v>
      </c>
      <c r="J610" s="10"/>
      <c r="K610" s="10"/>
      <c r="L610" s="10"/>
      <c r="M610" s="10"/>
      <c r="N610" s="66" t="s">
        <v>18</v>
      </c>
      <c r="O610" s="10"/>
    </row>
    <row r="611">
      <c r="A611" s="10"/>
      <c r="B611" s="10"/>
      <c r="C611" s="10"/>
      <c r="D611" s="7"/>
      <c r="E611" s="10"/>
      <c r="F611" s="82">
        <f t="shared" si="1"/>
        <v>1501</v>
      </c>
      <c r="G611" s="10"/>
      <c r="H611" s="82">
        <f t="shared" si="2"/>
        <v>1501</v>
      </c>
      <c r="I611" s="7"/>
      <c r="J611" s="10"/>
      <c r="K611" s="10"/>
      <c r="L611" s="10"/>
      <c r="M611" s="10"/>
      <c r="N611" s="10"/>
      <c r="O611" s="10"/>
    </row>
    <row r="612">
      <c r="A612" s="10"/>
      <c r="B612" s="10"/>
      <c r="C612" s="10"/>
      <c r="D612" s="7"/>
      <c r="E612" s="10"/>
      <c r="F612" s="82">
        <f t="shared" si="1"/>
        <v>1501</v>
      </c>
      <c r="G612" s="10"/>
      <c r="H612" s="82">
        <f t="shared" si="2"/>
        <v>1501</v>
      </c>
      <c r="I612" s="7"/>
      <c r="J612" s="10"/>
      <c r="K612" s="10"/>
      <c r="L612" s="10"/>
      <c r="M612" s="10"/>
      <c r="N612" s="10"/>
      <c r="O612" s="10"/>
    </row>
    <row r="613">
      <c r="A613" s="10"/>
      <c r="B613" s="10"/>
      <c r="C613" s="10"/>
      <c r="D613" s="7"/>
      <c r="E613" s="10"/>
      <c r="F613" s="82">
        <f t="shared" si="1"/>
        <v>1501</v>
      </c>
      <c r="G613" s="10"/>
      <c r="H613" s="82">
        <f t="shared" si="2"/>
        <v>1501</v>
      </c>
      <c r="I613" s="7"/>
      <c r="J613" s="10"/>
      <c r="K613" s="10"/>
      <c r="L613" s="10"/>
      <c r="M613" s="10"/>
      <c r="N613" s="10"/>
      <c r="O613" s="10"/>
    </row>
    <row r="614">
      <c r="A614" s="10"/>
      <c r="B614" s="10"/>
      <c r="C614" s="10"/>
      <c r="D614" s="7"/>
      <c r="E614" s="10"/>
      <c r="F614" s="82">
        <f t="shared" si="1"/>
        <v>1501</v>
      </c>
      <c r="G614" s="10"/>
      <c r="H614" s="82">
        <f t="shared" si="2"/>
        <v>1501</v>
      </c>
      <c r="I614" s="7"/>
      <c r="J614" s="10"/>
      <c r="K614" s="10"/>
      <c r="L614" s="10"/>
      <c r="M614" s="10"/>
      <c r="N614" s="10"/>
      <c r="O614" s="10"/>
    </row>
    <row r="615">
      <c r="A615" s="10"/>
      <c r="B615" s="10"/>
      <c r="C615" s="10"/>
      <c r="D615" s="7"/>
      <c r="E615" s="10"/>
      <c r="F615" s="82">
        <f t="shared" si="1"/>
        <v>1501</v>
      </c>
      <c r="G615" s="10"/>
      <c r="H615" s="82">
        <f t="shared" si="2"/>
        <v>1501</v>
      </c>
      <c r="I615" s="7"/>
      <c r="J615" s="10"/>
      <c r="K615" s="10"/>
      <c r="L615" s="10"/>
      <c r="M615" s="10"/>
      <c r="N615" s="10"/>
      <c r="O615" s="10"/>
    </row>
    <row r="616">
      <c r="A616" s="10"/>
      <c r="B616" s="10"/>
      <c r="C616" s="10"/>
      <c r="D616" s="7"/>
      <c r="E616" s="10"/>
      <c r="F616" s="82">
        <f t="shared" si="1"/>
        <v>1501</v>
      </c>
      <c r="G616" s="10"/>
      <c r="H616" s="82">
        <f t="shared" si="2"/>
        <v>1501</v>
      </c>
      <c r="I616" s="7"/>
      <c r="J616" s="10"/>
      <c r="K616" s="10"/>
      <c r="L616" s="10"/>
      <c r="M616" s="10"/>
      <c r="N616" s="10"/>
      <c r="O616" s="10"/>
    </row>
    <row r="617">
      <c r="A617" s="10"/>
      <c r="B617" s="10"/>
      <c r="C617" s="10"/>
      <c r="D617" s="7"/>
      <c r="E617" s="10"/>
      <c r="F617" s="82">
        <f t="shared" si="1"/>
        <v>1501</v>
      </c>
      <c r="G617" s="10"/>
      <c r="H617" s="82">
        <f t="shared" si="2"/>
        <v>1501</v>
      </c>
      <c r="I617" s="7"/>
      <c r="J617" s="10"/>
      <c r="K617" s="10"/>
      <c r="L617" s="10"/>
      <c r="M617" s="10"/>
      <c r="N617" s="10"/>
      <c r="O617" s="10"/>
    </row>
    <row r="618">
      <c r="A618" s="10"/>
      <c r="B618" s="10"/>
      <c r="C618" s="10"/>
      <c r="D618" s="7"/>
      <c r="E618" s="10"/>
      <c r="F618" s="82">
        <f t="shared" si="1"/>
        <v>1501</v>
      </c>
      <c r="G618" s="10"/>
      <c r="H618" s="82">
        <f t="shared" si="2"/>
        <v>1501</v>
      </c>
      <c r="I618" s="7"/>
      <c r="J618" s="10"/>
      <c r="K618" s="10"/>
      <c r="L618" s="10"/>
      <c r="M618" s="10"/>
      <c r="N618" s="10"/>
      <c r="O618" s="10"/>
    </row>
    <row r="619">
      <c r="A619" s="10"/>
      <c r="B619" s="10"/>
      <c r="C619" s="10"/>
      <c r="D619" s="7"/>
      <c r="E619" s="10"/>
      <c r="F619" s="82">
        <f t="shared" si="1"/>
        <v>1501</v>
      </c>
      <c r="G619" s="10"/>
      <c r="H619" s="82">
        <f t="shared" si="2"/>
        <v>1501</v>
      </c>
      <c r="I619" s="7"/>
      <c r="J619" s="10"/>
      <c r="K619" s="10"/>
      <c r="L619" s="10"/>
      <c r="M619" s="10"/>
      <c r="N619" s="10"/>
      <c r="O619" s="10"/>
    </row>
    <row r="620">
      <c r="A620" s="10"/>
      <c r="B620" s="10"/>
      <c r="C620" s="10"/>
      <c r="D620" s="7"/>
      <c r="E620" s="10"/>
      <c r="F620" s="82">
        <f t="shared" si="1"/>
        <v>1501</v>
      </c>
      <c r="G620" s="10"/>
      <c r="H620" s="82">
        <f t="shared" si="2"/>
        <v>1501</v>
      </c>
      <c r="I620" s="7"/>
      <c r="J620" s="10"/>
      <c r="K620" s="10"/>
      <c r="L620" s="10"/>
      <c r="M620" s="10"/>
      <c r="N620" s="10"/>
      <c r="O620" s="10"/>
    </row>
    <row r="621">
      <c r="A621" s="10"/>
      <c r="B621" s="10"/>
      <c r="C621" s="10"/>
      <c r="D621" s="7"/>
      <c r="E621" s="10"/>
      <c r="F621" s="82">
        <f t="shared" si="1"/>
        <v>1501</v>
      </c>
      <c r="G621" s="10"/>
      <c r="H621" s="82">
        <f t="shared" si="2"/>
        <v>1501</v>
      </c>
      <c r="I621" s="7"/>
      <c r="J621" s="10"/>
      <c r="K621" s="10"/>
      <c r="L621" s="10"/>
      <c r="M621" s="10"/>
      <c r="N621" s="10"/>
      <c r="O621" s="10"/>
    </row>
    <row r="622">
      <c r="A622" s="10"/>
      <c r="B622" s="10"/>
      <c r="C622" s="10"/>
      <c r="D622" s="7"/>
      <c r="E622" s="10"/>
      <c r="F622" s="82">
        <f t="shared" si="1"/>
        <v>1501</v>
      </c>
      <c r="G622" s="10"/>
      <c r="H622" s="82">
        <f t="shared" si="2"/>
        <v>1501</v>
      </c>
      <c r="I622" s="7"/>
      <c r="J622" s="10"/>
      <c r="K622" s="10"/>
      <c r="L622" s="10"/>
      <c r="M622" s="10"/>
      <c r="N622" s="10"/>
      <c r="O622" s="10"/>
    </row>
    <row r="623">
      <c r="A623" s="10"/>
      <c r="B623" s="10"/>
      <c r="C623" s="10"/>
      <c r="D623" s="7"/>
      <c r="E623" s="10"/>
      <c r="F623" s="82">
        <f t="shared" si="1"/>
        <v>1501</v>
      </c>
      <c r="G623" s="10"/>
      <c r="H623" s="82">
        <f t="shared" si="2"/>
        <v>1501</v>
      </c>
      <c r="I623" s="7"/>
      <c r="J623" s="10"/>
      <c r="K623" s="10"/>
      <c r="L623" s="10"/>
      <c r="M623" s="10"/>
      <c r="N623" s="10"/>
      <c r="O623" s="10"/>
    </row>
    <row r="624">
      <c r="A624" s="10"/>
      <c r="B624" s="10"/>
      <c r="C624" s="10"/>
      <c r="D624" s="7"/>
      <c r="E624" s="10"/>
      <c r="F624" s="82">
        <f t="shared" si="1"/>
        <v>1501</v>
      </c>
      <c r="G624" s="10"/>
      <c r="H624" s="82">
        <f t="shared" si="2"/>
        <v>1501</v>
      </c>
      <c r="I624" s="7"/>
      <c r="J624" s="10"/>
      <c r="K624" s="10"/>
      <c r="L624" s="10"/>
      <c r="M624" s="10"/>
      <c r="N624" s="10"/>
      <c r="O624" s="10"/>
    </row>
    <row r="625">
      <c r="A625" s="10"/>
      <c r="B625" s="10"/>
      <c r="C625" s="10"/>
      <c r="D625" s="7"/>
      <c r="E625" s="10"/>
      <c r="F625" s="82">
        <f t="shared" si="1"/>
        <v>1501</v>
      </c>
      <c r="G625" s="10"/>
      <c r="H625" s="82">
        <f t="shared" si="2"/>
        <v>1501</v>
      </c>
      <c r="I625" s="7"/>
      <c r="J625" s="10"/>
      <c r="K625" s="10"/>
      <c r="L625" s="10"/>
      <c r="M625" s="10"/>
      <c r="N625" s="10"/>
      <c r="O625" s="10"/>
    </row>
    <row r="626">
      <c r="A626" s="10"/>
      <c r="B626" s="10"/>
      <c r="C626" s="10"/>
      <c r="D626" s="7"/>
      <c r="E626" s="10"/>
      <c r="F626" s="82">
        <f t="shared" si="1"/>
        <v>1501</v>
      </c>
      <c r="G626" s="10"/>
      <c r="H626" s="82">
        <f t="shared" si="2"/>
        <v>1501</v>
      </c>
      <c r="I626" s="7"/>
      <c r="J626" s="10"/>
      <c r="K626" s="10"/>
      <c r="L626" s="10"/>
      <c r="M626" s="10"/>
      <c r="N626" s="10"/>
      <c r="O626" s="10"/>
    </row>
    <row r="627">
      <c r="A627" s="10"/>
      <c r="B627" s="10"/>
      <c r="C627" s="10"/>
      <c r="D627" s="7"/>
      <c r="E627" s="10"/>
      <c r="F627" s="82">
        <f t="shared" si="1"/>
        <v>1501</v>
      </c>
      <c r="G627" s="10"/>
      <c r="H627" s="82">
        <f t="shared" si="2"/>
        <v>1501</v>
      </c>
      <c r="I627" s="7"/>
      <c r="J627" s="10"/>
      <c r="K627" s="10"/>
      <c r="L627" s="10"/>
      <c r="M627" s="10"/>
      <c r="N627" s="10"/>
      <c r="O627" s="10"/>
    </row>
    <row r="628">
      <c r="A628" s="10"/>
      <c r="B628" s="10"/>
      <c r="C628" s="10"/>
      <c r="D628" s="7"/>
      <c r="E628" s="10"/>
      <c r="F628" s="82">
        <f t="shared" si="1"/>
        <v>1501</v>
      </c>
      <c r="G628" s="10"/>
      <c r="H628" s="82">
        <f t="shared" si="2"/>
        <v>1501</v>
      </c>
      <c r="I628" s="7"/>
      <c r="J628" s="10"/>
      <c r="K628" s="10"/>
      <c r="L628" s="10"/>
      <c r="M628" s="10"/>
      <c r="N628" s="10"/>
      <c r="O628" s="10"/>
    </row>
    <row r="629">
      <c r="A629" s="10"/>
      <c r="B629" s="10"/>
      <c r="C629" s="10"/>
      <c r="D629" s="7"/>
      <c r="E629" s="10"/>
      <c r="F629" s="82">
        <f t="shared" si="1"/>
        <v>1501</v>
      </c>
      <c r="G629" s="10"/>
      <c r="H629" s="82">
        <f t="shared" si="2"/>
        <v>1501</v>
      </c>
      <c r="I629" s="7"/>
      <c r="J629" s="10"/>
      <c r="K629" s="10"/>
      <c r="L629" s="10"/>
      <c r="M629" s="10"/>
      <c r="N629" s="10"/>
      <c r="O629" s="10"/>
    </row>
    <row r="630">
      <c r="A630" s="10"/>
      <c r="B630" s="10"/>
      <c r="C630" s="10"/>
      <c r="D630" s="7"/>
      <c r="E630" s="10"/>
      <c r="F630" s="82">
        <f t="shared" si="1"/>
        <v>1501</v>
      </c>
      <c r="G630" s="10"/>
      <c r="H630" s="82">
        <f t="shared" si="2"/>
        <v>1501</v>
      </c>
      <c r="I630" s="7"/>
      <c r="J630" s="10"/>
      <c r="K630" s="10"/>
      <c r="L630" s="10"/>
      <c r="M630" s="10"/>
      <c r="N630" s="10"/>
      <c r="O630" s="10"/>
    </row>
    <row r="631">
      <c r="A631" s="10"/>
      <c r="B631" s="10"/>
      <c r="C631" s="10"/>
      <c r="D631" s="7"/>
      <c r="E631" s="10"/>
      <c r="F631" s="82">
        <f t="shared" si="1"/>
        <v>1501</v>
      </c>
      <c r="G631" s="10"/>
      <c r="H631" s="82">
        <f t="shared" si="2"/>
        <v>1501</v>
      </c>
      <c r="I631" s="7"/>
      <c r="J631" s="10"/>
      <c r="K631" s="10"/>
      <c r="L631" s="10"/>
      <c r="M631" s="10"/>
      <c r="N631" s="10"/>
      <c r="O631" s="10"/>
    </row>
    <row r="632">
      <c r="A632" s="10"/>
      <c r="B632" s="10"/>
      <c r="C632" s="10"/>
      <c r="D632" s="7"/>
      <c r="E632" s="10"/>
      <c r="F632" s="82">
        <f t="shared" si="1"/>
        <v>1501</v>
      </c>
      <c r="G632" s="10"/>
      <c r="H632" s="82">
        <f t="shared" si="2"/>
        <v>1501</v>
      </c>
      <c r="I632" s="7"/>
      <c r="J632" s="10"/>
      <c r="K632" s="10"/>
      <c r="L632" s="10"/>
      <c r="M632" s="10"/>
      <c r="N632" s="10"/>
      <c r="O632" s="10"/>
    </row>
    <row r="633">
      <c r="A633" s="10"/>
      <c r="B633" s="10"/>
      <c r="C633" s="10"/>
      <c r="D633" s="7"/>
      <c r="E633" s="10"/>
      <c r="F633" s="82">
        <f t="shared" si="1"/>
        <v>1501</v>
      </c>
      <c r="G633" s="10"/>
      <c r="H633" s="82">
        <f t="shared" si="2"/>
        <v>1501</v>
      </c>
      <c r="I633" s="7"/>
      <c r="J633" s="10"/>
      <c r="K633" s="10"/>
      <c r="L633" s="10"/>
      <c r="M633" s="10"/>
      <c r="N633" s="10"/>
      <c r="O633" s="10"/>
    </row>
    <row r="634">
      <c r="A634" s="10"/>
      <c r="B634" s="10"/>
      <c r="C634" s="10"/>
      <c r="D634" s="7"/>
      <c r="E634" s="10"/>
      <c r="F634" s="82">
        <f t="shared" si="1"/>
        <v>1501</v>
      </c>
      <c r="G634" s="10"/>
      <c r="H634" s="82">
        <f t="shared" si="2"/>
        <v>1501</v>
      </c>
      <c r="I634" s="7"/>
      <c r="J634" s="10"/>
      <c r="K634" s="10"/>
      <c r="L634" s="10"/>
      <c r="M634" s="10"/>
      <c r="N634" s="10"/>
      <c r="O634" s="10"/>
    </row>
    <row r="635">
      <c r="A635" s="10"/>
      <c r="B635" s="10"/>
      <c r="C635" s="10"/>
      <c r="D635" s="7"/>
      <c r="E635" s="10"/>
      <c r="F635" s="82">
        <f t="shared" si="1"/>
        <v>1501</v>
      </c>
      <c r="G635" s="10"/>
      <c r="H635" s="82">
        <f t="shared" si="2"/>
        <v>1501</v>
      </c>
      <c r="I635" s="7"/>
      <c r="J635" s="10"/>
      <c r="K635" s="10"/>
      <c r="L635" s="10"/>
      <c r="M635" s="10"/>
      <c r="N635" s="10"/>
      <c r="O635" s="10"/>
    </row>
    <row r="636">
      <c r="A636" s="10"/>
      <c r="B636" s="10"/>
      <c r="C636" s="10"/>
      <c r="D636" s="7"/>
      <c r="E636" s="10"/>
      <c r="F636" s="82">
        <f t="shared" si="1"/>
        <v>1501</v>
      </c>
      <c r="G636" s="10"/>
      <c r="H636" s="82">
        <f t="shared" si="2"/>
        <v>1501</v>
      </c>
      <c r="I636" s="7"/>
      <c r="J636" s="10"/>
      <c r="K636" s="10"/>
      <c r="L636" s="10"/>
      <c r="M636" s="10"/>
      <c r="N636" s="10"/>
      <c r="O636" s="10"/>
    </row>
    <row r="637">
      <c r="A637" s="10"/>
      <c r="B637" s="10"/>
      <c r="C637" s="10"/>
      <c r="D637" s="7"/>
      <c r="E637" s="10"/>
      <c r="F637" s="82">
        <f t="shared" si="1"/>
        <v>1501</v>
      </c>
      <c r="G637" s="10"/>
      <c r="H637" s="82">
        <f t="shared" si="2"/>
        <v>1501</v>
      </c>
      <c r="I637" s="7"/>
      <c r="J637" s="10"/>
      <c r="K637" s="10"/>
      <c r="L637" s="10"/>
      <c r="M637" s="10"/>
      <c r="N637" s="10"/>
      <c r="O637" s="10"/>
    </row>
    <row r="638">
      <c r="A638" s="10"/>
      <c r="B638" s="10"/>
      <c r="C638" s="10"/>
      <c r="D638" s="7"/>
      <c r="E638" s="10"/>
      <c r="F638" s="82">
        <f t="shared" si="1"/>
        <v>1501</v>
      </c>
      <c r="G638" s="10"/>
      <c r="H638" s="82">
        <f t="shared" si="2"/>
        <v>1501</v>
      </c>
      <c r="I638" s="7"/>
      <c r="J638" s="10"/>
      <c r="K638" s="10"/>
      <c r="L638" s="10"/>
      <c r="M638" s="10"/>
      <c r="N638" s="10"/>
      <c r="O638" s="10"/>
    </row>
    <row r="639">
      <c r="A639" s="10"/>
      <c r="B639" s="10"/>
      <c r="C639" s="10"/>
      <c r="D639" s="7"/>
      <c r="E639" s="10"/>
      <c r="F639" s="82">
        <f t="shared" si="1"/>
        <v>1501</v>
      </c>
      <c r="G639" s="10"/>
      <c r="H639" s="82">
        <f t="shared" si="2"/>
        <v>1501</v>
      </c>
      <c r="I639" s="7"/>
      <c r="J639" s="10"/>
      <c r="K639" s="10"/>
      <c r="L639" s="10"/>
      <c r="M639" s="10"/>
      <c r="N639" s="10"/>
      <c r="O639" s="10"/>
    </row>
    <row r="640">
      <c r="A640" s="10"/>
      <c r="B640" s="10"/>
      <c r="C640" s="10"/>
      <c r="D640" s="7"/>
      <c r="E640" s="10"/>
      <c r="F640" s="82">
        <f t="shared" si="1"/>
        <v>1501</v>
      </c>
      <c r="G640" s="10"/>
      <c r="H640" s="82">
        <f t="shared" si="2"/>
        <v>1501</v>
      </c>
      <c r="I640" s="7"/>
      <c r="J640" s="10"/>
      <c r="K640" s="10"/>
      <c r="L640" s="10"/>
      <c r="M640" s="10"/>
      <c r="N640" s="10"/>
      <c r="O640" s="10"/>
    </row>
    <row r="641">
      <c r="A641" s="10"/>
      <c r="B641" s="10"/>
      <c r="C641" s="10"/>
      <c r="D641" s="7"/>
      <c r="E641" s="10"/>
      <c r="F641" s="82">
        <f t="shared" si="1"/>
        <v>1501</v>
      </c>
      <c r="G641" s="10"/>
      <c r="H641" s="82">
        <f t="shared" si="2"/>
        <v>1501</v>
      </c>
      <c r="I641" s="7"/>
      <c r="J641" s="10"/>
      <c r="K641" s="10"/>
      <c r="L641" s="10"/>
      <c r="M641" s="10"/>
      <c r="N641" s="10"/>
      <c r="O641" s="10"/>
    </row>
    <row r="642">
      <c r="A642" s="10"/>
      <c r="B642" s="10"/>
      <c r="C642" s="10"/>
      <c r="D642" s="7"/>
      <c r="E642" s="10"/>
      <c r="F642" s="82">
        <f t="shared" si="1"/>
        <v>1501</v>
      </c>
      <c r="G642" s="10"/>
      <c r="H642" s="82">
        <f t="shared" si="2"/>
        <v>1501</v>
      </c>
      <c r="I642" s="7"/>
      <c r="J642" s="10"/>
      <c r="K642" s="10"/>
      <c r="L642" s="10"/>
      <c r="M642" s="10"/>
      <c r="N642" s="10"/>
      <c r="O642" s="10"/>
    </row>
    <row r="643">
      <c r="A643" s="10"/>
      <c r="B643" s="10"/>
      <c r="C643" s="10"/>
      <c r="D643" s="7"/>
      <c r="E643" s="10"/>
      <c r="F643" s="82">
        <f t="shared" si="1"/>
        <v>1501</v>
      </c>
      <c r="G643" s="10"/>
      <c r="H643" s="82">
        <f t="shared" si="2"/>
        <v>1501</v>
      </c>
      <c r="I643" s="7"/>
      <c r="J643" s="10"/>
      <c r="K643" s="10"/>
      <c r="L643" s="10"/>
      <c r="M643" s="10"/>
      <c r="N643" s="10"/>
      <c r="O643" s="10"/>
    </row>
    <row r="644">
      <c r="A644" s="10"/>
      <c r="B644" s="10"/>
      <c r="C644" s="10"/>
      <c r="D644" s="7"/>
      <c r="E644" s="10"/>
      <c r="F644" s="82">
        <f t="shared" si="1"/>
        <v>1501</v>
      </c>
      <c r="G644" s="10"/>
      <c r="H644" s="82">
        <f t="shared" si="2"/>
        <v>1501</v>
      </c>
      <c r="I644" s="7"/>
      <c r="J644" s="10"/>
      <c r="K644" s="10"/>
      <c r="L644" s="10"/>
      <c r="M644" s="10"/>
      <c r="N644" s="10"/>
      <c r="O644" s="10"/>
    </row>
    <row r="645">
      <c r="A645" s="10"/>
      <c r="B645" s="10"/>
      <c r="C645" s="10"/>
      <c r="D645" s="7"/>
      <c r="E645" s="10"/>
      <c r="F645" s="82">
        <f t="shared" si="1"/>
        <v>1501</v>
      </c>
      <c r="G645" s="10"/>
      <c r="H645" s="82">
        <f t="shared" si="2"/>
        <v>1501</v>
      </c>
      <c r="I645" s="7"/>
      <c r="J645" s="10"/>
      <c r="K645" s="10"/>
      <c r="L645" s="10"/>
      <c r="M645" s="10"/>
      <c r="N645" s="10"/>
      <c r="O645" s="10"/>
    </row>
    <row r="646">
      <c r="A646" s="10"/>
      <c r="B646" s="10"/>
      <c r="C646" s="10"/>
      <c r="D646" s="7"/>
      <c r="E646" s="10"/>
      <c r="F646" s="82">
        <f t="shared" si="1"/>
        <v>1501</v>
      </c>
      <c r="G646" s="10"/>
      <c r="H646" s="82">
        <f t="shared" si="2"/>
        <v>1501</v>
      </c>
      <c r="I646" s="7"/>
      <c r="J646" s="10"/>
      <c r="K646" s="10"/>
      <c r="L646" s="10"/>
      <c r="M646" s="10"/>
      <c r="N646" s="10"/>
      <c r="O646" s="10"/>
    </row>
    <row r="647">
      <c r="A647" s="10"/>
      <c r="B647" s="10"/>
      <c r="C647" s="10"/>
      <c r="D647" s="7"/>
      <c r="E647" s="10"/>
      <c r="F647" s="82">
        <f t="shared" si="1"/>
        <v>1501</v>
      </c>
      <c r="G647" s="10"/>
      <c r="H647" s="82">
        <f t="shared" si="2"/>
        <v>1501</v>
      </c>
      <c r="I647" s="7"/>
      <c r="J647" s="10"/>
      <c r="K647" s="10"/>
      <c r="L647" s="10"/>
      <c r="M647" s="10"/>
      <c r="N647" s="10"/>
      <c r="O647" s="10"/>
    </row>
    <row r="648">
      <c r="A648" s="10"/>
      <c r="B648" s="10"/>
      <c r="C648" s="10"/>
      <c r="D648" s="7"/>
      <c r="E648" s="10"/>
      <c r="F648" s="82">
        <f t="shared" si="1"/>
        <v>1501</v>
      </c>
      <c r="G648" s="10"/>
      <c r="H648" s="82">
        <f t="shared" si="2"/>
        <v>1501</v>
      </c>
      <c r="I648" s="7"/>
      <c r="J648" s="10"/>
      <c r="K648" s="10"/>
      <c r="L648" s="10"/>
      <c r="M648" s="10"/>
      <c r="N648" s="10"/>
      <c r="O648" s="10"/>
    </row>
    <row r="649">
      <c r="A649" s="10"/>
      <c r="B649" s="10"/>
      <c r="C649" s="10"/>
      <c r="D649" s="7"/>
      <c r="E649" s="10"/>
      <c r="F649" s="82">
        <f t="shared" si="1"/>
        <v>1501</v>
      </c>
      <c r="G649" s="10"/>
      <c r="H649" s="82">
        <f t="shared" si="2"/>
        <v>1501</v>
      </c>
      <c r="I649" s="7"/>
      <c r="J649" s="10"/>
      <c r="K649" s="10"/>
      <c r="L649" s="10"/>
      <c r="M649" s="10"/>
      <c r="N649" s="10"/>
      <c r="O649" s="10"/>
    </row>
    <row r="650">
      <c r="A650" s="10"/>
      <c r="B650" s="10"/>
      <c r="C650" s="10"/>
      <c r="D650" s="7"/>
      <c r="E650" s="10"/>
      <c r="F650" s="82">
        <f t="shared" si="1"/>
        <v>1501</v>
      </c>
      <c r="G650" s="10"/>
      <c r="H650" s="82">
        <f t="shared" si="2"/>
        <v>1501</v>
      </c>
      <c r="I650" s="7"/>
      <c r="J650" s="10"/>
      <c r="K650" s="10"/>
      <c r="L650" s="10"/>
      <c r="M650" s="10"/>
      <c r="N650" s="10"/>
      <c r="O650" s="10"/>
    </row>
    <row r="651">
      <c r="A651" s="10"/>
      <c r="B651" s="10"/>
      <c r="C651" s="10"/>
      <c r="D651" s="7"/>
      <c r="E651" s="10"/>
      <c r="F651" s="82">
        <f t="shared" si="1"/>
        <v>1501</v>
      </c>
      <c r="G651" s="10"/>
      <c r="H651" s="82">
        <f t="shared" si="2"/>
        <v>1501</v>
      </c>
      <c r="I651" s="7"/>
      <c r="J651" s="10"/>
      <c r="K651" s="10"/>
      <c r="L651" s="10"/>
      <c r="M651" s="10"/>
      <c r="N651" s="10"/>
      <c r="O651" s="10"/>
    </row>
    <row r="652">
      <c r="A652" s="10"/>
      <c r="B652" s="10"/>
      <c r="C652" s="10"/>
      <c r="D652" s="7"/>
      <c r="E652" s="10"/>
      <c r="F652" s="82">
        <f t="shared" si="1"/>
        <v>1501</v>
      </c>
      <c r="G652" s="10"/>
      <c r="H652" s="82">
        <f t="shared" si="2"/>
        <v>1501</v>
      </c>
      <c r="I652" s="7"/>
      <c r="J652" s="10"/>
      <c r="K652" s="10"/>
      <c r="L652" s="10"/>
      <c r="M652" s="10"/>
      <c r="N652" s="10"/>
      <c r="O652" s="10"/>
    </row>
    <row r="653">
      <c r="A653" s="10"/>
      <c r="B653" s="10"/>
      <c r="C653" s="10"/>
      <c r="D653" s="7"/>
      <c r="E653" s="10"/>
      <c r="F653" s="82">
        <f t="shared" si="1"/>
        <v>1501</v>
      </c>
      <c r="G653" s="10"/>
      <c r="H653" s="82">
        <f t="shared" si="2"/>
        <v>1501</v>
      </c>
      <c r="I653" s="7"/>
      <c r="J653" s="10"/>
      <c r="K653" s="10"/>
      <c r="L653" s="10"/>
      <c r="M653" s="10"/>
      <c r="N653" s="10"/>
      <c r="O653" s="10"/>
    </row>
    <row r="654">
      <c r="A654" s="10"/>
      <c r="B654" s="10"/>
      <c r="C654" s="10"/>
      <c r="D654" s="7"/>
      <c r="E654" s="10"/>
      <c r="F654" s="82">
        <f t="shared" si="1"/>
        <v>1501</v>
      </c>
      <c r="G654" s="10"/>
      <c r="H654" s="82">
        <f t="shared" si="2"/>
        <v>1501</v>
      </c>
      <c r="I654" s="7"/>
      <c r="J654" s="10"/>
      <c r="K654" s="10"/>
      <c r="L654" s="10"/>
      <c r="M654" s="10"/>
      <c r="N654" s="10"/>
      <c r="O654" s="10"/>
    </row>
    <row r="655">
      <c r="A655" s="10"/>
      <c r="B655" s="10"/>
      <c r="C655" s="10"/>
      <c r="D655" s="7"/>
      <c r="E655" s="10"/>
      <c r="F655" s="82">
        <f t="shared" si="1"/>
        <v>1501</v>
      </c>
      <c r="G655" s="10"/>
      <c r="H655" s="82">
        <f t="shared" si="2"/>
        <v>1501</v>
      </c>
      <c r="I655" s="7"/>
      <c r="J655" s="10"/>
      <c r="K655" s="10"/>
      <c r="L655" s="10"/>
      <c r="M655" s="10"/>
      <c r="N655" s="10"/>
      <c r="O655" s="10"/>
    </row>
    <row r="656">
      <c r="A656" s="10"/>
      <c r="B656" s="10"/>
      <c r="C656" s="10"/>
      <c r="D656" s="7"/>
      <c r="E656" s="10"/>
      <c r="F656" s="82">
        <f t="shared" si="1"/>
        <v>1501</v>
      </c>
      <c r="G656" s="10"/>
      <c r="H656" s="82">
        <f t="shared" si="2"/>
        <v>1501</v>
      </c>
      <c r="I656" s="7"/>
      <c r="J656" s="10"/>
      <c r="K656" s="10"/>
      <c r="L656" s="10"/>
      <c r="M656" s="10"/>
      <c r="N656" s="10"/>
      <c r="O656" s="10"/>
    </row>
    <row r="657">
      <c r="A657" s="10"/>
      <c r="B657" s="10"/>
      <c r="C657" s="10"/>
      <c r="D657" s="7"/>
      <c r="E657" s="10"/>
      <c r="F657" s="82">
        <f t="shared" si="1"/>
        <v>1501</v>
      </c>
      <c r="G657" s="10"/>
      <c r="H657" s="82">
        <f t="shared" si="2"/>
        <v>1501</v>
      </c>
      <c r="I657" s="7"/>
      <c r="J657" s="10"/>
      <c r="K657" s="10"/>
      <c r="L657" s="10"/>
      <c r="M657" s="10"/>
      <c r="N657" s="10"/>
      <c r="O657" s="10"/>
    </row>
    <row r="658">
      <c r="A658" s="10"/>
      <c r="B658" s="10"/>
      <c r="C658" s="10"/>
      <c r="D658" s="7"/>
      <c r="E658" s="10"/>
      <c r="F658" s="82">
        <f t="shared" si="1"/>
        <v>1501</v>
      </c>
      <c r="G658" s="10"/>
      <c r="H658" s="82">
        <f t="shared" si="2"/>
        <v>1501</v>
      </c>
      <c r="I658" s="7"/>
      <c r="J658" s="10"/>
      <c r="K658" s="10"/>
      <c r="L658" s="10"/>
      <c r="M658" s="10"/>
      <c r="N658" s="10"/>
      <c r="O658" s="10"/>
    </row>
    <row r="659">
      <c r="A659" s="10"/>
      <c r="B659" s="10"/>
      <c r="C659" s="10"/>
      <c r="D659" s="7"/>
      <c r="E659" s="10"/>
      <c r="F659" s="82">
        <f t="shared" si="1"/>
        <v>1501</v>
      </c>
      <c r="G659" s="10"/>
      <c r="H659" s="82">
        <f t="shared" si="2"/>
        <v>1501</v>
      </c>
      <c r="I659" s="7"/>
      <c r="J659" s="10"/>
      <c r="K659" s="10"/>
      <c r="L659" s="10"/>
      <c r="M659" s="10"/>
      <c r="N659" s="10"/>
      <c r="O659" s="10"/>
    </row>
    <row r="660">
      <c r="A660" s="10"/>
      <c r="B660" s="10"/>
      <c r="C660" s="10"/>
      <c r="D660" s="7"/>
      <c r="E660" s="10"/>
      <c r="F660" s="82">
        <f t="shared" si="1"/>
        <v>1501</v>
      </c>
      <c r="G660" s="10"/>
      <c r="H660" s="82">
        <f t="shared" si="2"/>
        <v>1501</v>
      </c>
      <c r="I660" s="7"/>
      <c r="J660" s="10"/>
      <c r="K660" s="10"/>
      <c r="L660" s="10"/>
      <c r="M660" s="10"/>
      <c r="N660" s="10"/>
      <c r="O660" s="10"/>
    </row>
    <row r="661">
      <c r="A661" s="10"/>
      <c r="B661" s="10"/>
      <c r="C661" s="10"/>
      <c r="D661" s="7"/>
      <c r="E661" s="10"/>
      <c r="F661" s="82">
        <f t="shared" si="1"/>
        <v>1501</v>
      </c>
      <c r="G661" s="10"/>
      <c r="H661" s="82">
        <f t="shared" si="2"/>
        <v>1501</v>
      </c>
      <c r="I661" s="7"/>
      <c r="J661" s="10"/>
      <c r="K661" s="10"/>
      <c r="L661" s="10"/>
      <c r="M661" s="10"/>
      <c r="N661" s="10"/>
      <c r="O661" s="10"/>
    </row>
    <row r="662">
      <c r="A662" s="10"/>
      <c r="B662" s="10"/>
      <c r="C662" s="10"/>
      <c r="D662" s="7"/>
      <c r="E662" s="10"/>
      <c r="F662" s="82">
        <f t="shared" si="1"/>
        <v>1501</v>
      </c>
      <c r="G662" s="10"/>
      <c r="H662" s="82">
        <f t="shared" si="2"/>
        <v>1501</v>
      </c>
      <c r="I662" s="7"/>
      <c r="J662" s="10"/>
      <c r="K662" s="10"/>
      <c r="L662" s="10"/>
      <c r="M662" s="10"/>
      <c r="N662" s="10"/>
      <c r="O662" s="10"/>
    </row>
    <row r="663">
      <c r="A663" s="10"/>
      <c r="B663" s="10"/>
      <c r="C663" s="10"/>
      <c r="D663" s="7"/>
      <c r="E663" s="10"/>
      <c r="F663" s="82">
        <f t="shared" si="1"/>
        <v>1501</v>
      </c>
      <c r="G663" s="10"/>
      <c r="H663" s="82">
        <f t="shared" si="2"/>
        <v>1501</v>
      </c>
      <c r="I663" s="7"/>
      <c r="J663" s="10"/>
      <c r="K663" s="10"/>
      <c r="L663" s="10"/>
      <c r="M663" s="10"/>
      <c r="N663" s="10"/>
      <c r="O663" s="10"/>
    </row>
    <row r="664">
      <c r="A664" s="10"/>
      <c r="B664" s="10"/>
      <c r="C664" s="10"/>
      <c r="D664" s="7"/>
      <c r="E664" s="10"/>
      <c r="F664" s="82">
        <f t="shared" si="1"/>
        <v>1501</v>
      </c>
      <c r="G664" s="10"/>
      <c r="H664" s="82">
        <f t="shared" si="2"/>
        <v>1501</v>
      </c>
      <c r="I664" s="7"/>
      <c r="J664" s="10"/>
      <c r="K664" s="10"/>
      <c r="L664" s="10"/>
      <c r="M664" s="10"/>
      <c r="N664" s="10"/>
      <c r="O664" s="10"/>
    </row>
    <row r="665">
      <c r="A665" s="10"/>
      <c r="B665" s="10"/>
      <c r="C665" s="10"/>
      <c r="D665" s="7"/>
      <c r="E665" s="10"/>
      <c r="F665" s="82">
        <f t="shared" si="1"/>
        <v>1501</v>
      </c>
      <c r="G665" s="10"/>
      <c r="H665" s="82">
        <f t="shared" si="2"/>
        <v>1501</v>
      </c>
      <c r="I665" s="7"/>
      <c r="J665" s="10"/>
      <c r="K665" s="10"/>
      <c r="L665" s="10"/>
      <c r="M665" s="10"/>
      <c r="N665" s="10"/>
      <c r="O665" s="10"/>
    </row>
    <row r="666">
      <c r="A666" s="10"/>
      <c r="B666" s="10"/>
      <c r="C666" s="10"/>
      <c r="D666" s="7"/>
      <c r="E666" s="10"/>
      <c r="F666" s="82">
        <f t="shared" si="1"/>
        <v>1501</v>
      </c>
      <c r="G666" s="10"/>
      <c r="H666" s="82">
        <f t="shared" si="2"/>
        <v>1501</v>
      </c>
      <c r="I666" s="7"/>
      <c r="J666" s="10"/>
      <c r="K666" s="10"/>
      <c r="L666" s="10"/>
      <c r="M666" s="10"/>
      <c r="N666" s="10"/>
      <c r="O666" s="10"/>
    </row>
    <row r="667">
      <c r="A667" s="10"/>
      <c r="B667" s="10"/>
      <c r="C667" s="10"/>
      <c r="D667" s="7"/>
      <c r="E667" s="10"/>
      <c r="F667" s="82">
        <f t="shared" si="1"/>
        <v>1501</v>
      </c>
      <c r="G667" s="10"/>
      <c r="H667" s="82">
        <f t="shared" si="2"/>
        <v>1501</v>
      </c>
      <c r="I667" s="7"/>
      <c r="J667" s="10"/>
      <c r="K667" s="10"/>
      <c r="L667" s="10"/>
      <c r="M667" s="10"/>
      <c r="N667" s="10"/>
      <c r="O667" s="10"/>
    </row>
    <row r="668">
      <c r="A668" s="10"/>
      <c r="B668" s="10"/>
      <c r="C668" s="10"/>
      <c r="D668" s="7"/>
      <c r="E668" s="10"/>
      <c r="F668" s="82">
        <f t="shared" si="1"/>
        <v>1501</v>
      </c>
      <c r="G668" s="10"/>
      <c r="H668" s="82">
        <f t="shared" si="2"/>
        <v>1501</v>
      </c>
      <c r="I668" s="7"/>
      <c r="J668" s="10"/>
      <c r="K668" s="10"/>
      <c r="L668" s="10"/>
      <c r="M668" s="10"/>
      <c r="N668" s="10"/>
      <c r="O668" s="10"/>
    </row>
    <row r="669">
      <c r="A669" s="10"/>
      <c r="B669" s="10"/>
      <c r="C669" s="10"/>
      <c r="D669" s="7"/>
      <c r="E669" s="10"/>
      <c r="F669" s="82">
        <f t="shared" si="1"/>
        <v>1501</v>
      </c>
      <c r="G669" s="10"/>
      <c r="H669" s="82">
        <f t="shared" si="2"/>
        <v>1501</v>
      </c>
      <c r="I669" s="7"/>
      <c r="J669" s="10"/>
      <c r="K669" s="10"/>
      <c r="L669" s="10"/>
      <c r="M669" s="10"/>
      <c r="N669" s="10"/>
      <c r="O669" s="10"/>
    </row>
    <row r="670">
      <c r="A670" s="10"/>
      <c r="B670" s="10"/>
      <c r="C670" s="10"/>
      <c r="D670" s="7"/>
      <c r="E670" s="10"/>
      <c r="F670" s="82">
        <f t="shared" si="1"/>
        <v>1501</v>
      </c>
      <c r="G670" s="10"/>
      <c r="H670" s="82">
        <f t="shared" si="2"/>
        <v>1501</v>
      </c>
      <c r="I670" s="7"/>
      <c r="J670" s="10"/>
      <c r="K670" s="10"/>
      <c r="L670" s="10"/>
      <c r="M670" s="10"/>
      <c r="N670" s="10"/>
      <c r="O670" s="10"/>
    </row>
    <row r="671">
      <c r="A671" s="10"/>
      <c r="B671" s="10"/>
      <c r="C671" s="10"/>
      <c r="D671" s="7"/>
      <c r="E671" s="10"/>
      <c r="F671" s="82">
        <f t="shared" si="1"/>
        <v>1501</v>
      </c>
      <c r="G671" s="10"/>
      <c r="H671" s="82">
        <f t="shared" si="2"/>
        <v>1501</v>
      </c>
      <c r="I671" s="7"/>
      <c r="J671" s="10"/>
      <c r="K671" s="10"/>
      <c r="L671" s="10"/>
      <c r="M671" s="10"/>
      <c r="N671" s="10"/>
      <c r="O671" s="10"/>
    </row>
    <row r="672">
      <c r="A672" s="10"/>
      <c r="B672" s="10"/>
      <c r="C672" s="10"/>
      <c r="D672" s="7"/>
      <c r="E672" s="10"/>
      <c r="F672" s="82">
        <f t="shared" si="1"/>
        <v>1501</v>
      </c>
      <c r="G672" s="10"/>
      <c r="H672" s="82">
        <f t="shared" si="2"/>
        <v>1501</v>
      </c>
      <c r="I672" s="7"/>
      <c r="J672" s="10"/>
      <c r="K672" s="10"/>
      <c r="L672" s="10"/>
      <c r="M672" s="10"/>
      <c r="N672" s="10"/>
      <c r="O672" s="10"/>
    </row>
    <row r="673">
      <c r="A673" s="10"/>
      <c r="B673" s="10"/>
      <c r="C673" s="10"/>
      <c r="D673" s="7"/>
      <c r="E673" s="10"/>
      <c r="F673" s="82">
        <f t="shared" si="1"/>
        <v>1501</v>
      </c>
      <c r="G673" s="10"/>
      <c r="H673" s="82">
        <f t="shared" si="2"/>
        <v>1501</v>
      </c>
      <c r="I673" s="7"/>
      <c r="J673" s="10"/>
      <c r="K673" s="10"/>
      <c r="L673" s="10"/>
      <c r="M673" s="10"/>
      <c r="N673" s="10"/>
      <c r="O673" s="10"/>
    </row>
    <row r="674">
      <c r="A674" s="10"/>
      <c r="B674" s="10"/>
      <c r="C674" s="10"/>
      <c r="D674" s="7"/>
      <c r="E674" s="10"/>
      <c r="F674" s="82">
        <f t="shared" si="1"/>
        <v>1501</v>
      </c>
      <c r="G674" s="10"/>
      <c r="H674" s="82">
        <f t="shared" si="2"/>
        <v>1501</v>
      </c>
      <c r="I674" s="7"/>
      <c r="J674" s="10"/>
      <c r="K674" s="10"/>
      <c r="L674" s="10"/>
      <c r="M674" s="10"/>
      <c r="N674" s="10"/>
      <c r="O674" s="10"/>
    </row>
    <row r="675">
      <c r="A675" s="10"/>
      <c r="B675" s="10"/>
      <c r="C675" s="10"/>
      <c r="D675" s="7"/>
      <c r="E675" s="10"/>
      <c r="F675" s="82">
        <f t="shared" si="1"/>
        <v>1501</v>
      </c>
      <c r="G675" s="10"/>
      <c r="H675" s="82">
        <f t="shared" si="2"/>
        <v>1501</v>
      </c>
      <c r="I675" s="7"/>
      <c r="J675" s="10"/>
      <c r="K675" s="10"/>
      <c r="L675" s="10"/>
      <c r="M675" s="10"/>
      <c r="N675" s="10"/>
      <c r="O675" s="10"/>
    </row>
    <row r="676">
      <c r="A676" s="10"/>
      <c r="B676" s="10"/>
      <c r="C676" s="10"/>
      <c r="D676" s="7"/>
      <c r="E676" s="10"/>
      <c r="F676" s="82">
        <f t="shared" si="1"/>
        <v>1501</v>
      </c>
      <c r="G676" s="10"/>
      <c r="H676" s="82">
        <f t="shared" si="2"/>
        <v>1501</v>
      </c>
      <c r="I676" s="7"/>
      <c r="J676" s="10"/>
      <c r="K676" s="10"/>
      <c r="L676" s="10"/>
      <c r="M676" s="10"/>
      <c r="N676" s="10"/>
      <c r="O676" s="10"/>
    </row>
    <row r="677">
      <c r="A677" s="10"/>
      <c r="B677" s="10"/>
      <c r="C677" s="10"/>
      <c r="D677" s="7"/>
      <c r="E677" s="10"/>
      <c r="F677" s="82">
        <f t="shared" si="1"/>
        <v>1501</v>
      </c>
      <c r="G677" s="10"/>
      <c r="H677" s="82">
        <f t="shared" si="2"/>
        <v>1501</v>
      </c>
      <c r="I677" s="7"/>
      <c r="J677" s="10"/>
      <c r="K677" s="10"/>
      <c r="L677" s="10"/>
      <c r="M677" s="10"/>
      <c r="N677" s="10"/>
      <c r="O677" s="10"/>
    </row>
    <row r="678">
      <c r="A678" s="10"/>
      <c r="B678" s="10"/>
      <c r="C678" s="10"/>
      <c r="D678" s="7"/>
      <c r="E678" s="10"/>
      <c r="F678" s="82">
        <f t="shared" si="1"/>
        <v>1501</v>
      </c>
      <c r="G678" s="10"/>
      <c r="H678" s="82">
        <f t="shared" si="2"/>
        <v>1501</v>
      </c>
      <c r="I678" s="7"/>
      <c r="J678" s="10"/>
      <c r="K678" s="10"/>
      <c r="L678" s="10"/>
      <c r="M678" s="10"/>
      <c r="N678" s="10"/>
      <c r="O678" s="10"/>
    </row>
    <row r="679">
      <c r="A679" s="10"/>
      <c r="B679" s="10"/>
      <c r="C679" s="10"/>
      <c r="D679" s="7"/>
      <c r="E679" s="10"/>
      <c r="F679" s="82">
        <f t="shared" si="1"/>
        <v>1501</v>
      </c>
      <c r="G679" s="10"/>
      <c r="H679" s="82">
        <f t="shared" si="2"/>
        <v>1501</v>
      </c>
      <c r="I679" s="7"/>
      <c r="J679" s="10"/>
      <c r="K679" s="10"/>
      <c r="L679" s="10"/>
      <c r="M679" s="10"/>
      <c r="N679" s="10"/>
      <c r="O679" s="10"/>
    </row>
    <row r="680">
      <c r="A680" s="10"/>
      <c r="B680" s="10"/>
      <c r="C680" s="10"/>
      <c r="D680" s="7"/>
      <c r="E680" s="10"/>
      <c r="F680" s="82">
        <f t="shared" si="1"/>
        <v>1501</v>
      </c>
      <c r="G680" s="10"/>
      <c r="H680" s="82">
        <f t="shared" si="2"/>
        <v>1501</v>
      </c>
      <c r="I680" s="7"/>
      <c r="J680" s="10"/>
      <c r="K680" s="10"/>
      <c r="L680" s="10"/>
      <c r="M680" s="10"/>
      <c r="N680" s="10"/>
      <c r="O680" s="10"/>
    </row>
    <row r="681">
      <c r="A681" s="10"/>
      <c r="B681" s="10"/>
      <c r="C681" s="10"/>
      <c r="D681" s="7"/>
      <c r="E681" s="10"/>
      <c r="F681" s="82">
        <f t="shared" si="1"/>
        <v>1501</v>
      </c>
      <c r="G681" s="10"/>
      <c r="H681" s="82">
        <f t="shared" si="2"/>
        <v>1501</v>
      </c>
      <c r="I681" s="7"/>
      <c r="J681" s="10"/>
      <c r="K681" s="10"/>
      <c r="L681" s="10"/>
      <c r="M681" s="10"/>
      <c r="N681" s="10"/>
      <c r="O681" s="10"/>
    </row>
    <row r="682">
      <c r="A682" s="10"/>
      <c r="B682" s="10"/>
      <c r="C682" s="10"/>
      <c r="D682" s="7"/>
      <c r="E682" s="10"/>
      <c r="F682" s="82">
        <f t="shared" si="1"/>
        <v>1501</v>
      </c>
      <c r="G682" s="10"/>
      <c r="H682" s="82">
        <f t="shared" si="2"/>
        <v>1501</v>
      </c>
      <c r="I682" s="7"/>
      <c r="J682" s="10"/>
      <c r="K682" s="10"/>
      <c r="L682" s="10"/>
      <c r="M682" s="10"/>
      <c r="N682" s="10"/>
      <c r="O682" s="10"/>
    </row>
    <row r="683">
      <c r="A683" s="10"/>
      <c r="B683" s="10"/>
      <c r="C683" s="10"/>
      <c r="D683" s="7"/>
      <c r="E683" s="10"/>
      <c r="F683" s="82">
        <f t="shared" si="1"/>
        <v>1501</v>
      </c>
      <c r="G683" s="10"/>
      <c r="H683" s="82">
        <f t="shared" si="2"/>
        <v>1501</v>
      </c>
      <c r="I683" s="7"/>
      <c r="J683" s="10"/>
      <c r="K683" s="10"/>
      <c r="L683" s="10"/>
      <c r="M683" s="10"/>
      <c r="N683" s="10"/>
      <c r="O683" s="10"/>
    </row>
    <row r="684">
      <c r="A684" s="10"/>
      <c r="B684" s="10"/>
      <c r="C684" s="10"/>
      <c r="D684" s="7"/>
      <c r="E684" s="10"/>
      <c r="F684" s="82">
        <f t="shared" si="1"/>
        <v>1501</v>
      </c>
      <c r="G684" s="10"/>
      <c r="H684" s="82">
        <f t="shared" si="2"/>
        <v>1501</v>
      </c>
      <c r="I684" s="7"/>
      <c r="J684" s="10"/>
      <c r="K684" s="10"/>
      <c r="L684" s="10"/>
      <c r="M684" s="10"/>
      <c r="N684" s="10"/>
      <c r="O684" s="10"/>
    </row>
    <row r="685">
      <c r="A685" s="10"/>
      <c r="B685" s="10"/>
      <c r="C685" s="10"/>
      <c r="D685" s="7"/>
      <c r="E685" s="10"/>
      <c r="F685" s="82">
        <f t="shared" si="1"/>
        <v>1501</v>
      </c>
      <c r="G685" s="10"/>
      <c r="H685" s="82">
        <f t="shared" si="2"/>
        <v>1501</v>
      </c>
      <c r="I685" s="7"/>
      <c r="J685" s="10"/>
      <c r="K685" s="10"/>
      <c r="L685" s="10"/>
      <c r="M685" s="10"/>
      <c r="N685" s="10"/>
      <c r="O685" s="10"/>
    </row>
    <row r="686">
      <c r="A686" s="10"/>
      <c r="B686" s="10"/>
      <c r="C686" s="10"/>
      <c r="D686" s="7"/>
      <c r="E686" s="10"/>
      <c r="F686" s="82">
        <f t="shared" si="1"/>
        <v>1501</v>
      </c>
      <c r="G686" s="10"/>
      <c r="H686" s="82">
        <f t="shared" si="2"/>
        <v>1501</v>
      </c>
      <c r="I686" s="7"/>
      <c r="J686" s="10"/>
      <c r="K686" s="10"/>
      <c r="L686" s="10"/>
      <c r="M686" s="10"/>
      <c r="N686" s="10"/>
      <c r="O686" s="10"/>
    </row>
    <row r="687">
      <c r="A687" s="10"/>
      <c r="B687" s="10"/>
      <c r="C687" s="10"/>
      <c r="D687" s="7"/>
      <c r="E687" s="10"/>
      <c r="F687" s="82">
        <f t="shared" si="1"/>
        <v>1501</v>
      </c>
      <c r="G687" s="10"/>
      <c r="H687" s="82">
        <f t="shared" si="2"/>
        <v>1501</v>
      </c>
      <c r="I687" s="7"/>
      <c r="J687" s="10"/>
      <c r="K687" s="10"/>
      <c r="L687" s="10"/>
      <c r="M687" s="10"/>
      <c r="N687" s="10"/>
      <c r="O687" s="10"/>
    </row>
    <row r="688">
      <c r="A688" s="10"/>
      <c r="B688" s="10"/>
      <c r="C688" s="10"/>
      <c r="D688" s="7"/>
      <c r="E688" s="10"/>
      <c r="F688" s="82">
        <f t="shared" si="1"/>
        <v>1501</v>
      </c>
      <c r="G688" s="10"/>
      <c r="H688" s="82">
        <f t="shared" si="2"/>
        <v>1501</v>
      </c>
      <c r="I688" s="7"/>
      <c r="J688" s="10"/>
      <c r="K688" s="10"/>
      <c r="L688" s="10"/>
      <c r="M688" s="10"/>
      <c r="N688" s="10"/>
      <c r="O688" s="10"/>
    </row>
    <row r="689">
      <c r="A689" s="10"/>
      <c r="B689" s="10"/>
      <c r="C689" s="10"/>
      <c r="D689" s="7"/>
      <c r="E689" s="10"/>
      <c r="F689" s="82">
        <f t="shared" si="1"/>
        <v>1501</v>
      </c>
      <c r="G689" s="10"/>
      <c r="H689" s="82">
        <f t="shared" si="2"/>
        <v>1501</v>
      </c>
      <c r="I689" s="7"/>
      <c r="J689" s="10"/>
      <c r="K689" s="10"/>
      <c r="L689" s="10"/>
      <c r="M689" s="10"/>
      <c r="N689" s="10"/>
      <c r="O689" s="10"/>
    </row>
    <row r="690">
      <c r="A690" s="10"/>
      <c r="B690" s="10"/>
      <c r="C690" s="10"/>
      <c r="D690" s="7"/>
      <c r="E690" s="10"/>
      <c r="F690" s="82">
        <f t="shared" si="1"/>
        <v>1501</v>
      </c>
      <c r="G690" s="10"/>
      <c r="H690" s="82">
        <f t="shared" si="2"/>
        <v>1501</v>
      </c>
      <c r="I690" s="7"/>
      <c r="J690" s="10"/>
      <c r="K690" s="10"/>
      <c r="L690" s="10"/>
      <c r="M690" s="10"/>
      <c r="N690" s="10"/>
      <c r="O690" s="10"/>
    </row>
    <row r="691">
      <c r="A691" s="10"/>
      <c r="B691" s="10"/>
      <c r="C691" s="10"/>
      <c r="D691" s="7"/>
      <c r="E691" s="10"/>
      <c r="F691" s="82">
        <f t="shared" si="1"/>
        <v>1501</v>
      </c>
      <c r="G691" s="10"/>
      <c r="H691" s="82">
        <f t="shared" si="2"/>
        <v>1501</v>
      </c>
      <c r="I691" s="7"/>
      <c r="J691" s="10"/>
      <c r="K691" s="10"/>
      <c r="L691" s="10"/>
      <c r="M691" s="10"/>
      <c r="N691" s="10"/>
      <c r="O691" s="10"/>
    </row>
    <row r="692">
      <c r="A692" s="10"/>
      <c r="B692" s="10"/>
      <c r="C692" s="10"/>
      <c r="D692" s="7"/>
      <c r="E692" s="10"/>
      <c r="F692" s="82">
        <f t="shared" si="1"/>
        <v>1501</v>
      </c>
      <c r="G692" s="10"/>
      <c r="H692" s="82">
        <f t="shared" si="2"/>
        <v>1501</v>
      </c>
      <c r="I692" s="7"/>
      <c r="J692" s="10"/>
      <c r="K692" s="10"/>
      <c r="L692" s="10"/>
      <c r="M692" s="10"/>
      <c r="N692" s="10"/>
      <c r="O692" s="10"/>
    </row>
    <row r="693">
      <c r="A693" s="10"/>
      <c r="B693" s="10"/>
      <c r="C693" s="10"/>
      <c r="D693" s="7"/>
      <c r="E693" s="10"/>
      <c r="F693" s="82">
        <f t="shared" si="1"/>
        <v>1501</v>
      </c>
      <c r="G693" s="10"/>
      <c r="H693" s="82">
        <f t="shared" si="2"/>
        <v>1501</v>
      </c>
      <c r="I693" s="7"/>
      <c r="J693" s="10"/>
      <c r="K693" s="10"/>
      <c r="L693" s="10"/>
      <c r="M693" s="10"/>
      <c r="N693" s="10"/>
      <c r="O693" s="10"/>
    </row>
    <row r="694">
      <c r="A694" s="10"/>
      <c r="B694" s="10"/>
      <c r="C694" s="10"/>
      <c r="D694" s="7"/>
      <c r="E694" s="10"/>
      <c r="F694" s="82">
        <f t="shared" si="1"/>
        <v>1501</v>
      </c>
      <c r="G694" s="10"/>
      <c r="H694" s="82">
        <f t="shared" si="2"/>
        <v>1501</v>
      </c>
      <c r="I694" s="7"/>
      <c r="J694" s="10"/>
      <c r="K694" s="10"/>
      <c r="L694" s="10"/>
      <c r="M694" s="10"/>
      <c r="N694" s="10"/>
      <c r="O694" s="10"/>
    </row>
    <row r="695">
      <c r="A695" s="10"/>
      <c r="B695" s="10"/>
      <c r="C695" s="10"/>
      <c r="D695" s="7"/>
      <c r="E695" s="10"/>
      <c r="F695" s="82">
        <f t="shared" si="1"/>
        <v>1501</v>
      </c>
      <c r="G695" s="10"/>
      <c r="H695" s="82">
        <f t="shared" si="2"/>
        <v>1501</v>
      </c>
      <c r="I695" s="7"/>
      <c r="J695" s="10"/>
      <c r="K695" s="10"/>
      <c r="L695" s="10"/>
      <c r="M695" s="10"/>
      <c r="N695" s="10"/>
      <c r="O695" s="10"/>
    </row>
    <row r="696">
      <c r="A696" s="10"/>
      <c r="B696" s="10"/>
      <c r="C696" s="10"/>
      <c r="D696" s="7"/>
      <c r="E696" s="10"/>
      <c r="F696" s="82">
        <f t="shared" si="1"/>
        <v>1501</v>
      </c>
      <c r="G696" s="10"/>
      <c r="H696" s="82">
        <f t="shared" si="2"/>
        <v>1501</v>
      </c>
      <c r="I696" s="7"/>
      <c r="J696" s="10"/>
      <c r="K696" s="10"/>
      <c r="L696" s="10"/>
      <c r="M696" s="10"/>
      <c r="N696" s="10"/>
      <c r="O696" s="10"/>
    </row>
    <row r="697">
      <c r="A697" s="10"/>
      <c r="B697" s="10"/>
      <c r="C697" s="10"/>
      <c r="D697" s="7"/>
      <c r="E697" s="10"/>
      <c r="F697" s="82">
        <f t="shared" si="1"/>
        <v>1501</v>
      </c>
      <c r="G697" s="10"/>
      <c r="H697" s="82">
        <f t="shared" si="2"/>
        <v>1501</v>
      </c>
      <c r="I697" s="7"/>
      <c r="J697" s="10"/>
      <c r="K697" s="10"/>
      <c r="L697" s="10"/>
      <c r="M697" s="10"/>
      <c r="N697" s="10"/>
      <c r="O697" s="10"/>
    </row>
    <row r="698">
      <c r="A698" s="10"/>
      <c r="B698" s="10"/>
      <c r="C698" s="10"/>
      <c r="D698" s="7"/>
      <c r="E698" s="10"/>
      <c r="F698" s="82">
        <f t="shared" si="1"/>
        <v>1501</v>
      </c>
      <c r="G698" s="10"/>
      <c r="H698" s="82">
        <f t="shared" si="2"/>
        <v>1501</v>
      </c>
      <c r="I698" s="7"/>
      <c r="J698" s="10"/>
      <c r="K698" s="10"/>
      <c r="L698" s="10"/>
      <c r="M698" s="10"/>
      <c r="N698" s="10"/>
      <c r="O698" s="10"/>
    </row>
    <row r="699">
      <c r="A699" s="10"/>
      <c r="B699" s="10"/>
      <c r="C699" s="10"/>
      <c r="D699" s="7"/>
      <c r="E699" s="10"/>
      <c r="F699" s="82">
        <f t="shared" si="1"/>
        <v>1501</v>
      </c>
      <c r="G699" s="10"/>
      <c r="H699" s="82">
        <f t="shared" si="2"/>
        <v>1501</v>
      </c>
      <c r="I699" s="7"/>
      <c r="J699" s="10"/>
      <c r="K699" s="10"/>
      <c r="L699" s="10"/>
      <c r="M699" s="10"/>
      <c r="N699" s="10"/>
      <c r="O699" s="10"/>
    </row>
    <row r="700">
      <c r="A700" s="10"/>
      <c r="B700" s="10"/>
      <c r="C700" s="10"/>
      <c r="D700" s="7"/>
      <c r="E700" s="10"/>
      <c r="F700" s="82">
        <f t="shared" si="1"/>
        <v>1501</v>
      </c>
      <c r="G700" s="10"/>
      <c r="H700" s="82">
        <f t="shared" si="2"/>
        <v>1501</v>
      </c>
      <c r="I700" s="7"/>
      <c r="J700" s="10"/>
      <c r="K700" s="10"/>
      <c r="L700" s="10"/>
      <c r="M700" s="10"/>
      <c r="N700" s="10"/>
      <c r="O700" s="10"/>
    </row>
    <row r="701">
      <c r="A701" s="10"/>
      <c r="B701" s="10"/>
      <c r="C701" s="10"/>
      <c r="D701" s="7"/>
      <c r="E701" s="10"/>
      <c r="F701" s="82">
        <f t="shared" si="1"/>
        <v>1501</v>
      </c>
      <c r="G701" s="10"/>
      <c r="H701" s="82">
        <f t="shared" si="2"/>
        <v>1501</v>
      </c>
      <c r="I701" s="7"/>
      <c r="J701" s="10"/>
      <c r="K701" s="10"/>
      <c r="L701" s="10"/>
      <c r="M701" s="10"/>
      <c r="N701" s="10"/>
      <c r="O701" s="10"/>
    </row>
    <row r="702">
      <c r="A702" s="10"/>
      <c r="B702" s="10"/>
      <c r="C702" s="10"/>
      <c r="D702" s="7"/>
      <c r="E702" s="10"/>
      <c r="F702" s="82">
        <f t="shared" si="1"/>
        <v>1501</v>
      </c>
      <c r="G702" s="10"/>
      <c r="H702" s="82">
        <f t="shared" si="2"/>
        <v>1501</v>
      </c>
      <c r="I702" s="7"/>
      <c r="J702" s="10"/>
      <c r="K702" s="10"/>
      <c r="L702" s="10"/>
      <c r="M702" s="10"/>
      <c r="N702" s="10"/>
      <c r="O702" s="10"/>
    </row>
    <row r="703">
      <c r="A703" s="10"/>
      <c r="B703" s="10"/>
      <c r="C703" s="10"/>
      <c r="D703" s="7"/>
      <c r="E703" s="10"/>
      <c r="F703" s="82">
        <f t="shared" si="1"/>
        <v>1501</v>
      </c>
      <c r="G703" s="10"/>
      <c r="H703" s="82">
        <f t="shared" si="2"/>
        <v>1501</v>
      </c>
      <c r="I703" s="7"/>
      <c r="J703" s="10"/>
      <c r="K703" s="10"/>
      <c r="L703" s="10"/>
      <c r="M703" s="10"/>
      <c r="N703" s="10"/>
      <c r="O703" s="10"/>
    </row>
    <row r="704">
      <c r="A704" s="10"/>
      <c r="B704" s="10"/>
      <c r="C704" s="10"/>
      <c r="D704" s="7"/>
      <c r="E704" s="10"/>
      <c r="F704" s="82">
        <f t="shared" si="1"/>
        <v>1501</v>
      </c>
      <c r="G704" s="10"/>
      <c r="H704" s="82">
        <f t="shared" si="2"/>
        <v>1501</v>
      </c>
      <c r="I704" s="7"/>
      <c r="J704" s="10"/>
      <c r="K704" s="10"/>
      <c r="L704" s="10"/>
      <c r="M704" s="10"/>
      <c r="N704" s="10"/>
      <c r="O704" s="10"/>
    </row>
    <row r="705">
      <c r="A705" s="10"/>
      <c r="B705" s="10"/>
      <c r="C705" s="10"/>
      <c r="D705" s="7"/>
      <c r="E705" s="10"/>
      <c r="F705" s="84"/>
      <c r="G705" s="10"/>
      <c r="H705" s="84"/>
      <c r="I705" s="7"/>
      <c r="J705" s="10"/>
      <c r="K705" s="10"/>
      <c r="L705" s="10"/>
      <c r="M705" s="10"/>
      <c r="N705" s="10"/>
      <c r="O705" s="10"/>
    </row>
    <row r="706">
      <c r="A706" s="10"/>
      <c r="B706" s="10"/>
      <c r="C706" s="10"/>
      <c r="D706" s="7"/>
      <c r="E706" s="10"/>
      <c r="F706" s="84"/>
      <c r="G706" s="10"/>
      <c r="H706" s="84"/>
      <c r="I706" s="7"/>
      <c r="J706" s="10"/>
      <c r="K706" s="10"/>
      <c r="L706" s="10"/>
      <c r="M706" s="10"/>
      <c r="N706" s="10"/>
      <c r="O706" s="10"/>
    </row>
    <row r="707">
      <c r="A707" s="10"/>
      <c r="B707" s="10"/>
      <c r="C707" s="10"/>
      <c r="D707" s="7"/>
      <c r="E707" s="10"/>
      <c r="F707" s="84"/>
      <c r="G707" s="10"/>
      <c r="H707" s="84"/>
      <c r="I707" s="7"/>
      <c r="J707" s="10"/>
      <c r="K707" s="10"/>
      <c r="L707" s="10"/>
      <c r="M707" s="10"/>
      <c r="N707" s="66" t="s">
        <v>18</v>
      </c>
      <c r="O707" s="10"/>
    </row>
    <row r="708">
      <c r="A708" s="10"/>
      <c r="B708" s="10"/>
      <c r="C708" s="10"/>
      <c r="D708" s="7"/>
      <c r="E708" s="10"/>
      <c r="F708" s="84"/>
      <c r="G708" s="10"/>
      <c r="H708" s="84"/>
      <c r="I708" s="7"/>
      <c r="J708" s="10"/>
      <c r="K708" s="10"/>
      <c r="L708" s="10"/>
      <c r="M708" s="10"/>
      <c r="N708" s="66" t="s">
        <v>18</v>
      </c>
      <c r="O708" s="10"/>
    </row>
    <row r="709">
      <c r="A709" s="10"/>
      <c r="B709" s="10"/>
      <c r="C709" s="10"/>
      <c r="D709" s="7"/>
      <c r="E709" s="10"/>
      <c r="F709" s="10"/>
      <c r="G709" s="10"/>
      <c r="H709" s="10"/>
      <c r="I709" s="7"/>
      <c r="J709" s="10"/>
      <c r="K709" s="10"/>
      <c r="L709" s="10"/>
      <c r="M709" s="10"/>
      <c r="N709" s="10"/>
      <c r="O709" s="10"/>
    </row>
    <row r="710">
      <c r="A710" s="10"/>
      <c r="B710" s="10"/>
      <c r="C710" s="10"/>
      <c r="D710" s="7"/>
      <c r="E710" s="10"/>
      <c r="F710" s="10"/>
      <c r="G710" s="10"/>
      <c r="H710" s="10"/>
      <c r="I710" s="7"/>
      <c r="J710" s="10"/>
      <c r="K710" s="10"/>
      <c r="L710" s="10"/>
      <c r="M710" s="10"/>
      <c r="N710" s="10"/>
      <c r="O710" s="10"/>
    </row>
    <row r="711">
      <c r="A711" s="10"/>
      <c r="B711" s="10"/>
      <c r="C711" s="10"/>
      <c r="D711" s="7"/>
      <c r="E711" s="10"/>
      <c r="F711" s="10"/>
      <c r="G711" s="10"/>
      <c r="H711" s="10"/>
      <c r="I711" s="7"/>
      <c r="J711" s="10"/>
      <c r="K711" s="10"/>
      <c r="L711" s="10"/>
      <c r="M711" s="10"/>
      <c r="N711" s="10"/>
      <c r="O711" s="10"/>
    </row>
    <row r="712">
      <c r="A712" s="10"/>
      <c r="B712" s="10"/>
      <c r="C712" s="10"/>
      <c r="D712" s="7"/>
      <c r="E712" s="10"/>
      <c r="F712" s="10"/>
      <c r="G712" s="10"/>
      <c r="H712" s="10"/>
      <c r="I712" s="7"/>
      <c r="J712" s="10"/>
      <c r="K712" s="10"/>
      <c r="L712" s="10"/>
      <c r="M712" s="10"/>
      <c r="N712" s="10"/>
      <c r="O712" s="10"/>
    </row>
    <row r="713">
      <c r="A713" s="10"/>
      <c r="B713" s="10"/>
      <c r="C713" s="10"/>
      <c r="D713" s="7"/>
      <c r="E713" s="10"/>
      <c r="F713" s="10"/>
      <c r="G713" s="10"/>
      <c r="H713" s="10"/>
      <c r="I713" s="7"/>
      <c r="J713" s="10"/>
      <c r="K713" s="10"/>
      <c r="L713" s="10"/>
      <c r="M713" s="10"/>
      <c r="N713" s="10"/>
      <c r="O713" s="10"/>
    </row>
    <row r="714">
      <c r="A714" s="10"/>
      <c r="B714" s="10"/>
      <c r="C714" s="10"/>
      <c r="D714" s="7"/>
      <c r="E714" s="10"/>
      <c r="F714" s="10"/>
      <c r="G714" s="10"/>
      <c r="H714" s="10"/>
      <c r="I714" s="7"/>
      <c r="J714" s="10"/>
      <c r="K714" s="10"/>
      <c r="L714" s="10"/>
      <c r="M714" s="10"/>
      <c r="N714" s="10"/>
      <c r="O714" s="10"/>
    </row>
    <row r="715">
      <c r="A715" s="10"/>
      <c r="B715" s="10"/>
      <c r="C715" s="10"/>
      <c r="D715" s="7"/>
      <c r="E715" s="10"/>
      <c r="F715" s="10"/>
      <c r="G715" s="10"/>
      <c r="H715" s="10"/>
      <c r="I715" s="7"/>
      <c r="J715" s="10"/>
      <c r="K715" s="10"/>
      <c r="L715" s="10"/>
      <c r="M715" s="10"/>
      <c r="N715" s="10"/>
      <c r="O715" s="10"/>
    </row>
    <row r="716">
      <c r="A716" s="10"/>
      <c r="B716" s="10"/>
      <c r="C716" s="10"/>
      <c r="D716" s="7"/>
      <c r="E716" s="10"/>
      <c r="F716" s="10"/>
      <c r="G716" s="10"/>
      <c r="H716" s="10"/>
      <c r="I716" s="7"/>
      <c r="J716" s="10"/>
      <c r="K716" s="10"/>
      <c r="L716" s="10"/>
      <c r="M716" s="10"/>
      <c r="N716" s="10"/>
      <c r="O716" s="10"/>
    </row>
    <row r="717">
      <c r="A717" s="10"/>
      <c r="B717" s="10"/>
      <c r="C717" s="10"/>
      <c r="D717" s="7"/>
      <c r="E717" s="10"/>
      <c r="F717" s="10"/>
      <c r="G717" s="10"/>
      <c r="H717" s="10"/>
      <c r="I717" s="7"/>
      <c r="J717" s="10"/>
      <c r="K717" s="10"/>
      <c r="L717" s="10"/>
      <c r="M717" s="10"/>
      <c r="N717" s="10"/>
      <c r="O717" s="10"/>
    </row>
    <row r="718">
      <c r="A718" s="10"/>
      <c r="B718" s="10"/>
      <c r="C718" s="10"/>
      <c r="D718" s="7"/>
      <c r="E718" s="10"/>
      <c r="F718" s="10"/>
      <c r="G718" s="10"/>
      <c r="H718" s="10"/>
      <c r="I718" s="7"/>
      <c r="J718" s="10"/>
      <c r="K718" s="10"/>
      <c r="L718" s="10"/>
      <c r="M718" s="10"/>
      <c r="N718" s="10"/>
      <c r="O718" s="10"/>
    </row>
    <row r="719">
      <c r="A719" s="10"/>
      <c r="B719" s="10"/>
      <c r="C719" s="10"/>
      <c r="D719" s="7"/>
      <c r="E719" s="10"/>
      <c r="F719" s="10"/>
      <c r="G719" s="10"/>
      <c r="H719" s="10"/>
      <c r="I719" s="7"/>
      <c r="J719" s="10"/>
      <c r="K719" s="10"/>
      <c r="L719" s="10"/>
      <c r="M719" s="10"/>
      <c r="N719" s="10"/>
      <c r="O719" s="10"/>
    </row>
    <row r="720">
      <c r="A720" s="10"/>
      <c r="B720" s="10"/>
      <c r="C720" s="10"/>
      <c r="D720" s="7"/>
      <c r="E720" s="10"/>
      <c r="F720" s="10"/>
      <c r="G720" s="10"/>
      <c r="H720" s="10"/>
      <c r="I720" s="7"/>
      <c r="J720" s="10"/>
      <c r="K720" s="10"/>
      <c r="L720" s="10"/>
      <c r="M720" s="10"/>
      <c r="N720" s="10"/>
      <c r="O720" s="10"/>
    </row>
    <row r="721">
      <c r="A721" s="10"/>
      <c r="B721" s="10"/>
      <c r="C721" s="10"/>
      <c r="D721" s="7"/>
      <c r="E721" s="10"/>
      <c r="F721" s="10"/>
      <c r="G721" s="10"/>
      <c r="H721" s="10"/>
      <c r="I721" s="7"/>
      <c r="J721" s="10"/>
      <c r="K721" s="10"/>
      <c r="L721" s="10"/>
      <c r="M721" s="10"/>
      <c r="N721" s="10"/>
      <c r="O721" s="10"/>
    </row>
    <row r="722">
      <c r="A722" s="10"/>
      <c r="B722" s="10"/>
      <c r="C722" s="10"/>
      <c r="D722" s="7"/>
      <c r="E722" s="10"/>
      <c r="F722" s="10"/>
      <c r="G722" s="10"/>
      <c r="H722" s="10"/>
      <c r="I722" s="7"/>
      <c r="J722" s="10"/>
      <c r="K722" s="10"/>
      <c r="L722" s="10"/>
      <c r="M722" s="10"/>
      <c r="N722" s="10"/>
      <c r="O722" s="10"/>
    </row>
    <row r="723">
      <c r="A723" s="10"/>
      <c r="B723" s="10"/>
      <c r="C723" s="10"/>
      <c r="D723" s="7"/>
      <c r="E723" s="10"/>
      <c r="F723" s="10"/>
      <c r="G723" s="10"/>
      <c r="H723" s="10"/>
      <c r="I723" s="7"/>
      <c r="J723" s="10"/>
      <c r="K723" s="10"/>
      <c r="L723" s="10"/>
      <c r="M723" s="10"/>
      <c r="N723" s="10"/>
      <c r="O723" s="10"/>
    </row>
    <row r="724">
      <c r="A724" s="10"/>
      <c r="B724" s="10"/>
      <c r="C724" s="10"/>
      <c r="D724" s="7"/>
      <c r="E724" s="10"/>
      <c r="F724" s="10"/>
      <c r="G724" s="10"/>
      <c r="H724" s="10"/>
      <c r="I724" s="7"/>
      <c r="J724" s="10"/>
      <c r="K724" s="10"/>
      <c r="L724" s="10"/>
      <c r="M724" s="10"/>
      <c r="N724" s="10"/>
      <c r="O724" s="10"/>
    </row>
    <row r="725">
      <c r="A725" s="10"/>
      <c r="B725" s="10"/>
      <c r="C725" s="10"/>
      <c r="D725" s="7"/>
      <c r="E725" s="10"/>
      <c r="F725" s="10"/>
      <c r="G725" s="10"/>
      <c r="H725" s="10"/>
      <c r="I725" s="7"/>
      <c r="J725" s="10"/>
      <c r="K725" s="10"/>
      <c r="L725" s="10"/>
      <c r="M725" s="10"/>
      <c r="N725" s="10"/>
      <c r="O725" s="10"/>
    </row>
    <row r="726">
      <c r="A726" s="10"/>
      <c r="B726" s="10"/>
      <c r="C726" s="10"/>
      <c r="D726" s="7"/>
      <c r="E726" s="10"/>
      <c r="F726" s="10"/>
      <c r="G726" s="10"/>
      <c r="H726" s="10"/>
      <c r="I726" s="7"/>
      <c r="J726" s="10"/>
      <c r="K726" s="10"/>
      <c r="L726" s="10"/>
      <c r="M726" s="10"/>
      <c r="N726" s="10"/>
      <c r="O726" s="10"/>
    </row>
    <row r="727">
      <c r="A727" s="10"/>
      <c r="B727" s="10"/>
      <c r="C727" s="10"/>
      <c r="D727" s="7"/>
      <c r="E727" s="10"/>
      <c r="F727" s="10"/>
      <c r="G727" s="10"/>
      <c r="H727" s="10"/>
      <c r="I727" s="7"/>
      <c r="J727" s="10"/>
      <c r="K727" s="10"/>
      <c r="L727" s="10"/>
      <c r="M727" s="10"/>
      <c r="N727" s="10"/>
      <c r="O727" s="10"/>
    </row>
    <row r="728">
      <c r="A728" s="10"/>
      <c r="B728" s="10"/>
      <c r="C728" s="10"/>
      <c r="D728" s="7"/>
      <c r="E728" s="10"/>
      <c r="F728" s="10"/>
      <c r="G728" s="10"/>
      <c r="H728" s="10"/>
      <c r="I728" s="7"/>
      <c r="J728" s="10"/>
      <c r="K728" s="10"/>
      <c r="L728" s="10"/>
      <c r="M728" s="10"/>
      <c r="N728" s="10"/>
      <c r="O728" s="10"/>
    </row>
    <row r="729">
      <c r="A729" s="10"/>
      <c r="B729" s="10"/>
      <c r="C729" s="10"/>
      <c r="D729" s="7"/>
      <c r="E729" s="10"/>
      <c r="F729" s="10"/>
      <c r="G729" s="10"/>
      <c r="H729" s="10"/>
      <c r="I729" s="7"/>
      <c r="J729" s="10"/>
      <c r="K729" s="10"/>
      <c r="L729" s="10"/>
      <c r="M729" s="10"/>
      <c r="N729" s="10"/>
      <c r="O729" s="10"/>
    </row>
    <row r="730">
      <c r="A730" s="10"/>
      <c r="B730" s="10"/>
      <c r="C730" s="10"/>
      <c r="D730" s="7"/>
      <c r="E730" s="10"/>
      <c r="F730" s="10"/>
      <c r="G730" s="10"/>
      <c r="H730" s="10"/>
      <c r="I730" s="7"/>
      <c r="J730" s="10"/>
      <c r="K730" s="10"/>
      <c r="L730" s="10"/>
      <c r="M730" s="10"/>
      <c r="N730" s="10"/>
      <c r="O730" s="10"/>
    </row>
    <row r="731">
      <c r="A731" s="10"/>
      <c r="B731" s="10"/>
      <c r="C731" s="10"/>
      <c r="D731" s="7"/>
      <c r="E731" s="10"/>
      <c r="F731" s="10"/>
      <c r="G731" s="10"/>
      <c r="H731" s="10"/>
      <c r="I731" s="7"/>
      <c r="J731" s="10"/>
      <c r="K731" s="10"/>
      <c r="L731" s="10"/>
      <c r="M731" s="10"/>
      <c r="N731" s="10"/>
      <c r="O731" s="10"/>
    </row>
    <row r="732">
      <c r="A732" s="10"/>
      <c r="B732" s="10"/>
      <c r="C732" s="10"/>
      <c r="D732" s="7"/>
      <c r="E732" s="10"/>
      <c r="F732" s="10"/>
      <c r="G732" s="10"/>
      <c r="H732" s="10"/>
      <c r="I732" s="7"/>
      <c r="J732" s="10"/>
      <c r="K732" s="10"/>
      <c r="L732" s="10"/>
      <c r="M732" s="10"/>
      <c r="N732" s="10"/>
      <c r="O732" s="10"/>
    </row>
    <row r="733">
      <c r="A733" s="10"/>
      <c r="B733" s="10"/>
      <c r="C733" s="10"/>
      <c r="D733" s="7"/>
      <c r="E733" s="10"/>
      <c r="F733" s="10"/>
      <c r="G733" s="10"/>
      <c r="H733" s="10"/>
      <c r="I733" s="7"/>
      <c r="J733" s="10"/>
      <c r="K733" s="10"/>
      <c r="L733" s="10"/>
      <c r="M733" s="10"/>
      <c r="N733" s="10"/>
      <c r="O733" s="10"/>
    </row>
    <row r="734">
      <c r="A734" s="10"/>
      <c r="B734" s="10"/>
      <c r="C734" s="10"/>
      <c r="D734" s="7"/>
      <c r="E734" s="10"/>
      <c r="F734" s="10"/>
      <c r="G734" s="10"/>
      <c r="H734" s="10"/>
      <c r="I734" s="7"/>
      <c r="J734" s="10"/>
      <c r="K734" s="10"/>
      <c r="L734" s="10"/>
      <c r="M734" s="10"/>
      <c r="N734" s="10"/>
      <c r="O734" s="10"/>
    </row>
    <row r="735">
      <c r="A735" s="10"/>
      <c r="B735" s="10"/>
      <c r="C735" s="10"/>
      <c r="D735" s="7"/>
      <c r="E735" s="10"/>
      <c r="F735" s="10"/>
      <c r="G735" s="10"/>
      <c r="H735" s="10"/>
      <c r="I735" s="7"/>
      <c r="J735" s="10"/>
      <c r="K735" s="10"/>
      <c r="L735" s="10"/>
      <c r="M735" s="10"/>
      <c r="N735" s="10"/>
      <c r="O735" s="10"/>
    </row>
    <row r="736">
      <c r="A736" s="10"/>
      <c r="B736" s="10"/>
      <c r="C736" s="10"/>
      <c r="D736" s="7"/>
      <c r="E736" s="10"/>
      <c r="F736" s="10"/>
      <c r="G736" s="10"/>
      <c r="H736" s="10"/>
      <c r="I736" s="7"/>
      <c r="J736" s="10"/>
      <c r="K736" s="10"/>
      <c r="L736" s="10"/>
      <c r="M736" s="10"/>
      <c r="N736" s="10"/>
      <c r="O736" s="10"/>
    </row>
    <row r="737">
      <c r="A737" s="10"/>
      <c r="B737" s="10"/>
      <c r="C737" s="10"/>
      <c r="D737" s="7"/>
      <c r="E737" s="10"/>
      <c r="F737" s="10"/>
      <c r="G737" s="10"/>
      <c r="H737" s="10"/>
      <c r="I737" s="7"/>
      <c r="J737" s="10"/>
      <c r="K737" s="10"/>
      <c r="L737" s="10"/>
      <c r="M737" s="10"/>
      <c r="N737" s="10"/>
      <c r="O737" s="10"/>
    </row>
    <row r="738">
      <c r="A738" s="10"/>
      <c r="B738" s="10"/>
      <c r="C738" s="10"/>
      <c r="D738" s="7"/>
      <c r="E738" s="10"/>
      <c r="F738" s="10"/>
      <c r="G738" s="10"/>
      <c r="H738" s="10"/>
      <c r="I738" s="7"/>
      <c r="J738" s="10"/>
      <c r="K738" s="10"/>
      <c r="L738" s="10"/>
      <c r="M738" s="10"/>
      <c r="N738" s="10"/>
      <c r="O738" s="10"/>
    </row>
    <row r="739">
      <c r="A739" s="10"/>
      <c r="B739" s="10"/>
      <c r="C739" s="10"/>
      <c r="D739" s="7"/>
      <c r="E739" s="10"/>
      <c r="F739" s="10"/>
      <c r="G739" s="10"/>
      <c r="H739" s="10"/>
      <c r="I739" s="7"/>
      <c r="J739" s="10"/>
      <c r="K739" s="10"/>
      <c r="L739" s="10"/>
      <c r="M739" s="10"/>
      <c r="N739" s="10"/>
      <c r="O739" s="10"/>
    </row>
    <row r="740">
      <c r="A740" s="10"/>
      <c r="B740" s="10"/>
      <c r="C740" s="10"/>
      <c r="D740" s="7"/>
      <c r="E740" s="10"/>
      <c r="F740" s="10"/>
      <c r="G740" s="10"/>
      <c r="H740" s="10"/>
      <c r="I740" s="7"/>
      <c r="J740" s="10"/>
      <c r="K740" s="10"/>
      <c r="L740" s="10"/>
      <c r="M740" s="10"/>
      <c r="N740" s="10"/>
      <c r="O740" s="10"/>
    </row>
    <row r="741">
      <c r="A741" s="10"/>
      <c r="B741" s="10"/>
      <c r="C741" s="10"/>
      <c r="D741" s="7"/>
      <c r="E741" s="10"/>
      <c r="F741" s="10"/>
      <c r="G741" s="10"/>
      <c r="H741" s="10"/>
      <c r="I741" s="7"/>
      <c r="J741" s="10"/>
      <c r="K741" s="10"/>
      <c r="L741" s="10"/>
      <c r="M741" s="10"/>
      <c r="N741" s="10"/>
      <c r="O741" s="10"/>
    </row>
    <row r="742">
      <c r="A742" s="10"/>
      <c r="B742" s="10"/>
      <c r="C742" s="10"/>
      <c r="D742" s="7"/>
      <c r="E742" s="10"/>
      <c r="F742" s="10"/>
      <c r="G742" s="10"/>
      <c r="H742" s="10"/>
      <c r="I742" s="7"/>
      <c r="J742" s="10"/>
      <c r="K742" s="10"/>
      <c r="L742" s="10"/>
      <c r="M742" s="10"/>
      <c r="N742" s="10"/>
      <c r="O742" s="10"/>
    </row>
    <row r="743">
      <c r="A743" s="10"/>
      <c r="B743" s="10"/>
      <c r="C743" s="10"/>
      <c r="D743" s="7"/>
      <c r="E743" s="10"/>
      <c r="F743" s="10"/>
      <c r="G743" s="10"/>
      <c r="H743" s="10"/>
      <c r="I743" s="7"/>
      <c r="J743" s="10"/>
      <c r="K743" s="10"/>
      <c r="L743" s="10"/>
      <c r="M743" s="10"/>
      <c r="N743" s="10"/>
      <c r="O743" s="10"/>
    </row>
    <row r="744">
      <c r="A744" s="10"/>
      <c r="B744" s="10"/>
      <c r="C744" s="10"/>
      <c r="D744" s="7"/>
      <c r="E744" s="10"/>
      <c r="F744" s="10"/>
      <c r="G744" s="10"/>
      <c r="H744" s="10"/>
      <c r="I744" s="7"/>
      <c r="J744" s="10"/>
      <c r="K744" s="10"/>
      <c r="L744" s="10"/>
      <c r="M744" s="10"/>
      <c r="N744" s="10"/>
      <c r="O744" s="10"/>
    </row>
    <row r="745">
      <c r="A745" s="10"/>
      <c r="B745" s="10"/>
      <c r="C745" s="10"/>
      <c r="D745" s="7"/>
      <c r="E745" s="10"/>
      <c r="F745" s="10"/>
      <c r="G745" s="10"/>
      <c r="H745" s="10"/>
      <c r="I745" s="7"/>
      <c r="J745" s="10"/>
      <c r="K745" s="10"/>
      <c r="L745" s="10"/>
      <c r="M745" s="10"/>
      <c r="N745" s="10"/>
      <c r="O745" s="10"/>
    </row>
    <row r="746">
      <c r="A746" s="10"/>
      <c r="B746" s="10"/>
      <c r="C746" s="10"/>
      <c r="D746" s="7"/>
      <c r="E746" s="10"/>
      <c r="F746" s="10"/>
      <c r="G746" s="10"/>
      <c r="H746" s="10"/>
      <c r="I746" s="7"/>
      <c r="J746" s="10"/>
      <c r="K746" s="10"/>
      <c r="L746" s="10"/>
      <c r="M746" s="10"/>
      <c r="N746" s="10"/>
      <c r="O746" s="10"/>
    </row>
    <row r="747">
      <c r="A747" s="10"/>
      <c r="B747" s="10"/>
      <c r="C747" s="10"/>
      <c r="D747" s="7"/>
      <c r="E747" s="10"/>
      <c r="F747" s="10"/>
      <c r="G747" s="10"/>
      <c r="H747" s="10"/>
      <c r="I747" s="7"/>
      <c r="J747" s="10"/>
      <c r="K747" s="10"/>
      <c r="L747" s="10"/>
      <c r="M747" s="10"/>
      <c r="N747" s="10"/>
      <c r="O747" s="10"/>
    </row>
    <row r="748">
      <c r="A748" s="10"/>
      <c r="B748" s="10"/>
      <c r="C748" s="10"/>
      <c r="D748" s="7"/>
      <c r="E748" s="10"/>
      <c r="F748" s="10"/>
      <c r="G748" s="10"/>
      <c r="H748" s="10"/>
      <c r="I748" s="7"/>
      <c r="J748" s="10"/>
      <c r="K748" s="10"/>
      <c r="L748" s="10"/>
      <c r="M748" s="10"/>
      <c r="N748" s="10"/>
      <c r="O748" s="10"/>
    </row>
    <row r="749">
      <c r="A749" s="10"/>
      <c r="B749" s="10"/>
      <c r="C749" s="10"/>
      <c r="D749" s="7"/>
      <c r="E749" s="10"/>
      <c r="F749" s="10"/>
      <c r="G749" s="10"/>
      <c r="H749" s="10"/>
      <c r="I749" s="7"/>
      <c r="J749" s="10"/>
      <c r="K749" s="10"/>
      <c r="L749" s="10"/>
      <c r="M749" s="10"/>
      <c r="N749" s="10"/>
      <c r="O749" s="10"/>
    </row>
    <row r="750">
      <c r="A750" s="10"/>
      <c r="B750" s="10"/>
      <c r="C750" s="10"/>
      <c r="D750" s="7"/>
      <c r="E750" s="10"/>
      <c r="F750" s="10"/>
      <c r="G750" s="10"/>
      <c r="H750" s="10"/>
      <c r="I750" s="7"/>
      <c r="J750" s="10"/>
      <c r="K750" s="10"/>
      <c r="L750" s="10"/>
      <c r="M750" s="10"/>
      <c r="N750" s="10"/>
      <c r="O750" s="10"/>
    </row>
    <row r="751">
      <c r="A751" s="10"/>
      <c r="B751" s="10"/>
      <c r="C751" s="10"/>
      <c r="D751" s="7"/>
      <c r="E751" s="10"/>
      <c r="F751" s="10"/>
      <c r="G751" s="10"/>
      <c r="H751" s="10"/>
      <c r="I751" s="7"/>
      <c r="J751" s="10"/>
      <c r="K751" s="10"/>
      <c r="L751" s="10"/>
      <c r="M751" s="10"/>
      <c r="N751" s="10"/>
      <c r="O751" s="10"/>
    </row>
    <row r="752">
      <c r="A752" s="10"/>
      <c r="B752" s="10"/>
      <c r="C752" s="10"/>
      <c r="D752" s="7"/>
      <c r="E752" s="10"/>
      <c r="F752" s="10"/>
      <c r="G752" s="10"/>
      <c r="H752" s="10"/>
      <c r="I752" s="7"/>
      <c r="J752" s="10"/>
      <c r="K752" s="10"/>
      <c r="L752" s="10"/>
      <c r="M752" s="10"/>
      <c r="N752" s="10"/>
      <c r="O752" s="10"/>
    </row>
    <row r="753">
      <c r="A753" s="10"/>
      <c r="B753" s="10"/>
      <c r="C753" s="10"/>
      <c r="D753" s="7"/>
      <c r="E753" s="10"/>
      <c r="F753" s="10"/>
      <c r="G753" s="10"/>
      <c r="H753" s="10"/>
      <c r="I753" s="7"/>
      <c r="J753" s="10"/>
      <c r="K753" s="10"/>
      <c r="L753" s="10"/>
      <c r="M753" s="10"/>
      <c r="N753" s="10"/>
      <c r="O753" s="10"/>
    </row>
    <row r="754">
      <c r="A754" s="10"/>
      <c r="B754" s="10"/>
      <c r="C754" s="10"/>
      <c r="D754" s="7"/>
      <c r="E754" s="10"/>
      <c r="F754" s="10"/>
      <c r="G754" s="10"/>
      <c r="H754" s="10"/>
      <c r="I754" s="7"/>
      <c r="J754" s="10"/>
      <c r="K754" s="10"/>
      <c r="L754" s="10"/>
      <c r="M754" s="10"/>
      <c r="N754" s="10"/>
      <c r="O754" s="10"/>
    </row>
    <row r="755">
      <c r="A755" s="10"/>
      <c r="B755" s="10"/>
      <c r="C755" s="10"/>
      <c r="D755" s="7"/>
      <c r="E755" s="10"/>
      <c r="F755" s="10"/>
      <c r="G755" s="10"/>
      <c r="H755" s="10"/>
      <c r="I755" s="7"/>
      <c r="J755" s="10"/>
      <c r="K755" s="10"/>
      <c r="L755" s="10"/>
      <c r="M755" s="10"/>
      <c r="N755" s="10"/>
      <c r="O755" s="10"/>
    </row>
    <row r="756">
      <c r="A756" s="10"/>
      <c r="B756" s="10"/>
      <c r="C756" s="10"/>
      <c r="D756" s="7"/>
      <c r="E756" s="10"/>
      <c r="F756" s="10"/>
      <c r="G756" s="10"/>
      <c r="H756" s="10"/>
      <c r="I756" s="7"/>
      <c r="J756" s="10"/>
      <c r="K756" s="10"/>
      <c r="L756" s="10"/>
      <c r="M756" s="10"/>
      <c r="N756" s="10"/>
      <c r="O756" s="10"/>
    </row>
    <row r="757">
      <c r="A757" s="10"/>
      <c r="B757" s="10"/>
      <c r="C757" s="10"/>
      <c r="D757" s="7"/>
      <c r="E757" s="10"/>
      <c r="F757" s="10"/>
      <c r="G757" s="10"/>
      <c r="H757" s="10"/>
      <c r="I757" s="7"/>
      <c r="J757" s="10"/>
      <c r="K757" s="10"/>
      <c r="L757" s="10"/>
      <c r="M757" s="10"/>
      <c r="N757" s="10"/>
      <c r="O757" s="10"/>
    </row>
    <row r="758">
      <c r="A758" s="10"/>
      <c r="B758" s="10"/>
      <c r="C758" s="10"/>
      <c r="D758" s="7"/>
      <c r="E758" s="10"/>
      <c r="F758" s="10"/>
      <c r="G758" s="10"/>
      <c r="H758" s="10"/>
      <c r="I758" s="7"/>
      <c r="J758" s="10"/>
      <c r="K758" s="10"/>
      <c r="L758" s="10"/>
      <c r="M758" s="10"/>
      <c r="N758" s="10"/>
      <c r="O758" s="10"/>
    </row>
    <row r="759">
      <c r="A759" s="10"/>
      <c r="B759" s="10"/>
      <c r="C759" s="10"/>
      <c r="D759" s="7"/>
      <c r="E759" s="10"/>
      <c r="F759" s="10"/>
      <c r="G759" s="10"/>
      <c r="H759" s="10"/>
      <c r="I759" s="7"/>
      <c r="J759" s="10"/>
      <c r="K759" s="10"/>
      <c r="L759" s="10"/>
      <c r="M759" s="10"/>
      <c r="N759" s="10"/>
      <c r="O759" s="10"/>
    </row>
    <row r="760">
      <c r="A760" s="10"/>
      <c r="B760" s="10"/>
      <c r="C760" s="10"/>
      <c r="D760" s="7"/>
      <c r="E760" s="10"/>
      <c r="F760" s="10"/>
      <c r="G760" s="10"/>
      <c r="H760" s="10"/>
      <c r="I760" s="7"/>
      <c r="J760" s="10"/>
      <c r="K760" s="10"/>
      <c r="L760" s="10"/>
      <c r="M760" s="10"/>
      <c r="N760" s="10"/>
      <c r="O760" s="10"/>
    </row>
    <row r="761">
      <c r="A761" s="10"/>
      <c r="B761" s="10"/>
      <c r="C761" s="10"/>
      <c r="D761" s="7"/>
      <c r="E761" s="10"/>
      <c r="F761" s="10"/>
      <c r="G761" s="10"/>
      <c r="H761" s="10"/>
      <c r="I761" s="7"/>
      <c r="J761" s="10"/>
      <c r="K761" s="10"/>
      <c r="L761" s="10"/>
      <c r="M761" s="10"/>
      <c r="N761" s="10"/>
      <c r="O761" s="10"/>
    </row>
    <row r="762">
      <c r="A762" s="10"/>
      <c r="B762" s="10"/>
      <c r="C762" s="10"/>
      <c r="D762" s="7"/>
      <c r="E762" s="10"/>
      <c r="F762" s="10"/>
      <c r="G762" s="10"/>
      <c r="H762" s="10"/>
      <c r="I762" s="7"/>
      <c r="J762" s="10"/>
      <c r="K762" s="10"/>
      <c r="L762" s="10"/>
      <c r="M762" s="10"/>
      <c r="N762" s="10"/>
      <c r="O762" s="10"/>
    </row>
    <row r="763">
      <c r="A763" s="10"/>
      <c r="B763" s="10"/>
      <c r="C763" s="10"/>
      <c r="D763" s="7"/>
      <c r="E763" s="10"/>
      <c r="F763" s="10"/>
      <c r="G763" s="10"/>
      <c r="H763" s="10"/>
      <c r="I763" s="7"/>
      <c r="J763" s="10"/>
      <c r="K763" s="10"/>
      <c r="L763" s="10"/>
      <c r="M763" s="10"/>
      <c r="N763" s="10"/>
      <c r="O763" s="10"/>
    </row>
    <row r="764">
      <c r="A764" s="10"/>
      <c r="B764" s="10"/>
      <c r="C764" s="10"/>
      <c r="D764" s="7"/>
      <c r="E764" s="10"/>
      <c r="F764" s="10"/>
      <c r="G764" s="10"/>
      <c r="H764" s="10"/>
      <c r="I764" s="7"/>
      <c r="J764" s="10"/>
      <c r="K764" s="10"/>
      <c r="L764" s="10"/>
      <c r="M764" s="10"/>
      <c r="N764" s="10"/>
      <c r="O764" s="10"/>
    </row>
    <row r="765">
      <c r="A765" s="10"/>
      <c r="B765" s="10"/>
      <c r="C765" s="10"/>
      <c r="D765" s="7"/>
      <c r="E765" s="10"/>
      <c r="F765" s="10"/>
      <c r="G765" s="10"/>
      <c r="H765" s="10"/>
      <c r="I765" s="7"/>
      <c r="J765" s="10"/>
      <c r="K765" s="10"/>
      <c r="L765" s="10"/>
      <c r="M765" s="10"/>
      <c r="N765" s="10"/>
      <c r="O765" s="10"/>
    </row>
    <row r="766">
      <c r="A766" s="10"/>
      <c r="B766" s="10"/>
      <c r="C766" s="10"/>
      <c r="D766" s="7"/>
      <c r="E766" s="10"/>
      <c r="F766" s="10"/>
      <c r="G766" s="10"/>
      <c r="H766" s="10"/>
      <c r="I766" s="7"/>
      <c r="J766" s="10"/>
      <c r="K766" s="10"/>
      <c r="L766" s="10"/>
      <c r="M766" s="10"/>
      <c r="N766" s="10"/>
      <c r="O766" s="10"/>
    </row>
    <row r="767">
      <c r="A767" s="10"/>
      <c r="B767" s="10"/>
      <c r="C767" s="10"/>
      <c r="D767" s="7"/>
      <c r="E767" s="10"/>
      <c r="F767" s="10"/>
      <c r="G767" s="10"/>
      <c r="H767" s="10"/>
      <c r="I767" s="7"/>
      <c r="J767" s="10"/>
      <c r="K767" s="10"/>
      <c r="L767" s="10"/>
      <c r="M767" s="10"/>
      <c r="N767" s="10"/>
      <c r="O767" s="10"/>
    </row>
    <row r="768">
      <c r="A768" s="10"/>
      <c r="B768" s="10"/>
      <c r="C768" s="10"/>
      <c r="D768" s="7"/>
      <c r="E768" s="10"/>
      <c r="F768" s="10"/>
      <c r="G768" s="10"/>
      <c r="H768" s="10"/>
      <c r="I768" s="7"/>
      <c r="J768" s="10"/>
      <c r="K768" s="10"/>
      <c r="L768" s="10"/>
      <c r="M768" s="10"/>
      <c r="N768" s="10"/>
      <c r="O768" s="10"/>
    </row>
    <row r="769">
      <c r="A769" s="10"/>
      <c r="B769" s="10"/>
      <c r="C769" s="10"/>
      <c r="D769" s="7"/>
      <c r="E769" s="10"/>
      <c r="F769" s="10"/>
      <c r="G769" s="10"/>
      <c r="H769" s="10"/>
      <c r="I769" s="7"/>
      <c r="J769" s="10"/>
      <c r="K769" s="10"/>
      <c r="L769" s="10"/>
      <c r="M769" s="10"/>
      <c r="N769" s="10"/>
      <c r="O769" s="10"/>
    </row>
    <row r="770">
      <c r="A770" s="10"/>
      <c r="B770" s="10"/>
      <c r="C770" s="10"/>
      <c r="D770" s="7"/>
      <c r="E770" s="10"/>
      <c r="F770" s="10"/>
      <c r="G770" s="10"/>
      <c r="H770" s="10"/>
      <c r="I770" s="7"/>
      <c r="J770" s="10"/>
      <c r="K770" s="10"/>
      <c r="L770" s="10"/>
      <c r="M770" s="10"/>
      <c r="N770" s="10"/>
      <c r="O770" s="10"/>
    </row>
    <row r="771">
      <c r="A771" s="10"/>
      <c r="B771" s="10"/>
      <c r="C771" s="10"/>
      <c r="D771" s="7"/>
      <c r="E771" s="10"/>
      <c r="F771" s="10"/>
      <c r="G771" s="10"/>
      <c r="H771" s="10"/>
      <c r="I771" s="7"/>
      <c r="J771" s="10"/>
      <c r="K771" s="10"/>
      <c r="L771" s="10"/>
      <c r="M771" s="10"/>
      <c r="N771" s="10"/>
      <c r="O771" s="10"/>
    </row>
    <row r="772">
      <c r="A772" s="10"/>
      <c r="B772" s="10"/>
      <c r="C772" s="10"/>
      <c r="D772" s="7"/>
      <c r="E772" s="10"/>
      <c r="F772" s="10"/>
      <c r="G772" s="10"/>
      <c r="H772" s="10"/>
      <c r="I772" s="7"/>
      <c r="J772" s="10"/>
      <c r="K772" s="10"/>
      <c r="L772" s="10"/>
      <c r="M772" s="10"/>
      <c r="N772" s="10"/>
      <c r="O772" s="10"/>
    </row>
    <row r="773">
      <c r="A773" s="10"/>
      <c r="B773" s="10"/>
      <c r="C773" s="10"/>
      <c r="D773" s="7"/>
      <c r="E773" s="10"/>
      <c r="F773" s="10"/>
      <c r="G773" s="10"/>
      <c r="H773" s="10"/>
      <c r="I773" s="7"/>
      <c r="J773" s="10"/>
      <c r="K773" s="10"/>
      <c r="L773" s="10"/>
      <c r="M773" s="10"/>
      <c r="N773" s="10"/>
      <c r="O773" s="10"/>
    </row>
    <row r="774">
      <c r="A774" s="10"/>
      <c r="B774" s="10"/>
      <c r="C774" s="10"/>
      <c r="D774" s="7"/>
      <c r="E774" s="10"/>
      <c r="F774" s="10"/>
      <c r="G774" s="10"/>
      <c r="H774" s="10"/>
      <c r="I774" s="7"/>
      <c r="J774" s="10"/>
      <c r="K774" s="10"/>
      <c r="L774" s="10"/>
      <c r="M774" s="10"/>
      <c r="N774" s="10"/>
      <c r="O774" s="10"/>
    </row>
    <row r="775">
      <c r="A775" s="10"/>
      <c r="B775" s="10"/>
      <c r="C775" s="10"/>
      <c r="D775" s="7"/>
      <c r="E775" s="10"/>
      <c r="F775" s="10"/>
      <c r="G775" s="10"/>
      <c r="H775" s="10"/>
      <c r="I775" s="7"/>
      <c r="J775" s="10"/>
      <c r="K775" s="10"/>
      <c r="L775" s="10"/>
      <c r="M775" s="10"/>
      <c r="N775" s="10"/>
      <c r="O775" s="10"/>
    </row>
    <row r="776">
      <c r="A776" s="10"/>
      <c r="B776" s="10"/>
      <c r="C776" s="10"/>
      <c r="D776" s="7"/>
      <c r="E776" s="10"/>
      <c r="F776" s="10"/>
      <c r="G776" s="10"/>
      <c r="H776" s="10"/>
      <c r="I776" s="7"/>
      <c r="J776" s="10"/>
      <c r="K776" s="10"/>
      <c r="L776" s="10"/>
      <c r="M776" s="10"/>
      <c r="N776" s="10"/>
      <c r="O776" s="10"/>
    </row>
    <row r="777">
      <c r="A777" s="10"/>
      <c r="B777" s="10"/>
      <c r="C777" s="10"/>
      <c r="D777" s="7"/>
      <c r="E777" s="10"/>
      <c r="F777" s="10"/>
      <c r="G777" s="10"/>
      <c r="H777" s="10"/>
      <c r="I777" s="7"/>
      <c r="J777" s="10"/>
      <c r="K777" s="10"/>
      <c r="L777" s="10"/>
      <c r="M777" s="10"/>
      <c r="N777" s="10"/>
      <c r="O777" s="10"/>
    </row>
    <row r="778">
      <c r="A778" s="10"/>
      <c r="B778" s="10"/>
      <c r="C778" s="10"/>
      <c r="D778" s="7"/>
      <c r="E778" s="10"/>
      <c r="F778" s="10"/>
      <c r="G778" s="10"/>
      <c r="H778" s="10"/>
      <c r="I778" s="7"/>
      <c r="J778" s="10"/>
      <c r="K778" s="10"/>
      <c r="L778" s="10"/>
      <c r="M778" s="10"/>
      <c r="N778" s="10"/>
      <c r="O778" s="10"/>
    </row>
    <row r="779">
      <c r="A779" s="10"/>
      <c r="B779" s="10"/>
      <c r="C779" s="10"/>
      <c r="D779" s="7"/>
      <c r="E779" s="10"/>
      <c r="F779" s="10"/>
      <c r="G779" s="10"/>
      <c r="H779" s="10"/>
      <c r="I779" s="7"/>
      <c r="J779" s="10"/>
      <c r="K779" s="10"/>
      <c r="L779" s="10"/>
      <c r="M779" s="10"/>
      <c r="N779" s="10"/>
      <c r="O779" s="10"/>
    </row>
    <row r="780">
      <c r="A780" s="10"/>
      <c r="B780" s="10"/>
      <c r="C780" s="10"/>
      <c r="D780" s="7"/>
      <c r="E780" s="10"/>
      <c r="F780" s="10"/>
      <c r="G780" s="10"/>
      <c r="H780" s="10"/>
      <c r="I780" s="7"/>
      <c r="J780" s="10"/>
      <c r="K780" s="10"/>
      <c r="L780" s="10"/>
      <c r="M780" s="10"/>
      <c r="N780" s="10"/>
      <c r="O780" s="10"/>
    </row>
    <row r="781">
      <c r="A781" s="10"/>
      <c r="B781" s="10"/>
      <c r="C781" s="10"/>
      <c r="D781" s="7"/>
      <c r="E781" s="10"/>
      <c r="F781" s="10"/>
      <c r="G781" s="10"/>
      <c r="H781" s="10"/>
      <c r="I781" s="7"/>
      <c r="J781" s="10"/>
      <c r="K781" s="10"/>
      <c r="L781" s="10"/>
      <c r="M781" s="10"/>
      <c r="N781" s="10"/>
      <c r="O781" s="10"/>
    </row>
    <row r="782">
      <c r="A782" s="10"/>
      <c r="B782" s="10"/>
      <c r="C782" s="10"/>
      <c r="D782" s="7"/>
      <c r="E782" s="10"/>
      <c r="F782" s="10"/>
      <c r="G782" s="10"/>
      <c r="H782" s="10"/>
      <c r="I782" s="7"/>
      <c r="J782" s="10"/>
      <c r="K782" s="10"/>
      <c r="L782" s="10"/>
      <c r="M782" s="10"/>
      <c r="N782" s="10"/>
      <c r="O782" s="10"/>
    </row>
    <row r="783">
      <c r="A783" s="10"/>
      <c r="B783" s="10"/>
      <c r="C783" s="10"/>
      <c r="D783" s="7"/>
      <c r="E783" s="10"/>
      <c r="F783" s="10"/>
      <c r="G783" s="10"/>
      <c r="H783" s="10"/>
      <c r="I783" s="7"/>
      <c r="J783" s="10"/>
      <c r="K783" s="10"/>
      <c r="L783" s="10"/>
      <c r="M783" s="10"/>
      <c r="N783" s="10"/>
      <c r="O783" s="10"/>
    </row>
    <row r="784">
      <c r="A784" s="10"/>
      <c r="B784" s="10"/>
      <c r="C784" s="10"/>
      <c r="D784" s="7"/>
      <c r="E784" s="10"/>
      <c r="F784" s="10"/>
      <c r="G784" s="10"/>
      <c r="H784" s="10"/>
      <c r="I784" s="7"/>
      <c r="J784" s="10"/>
      <c r="K784" s="10"/>
      <c r="L784" s="10"/>
      <c r="M784" s="10"/>
      <c r="N784" s="10"/>
      <c r="O784" s="10"/>
    </row>
    <row r="785">
      <c r="A785" s="10"/>
      <c r="B785" s="10"/>
      <c r="C785" s="10"/>
      <c r="D785" s="7"/>
      <c r="E785" s="10"/>
      <c r="F785" s="10"/>
      <c r="G785" s="10"/>
      <c r="H785" s="10"/>
      <c r="I785" s="7"/>
      <c r="J785" s="10"/>
      <c r="K785" s="10"/>
      <c r="L785" s="10"/>
      <c r="M785" s="10"/>
      <c r="N785" s="10"/>
      <c r="O785" s="10"/>
    </row>
    <row r="786">
      <c r="A786" s="10"/>
      <c r="B786" s="10"/>
      <c r="C786" s="10"/>
      <c r="D786" s="7"/>
      <c r="E786" s="10"/>
      <c r="F786" s="10"/>
      <c r="G786" s="10"/>
      <c r="H786" s="10"/>
      <c r="I786" s="7"/>
      <c r="J786" s="10"/>
      <c r="K786" s="10"/>
      <c r="L786" s="10"/>
      <c r="M786" s="10"/>
      <c r="N786" s="10"/>
      <c r="O786" s="10"/>
    </row>
    <row r="787">
      <c r="A787" s="10"/>
      <c r="B787" s="10"/>
      <c r="C787" s="10"/>
      <c r="D787" s="7"/>
      <c r="E787" s="10"/>
      <c r="F787" s="10"/>
      <c r="G787" s="10"/>
      <c r="H787" s="10"/>
      <c r="I787" s="7"/>
      <c r="J787" s="10"/>
      <c r="K787" s="10"/>
      <c r="L787" s="10"/>
      <c r="M787" s="10"/>
      <c r="N787" s="10"/>
      <c r="O787" s="10"/>
    </row>
    <row r="788">
      <c r="A788" s="10"/>
      <c r="B788" s="10"/>
      <c r="C788" s="10"/>
      <c r="D788" s="7"/>
      <c r="E788" s="10"/>
      <c r="F788" s="10"/>
      <c r="G788" s="10"/>
      <c r="H788" s="10"/>
      <c r="I788" s="7"/>
      <c r="J788" s="10"/>
      <c r="K788" s="10"/>
      <c r="L788" s="10"/>
      <c r="M788" s="10"/>
      <c r="N788" s="10"/>
      <c r="O788" s="10"/>
    </row>
    <row r="789">
      <c r="A789" s="10"/>
      <c r="B789" s="10"/>
      <c r="C789" s="10"/>
      <c r="D789" s="7"/>
      <c r="E789" s="10"/>
      <c r="F789" s="10"/>
      <c r="G789" s="10"/>
      <c r="H789" s="10"/>
      <c r="I789" s="7"/>
      <c r="J789" s="10"/>
      <c r="K789" s="10"/>
      <c r="L789" s="10"/>
      <c r="M789" s="10"/>
      <c r="N789" s="10"/>
      <c r="O789" s="10"/>
    </row>
    <row r="790">
      <c r="A790" s="10"/>
      <c r="B790" s="10"/>
      <c r="C790" s="10"/>
      <c r="D790" s="7"/>
      <c r="E790" s="10"/>
      <c r="F790" s="10"/>
      <c r="G790" s="10"/>
      <c r="H790" s="10"/>
      <c r="I790" s="7"/>
      <c r="J790" s="10"/>
      <c r="K790" s="10"/>
      <c r="L790" s="10"/>
      <c r="M790" s="10"/>
      <c r="N790" s="10"/>
      <c r="O790" s="10"/>
    </row>
    <row r="791">
      <c r="A791" s="10"/>
      <c r="B791" s="10"/>
      <c r="C791" s="10"/>
      <c r="D791" s="7"/>
      <c r="E791" s="10"/>
      <c r="F791" s="10"/>
      <c r="G791" s="10"/>
      <c r="H791" s="10"/>
      <c r="I791" s="7"/>
      <c r="J791" s="10"/>
      <c r="K791" s="10"/>
      <c r="L791" s="10"/>
      <c r="M791" s="10"/>
      <c r="N791" s="10"/>
      <c r="O791" s="10"/>
    </row>
    <row r="792">
      <c r="A792" s="10"/>
      <c r="B792" s="10"/>
      <c r="C792" s="10"/>
      <c r="D792" s="7"/>
      <c r="E792" s="10"/>
      <c r="F792" s="10"/>
      <c r="G792" s="10"/>
      <c r="H792" s="10"/>
      <c r="I792" s="7"/>
      <c r="J792" s="10"/>
      <c r="K792" s="10"/>
      <c r="L792" s="10"/>
      <c r="M792" s="10"/>
      <c r="N792" s="10"/>
      <c r="O792" s="10"/>
    </row>
    <row r="793">
      <c r="A793" s="10"/>
      <c r="B793" s="10"/>
      <c r="C793" s="10"/>
      <c r="D793" s="7"/>
      <c r="E793" s="10"/>
      <c r="F793" s="10"/>
      <c r="G793" s="10"/>
      <c r="H793" s="10"/>
      <c r="I793" s="7"/>
      <c r="J793" s="10"/>
      <c r="K793" s="10"/>
      <c r="L793" s="10"/>
      <c r="M793" s="10"/>
      <c r="N793" s="10"/>
      <c r="O793" s="10"/>
    </row>
    <row r="794">
      <c r="A794" s="10"/>
      <c r="B794" s="10"/>
      <c r="C794" s="10"/>
      <c r="D794" s="7"/>
      <c r="E794" s="10"/>
      <c r="F794" s="10"/>
      <c r="G794" s="10"/>
      <c r="H794" s="10"/>
      <c r="I794" s="7"/>
      <c r="J794" s="10"/>
      <c r="K794" s="10"/>
      <c r="L794" s="10"/>
      <c r="M794" s="10"/>
      <c r="N794" s="10"/>
      <c r="O794" s="10"/>
    </row>
    <row r="795">
      <c r="A795" s="10"/>
      <c r="B795" s="10"/>
      <c r="C795" s="10"/>
      <c r="D795" s="7"/>
      <c r="E795" s="10"/>
      <c r="F795" s="10"/>
      <c r="G795" s="10"/>
      <c r="H795" s="10"/>
      <c r="I795" s="7"/>
      <c r="J795" s="10"/>
      <c r="K795" s="10"/>
      <c r="L795" s="10"/>
      <c r="M795" s="10"/>
      <c r="N795" s="10"/>
      <c r="O795" s="10"/>
    </row>
    <row r="796">
      <c r="A796" s="10"/>
      <c r="B796" s="10"/>
      <c r="C796" s="10"/>
      <c r="D796" s="7"/>
      <c r="E796" s="10"/>
      <c r="F796" s="10"/>
      <c r="G796" s="10"/>
      <c r="H796" s="10"/>
      <c r="I796" s="7"/>
      <c r="J796" s="10"/>
      <c r="K796" s="10"/>
      <c r="L796" s="10"/>
      <c r="M796" s="10"/>
      <c r="N796" s="10"/>
      <c r="O796" s="10"/>
    </row>
    <row r="797">
      <c r="A797" s="10"/>
      <c r="B797" s="10"/>
      <c r="C797" s="10"/>
      <c r="D797" s="7"/>
      <c r="E797" s="10"/>
      <c r="F797" s="10"/>
      <c r="G797" s="10"/>
      <c r="H797" s="10"/>
      <c r="I797" s="7"/>
      <c r="J797" s="10"/>
      <c r="K797" s="10"/>
      <c r="L797" s="10"/>
      <c r="M797" s="10"/>
      <c r="N797" s="10"/>
      <c r="O797" s="10"/>
    </row>
    <row r="798">
      <c r="A798" s="10"/>
      <c r="B798" s="10"/>
      <c r="C798" s="10"/>
      <c r="D798" s="7"/>
      <c r="E798" s="10"/>
      <c r="F798" s="10"/>
      <c r="G798" s="10"/>
      <c r="H798" s="10"/>
      <c r="I798" s="7"/>
      <c r="J798" s="10"/>
      <c r="K798" s="10"/>
      <c r="L798" s="10"/>
      <c r="M798" s="10"/>
      <c r="N798" s="10"/>
      <c r="O798" s="10"/>
    </row>
    <row r="799">
      <c r="A799" s="10"/>
      <c r="B799" s="10"/>
      <c r="C799" s="10"/>
      <c r="D799" s="7"/>
      <c r="E799" s="10"/>
      <c r="F799" s="10"/>
      <c r="G799" s="10"/>
      <c r="H799" s="10"/>
      <c r="I799" s="7"/>
      <c r="J799" s="10"/>
      <c r="K799" s="10"/>
      <c r="L799" s="10"/>
      <c r="M799" s="10"/>
      <c r="N799" s="10"/>
      <c r="O799" s="10"/>
    </row>
    <row r="800">
      <c r="A800" s="10"/>
      <c r="B800" s="10"/>
      <c r="C800" s="10"/>
      <c r="D800" s="7"/>
      <c r="E800" s="10"/>
      <c r="F800" s="10"/>
      <c r="G800" s="10"/>
      <c r="H800" s="10"/>
      <c r="I800" s="7"/>
      <c r="J800" s="10"/>
      <c r="K800" s="10"/>
      <c r="L800" s="10"/>
      <c r="M800" s="10"/>
      <c r="N800" s="10"/>
      <c r="O800" s="10"/>
    </row>
    <row r="801">
      <c r="A801" s="10"/>
      <c r="B801" s="10"/>
      <c r="C801" s="10"/>
      <c r="D801" s="7"/>
      <c r="E801" s="10"/>
      <c r="F801" s="10"/>
      <c r="G801" s="10"/>
      <c r="H801" s="10"/>
      <c r="I801" s="7"/>
      <c r="J801" s="10"/>
      <c r="K801" s="10"/>
      <c r="L801" s="10"/>
      <c r="M801" s="10"/>
      <c r="N801" s="10"/>
      <c r="O801" s="10"/>
    </row>
    <row r="802">
      <c r="A802" s="10"/>
      <c r="B802" s="10"/>
      <c r="C802" s="10"/>
      <c r="D802" s="7"/>
      <c r="E802" s="10"/>
      <c r="F802" s="10"/>
      <c r="G802" s="10"/>
      <c r="H802" s="10"/>
      <c r="I802" s="7"/>
      <c r="J802" s="10"/>
      <c r="K802" s="10"/>
      <c r="L802" s="10"/>
      <c r="M802" s="10"/>
      <c r="N802" s="10"/>
      <c r="O802" s="10"/>
    </row>
    <row r="803">
      <c r="A803" s="10"/>
      <c r="B803" s="10"/>
      <c r="C803" s="10"/>
      <c r="D803" s="7"/>
      <c r="E803" s="10"/>
      <c r="F803" s="10"/>
      <c r="G803" s="10"/>
      <c r="H803" s="10"/>
      <c r="I803" s="7"/>
      <c r="J803" s="10"/>
      <c r="K803" s="10"/>
      <c r="L803" s="10"/>
      <c r="M803" s="10"/>
      <c r="N803" s="10"/>
      <c r="O803" s="10"/>
    </row>
    <row r="804">
      <c r="A804" s="10"/>
      <c r="B804" s="10"/>
      <c r="C804" s="10"/>
      <c r="D804" s="7"/>
      <c r="E804" s="10"/>
      <c r="F804" s="10"/>
      <c r="G804" s="10"/>
      <c r="H804" s="10"/>
      <c r="I804" s="7"/>
      <c r="J804" s="10"/>
      <c r="K804" s="10"/>
      <c r="L804" s="10"/>
      <c r="M804" s="10"/>
      <c r="N804" s="10"/>
      <c r="O804" s="10"/>
    </row>
    <row r="805">
      <c r="A805" s="10"/>
      <c r="B805" s="10"/>
      <c r="C805" s="10"/>
      <c r="D805" s="7"/>
      <c r="E805" s="10"/>
      <c r="F805" s="10"/>
      <c r="G805" s="10"/>
      <c r="H805" s="10"/>
      <c r="I805" s="7"/>
      <c r="J805" s="10"/>
      <c r="K805" s="10"/>
      <c r="L805" s="10"/>
      <c r="M805" s="10"/>
      <c r="N805" s="10"/>
      <c r="O805" s="10"/>
    </row>
    <row r="806">
      <c r="A806" s="10"/>
      <c r="B806" s="10"/>
      <c r="C806" s="10"/>
      <c r="D806" s="7"/>
      <c r="E806" s="10"/>
      <c r="F806" s="10"/>
      <c r="G806" s="10"/>
      <c r="H806" s="10"/>
      <c r="I806" s="7"/>
      <c r="J806" s="10"/>
      <c r="K806" s="10"/>
      <c r="L806" s="10"/>
      <c r="M806" s="10"/>
      <c r="N806" s="10"/>
      <c r="O806" s="10"/>
    </row>
    <row r="807">
      <c r="A807" s="10"/>
      <c r="B807" s="10"/>
      <c r="C807" s="10"/>
      <c r="D807" s="7"/>
      <c r="E807" s="10"/>
      <c r="F807" s="10"/>
      <c r="G807" s="10"/>
      <c r="H807" s="10"/>
      <c r="I807" s="7"/>
      <c r="J807" s="10"/>
      <c r="K807" s="10"/>
      <c r="L807" s="10"/>
      <c r="M807" s="10"/>
      <c r="N807" s="10"/>
      <c r="O807" s="10"/>
    </row>
    <row r="808">
      <c r="A808" s="10"/>
      <c r="B808" s="10"/>
      <c r="C808" s="10"/>
      <c r="D808" s="7"/>
      <c r="E808" s="10"/>
      <c r="F808" s="10"/>
      <c r="G808" s="10"/>
      <c r="H808" s="10"/>
      <c r="I808" s="7"/>
      <c r="J808" s="10"/>
      <c r="K808" s="10"/>
      <c r="L808" s="10"/>
      <c r="M808" s="10"/>
      <c r="N808" s="10"/>
      <c r="O808" s="10"/>
    </row>
    <row r="809">
      <c r="A809" s="10"/>
      <c r="B809" s="10"/>
      <c r="C809" s="10"/>
      <c r="D809" s="7"/>
      <c r="E809" s="10"/>
      <c r="F809" s="10"/>
      <c r="G809" s="10"/>
      <c r="H809" s="10"/>
      <c r="I809" s="7"/>
      <c r="J809" s="10"/>
      <c r="K809" s="10"/>
      <c r="L809" s="10"/>
      <c r="M809" s="10"/>
      <c r="N809" s="10"/>
      <c r="O809" s="10"/>
    </row>
    <row r="810">
      <c r="A810" s="10"/>
      <c r="B810" s="10"/>
      <c r="C810" s="10"/>
      <c r="D810" s="7"/>
      <c r="E810" s="10"/>
      <c r="F810" s="10"/>
      <c r="G810" s="10"/>
      <c r="H810" s="10"/>
      <c r="I810" s="7"/>
      <c r="J810" s="10"/>
      <c r="K810" s="10"/>
      <c r="L810" s="10"/>
      <c r="M810" s="10"/>
      <c r="N810" s="10"/>
      <c r="O810" s="10"/>
    </row>
    <row r="811">
      <c r="A811" s="10"/>
      <c r="B811" s="10"/>
      <c r="C811" s="10"/>
      <c r="D811" s="7"/>
      <c r="E811" s="10"/>
      <c r="F811" s="10"/>
      <c r="G811" s="10"/>
      <c r="H811" s="10"/>
      <c r="I811" s="7"/>
      <c r="J811" s="10"/>
      <c r="K811" s="10"/>
      <c r="L811" s="10"/>
      <c r="M811" s="10"/>
      <c r="N811" s="10"/>
      <c r="O811" s="10"/>
    </row>
    <row r="812">
      <c r="A812" s="10"/>
      <c r="B812" s="10"/>
      <c r="C812" s="10"/>
      <c r="D812" s="7"/>
      <c r="E812" s="10"/>
      <c r="F812" s="10"/>
      <c r="G812" s="10"/>
      <c r="H812" s="10"/>
      <c r="I812" s="7"/>
      <c r="J812" s="10"/>
      <c r="K812" s="10"/>
      <c r="L812" s="10"/>
      <c r="M812" s="10"/>
      <c r="N812" s="10"/>
      <c r="O812" s="10"/>
    </row>
    <row r="813">
      <c r="A813" s="10"/>
      <c r="B813" s="10"/>
      <c r="C813" s="10"/>
      <c r="D813" s="7"/>
      <c r="E813" s="10"/>
      <c r="F813" s="10"/>
      <c r="G813" s="10"/>
      <c r="H813" s="10"/>
      <c r="I813" s="7"/>
      <c r="J813" s="10"/>
      <c r="K813" s="10"/>
      <c r="L813" s="10"/>
      <c r="M813" s="10"/>
      <c r="N813" s="10"/>
      <c r="O813" s="10"/>
    </row>
    <row r="814">
      <c r="A814" s="10"/>
      <c r="B814" s="10"/>
      <c r="C814" s="10"/>
      <c r="D814" s="7"/>
      <c r="E814" s="10"/>
      <c r="F814" s="10"/>
      <c r="G814" s="10"/>
      <c r="H814" s="10"/>
      <c r="I814" s="7"/>
      <c r="J814" s="10"/>
      <c r="K814" s="10"/>
      <c r="L814" s="10"/>
      <c r="M814" s="10"/>
      <c r="N814" s="10"/>
      <c r="O814" s="10"/>
    </row>
    <row r="815">
      <c r="A815" s="10"/>
      <c r="B815" s="10"/>
      <c r="C815" s="10"/>
      <c r="D815" s="7"/>
      <c r="E815" s="10"/>
      <c r="F815" s="10"/>
      <c r="G815" s="10"/>
      <c r="H815" s="10"/>
      <c r="I815" s="7"/>
      <c r="J815" s="10"/>
      <c r="K815" s="10"/>
      <c r="L815" s="10"/>
      <c r="M815" s="10"/>
      <c r="N815" s="10"/>
      <c r="O815" s="10"/>
    </row>
    <row r="816">
      <c r="A816" s="10"/>
      <c r="B816" s="10"/>
      <c r="C816" s="10"/>
      <c r="D816" s="7"/>
      <c r="E816" s="10"/>
      <c r="F816" s="10"/>
      <c r="G816" s="10"/>
      <c r="H816" s="10"/>
      <c r="I816" s="7"/>
      <c r="J816" s="10"/>
      <c r="K816" s="10"/>
      <c r="L816" s="10"/>
      <c r="M816" s="10"/>
      <c r="N816" s="10"/>
      <c r="O816" s="10"/>
    </row>
    <row r="817">
      <c r="A817" s="10"/>
      <c r="B817" s="10"/>
      <c r="C817" s="10"/>
      <c r="D817" s="7"/>
      <c r="E817" s="10"/>
      <c r="F817" s="10"/>
      <c r="G817" s="10"/>
      <c r="H817" s="10"/>
      <c r="I817" s="7"/>
      <c r="J817" s="10"/>
      <c r="K817" s="10"/>
      <c r="L817" s="10"/>
      <c r="M817" s="10"/>
      <c r="N817" s="10"/>
      <c r="O817" s="10"/>
    </row>
    <row r="818">
      <c r="A818" s="10"/>
      <c r="B818" s="10"/>
      <c r="C818" s="10"/>
      <c r="D818" s="7"/>
      <c r="E818" s="10"/>
      <c r="F818" s="10"/>
      <c r="G818" s="10"/>
      <c r="H818" s="10"/>
      <c r="I818" s="7"/>
      <c r="J818" s="10"/>
      <c r="K818" s="10"/>
      <c r="L818" s="10"/>
      <c r="M818" s="10"/>
      <c r="N818" s="10"/>
      <c r="O818" s="10"/>
    </row>
    <row r="819">
      <c r="A819" s="10"/>
      <c r="B819" s="10"/>
      <c r="C819" s="10"/>
      <c r="D819" s="7"/>
      <c r="E819" s="10"/>
      <c r="F819" s="10"/>
      <c r="G819" s="10"/>
      <c r="H819" s="10"/>
      <c r="I819" s="7"/>
      <c r="J819" s="10"/>
      <c r="K819" s="10"/>
      <c r="L819" s="10"/>
      <c r="M819" s="10"/>
      <c r="N819" s="10"/>
      <c r="O819" s="10"/>
    </row>
    <row r="820">
      <c r="A820" s="10"/>
      <c r="B820" s="10"/>
      <c r="C820" s="10"/>
      <c r="D820" s="7"/>
      <c r="E820" s="10"/>
      <c r="F820" s="10"/>
      <c r="G820" s="10"/>
      <c r="H820" s="10"/>
      <c r="I820" s="7"/>
      <c r="J820" s="10"/>
      <c r="K820" s="10"/>
      <c r="L820" s="10"/>
      <c r="M820" s="10"/>
      <c r="N820" s="10"/>
      <c r="O820" s="10"/>
    </row>
    <row r="821">
      <c r="A821" s="10"/>
      <c r="B821" s="10"/>
      <c r="C821" s="10"/>
      <c r="D821" s="7"/>
      <c r="E821" s="10"/>
      <c r="F821" s="10"/>
      <c r="G821" s="10"/>
      <c r="H821" s="10"/>
      <c r="I821" s="7"/>
      <c r="J821" s="10"/>
      <c r="K821" s="10"/>
      <c r="L821" s="10"/>
      <c r="M821" s="10"/>
      <c r="N821" s="10"/>
      <c r="O821" s="10"/>
    </row>
    <row r="822">
      <c r="A822" s="10"/>
      <c r="B822" s="10"/>
      <c r="C822" s="10"/>
      <c r="D822" s="7"/>
      <c r="E822" s="10"/>
      <c r="F822" s="10"/>
      <c r="G822" s="10"/>
      <c r="H822" s="10"/>
      <c r="I822" s="7"/>
      <c r="J822" s="10"/>
      <c r="K822" s="10"/>
      <c r="L822" s="10"/>
      <c r="M822" s="10"/>
      <c r="N822" s="10"/>
      <c r="O822" s="10"/>
    </row>
    <row r="823">
      <c r="A823" s="10"/>
      <c r="B823" s="10"/>
      <c r="C823" s="10"/>
      <c r="D823" s="7"/>
      <c r="E823" s="10"/>
      <c r="F823" s="10"/>
      <c r="G823" s="10"/>
      <c r="H823" s="10"/>
      <c r="I823" s="7"/>
      <c r="J823" s="10"/>
      <c r="K823" s="10"/>
      <c r="L823" s="10"/>
      <c r="M823" s="10"/>
      <c r="N823" s="10"/>
      <c r="O823" s="10"/>
    </row>
    <row r="824">
      <c r="A824" s="10"/>
      <c r="B824" s="10"/>
      <c r="C824" s="10"/>
      <c r="D824" s="7"/>
      <c r="E824" s="10"/>
      <c r="F824" s="10"/>
      <c r="G824" s="10"/>
      <c r="H824" s="10"/>
      <c r="I824" s="7"/>
      <c r="J824" s="10"/>
      <c r="K824" s="10"/>
      <c r="L824" s="10"/>
      <c r="M824" s="10"/>
      <c r="N824" s="10"/>
      <c r="O824" s="10"/>
    </row>
    <row r="825">
      <c r="A825" s="10"/>
      <c r="B825" s="10"/>
      <c r="C825" s="10"/>
      <c r="D825" s="7"/>
      <c r="E825" s="10"/>
      <c r="F825" s="10"/>
      <c r="G825" s="10"/>
      <c r="H825" s="10"/>
      <c r="I825" s="7"/>
      <c r="J825" s="10"/>
      <c r="K825" s="10"/>
      <c r="L825" s="10"/>
      <c r="M825" s="10"/>
      <c r="N825" s="10"/>
      <c r="O825" s="10"/>
    </row>
    <row r="826">
      <c r="A826" s="10"/>
      <c r="B826" s="10"/>
      <c r="C826" s="10"/>
      <c r="D826" s="7"/>
      <c r="E826" s="10"/>
      <c r="F826" s="10"/>
      <c r="G826" s="10"/>
      <c r="H826" s="10"/>
      <c r="I826" s="7"/>
      <c r="J826" s="10"/>
      <c r="K826" s="10"/>
      <c r="L826" s="10"/>
      <c r="M826" s="10"/>
      <c r="N826" s="10"/>
      <c r="O826" s="10"/>
    </row>
    <row r="827">
      <c r="A827" s="10"/>
      <c r="B827" s="10"/>
      <c r="C827" s="10"/>
      <c r="D827" s="7"/>
      <c r="E827" s="10"/>
      <c r="F827" s="10"/>
      <c r="G827" s="10"/>
      <c r="H827" s="10"/>
      <c r="I827" s="7"/>
      <c r="J827" s="10"/>
      <c r="K827" s="10"/>
      <c r="L827" s="10"/>
      <c r="M827" s="10"/>
      <c r="N827" s="10"/>
      <c r="O827" s="10"/>
    </row>
    <row r="828">
      <c r="A828" s="10"/>
      <c r="B828" s="10"/>
      <c r="C828" s="10"/>
      <c r="D828" s="7"/>
      <c r="E828" s="10"/>
      <c r="F828" s="10"/>
      <c r="G828" s="10"/>
      <c r="H828" s="10"/>
      <c r="I828" s="7"/>
      <c r="J828" s="10"/>
      <c r="K828" s="10"/>
      <c r="L828" s="10"/>
      <c r="M828" s="10"/>
      <c r="N828" s="10"/>
      <c r="O828" s="10"/>
    </row>
    <row r="829">
      <c r="A829" s="10"/>
      <c r="B829" s="10"/>
      <c r="C829" s="10"/>
      <c r="D829" s="7"/>
      <c r="E829" s="10"/>
      <c r="F829" s="10"/>
      <c r="G829" s="10"/>
      <c r="H829" s="10"/>
      <c r="I829" s="7"/>
      <c r="J829" s="10"/>
      <c r="K829" s="10"/>
      <c r="L829" s="10"/>
      <c r="M829" s="10"/>
      <c r="N829" s="10"/>
      <c r="O829" s="10"/>
    </row>
    <row r="830">
      <c r="A830" s="10"/>
      <c r="B830" s="10"/>
      <c r="C830" s="10"/>
      <c r="D830" s="7"/>
      <c r="E830" s="10"/>
      <c r="F830" s="10"/>
      <c r="G830" s="10"/>
      <c r="H830" s="10"/>
      <c r="I830" s="7"/>
      <c r="J830" s="10"/>
      <c r="K830" s="10"/>
      <c r="L830" s="10"/>
      <c r="M830" s="10"/>
      <c r="N830" s="10"/>
      <c r="O830" s="10"/>
    </row>
    <row r="831">
      <c r="A831" s="10"/>
      <c r="B831" s="10"/>
      <c r="C831" s="10"/>
      <c r="D831" s="7"/>
      <c r="E831" s="10"/>
      <c r="F831" s="10"/>
      <c r="G831" s="10"/>
      <c r="H831" s="10"/>
      <c r="I831" s="7"/>
      <c r="J831" s="10"/>
      <c r="K831" s="10"/>
      <c r="L831" s="10"/>
      <c r="M831" s="10"/>
      <c r="N831" s="10"/>
      <c r="O831" s="10"/>
    </row>
    <row r="832">
      <c r="A832" s="10"/>
      <c r="B832" s="10"/>
      <c r="C832" s="10"/>
      <c r="D832" s="7"/>
      <c r="E832" s="10"/>
      <c r="F832" s="10"/>
      <c r="G832" s="10"/>
      <c r="H832" s="10"/>
      <c r="I832" s="7"/>
      <c r="J832" s="10"/>
      <c r="K832" s="10"/>
      <c r="L832" s="10"/>
      <c r="M832" s="10"/>
      <c r="N832" s="10"/>
      <c r="O832" s="10"/>
    </row>
    <row r="833">
      <c r="A833" s="10"/>
      <c r="B833" s="10"/>
      <c r="C833" s="10"/>
      <c r="D833" s="7"/>
      <c r="E833" s="10"/>
      <c r="F833" s="10"/>
      <c r="G833" s="10"/>
      <c r="H833" s="10"/>
      <c r="I833" s="7"/>
      <c r="J833" s="10"/>
      <c r="K833" s="10"/>
      <c r="L833" s="10"/>
      <c r="M833" s="10"/>
      <c r="N833" s="10"/>
      <c r="O833" s="10"/>
    </row>
    <row r="834">
      <c r="A834" s="10"/>
      <c r="B834" s="10"/>
      <c r="C834" s="10"/>
      <c r="D834" s="7"/>
      <c r="E834" s="10"/>
      <c r="F834" s="10"/>
      <c r="G834" s="10"/>
      <c r="H834" s="10"/>
      <c r="I834" s="7"/>
      <c r="J834" s="10"/>
      <c r="K834" s="10"/>
      <c r="L834" s="10"/>
      <c r="M834" s="10"/>
      <c r="N834" s="10"/>
      <c r="O834" s="10"/>
    </row>
    <row r="835">
      <c r="A835" s="10"/>
      <c r="B835" s="10"/>
      <c r="C835" s="10"/>
      <c r="D835" s="7"/>
      <c r="E835" s="10"/>
      <c r="F835" s="10"/>
      <c r="G835" s="10"/>
      <c r="H835" s="10"/>
      <c r="I835" s="7"/>
      <c r="J835" s="10"/>
      <c r="K835" s="10"/>
      <c r="L835" s="10"/>
      <c r="M835" s="10"/>
      <c r="N835" s="10"/>
      <c r="O835" s="10"/>
    </row>
    <row r="836">
      <c r="A836" s="10"/>
      <c r="B836" s="10"/>
      <c r="C836" s="10"/>
      <c r="D836" s="7"/>
      <c r="E836" s="10"/>
      <c r="F836" s="10"/>
      <c r="G836" s="10"/>
      <c r="H836" s="10"/>
      <c r="I836" s="7"/>
      <c r="J836" s="10"/>
      <c r="K836" s="10"/>
      <c r="L836" s="10"/>
      <c r="M836" s="10"/>
      <c r="N836" s="10"/>
      <c r="O836" s="10"/>
    </row>
    <row r="837">
      <c r="A837" s="10"/>
      <c r="B837" s="10"/>
      <c r="C837" s="10"/>
      <c r="D837" s="7"/>
      <c r="E837" s="10"/>
      <c r="F837" s="10"/>
      <c r="G837" s="10"/>
      <c r="H837" s="10"/>
      <c r="I837" s="7"/>
      <c r="J837" s="10"/>
      <c r="K837" s="10"/>
      <c r="L837" s="10"/>
      <c r="M837" s="10"/>
      <c r="N837" s="10"/>
      <c r="O837" s="10"/>
    </row>
    <row r="838">
      <c r="A838" s="10"/>
      <c r="B838" s="10"/>
      <c r="C838" s="10"/>
      <c r="D838" s="7"/>
      <c r="E838" s="10"/>
      <c r="F838" s="10"/>
      <c r="G838" s="10"/>
      <c r="H838" s="10"/>
      <c r="I838" s="7"/>
      <c r="J838" s="10"/>
      <c r="K838" s="10"/>
      <c r="L838" s="10"/>
      <c r="M838" s="10"/>
      <c r="N838" s="10"/>
      <c r="O838" s="10"/>
    </row>
    <row r="839">
      <c r="A839" s="10"/>
      <c r="B839" s="10"/>
      <c r="C839" s="10"/>
      <c r="D839" s="7"/>
      <c r="E839" s="10"/>
      <c r="F839" s="10"/>
      <c r="G839" s="10"/>
      <c r="H839" s="10"/>
      <c r="I839" s="7"/>
      <c r="J839" s="10"/>
      <c r="K839" s="10"/>
      <c r="L839" s="10"/>
      <c r="M839" s="10"/>
      <c r="N839" s="10"/>
      <c r="O839" s="10"/>
    </row>
    <row r="840">
      <c r="A840" s="10"/>
      <c r="B840" s="10"/>
      <c r="C840" s="10"/>
      <c r="D840" s="7"/>
      <c r="E840" s="10"/>
      <c r="F840" s="10"/>
      <c r="G840" s="10"/>
      <c r="H840" s="10"/>
      <c r="I840" s="7"/>
      <c r="J840" s="10"/>
      <c r="K840" s="10"/>
      <c r="L840" s="10"/>
      <c r="M840" s="10"/>
      <c r="N840" s="10"/>
      <c r="O840" s="10"/>
    </row>
    <row r="841">
      <c r="A841" s="10"/>
      <c r="B841" s="10"/>
      <c r="C841" s="10"/>
      <c r="D841" s="7"/>
      <c r="E841" s="10"/>
      <c r="F841" s="10"/>
      <c r="G841" s="10"/>
      <c r="H841" s="10"/>
      <c r="I841" s="7"/>
      <c r="J841" s="10"/>
      <c r="K841" s="10"/>
      <c r="L841" s="10"/>
      <c r="M841" s="10"/>
      <c r="N841" s="10"/>
      <c r="O841" s="10"/>
    </row>
    <row r="842">
      <c r="A842" s="10"/>
      <c r="B842" s="10"/>
      <c r="C842" s="10"/>
      <c r="D842" s="7"/>
      <c r="E842" s="10"/>
      <c r="F842" s="10"/>
      <c r="G842" s="10"/>
      <c r="H842" s="10"/>
      <c r="I842" s="7"/>
      <c r="J842" s="10"/>
      <c r="K842" s="10"/>
      <c r="L842" s="10"/>
      <c r="M842" s="10"/>
      <c r="N842" s="10"/>
      <c r="O842" s="10"/>
    </row>
    <row r="843">
      <c r="A843" s="10"/>
      <c r="B843" s="10"/>
      <c r="C843" s="10"/>
      <c r="D843" s="7"/>
      <c r="E843" s="10"/>
      <c r="F843" s="10"/>
      <c r="G843" s="10"/>
      <c r="H843" s="10"/>
      <c r="I843" s="7"/>
      <c r="J843" s="10"/>
      <c r="K843" s="10"/>
      <c r="L843" s="10"/>
      <c r="M843" s="10"/>
      <c r="N843" s="10"/>
      <c r="O843" s="10"/>
    </row>
    <row r="844">
      <c r="A844" s="10"/>
      <c r="B844" s="10"/>
      <c r="C844" s="10"/>
      <c r="D844" s="7"/>
      <c r="E844" s="10"/>
      <c r="F844" s="10"/>
      <c r="G844" s="10"/>
      <c r="H844" s="10"/>
      <c r="I844" s="7"/>
      <c r="J844" s="10"/>
      <c r="K844" s="10"/>
      <c r="L844" s="10"/>
      <c r="M844" s="10"/>
      <c r="N844" s="10"/>
      <c r="O844" s="10"/>
    </row>
    <row r="845">
      <c r="A845" s="10"/>
      <c r="B845" s="10"/>
      <c r="C845" s="10"/>
      <c r="D845" s="7"/>
      <c r="E845" s="10"/>
      <c r="F845" s="10"/>
      <c r="G845" s="10"/>
      <c r="H845" s="10"/>
      <c r="I845" s="7"/>
      <c r="J845" s="10"/>
      <c r="K845" s="10"/>
      <c r="L845" s="10"/>
      <c r="M845" s="10"/>
      <c r="N845" s="10"/>
      <c r="O845" s="10"/>
    </row>
    <row r="846">
      <c r="A846" s="10"/>
      <c r="B846" s="10"/>
      <c r="C846" s="10"/>
      <c r="D846" s="7"/>
      <c r="E846" s="10"/>
      <c r="F846" s="10"/>
      <c r="G846" s="10"/>
      <c r="H846" s="10"/>
      <c r="I846" s="7"/>
      <c r="J846" s="10"/>
      <c r="K846" s="10"/>
      <c r="L846" s="10"/>
      <c r="M846" s="10"/>
      <c r="N846" s="10"/>
      <c r="O846" s="10"/>
    </row>
    <row r="847">
      <c r="A847" s="10"/>
      <c r="B847" s="10"/>
      <c r="C847" s="10"/>
      <c r="D847" s="7"/>
      <c r="E847" s="10"/>
      <c r="F847" s="10"/>
      <c r="G847" s="10"/>
      <c r="H847" s="10"/>
      <c r="I847" s="7"/>
      <c r="J847" s="10"/>
      <c r="K847" s="10"/>
      <c r="L847" s="10"/>
      <c r="M847" s="10"/>
      <c r="N847" s="10"/>
      <c r="O847" s="10"/>
    </row>
    <row r="848">
      <c r="A848" s="10"/>
      <c r="B848" s="10"/>
      <c r="C848" s="10"/>
      <c r="D848" s="7"/>
      <c r="E848" s="10"/>
      <c r="F848" s="10"/>
      <c r="G848" s="10"/>
      <c r="H848" s="10"/>
      <c r="I848" s="7"/>
      <c r="J848" s="10"/>
      <c r="K848" s="10"/>
      <c r="L848" s="10"/>
      <c r="M848" s="10"/>
      <c r="N848" s="10"/>
      <c r="O848" s="10"/>
    </row>
    <row r="849">
      <c r="A849" s="10"/>
      <c r="B849" s="10"/>
      <c r="C849" s="10"/>
      <c r="D849" s="7"/>
      <c r="E849" s="10"/>
      <c r="F849" s="10"/>
      <c r="G849" s="10"/>
      <c r="H849" s="10"/>
      <c r="I849" s="7"/>
      <c r="J849" s="10"/>
      <c r="K849" s="10"/>
      <c r="L849" s="10"/>
      <c r="M849" s="10"/>
      <c r="N849" s="10"/>
      <c r="O849" s="10"/>
    </row>
    <row r="850">
      <c r="A850" s="10"/>
      <c r="B850" s="10"/>
      <c r="C850" s="10"/>
      <c r="D850" s="7"/>
      <c r="E850" s="10"/>
      <c r="F850" s="10"/>
      <c r="G850" s="10"/>
      <c r="H850" s="10"/>
      <c r="I850" s="7"/>
      <c r="J850" s="10"/>
      <c r="K850" s="10"/>
      <c r="L850" s="10"/>
      <c r="M850" s="10"/>
      <c r="N850" s="10"/>
      <c r="O850" s="10"/>
    </row>
    <row r="851">
      <c r="A851" s="10"/>
      <c r="B851" s="10"/>
      <c r="C851" s="10"/>
      <c r="D851" s="7"/>
      <c r="E851" s="10"/>
      <c r="F851" s="10"/>
      <c r="G851" s="10"/>
      <c r="H851" s="10"/>
      <c r="I851" s="7"/>
      <c r="J851" s="10"/>
      <c r="K851" s="10"/>
      <c r="L851" s="10"/>
      <c r="M851" s="10"/>
      <c r="N851" s="10"/>
      <c r="O851" s="10"/>
    </row>
    <row r="852">
      <c r="A852" s="10"/>
      <c r="B852" s="10"/>
      <c r="C852" s="10"/>
      <c r="D852" s="7"/>
      <c r="E852" s="10"/>
      <c r="F852" s="10"/>
      <c r="G852" s="10"/>
      <c r="H852" s="10"/>
      <c r="I852" s="7"/>
      <c r="J852" s="10"/>
      <c r="K852" s="10"/>
      <c r="L852" s="10"/>
      <c r="M852" s="10"/>
      <c r="N852" s="10"/>
      <c r="O852" s="10"/>
    </row>
    <row r="853">
      <c r="A853" s="10"/>
      <c r="B853" s="10"/>
      <c r="C853" s="10"/>
      <c r="D853" s="7"/>
      <c r="E853" s="10"/>
      <c r="F853" s="10"/>
      <c r="G853" s="10"/>
      <c r="H853" s="10"/>
      <c r="I853" s="7"/>
      <c r="J853" s="10"/>
      <c r="K853" s="10"/>
      <c r="L853" s="10"/>
      <c r="M853" s="10"/>
      <c r="N853" s="10"/>
      <c r="O853" s="10"/>
    </row>
    <row r="854">
      <c r="A854" s="10"/>
      <c r="B854" s="10"/>
      <c r="C854" s="10"/>
      <c r="D854" s="7"/>
      <c r="E854" s="10"/>
      <c r="F854" s="10"/>
      <c r="G854" s="10"/>
      <c r="H854" s="10"/>
      <c r="I854" s="7"/>
      <c r="J854" s="10"/>
      <c r="K854" s="10"/>
      <c r="L854" s="10"/>
      <c r="M854" s="10"/>
      <c r="N854" s="10"/>
      <c r="O854" s="10"/>
    </row>
    <row r="855">
      <c r="A855" s="10"/>
      <c r="B855" s="10"/>
      <c r="C855" s="10"/>
      <c r="D855" s="7"/>
      <c r="E855" s="10"/>
      <c r="F855" s="10"/>
      <c r="G855" s="10"/>
      <c r="H855" s="10"/>
      <c r="I855" s="7"/>
      <c r="J855" s="10"/>
      <c r="K855" s="10"/>
      <c r="L855" s="10"/>
      <c r="M855" s="10"/>
      <c r="N855" s="10"/>
      <c r="O855" s="10"/>
    </row>
    <row r="856">
      <c r="A856" s="10"/>
      <c r="B856" s="10"/>
      <c r="C856" s="10"/>
      <c r="D856" s="7"/>
      <c r="E856" s="10"/>
      <c r="F856" s="10"/>
      <c r="G856" s="10"/>
      <c r="H856" s="10"/>
      <c r="I856" s="7"/>
      <c r="J856" s="10"/>
      <c r="K856" s="10"/>
      <c r="L856" s="10"/>
      <c r="M856" s="10"/>
      <c r="N856" s="10"/>
      <c r="O856" s="10"/>
    </row>
    <row r="857">
      <c r="A857" s="10"/>
      <c r="B857" s="10"/>
      <c r="C857" s="10"/>
      <c r="D857" s="7"/>
      <c r="E857" s="10"/>
      <c r="F857" s="10"/>
      <c r="G857" s="10"/>
      <c r="H857" s="10"/>
      <c r="I857" s="7"/>
      <c r="J857" s="10"/>
      <c r="K857" s="10"/>
      <c r="L857" s="10"/>
      <c r="M857" s="10"/>
      <c r="N857" s="10"/>
      <c r="O857" s="10"/>
    </row>
    <row r="858">
      <c r="A858" s="10"/>
      <c r="B858" s="10"/>
      <c r="C858" s="10"/>
      <c r="D858" s="7"/>
      <c r="E858" s="10"/>
      <c r="F858" s="10"/>
      <c r="G858" s="10"/>
      <c r="H858" s="10"/>
      <c r="I858" s="7"/>
      <c r="J858" s="10"/>
      <c r="K858" s="10"/>
      <c r="L858" s="10"/>
      <c r="M858" s="10"/>
      <c r="N858" s="10"/>
      <c r="O858" s="10"/>
    </row>
    <row r="859">
      <c r="A859" s="10"/>
      <c r="B859" s="10"/>
      <c r="C859" s="10"/>
      <c r="D859" s="7"/>
      <c r="E859" s="10"/>
      <c r="F859" s="10"/>
      <c r="G859" s="10"/>
      <c r="H859" s="10"/>
      <c r="I859" s="7"/>
      <c r="J859" s="10"/>
      <c r="K859" s="10"/>
      <c r="L859" s="10"/>
      <c r="M859" s="10"/>
      <c r="N859" s="10"/>
      <c r="O859" s="10"/>
    </row>
    <row r="860">
      <c r="A860" s="10"/>
      <c r="B860" s="10"/>
      <c r="C860" s="10"/>
      <c r="D860" s="7"/>
      <c r="E860" s="10"/>
      <c r="F860" s="10"/>
      <c r="G860" s="10"/>
      <c r="H860" s="10"/>
      <c r="I860" s="7"/>
      <c r="J860" s="10"/>
      <c r="K860" s="10"/>
      <c r="L860" s="10"/>
      <c r="M860" s="10"/>
      <c r="N860" s="10"/>
      <c r="O860" s="10"/>
    </row>
    <row r="861">
      <c r="A861" s="10"/>
      <c r="B861" s="10"/>
      <c r="C861" s="10"/>
      <c r="D861" s="7"/>
      <c r="E861" s="10"/>
      <c r="F861" s="10"/>
      <c r="G861" s="10"/>
      <c r="H861" s="10"/>
      <c r="I861" s="7"/>
      <c r="J861" s="10"/>
      <c r="K861" s="10"/>
      <c r="L861" s="10"/>
      <c r="M861" s="10"/>
      <c r="N861" s="10"/>
      <c r="O861" s="10"/>
    </row>
    <row r="862">
      <c r="A862" s="10"/>
      <c r="B862" s="10"/>
      <c r="C862" s="10"/>
      <c r="D862" s="7"/>
      <c r="E862" s="10"/>
      <c r="F862" s="10"/>
      <c r="G862" s="10"/>
      <c r="H862" s="10"/>
      <c r="I862" s="7"/>
      <c r="J862" s="10"/>
      <c r="K862" s="10"/>
      <c r="L862" s="10"/>
      <c r="M862" s="10"/>
      <c r="N862" s="10"/>
      <c r="O862" s="10"/>
    </row>
    <row r="863">
      <c r="A863" s="10"/>
      <c r="B863" s="10"/>
      <c r="C863" s="10"/>
      <c r="D863" s="7"/>
      <c r="E863" s="10"/>
      <c r="F863" s="10"/>
      <c r="G863" s="10"/>
      <c r="H863" s="10"/>
      <c r="I863" s="7"/>
      <c r="J863" s="10"/>
      <c r="K863" s="10"/>
      <c r="L863" s="10"/>
      <c r="M863" s="10"/>
      <c r="N863" s="10"/>
      <c r="O863" s="10"/>
    </row>
    <row r="864">
      <c r="A864" s="10"/>
      <c r="B864" s="10"/>
      <c r="C864" s="10"/>
      <c r="D864" s="7"/>
      <c r="E864" s="10"/>
      <c r="F864" s="10"/>
      <c r="G864" s="10"/>
      <c r="H864" s="10"/>
      <c r="I864" s="7"/>
      <c r="J864" s="10"/>
      <c r="K864" s="10"/>
      <c r="L864" s="10"/>
      <c r="M864" s="10"/>
      <c r="N864" s="10"/>
      <c r="O864" s="10"/>
    </row>
    <row r="865">
      <c r="A865" s="10"/>
      <c r="B865" s="10"/>
      <c r="C865" s="10"/>
      <c r="D865" s="7"/>
      <c r="E865" s="10"/>
      <c r="F865" s="10"/>
      <c r="G865" s="10"/>
      <c r="H865" s="10"/>
      <c r="I865" s="7"/>
      <c r="J865" s="10"/>
      <c r="K865" s="10"/>
      <c r="L865" s="10"/>
      <c r="M865" s="10"/>
      <c r="N865" s="10"/>
      <c r="O865" s="10"/>
    </row>
    <row r="866">
      <c r="A866" s="10"/>
      <c r="B866" s="10"/>
      <c r="C866" s="10"/>
      <c r="D866" s="7"/>
      <c r="E866" s="10"/>
      <c r="F866" s="10"/>
      <c r="G866" s="10"/>
      <c r="H866" s="10"/>
      <c r="I866" s="7"/>
      <c r="J866" s="10"/>
      <c r="K866" s="10"/>
      <c r="L866" s="10"/>
      <c r="M866" s="10"/>
      <c r="N866" s="10"/>
      <c r="O866" s="10"/>
    </row>
    <row r="867">
      <c r="A867" s="10"/>
      <c r="B867" s="10"/>
      <c r="C867" s="10"/>
      <c r="D867" s="7"/>
      <c r="E867" s="10"/>
      <c r="F867" s="10"/>
      <c r="G867" s="10"/>
      <c r="H867" s="10"/>
      <c r="I867" s="7"/>
      <c r="J867" s="10"/>
      <c r="K867" s="10"/>
      <c r="L867" s="10"/>
      <c r="M867" s="10"/>
      <c r="N867" s="10"/>
      <c r="O867" s="10"/>
    </row>
    <row r="868">
      <c r="A868" s="10"/>
      <c r="B868" s="10"/>
      <c r="C868" s="10"/>
      <c r="D868" s="7"/>
      <c r="E868" s="10"/>
      <c r="F868" s="10"/>
      <c r="G868" s="10"/>
      <c r="H868" s="10"/>
      <c r="I868" s="7"/>
      <c r="J868" s="10"/>
      <c r="K868" s="10"/>
      <c r="L868" s="10"/>
      <c r="M868" s="10"/>
      <c r="N868" s="10"/>
      <c r="O868" s="10"/>
    </row>
    <row r="869">
      <c r="A869" s="10"/>
      <c r="B869" s="10"/>
      <c r="C869" s="10"/>
      <c r="D869" s="7"/>
      <c r="E869" s="10"/>
      <c r="F869" s="10"/>
      <c r="G869" s="10"/>
      <c r="H869" s="10"/>
      <c r="I869" s="7"/>
      <c r="J869" s="10"/>
      <c r="K869" s="10"/>
      <c r="L869" s="10"/>
      <c r="M869" s="10"/>
      <c r="N869" s="10"/>
      <c r="O869" s="10"/>
    </row>
    <row r="870">
      <c r="A870" s="10"/>
      <c r="B870" s="10"/>
      <c r="C870" s="10"/>
      <c r="D870" s="7"/>
      <c r="E870" s="10"/>
      <c r="F870" s="10"/>
      <c r="G870" s="10"/>
      <c r="H870" s="10"/>
      <c r="I870" s="7"/>
      <c r="J870" s="10"/>
      <c r="K870" s="10"/>
      <c r="L870" s="10"/>
      <c r="M870" s="10"/>
      <c r="N870" s="10"/>
      <c r="O870" s="10"/>
    </row>
    <row r="871">
      <c r="A871" s="10"/>
      <c r="B871" s="10"/>
      <c r="C871" s="10"/>
      <c r="D871" s="7"/>
      <c r="E871" s="10"/>
      <c r="F871" s="10"/>
      <c r="G871" s="10"/>
      <c r="H871" s="10"/>
      <c r="I871" s="7"/>
      <c r="J871" s="10"/>
      <c r="K871" s="10"/>
      <c r="L871" s="10"/>
      <c r="M871" s="10"/>
      <c r="N871" s="10"/>
      <c r="O871" s="10"/>
    </row>
    <row r="872">
      <c r="A872" s="10"/>
      <c r="B872" s="10"/>
      <c r="C872" s="10"/>
      <c r="D872" s="7"/>
      <c r="E872" s="10"/>
      <c r="F872" s="10"/>
      <c r="G872" s="10"/>
      <c r="H872" s="10"/>
      <c r="I872" s="7"/>
      <c r="J872" s="10"/>
      <c r="K872" s="10"/>
      <c r="L872" s="10"/>
      <c r="M872" s="10"/>
      <c r="N872" s="10"/>
      <c r="O872" s="10"/>
    </row>
    <row r="873">
      <c r="A873" s="10"/>
      <c r="B873" s="10"/>
      <c r="C873" s="10"/>
      <c r="D873" s="7"/>
      <c r="E873" s="10"/>
      <c r="F873" s="10"/>
      <c r="G873" s="10"/>
      <c r="H873" s="10"/>
      <c r="I873" s="7"/>
      <c r="J873" s="10"/>
      <c r="K873" s="10"/>
      <c r="L873" s="10"/>
      <c r="M873" s="10"/>
      <c r="N873" s="10"/>
      <c r="O873" s="10"/>
    </row>
    <row r="874">
      <c r="A874" s="10"/>
      <c r="B874" s="10"/>
      <c r="C874" s="10"/>
      <c r="D874" s="7"/>
      <c r="E874" s="10"/>
      <c r="F874" s="10"/>
      <c r="G874" s="10"/>
      <c r="H874" s="10"/>
      <c r="I874" s="7"/>
      <c r="J874" s="10"/>
      <c r="K874" s="10"/>
      <c r="L874" s="10"/>
      <c r="M874" s="10"/>
      <c r="N874" s="10"/>
      <c r="O874" s="10"/>
    </row>
    <row r="875">
      <c r="A875" s="10"/>
      <c r="B875" s="10"/>
      <c r="C875" s="10"/>
      <c r="D875" s="7"/>
      <c r="E875" s="10"/>
      <c r="F875" s="10"/>
      <c r="G875" s="10"/>
      <c r="H875" s="10"/>
      <c r="I875" s="7"/>
      <c r="J875" s="10"/>
      <c r="K875" s="10"/>
      <c r="L875" s="10"/>
      <c r="M875" s="10"/>
      <c r="N875" s="10"/>
      <c r="O875" s="10"/>
    </row>
    <row r="876">
      <c r="A876" s="10"/>
      <c r="B876" s="10"/>
      <c r="C876" s="10"/>
      <c r="D876" s="7"/>
      <c r="E876" s="10"/>
      <c r="F876" s="10"/>
      <c r="G876" s="10"/>
      <c r="H876" s="10"/>
      <c r="I876" s="7"/>
      <c r="J876" s="10"/>
      <c r="K876" s="10"/>
      <c r="L876" s="10"/>
      <c r="M876" s="10"/>
      <c r="N876" s="10"/>
      <c r="O876" s="10"/>
    </row>
    <row r="877">
      <c r="A877" s="10"/>
      <c r="B877" s="10"/>
      <c r="C877" s="10"/>
      <c r="D877" s="7"/>
      <c r="E877" s="10"/>
      <c r="F877" s="10"/>
      <c r="G877" s="10"/>
      <c r="H877" s="10"/>
      <c r="I877" s="7"/>
      <c r="J877" s="10"/>
      <c r="K877" s="10"/>
      <c r="L877" s="10"/>
      <c r="M877" s="10"/>
      <c r="N877" s="10"/>
      <c r="O877" s="10"/>
    </row>
    <row r="878">
      <c r="A878" s="10"/>
      <c r="B878" s="10"/>
      <c r="C878" s="10"/>
      <c r="D878" s="7"/>
      <c r="E878" s="10"/>
      <c r="F878" s="10"/>
      <c r="G878" s="10"/>
      <c r="H878" s="10"/>
      <c r="I878" s="7"/>
      <c r="J878" s="10"/>
      <c r="K878" s="10"/>
      <c r="L878" s="10"/>
      <c r="M878" s="10"/>
      <c r="N878" s="10"/>
      <c r="O878" s="10"/>
    </row>
    <row r="879">
      <c r="A879" s="10"/>
      <c r="B879" s="10"/>
      <c r="C879" s="10"/>
      <c r="D879" s="7"/>
      <c r="E879" s="10"/>
      <c r="F879" s="10"/>
      <c r="G879" s="10"/>
      <c r="H879" s="10"/>
      <c r="I879" s="7"/>
      <c r="J879" s="10"/>
      <c r="K879" s="10"/>
      <c r="L879" s="10"/>
      <c r="M879" s="10"/>
      <c r="N879" s="10"/>
      <c r="O879" s="10"/>
    </row>
    <row r="880">
      <c r="A880" s="10"/>
      <c r="B880" s="10"/>
      <c r="C880" s="10"/>
      <c r="D880" s="7"/>
      <c r="E880" s="10"/>
      <c r="F880" s="10"/>
      <c r="G880" s="10"/>
      <c r="H880" s="10"/>
      <c r="I880" s="7"/>
      <c r="J880" s="10"/>
      <c r="K880" s="10"/>
      <c r="L880" s="10"/>
      <c r="M880" s="10"/>
      <c r="N880" s="10"/>
      <c r="O880" s="10"/>
    </row>
    <row r="881">
      <c r="A881" s="10"/>
      <c r="B881" s="10"/>
      <c r="C881" s="10"/>
      <c r="D881" s="7"/>
      <c r="E881" s="10"/>
      <c r="F881" s="10"/>
      <c r="G881" s="10"/>
      <c r="H881" s="10"/>
      <c r="I881" s="7"/>
      <c r="J881" s="10"/>
      <c r="K881" s="10"/>
      <c r="L881" s="10"/>
      <c r="M881" s="10"/>
      <c r="N881" s="10"/>
      <c r="O881" s="10"/>
    </row>
    <row r="882">
      <c r="A882" s="10"/>
      <c r="B882" s="10"/>
      <c r="C882" s="10"/>
      <c r="D882" s="7"/>
      <c r="E882" s="10"/>
      <c r="F882" s="10"/>
      <c r="G882" s="10"/>
      <c r="H882" s="10"/>
      <c r="I882" s="7"/>
      <c r="J882" s="10"/>
      <c r="K882" s="10"/>
      <c r="L882" s="10"/>
      <c r="M882" s="10"/>
      <c r="N882" s="10"/>
      <c r="O882" s="10"/>
    </row>
    <row r="883">
      <c r="A883" s="10"/>
      <c r="B883" s="10"/>
      <c r="C883" s="10"/>
      <c r="D883" s="7"/>
      <c r="E883" s="10"/>
      <c r="F883" s="10"/>
      <c r="G883" s="10"/>
      <c r="H883" s="10"/>
      <c r="I883" s="7"/>
      <c r="J883" s="10"/>
      <c r="K883" s="10"/>
      <c r="L883" s="10"/>
      <c r="M883" s="10"/>
      <c r="N883" s="10"/>
      <c r="O883" s="10"/>
    </row>
    <row r="884">
      <c r="A884" s="10"/>
      <c r="B884" s="10"/>
      <c r="C884" s="10"/>
      <c r="D884" s="7"/>
      <c r="E884" s="10"/>
      <c r="F884" s="10"/>
      <c r="G884" s="10"/>
      <c r="H884" s="10"/>
      <c r="I884" s="7"/>
      <c r="J884" s="10"/>
      <c r="K884" s="10"/>
      <c r="L884" s="10"/>
      <c r="M884" s="10"/>
      <c r="N884" s="10"/>
      <c r="O884" s="10"/>
    </row>
    <row r="885">
      <c r="A885" s="10"/>
      <c r="B885" s="10"/>
      <c r="C885" s="10"/>
      <c r="D885" s="7"/>
      <c r="E885" s="10"/>
      <c r="F885" s="10"/>
      <c r="G885" s="10"/>
      <c r="H885" s="10"/>
      <c r="I885" s="7"/>
      <c r="J885" s="10"/>
      <c r="K885" s="10"/>
      <c r="L885" s="10"/>
      <c r="M885" s="10"/>
      <c r="N885" s="10"/>
      <c r="O885" s="10"/>
    </row>
    <row r="886">
      <c r="A886" s="10"/>
      <c r="B886" s="10"/>
      <c r="C886" s="10"/>
      <c r="D886" s="7"/>
      <c r="E886" s="10"/>
      <c r="F886" s="10"/>
      <c r="G886" s="10"/>
      <c r="H886" s="10"/>
      <c r="I886" s="7"/>
      <c r="J886" s="10"/>
      <c r="K886" s="10"/>
      <c r="L886" s="10"/>
      <c r="M886" s="10"/>
      <c r="N886" s="10"/>
      <c r="O886" s="10"/>
    </row>
    <row r="887">
      <c r="A887" s="10"/>
      <c r="B887" s="10"/>
      <c r="C887" s="10"/>
      <c r="D887" s="7"/>
      <c r="E887" s="10"/>
      <c r="F887" s="10"/>
      <c r="G887" s="10"/>
      <c r="H887" s="10"/>
      <c r="I887" s="7"/>
      <c r="J887" s="10"/>
      <c r="K887" s="10"/>
      <c r="L887" s="10"/>
      <c r="M887" s="10"/>
      <c r="N887" s="10"/>
      <c r="O887" s="10"/>
    </row>
    <row r="888">
      <c r="A888" s="10"/>
      <c r="B888" s="10"/>
      <c r="C888" s="10"/>
      <c r="D888" s="7"/>
      <c r="E888" s="10"/>
      <c r="F888" s="10"/>
      <c r="G888" s="10"/>
      <c r="H888" s="10"/>
      <c r="I888" s="7"/>
      <c r="J888" s="10"/>
      <c r="K888" s="10"/>
      <c r="L888" s="10"/>
      <c r="M888" s="10"/>
      <c r="N888" s="10"/>
      <c r="O888" s="10"/>
    </row>
    <row r="889">
      <c r="A889" s="10"/>
      <c r="B889" s="10"/>
      <c r="C889" s="10"/>
      <c r="D889" s="7"/>
      <c r="E889" s="10"/>
      <c r="F889" s="10"/>
      <c r="G889" s="10"/>
      <c r="H889" s="10"/>
      <c r="I889" s="7"/>
      <c r="J889" s="10"/>
      <c r="K889" s="10"/>
      <c r="L889" s="10"/>
      <c r="M889" s="10"/>
      <c r="N889" s="10"/>
      <c r="O889" s="10"/>
    </row>
    <row r="890">
      <c r="A890" s="10"/>
      <c r="B890" s="10"/>
      <c r="C890" s="10"/>
      <c r="D890" s="7"/>
      <c r="E890" s="10"/>
      <c r="F890" s="10"/>
      <c r="G890" s="10"/>
      <c r="H890" s="10"/>
      <c r="I890" s="7"/>
      <c r="J890" s="10"/>
      <c r="K890" s="10"/>
      <c r="L890" s="10"/>
      <c r="M890" s="10"/>
      <c r="N890" s="10"/>
      <c r="O890" s="10"/>
    </row>
    <row r="891">
      <c r="A891" s="10"/>
      <c r="B891" s="10"/>
      <c r="C891" s="10"/>
      <c r="D891" s="7"/>
      <c r="E891" s="10"/>
      <c r="F891" s="10"/>
      <c r="G891" s="10"/>
      <c r="H891" s="10"/>
      <c r="I891" s="7"/>
      <c r="J891" s="10"/>
      <c r="K891" s="10"/>
      <c r="L891" s="10"/>
      <c r="M891" s="10"/>
      <c r="N891" s="10"/>
      <c r="O891" s="10"/>
    </row>
    <row r="892">
      <c r="A892" s="10"/>
      <c r="B892" s="10"/>
      <c r="C892" s="10"/>
      <c r="D892" s="7"/>
      <c r="E892" s="10"/>
      <c r="F892" s="10"/>
      <c r="G892" s="10"/>
      <c r="H892" s="10"/>
      <c r="I892" s="7"/>
      <c r="J892" s="10"/>
      <c r="K892" s="10"/>
      <c r="L892" s="10"/>
      <c r="M892" s="10"/>
      <c r="N892" s="10"/>
      <c r="O892" s="10"/>
    </row>
    <row r="893">
      <c r="A893" s="10"/>
      <c r="B893" s="10"/>
      <c r="C893" s="10"/>
      <c r="D893" s="7"/>
      <c r="E893" s="10"/>
      <c r="F893" s="10"/>
      <c r="G893" s="10"/>
      <c r="H893" s="10"/>
      <c r="I893" s="7"/>
      <c r="J893" s="10"/>
      <c r="K893" s="10"/>
      <c r="L893" s="10"/>
      <c r="M893" s="10"/>
      <c r="N893" s="10"/>
      <c r="O893" s="10"/>
    </row>
    <row r="894">
      <c r="A894" s="10"/>
      <c r="B894" s="10"/>
      <c r="C894" s="10"/>
      <c r="D894" s="7"/>
      <c r="E894" s="10"/>
      <c r="F894" s="10"/>
      <c r="G894" s="10"/>
      <c r="H894" s="10"/>
      <c r="I894" s="7"/>
      <c r="J894" s="10"/>
      <c r="K894" s="10"/>
      <c r="L894" s="10"/>
      <c r="M894" s="10"/>
      <c r="N894" s="10"/>
      <c r="O894" s="10"/>
    </row>
    <row r="895">
      <c r="A895" s="10"/>
      <c r="B895" s="10"/>
      <c r="C895" s="10"/>
      <c r="D895" s="7"/>
      <c r="E895" s="10"/>
      <c r="F895" s="10"/>
      <c r="G895" s="10"/>
      <c r="H895" s="10"/>
      <c r="I895" s="7"/>
      <c r="J895" s="10"/>
      <c r="K895" s="10"/>
      <c r="L895" s="10"/>
      <c r="M895" s="10"/>
      <c r="N895" s="10"/>
      <c r="O895" s="10"/>
    </row>
    <row r="896">
      <c r="A896" s="10"/>
      <c r="B896" s="10"/>
      <c r="C896" s="10"/>
      <c r="D896" s="7"/>
      <c r="E896" s="10"/>
      <c r="F896" s="10"/>
      <c r="G896" s="10"/>
      <c r="H896" s="10"/>
      <c r="I896" s="7"/>
      <c r="J896" s="10"/>
      <c r="K896" s="10"/>
      <c r="L896" s="10"/>
      <c r="M896" s="10"/>
      <c r="N896" s="10"/>
      <c r="O896" s="10"/>
    </row>
    <row r="897">
      <c r="A897" s="10"/>
      <c r="B897" s="10"/>
      <c r="C897" s="10"/>
      <c r="D897" s="7"/>
      <c r="E897" s="10"/>
      <c r="F897" s="10"/>
      <c r="G897" s="10"/>
      <c r="H897" s="10"/>
      <c r="I897" s="7"/>
      <c r="J897" s="10"/>
      <c r="K897" s="10"/>
      <c r="L897" s="10"/>
      <c r="M897" s="10"/>
      <c r="N897" s="10"/>
      <c r="O897" s="10"/>
    </row>
    <row r="898">
      <c r="A898" s="10"/>
      <c r="B898" s="10"/>
      <c r="C898" s="10"/>
      <c r="D898" s="7"/>
      <c r="E898" s="10"/>
      <c r="F898" s="10"/>
      <c r="G898" s="10"/>
      <c r="H898" s="10"/>
      <c r="I898" s="7"/>
      <c r="J898" s="10"/>
      <c r="K898" s="10"/>
      <c r="L898" s="10"/>
      <c r="M898" s="10"/>
      <c r="N898" s="10"/>
      <c r="O898" s="10"/>
    </row>
    <row r="899">
      <c r="A899" s="10"/>
      <c r="B899" s="10"/>
      <c r="C899" s="10"/>
      <c r="D899" s="7"/>
      <c r="E899" s="10"/>
      <c r="F899" s="10"/>
      <c r="G899" s="10"/>
      <c r="H899" s="10"/>
      <c r="I899" s="7"/>
      <c r="J899" s="10"/>
      <c r="K899" s="10"/>
      <c r="L899" s="10"/>
      <c r="M899" s="10"/>
      <c r="N899" s="10"/>
      <c r="O899" s="10"/>
    </row>
    <row r="900">
      <c r="A900" s="10"/>
      <c r="B900" s="10"/>
      <c r="C900" s="10"/>
      <c r="D900" s="7"/>
      <c r="E900" s="10"/>
      <c r="F900" s="10"/>
      <c r="G900" s="10"/>
      <c r="H900" s="10"/>
      <c r="I900" s="7"/>
      <c r="J900" s="10"/>
      <c r="K900" s="10"/>
      <c r="L900" s="10"/>
      <c r="M900" s="10"/>
      <c r="N900" s="10"/>
      <c r="O900" s="10"/>
    </row>
    <row r="901">
      <c r="A901" s="10"/>
      <c r="B901" s="10"/>
      <c r="C901" s="10"/>
      <c r="D901" s="7"/>
      <c r="E901" s="10"/>
      <c r="F901" s="10"/>
      <c r="G901" s="10"/>
      <c r="H901" s="10"/>
      <c r="I901" s="7"/>
      <c r="J901" s="10"/>
      <c r="K901" s="10"/>
      <c r="L901" s="10"/>
      <c r="M901" s="10"/>
      <c r="N901" s="10"/>
      <c r="O901" s="10"/>
    </row>
    <row r="902">
      <c r="A902" s="10"/>
      <c r="B902" s="10"/>
      <c r="C902" s="10"/>
      <c r="D902" s="7"/>
      <c r="E902" s="10"/>
      <c r="F902" s="10"/>
      <c r="G902" s="10"/>
      <c r="H902" s="10"/>
      <c r="I902" s="7"/>
      <c r="J902" s="10"/>
      <c r="K902" s="10"/>
      <c r="L902" s="10"/>
      <c r="M902" s="10"/>
      <c r="N902" s="10"/>
      <c r="O902" s="10"/>
    </row>
    <row r="903">
      <c r="A903" s="10"/>
      <c r="B903" s="10"/>
      <c r="C903" s="10"/>
      <c r="D903" s="7"/>
      <c r="E903" s="10"/>
      <c r="F903" s="10"/>
      <c r="G903" s="10"/>
      <c r="H903" s="10"/>
      <c r="I903" s="7"/>
      <c r="J903" s="10"/>
      <c r="K903" s="10"/>
      <c r="L903" s="10"/>
      <c r="M903" s="10"/>
      <c r="N903" s="10"/>
      <c r="O903" s="10"/>
    </row>
    <row r="904">
      <c r="A904" s="10"/>
      <c r="B904" s="10"/>
      <c r="C904" s="10"/>
      <c r="D904" s="7"/>
      <c r="E904" s="10"/>
      <c r="F904" s="10"/>
      <c r="G904" s="10"/>
      <c r="H904" s="10"/>
      <c r="I904" s="7"/>
      <c r="J904" s="10"/>
      <c r="K904" s="10"/>
      <c r="L904" s="10"/>
      <c r="M904" s="10"/>
      <c r="N904" s="10"/>
      <c r="O904" s="10"/>
    </row>
    <row r="905">
      <c r="A905" s="10"/>
      <c r="B905" s="10"/>
      <c r="C905" s="10"/>
      <c r="D905" s="7"/>
      <c r="E905" s="10"/>
      <c r="F905" s="10"/>
      <c r="G905" s="10"/>
      <c r="H905" s="10"/>
      <c r="I905" s="7"/>
      <c r="J905" s="10"/>
      <c r="K905" s="10"/>
      <c r="L905" s="10"/>
      <c r="M905" s="10"/>
      <c r="N905" s="10"/>
      <c r="O905" s="10"/>
    </row>
    <row r="906">
      <c r="A906" s="10"/>
      <c r="B906" s="10"/>
      <c r="C906" s="10"/>
      <c r="D906" s="7"/>
      <c r="E906" s="10"/>
      <c r="F906" s="10"/>
      <c r="G906" s="10"/>
      <c r="H906" s="10"/>
      <c r="I906" s="7"/>
      <c r="J906" s="10"/>
      <c r="K906" s="10"/>
      <c r="L906" s="10"/>
      <c r="M906" s="10"/>
      <c r="N906" s="10"/>
      <c r="O906" s="10"/>
    </row>
    <row r="907">
      <c r="A907" s="10"/>
      <c r="B907" s="10"/>
      <c r="C907" s="10"/>
      <c r="D907" s="7"/>
      <c r="E907" s="10"/>
      <c r="F907" s="10"/>
      <c r="G907" s="10"/>
      <c r="H907" s="10"/>
      <c r="I907" s="7"/>
      <c r="J907" s="10"/>
      <c r="K907" s="10"/>
      <c r="L907" s="10"/>
      <c r="M907" s="10"/>
      <c r="N907" s="10"/>
      <c r="O907" s="10"/>
    </row>
    <row r="908">
      <c r="A908" s="10"/>
      <c r="B908" s="10"/>
      <c r="C908" s="10"/>
      <c r="D908" s="7"/>
      <c r="E908" s="10"/>
      <c r="F908" s="10"/>
      <c r="G908" s="10"/>
      <c r="H908" s="10"/>
      <c r="I908" s="7"/>
      <c r="J908" s="10"/>
      <c r="K908" s="10"/>
      <c r="L908" s="10"/>
      <c r="M908" s="10"/>
      <c r="N908" s="10"/>
      <c r="O908" s="10"/>
    </row>
    <row r="909">
      <c r="A909" s="10"/>
      <c r="B909" s="10"/>
      <c r="C909" s="10"/>
      <c r="D909" s="7"/>
      <c r="E909" s="10"/>
      <c r="F909" s="10"/>
      <c r="G909" s="10"/>
      <c r="H909" s="10"/>
      <c r="I909" s="7"/>
      <c r="J909" s="10"/>
      <c r="K909" s="10"/>
      <c r="L909" s="10"/>
      <c r="M909" s="10"/>
      <c r="N909" s="10"/>
      <c r="O909" s="10"/>
    </row>
    <row r="910">
      <c r="A910" s="10"/>
      <c r="B910" s="10"/>
      <c r="C910" s="10"/>
      <c r="D910" s="7"/>
      <c r="E910" s="10"/>
      <c r="F910" s="10"/>
      <c r="G910" s="10"/>
      <c r="H910" s="10"/>
      <c r="I910" s="7"/>
      <c r="J910" s="10"/>
      <c r="K910" s="10"/>
      <c r="L910" s="10"/>
      <c r="M910" s="10"/>
      <c r="N910" s="10"/>
      <c r="O910" s="10"/>
    </row>
    <row r="911">
      <c r="A911" s="10"/>
      <c r="B911" s="10"/>
      <c r="C911" s="10"/>
      <c r="D911" s="7"/>
      <c r="E911" s="10"/>
      <c r="F911" s="10"/>
      <c r="G911" s="10"/>
      <c r="H911" s="10"/>
      <c r="I911" s="7"/>
      <c r="J911" s="10"/>
      <c r="K911" s="10"/>
      <c r="L911" s="10"/>
      <c r="M911" s="10"/>
      <c r="N911" s="10"/>
      <c r="O911" s="10"/>
    </row>
    <row r="912">
      <c r="A912" s="10"/>
      <c r="B912" s="10"/>
      <c r="C912" s="10"/>
      <c r="D912" s="7"/>
      <c r="E912" s="10"/>
      <c r="F912" s="10"/>
      <c r="G912" s="10"/>
      <c r="H912" s="10"/>
      <c r="I912" s="7"/>
      <c r="J912" s="10"/>
      <c r="K912" s="10"/>
      <c r="L912" s="10"/>
      <c r="M912" s="10"/>
      <c r="N912" s="10"/>
      <c r="O912" s="10"/>
    </row>
    <row r="913">
      <c r="A913" s="10"/>
      <c r="B913" s="10"/>
      <c r="C913" s="10"/>
      <c r="D913" s="7"/>
      <c r="E913" s="10"/>
      <c r="F913" s="10"/>
      <c r="G913" s="10"/>
      <c r="H913" s="10"/>
      <c r="I913" s="7"/>
      <c r="J913" s="10"/>
      <c r="K913" s="10"/>
      <c r="L913" s="10"/>
      <c r="M913" s="10"/>
      <c r="N913" s="10"/>
      <c r="O913" s="10"/>
    </row>
    <row r="914">
      <c r="A914" s="10"/>
      <c r="B914" s="10"/>
      <c r="C914" s="10"/>
      <c r="D914" s="7"/>
      <c r="E914" s="10"/>
      <c r="F914" s="10"/>
      <c r="G914" s="10"/>
      <c r="H914" s="10"/>
      <c r="I914" s="7"/>
      <c r="J914" s="10"/>
      <c r="K914" s="10"/>
      <c r="L914" s="10"/>
      <c r="M914" s="10"/>
      <c r="N914" s="10"/>
      <c r="O914" s="10"/>
    </row>
    <row r="915">
      <c r="A915" s="10"/>
      <c r="B915" s="10"/>
      <c r="C915" s="10"/>
      <c r="D915" s="7"/>
      <c r="E915" s="10"/>
      <c r="F915" s="10"/>
      <c r="G915" s="10"/>
      <c r="H915" s="10"/>
      <c r="I915" s="7"/>
      <c r="J915" s="10"/>
      <c r="K915" s="10"/>
      <c r="L915" s="10"/>
      <c r="M915" s="10"/>
      <c r="N915" s="10"/>
      <c r="O915" s="10"/>
    </row>
    <row r="916">
      <c r="A916" s="10"/>
      <c r="B916" s="10"/>
      <c r="C916" s="10"/>
      <c r="D916" s="7"/>
      <c r="E916" s="10"/>
      <c r="F916" s="10"/>
      <c r="G916" s="10"/>
      <c r="H916" s="10"/>
      <c r="I916" s="7"/>
      <c r="J916" s="10"/>
      <c r="K916" s="10"/>
      <c r="L916" s="10"/>
      <c r="M916" s="10"/>
      <c r="N916" s="10"/>
      <c r="O916" s="10"/>
    </row>
    <row r="917">
      <c r="A917" s="10"/>
      <c r="B917" s="10"/>
      <c r="C917" s="10"/>
      <c r="D917" s="7"/>
      <c r="E917" s="10"/>
      <c r="F917" s="10"/>
      <c r="G917" s="10"/>
      <c r="H917" s="10"/>
      <c r="I917" s="7"/>
      <c r="J917" s="10"/>
      <c r="K917" s="10"/>
      <c r="L917" s="10"/>
      <c r="M917" s="10"/>
      <c r="N917" s="10"/>
      <c r="O917" s="10"/>
    </row>
    <row r="918">
      <c r="A918" s="10"/>
      <c r="B918" s="10"/>
      <c r="C918" s="10"/>
      <c r="D918" s="7"/>
      <c r="E918" s="10"/>
      <c r="F918" s="10"/>
      <c r="G918" s="10"/>
      <c r="H918" s="10"/>
      <c r="I918" s="7"/>
      <c r="J918" s="10"/>
      <c r="K918" s="10"/>
      <c r="L918" s="10"/>
      <c r="M918" s="10"/>
      <c r="N918" s="10"/>
      <c r="O918" s="10"/>
    </row>
    <row r="919">
      <c r="A919" s="10"/>
      <c r="B919" s="10"/>
      <c r="C919" s="10"/>
      <c r="D919" s="7"/>
      <c r="E919" s="10"/>
      <c r="F919" s="10"/>
      <c r="G919" s="10"/>
      <c r="H919" s="10"/>
      <c r="I919" s="7"/>
      <c r="J919" s="10"/>
      <c r="K919" s="10"/>
      <c r="L919" s="10"/>
      <c r="M919" s="10"/>
      <c r="N919" s="10"/>
      <c r="O919" s="10"/>
    </row>
    <row r="920">
      <c r="A920" s="10"/>
      <c r="B920" s="10"/>
      <c r="C920" s="10"/>
      <c r="D920" s="7"/>
      <c r="E920" s="10"/>
      <c r="F920" s="10"/>
      <c r="G920" s="10"/>
      <c r="H920" s="10"/>
      <c r="I920" s="7"/>
      <c r="J920" s="10"/>
      <c r="K920" s="10"/>
      <c r="L920" s="10"/>
      <c r="M920" s="10"/>
      <c r="N920" s="10"/>
      <c r="O920" s="10"/>
    </row>
    <row r="921">
      <c r="A921" s="10"/>
      <c r="B921" s="10"/>
      <c r="C921" s="10"/>
      <c r="D921" s="7"/>
      <c r="E921" s="10"/>
      <c r="F921" s="10"/>
      <c r="G921" s="10"/>
      <c r="H921" s="10"/>
      <c r="I921" s="7"/>
      <c r="J921" s="10"/>
      <c r="K921" s="10"/>
      <c r="L921" s="10"/>
      <c r="M921" s="10"/>
      <c r="N921" s="10"/>
      <c r="O921" s="10"/>
    </row>
    <row r="922">
      <c r="A922" s="10"/>
      <c r="B922" s="10"/>
      <c r="C922" s="10"/>
      <c r="D922" s="7"/>
      <c r="E922" s="10"/>
      <c r="F922" s="10"/>
      <c r="G922" s="10"/>
      <c r="H922" s="10"/>
      <c r="I922" s="7"/>
      <c r="J922" s="10"/>
      <c r="K922" s="10"/>
      <c r="L922" s="10"/>
      <c r="M922" s="10"/>
      <c r="N922" s="10"/>
      <c r="O922" s="10"/>
    </row>
    <row r="923">
      <c r="A923" s="10"/>
      <c r="B923" s="10"/>
      <c r="C923" s="10"/>
      <c r="D923" s="7"/>
      <c r="E923" s="10"/>
      <c r="F923" s="10"/>
      <c r="G923" s="10"/>
      <c r="H923" s="10"/>
      <c r="I923" s="7"/>
      <c r="J923" s="10"/>
      <c r="K923" s="10"/>
      <c r="L923" s="10"/>
      <c r="M923" s="10"/>
      <c r="N923" s="10"/>
      <c r="O923" s="10"/>
    </row>
    <row r="924">
      <c r="A924" s="10"/>
      <c r="B924" s="10"/>
      <c r="C924" s="10"/>
      <c r="D924" s="7"/>
      <c r="E924" s="10"/>
      <c r="F924" s="10"/>
      <c r="G924" s="10"/>
      <c r="H924" s="10"/>
      <c r="I924" s="7"/>
      <c r="J924" s="10"/>
      <c r="K924" s="10"/>
      <c r="L924" s="10"/>
      <c r="M924" s="10"/>
      <c r="N924" s="10"/>
      <c r="O924" s="10"/>
    </row>
    <row r="925">
      <c r="A925" s="10"/>
      <c r="B925" s="10"/>
      <c r="C925" s="10"/>
      <c r="D925" s="7"/>
      <c r="E925" s="10"/>
      <c r="F925" s="10"/>
      <c r="G925" s="10"/>
      <c r="H925" s="10"/>
      <c r="I925" s="7"/>
      <c r="J925" s="10"/>
      <c r="K925" s="10"/>
      <c r="L925" s="10"/>
      <c r="M925" s="10"/>
      <c r="N925" s="10"/>
      <c r="O925" s="10"/>
    </row>
    <row r="926">
      <c r="A926" s="10"/>
      <c r="B926" s="10"/>
      <c r="C926" s="10"/>
      <c r="D926" s="7"/>
      <c r="E926" s="10"/>
      <c r="F926" s="10"/>
      <c r="G926" s="10"/>
      <c r="H926" s="10"/>
      <c r="I926" s="7"/>
      <c r="J926" s="10"/>
      <c r="K926" s="10"/>
      <c r="L926" s="10"/>
      <c r="M926" s="10"/>
      <c r="N926" s="10"/>
      <c r="O926" s="10"/>
    </row>
    <row r="927">
      <c r="A927" s="10"/>
      <c r="B927" s="10"/>
      <c r="C927" s="10"/>
      <c r="D927" s="7"/>
      <c r="E927" s="10"/>
      <c r="F927" s="10"/>
      <c r="G927" s="10"/>
      <c r="H927" s="10"/>
      <c r="I927" s="7"/>
      <c r="J927" s="10"/>
      <c r="K927" s="10"/>
      <c r="L927" s="10"/>
      <c r="M927" s="10"/>
      <c r="N927" s="10"/>
      <c r="O927" s="10"/>
    </row>
    <row r="928">
      <c r="A928" s="10"/>
      <c r="B928" s="10"/>
      <c r="C928" s="10"/>
      <c r="D928" s="7"/>
      <c r="E928" s="10"/>
      <c r="F928" s="10"/>
      <c r="G928" s="10"/>
      <c r="H928" s="10"/>
      <c r="I928" s="7"/>
      <c r="J928" s="10"/>
      <c r="K928" s="10"/>
      <c r="L928" s="10"/>
      <c r="M928" s="10"/>
      <c r="N928" s="10"/>
      <c r="O928" s="10"/>
    </row>
    <row r="929">
      <c r="A929" s="10"/>
      <c r="B929" s="10"/>
      <c r="C929" s="10"/>
      <c r="D929" s="7"/>
      <c r="E929" s="10"/>
      <c r="F929" s="10"/>
      <c r="G929" s="10"/>
      <c r="H929" s="10"/>
      <c r="I929" s="7"/>
      <c r="J929" s="10"/>
      <c r="K929" s="10"/>
      <c r="L929" s="10"/>
      <c r="M929" s="10"/>
      <c r="N929" s="10"/>
      <c r="O929" s="10"/>
    </row>
    <row r="930">
      <c r="A930" s="10"/>
      <c r="B930" s="10"/>
      <c r="C930" s="10"/>
      <c r="D930" s="7"/>
      <c r="E930" s="10"/>
      <c r="F930" s="10"/>
      <c r="G930" s="10"/>
      <c r="H930" s="10"/>
      <c r="I930" s="7"/>
      <c r="J930" s="10"/>
      <c r="K930" s="10"/>
      <c r="L930" s="10"/>
      <c r="M930" s="10"/>
      <c r="N930" s="10"/>
      <c r="O930" s="10"/>
    </row>
    <row r="931">
      <c r="A931" s="10"/>
      <c r="B931" s="10"/>
      <c r="C931" s="10"/>
      <c r="D931" s="7"/>
      <c r="E931" s="10"/>
      <c r="F931" s="10"/>
      <c r="G931" s="10"/>
      <c r="H931" s="10"/>
      <c r="I931" s="7"/>
      <c r="J931" s="10"/>
      <c r="K931" s="10"/>
      <c r="L931" s="10"/>
      <c r="M931" s="10"/>
      <c r="N931" s="10"/>
      <c r="O931" s="10"/>
    </row>
    <row r="932">
      <c r="A932" s="10"/>
      <c r="B932" s="10"/>
      <c r="C932" s="10"/>
      <c r="D932" s="7"/>
      <c r="E932" s="10"/>
      <c r="F932" s="10"/>
      <c r="G932" s="10"/>
      <c r="H932" s="10"/>
      <c r="I932" s="7"/>
      <c r="J932" s="10"/>
      <c r="K932" s="10"/>
      <c r="L932" s="10"/>
      <c r="M932" s="10"/>
      <c r="N932" s="10"/>
      <c r="O932" s="10"/>
    </row>
    <row r="933">
      <c r="A933" s="10"/>
      <c r="B933" s="10"/>
      <c r="C933" s="10"/>
      <c r="D933" s="7"/>
      <c r="E933" s="10"/>
      <c r="F933" s="10"/>
      <c r="G933" s="10"/>
      <c r="H933" s="10"/>
      <c r="I933" s="7"/>
      <c r="J933" s="10"/>
      <c r="K933" s="10"/>
      <c r="L933" s="10"/>
      <c r="M933" s="10"/>
      <c r="N933" s="10"/>
      <c r="O933" s="10"/>
    </row>
    <row r="934">
      <c r="A934" s="10"/>
      <c r="B934" s="10"/>
      <c r="C934" s="10"/>
      <c r="D934" s="7"/>
      <c r="E934" s="10"/>
      <c r="F934" s="10"/>
      <c r="G934" s="10"/>
      <c r="H934" s="10"/>
      <c r="I934" s="7"/>
      <c r="J934" s="10"/>
      <c r="K934" s="10"/>
      <c r="L934" s="10"/>
      <c r="M934" s="10"/>
      <c r="N934" s="10"/>
      <c r="O934" s="10"/>
    </row>
    <row r="935">
      <c r="A935" s="10"/>
      <c r="B935" s="10"/>
      <c r="C935" s="10"/>
      <c r="D935" s="7"/>
      <c r="E935" s="10"/>
      <c r="F935" s="10"/>
      <c r="G935" s="10"/>
      <c r="H935" s="10"/>
      <c r="I935" s="7"/>
      <c r="J935" s="10"/>
      <c r="K935" s="10"/>
      <c r="L935" s="10"/>
      <c r="M935" s="10"/>
      <c r="N935" s="10"/>
      <c r="O935" s="10"/>
    </row>
    <row r="936">
      <c r="A936" s="10"/>
      <c r="B936" s="10"/>
      <c r="C936" s="10"/>
      <c r="D936" s="7"/>
      <c r="E936" s="10"/>
      <c r="F936" s="10"/>
      <c r="G936" s="10"/>
      <c r="H936" s="10"/>
      <c r="I936" s="7"/>
      <c r="J936" s="10"/>
      <c r="K936" s="10"/>
      <c r="L936" s="10"/>
      <c r="M936" s="10"/>
      <c r="N936" s="10"/>
      <c r="O936" s="10"/>
    </row>
    <row r="937">
      <c r="A937" s="10"/>
      <c r="B937" s="10"/>
      <c r="C937" s="10"/>
      <c r="D937" s="7"/>
      <c r="E937" s="10"/>
      <c r="F937" s="10"/>
      <c r="G937" s="10"/>
      <c r="H937" s="10"/>
      <c r="I937" s="7"/>
      <c r="J937" s="10"/>
      <c r="K937" s="10"/>
      <c r="L937" s="10"/>
      <c r="M937" s="10"/>
      <c r="N937" s="10"/>
      <c r="O937" s="10"/>
    </row>
    <row r="938">
      <c r="A938" s="10"/>
      <c r="B938" s="10"/>
      <c r="C938" s="10"/>
      <c r="D938" s="7"/>
      <c r="E938" s="10"/>
      <c r="F938" s="10"/>
      <c r="G938" s="10"/>
      <c r="H938" s="10"/>
      <c r="I938" s="7"/>
      <c r="J938" s="10"/>
      <c r="K938" s="10"/>
      <c r="L938" s="10"/>
      <c r="M938" s="10"/>
      <c r="N938" s="10"/>
      <c r="O938" s="10"/>
    </row>
    <row r="939">
      <c r="A939" s="10"/>
      <c r="B939" s="10"/>
      <c r="C939" s="10"/>
      <c r="D939" s="7"/>
      <c r="E939" s="10"/>
      <c r="F939" s="10"/>
      <c r="G939" s="10"/>
      <c r="H939" s="10"/>
      <c r="I939" s="7"/>
      <c r="J939" s="10"/>
      <c r="K939" s="10"/>
      <c r="L939" s="10"/>
      <c r="M939" s="10"/>
      <c r="N939" s="10"/>
      <c r="O939" s="10"/>
    </row>
    <row r="940">
      <c r="A940" s="10"/>
      <c r="B940" s="10"/>
      <c r="C940" s="10"/>
      <c r="D940" s="7"/>
      <c r="E940" s="10"/>
      <c r="F940" s="10"/>
      <c r="G940" s="10"/>
      <c r="H940" s="10"/>
      <c r="I940" s="7"/>
      <c r="J940" s="10"/>
      <c r="K940" s="10"/>
      <c r="L940" s="10"/>
      <c r="M940" s="10"/>
      <c r="N940" s="10"/>
      <c r="O940" s="10"/>
    </row>
    <row r="941">
      <c r="A941" s="10"/>
      <c r="B941" s="10"/>
      <c r="C941" s="10"/>
      <c r="D941" s="7"/>
      <c r="E941" s="10"/>
      <c r="F941" s="10"/>
      <c r="G941" s="10"/>
      <c r="H941" s="10"/>
      <c r="I941" s="7"/>
      <c r="J941" s="10"/>
      <c r="K941" s="10"/>
      <c r="L941" s="10"/>
      <c r="M941" s="10"/>
      <c r="N941" s="10"/>
      <c r="O941" s="10"/>
    </row>
    <row r="942">
      <c r="A942" s="10"/>
      <c r="B942" s="10"/>
      <c r="C942" s="10"/>
      <c r="D942" s="7"/>
      <c r="E942" s="10"/>
      <c r="F942" s="10"/>
      <c r="G942" s="10"/>
      <c r="H942" s="10"/>
      <c r="I942" s="7"/>
      <c r="J942" s="10"/>
      <c r="K942" s="10"/>
      <c r="L942" s="10"/>
      <c r="M942" s="10"/>
      <c r="N942" s="10"/>
      <c r="O942" s="10"/>
    </row>
    <row r="943">
      <c r="A943" s="10"/>
      <c r="B943" s="10"/>
      <c r="C943" s="10"/>
      <c r="D943" s="7"/>
      <c r="E943" s="10"/>
      <c r="F943" s="10"/>
      <c r="G943" s="10"/>
      <c r="H943" s="10"/>
      <c r="I943" s="7"/>
      <c r="J943" s="10"/>
      <c r="K943" s="10"/>
      <c r="L943" s="10"/>
      <c r="M943" s="10"/>
      <c r="N943" s="10"/>
      <c r="O943" s="10"/>
    </row>
    <row r="944">
      <c r="A944" s="10"/>
      <c r="B944" s="10"/>
      <c r="C944" s="10"/>
      <c r="D944" s="7"/>
      <c r="E944" s="10"/>
      <c r="F944" s="10"/>
      <c r="G944" s="10"/>
      <c r="H944" s="10"/>
      <c r="I944" s="7"/>
      <c r="J944" s="10"/>
      <c r="K944" s="10"/>
      <c r="L944" s="10"/>
      <c r="M944" s="10"/>
      <c r="N944" s="10"/>
      <c r="O944" s="10"/>
    </row>
    <row r="945">
      <c r="A945" s="10"/>
      <c r="B945" s="10"/>
      <c r="C945" s="10"/>
      <c r="D945" s="7"/>
      <c r="E945" s="10"/>
      <c r="F945" s="10"/>
      <c r="G945" s="10"/>
      <c r="H945" s="10"/>
      <c r="I945" s="7"/>
      <c r="J945" s="10"/>
      <c r="K945" s="10"/>
      <c r="L945" s="10"/>
      <c r="M945" s="10"/>
      <c r="N945" s="10"/>
      <c r="O945" s="10"/>
    </row>
    <row r="946">
      <c r="A946" s="10"/>
      <c r="B946" s="10"/>
      <c r="C946" s="10"/>
      <c r="D946" s="7"/>
      <c r="E946" s="10"/>
      <c r="F946" s="10"/>
      <c r="G946" s="10"/>
      <c r="H946" s="10"/>
      <c r="I946" s="7"/>
      <c r="J946" s="10"/>
      <c r="K946" s="10"/>
      <c r="L946" s="10"/>
      <c r="M946" s="10"/>
      <c r="N946" s="10"/>
      <c r="O946" s="10"/>
    </row>
    <row r="947">
      <c r="A947" s="10"/>
      <c r="B947" s="10"/>
      <c r="C947" s="10"/>
      <c r="D947" s="7"/>
      <c r="E947" s="10"/>
      <c r="F947" s="10"/>
      <c r="G947" s="10"/>
      <c r="H947" s="10"/>
      <c r="I947" s="7"/>
      <c r="J947" s="10"/>
      <c r="K947" s="10"/>
      <c r="L947" s="10"/>
      <c r="M947" s="10"/>
      <c r="N947" s="10"/>
      <c r="O947" s="10"/>
    </row>
    <row r="948">
      <c r="A948" s="10"/>
      <c r="B948" s="10"/>
      <c r="C948" s="10"/>
      <c r="D948" s="7"/>
      <c r="E948" s="10"/>
      <c r="F948" s="10"/>
      <c r="G948" s="10"/>
      <c r="H948" s="10"/>
      <c r="I948" s="7"/>
      <c r="J948" s="10"/>
      <c r="K948" s="10"/>
      <c r="L948" s="10"/>
      <c r="M948" s="10"/>
      <c r="N948" s="10"/>
      <c r="O948" s="10"/>
    </row>
    <row r="949">
      <c r="A949" s="10"/>
      <c r="B949" s="10"/>
      <c r="C949" s="10"/>
      <c r="D949" s="7"/>
      <c r="E949" s="10"/>
      <c r="F949" s="10"/>
      <c r="G949" s="10"/>
      <c r="H949" s="10"/>
      <c r="I949" s="7"/>
      <c r="J949" s="10"/>
      <c r="K949" s="10"/>
      <c r="L949" s="10"/>
      <c r="M949" s="10"/>
      <c r="N949" s="10"/>
      <c r="O949" s="10"/>
    </row>
    <row r="950">
      <c r="A950" s="10"/>
      <c r="B950" s="10"/>
      <c r="C950" s="10"/>
      <c r="D950" s="7"/>
      <c r="E950" s="10"/>
      <c r="F950" s="10"/>
      <c r="G950" s="10"/>
      <c r="H950" s="10"/>
      <c r="I950" s="7"/>
      <c r="J950" s="10"/>
      <c r="K950" s="10"/>
      <c r="L950" s="10"/>
      <c r="M950" s="10"/>
      <c r="N950" s="10"/>
      <c r="O950" s="10"/>
    </row>
    <row r="951">
      <c r="A951" s="10"/>
      <c r="B951" s="10"/>
      <c r="C951" s="10"/>
      <c r="D951" s="7"/>
      <c r="E951" s="10"/>
      <c r="F951" s="10"/>
      <c r="G951" s="10"/>
      <c r="H951" s="10"/>
      <c r="I951" s="7"/>
      <c r="J951" s="10"/>
      <c r="K951" s="10"/>
      <c r="L951" s="10"/>
      <c r="M951" s="10"/>
      <c r="N951" s="10"/>
      <c r="O951" s="10"/>
    </row>
    <row r="952">
      <c r="A952" s="10"/>
      <c r="B952" s="10"/>
      <c r="C952" s="10"/>
      <c r="D952" s="7"/>
      <c r="E952" s="10"/>
      <c r="F952" s="10"/>
      <c r="G952" s="10"/>
      <c r="H952" s="10"/>
      <c r="I952" s="7"/>
      <c r="J952" s="10"/>
      <c r="K952" s="10"/>
      <c r="L952" s="10"/>
      <c r="M952" s="10"/>
      <c r="N952" s="10"/>
      <c r="O952" s="10"/>
    </row>
    <row r="953">
      <c r="A953" s="10"/>
      <c r="B953" s="10"/>
      <c r="C953" s="10"/>
      <c r="D953" s="7"/>
      <c r="E953" s="10"/>
      <c r="F953" s="10"/>
      <c r="G953" s="10"/>
      <c r="H953" s="10"/>
      <c r="I953" s="7"/>
      <c r="J953" s="10"/>
      <c r="K953" s="10"/>
      <c r="L953" s="10"/>
      <c r="M953" s="10"/>
      <c r="N953" s="10"/>
      <c r="O953" s="10"/>
    </row>
    <row r="954">
      <c r="A954" s="10"/>
      <c r="B954" s="10"/>
      <c r="C954" s="10"/>
      <c r="D954" s="7"/>
      <c r="E954" s="10"/>
      <c r="F954" s="10"/>
      <c r="G954" s="10"/>
      <c r="H954" s="10"/>
      <c r="I954" s="7"/>
      <c r="J954" s="10"/>
      <c r="K954" s="10"/>
      <c r="L954" s="10"/>
      <c r="M954" s="10"/>
      <c r="N954" s="10"/>
      <c r="O954" s="10"/>
    </row>
    <row r="955">
      <c r="A955" s="10"/>
      <c r="B955" s="10"/>
      <c r="C955" s="10"/>
      <c r="D955" s="7"/>
      <c r="E955" s="10"/>
      <c r="F955" s="10"/>
      <c r="G955" s="10"/>
      <c r="H955" s="10"/>
      <c r="I955" s="7"/>
      <c r="J955" s="10"/>
      <c r="K955" s="10"/>
      <c r="L955" s="10"/>
      <c r="M955" s="10"/>
      <c r="N955" s="10"/>
      <c r="O955" s="10"/>
    </row>
    <row r="956">
      <c r="A956" s="10"/>
      <c r="B956" s="10"/>
      <c r="C956" s="10"/>
      <c r="D956" s="7"/>
      <c r="E956" s="10"/>
      <c r="F956" s="10"/>
      <c r="G956" s="10"/>
      <c r="H956" s="10"/>
      <c r="I956" s="7"/>
      <c r="J956" s="10"/>
      <c r="K956" s="10"/>
      <c r="L956" s="10"/>
      <c r="M956" s="10"/>
      <c r="N956" s="10"/>
      <c r="O956" s="10"/>
    </row>
    <row r="957">
      <c r="A957" s="10"/>
      <c r="B957" s="10"/>
      <c r="C957" s="10"/>
      <c r="D957" s="7"/>
      <c r="E957" s="10"/>
      <c r="F957" s="10"/>
      <c r="G957" s="10"/>
      <c r="H957" s="10"/>
      <c r="I957" s="7"/>
      <c r="J957" s="10"/>
      <c r="K957" s="10"/>
      <c r="L957" s="10"/>
      <c r="M957" s="10"/>
      <c r="N957" s="10"/>
      <c r="O957" s="10"/>
    </row>
    <row r="958">
      <c r="A958" s="10"/>
      <c r="B958" s="10"/>
      <c r="C958" s="10"/>
      <c r="D958" s="7"/>
      <c r="E958" s="10"/>
      <c r="F958" s="10"/>
      <c r="G958" s="10"/>
      <c r="H958" s="10"/>
      <c r="I958" s="7"/>
      <c r="J958" s="10"/>
      <c r="K958" s="10"/>
      <c r="L958" s="10"/>
      <c r="M958" s="10"/>
      <c r="N958" s="10"/>
      <c r="O958" s="10"/>
    </row>
    <row r="959">
      <c r="A959" s="10"/>
      <c r="B959" s="10"/>
      <c r="C959" s="10"/>
      <c r="D959" s="7"/>
      <c r="E959" s="10"/>
      <c r="F959" s="10"/>
      <c r="G959" s="10"/>
      <c r="H959" s="10"/>
      <c r="I959" s="7"/>
      <c r="J959" s="10"/>
      <c r="K959" s="10"/>
      <c r="L959" s="10"/>
      <c r="M959" s="10"/>
      <c r="N959" s="10"/>
      <c r="O959" s="10"/>
    </row>
    <row r="960">
      <c r="A960" s="10"/>
      <c r="B960" s="10"/>
      <c r="C960" s="10"/>
      <c r="D960" s="7"/>
      <c r="E960" s="10"/>
      <c r="F960" s="10"/>
      <c r="G960" s="10"/>
      <c r="H960" s="10"/>
      <c r="I960" s="7"/>
      <c r="J960" s="10"/>
      <c r="K960" s="10"/>
      <c r="L960" s="10"/>
      <c r="M960" s="10"/>
      <c r="N960" s="10"/>
      <c r="O960" s="10"/>
    </row>
    <row r="961">
      <c r="A961" s="10"/>
      <c r="B961" s="10"/>
      <c r="C961" s="10"/>
      <c r="D961" s="7"/>
      <c r="E961" s="10"/>
      <c r="F961" s="10"/>
      <c r="G961" s="10"/>
      <c r="H961" s="10"/>
      <c r="I961" s="7"/>
      <c r="J961" s="10"/>
      <c r="K961" s="10"/>
      <c r="L961" s="10"/>
      <c r="M961" s="10"/>
      <c r="N961" s="10"/>
      <c r="O961" s="10"/>
    </row>
    <row r="962">
      <c r="A962" s="10"/>
      <c r="B962" s="10"/>
      <c r="C962" s="10"/>
      <c r="D962" s="7"/>
      <c r="E962" s="10"/>
      <c r="F962" s="10"/>
      <c r="G962" s="10"/>
      <c r="H962" s="10"/>
      <c r="I962" s="7"/>
      <c r="J962" s="10"/>
      <c r="K962" s="10"/>
      <c r="L962" s="10"/>
      <c r="M962" s="10"/>
      <c r="N962" s="10"/>
      <c r="O962" s="10"/>
    </row>
    <row r="963">
      <c r="A963" s="10"/>
      <c r="B963" s="10"/>
      <c r="C963" s="10"/>
      <c r="D963" s="7"/>
      <c r="E963" s="10"/>
      <c r="F963" s="10"/>
      <c r="G963" s="10"/>
      <c r="H963" s="10"/>
      <c r="I963" s="7"/>
      <c r="J963" s="10"/>
      <c r="K963" s="10"/>
      <c r="L963" s="10"/>
      <c r="M963" s="10"/>
      <c r="N963" s="10"/>
      <c r="O963" s="10"/>
    </row>
    <row r="964">
      <c r="A964" s="10"/>
      <c r="B964" s="10"/>
      <c r="C964" s="10"/>
      <c r="D964" s="7"/>
      <c r="E964" s="10"/>
      <c r="F964" s="10"/>
      <c r="G964" s="10"/>
      <c r="H964" s="10"/>
      <c r="I964" s="7"/>
      <c r="J964" s="10"/>
      <c r="K964" s="10"/>
      <c r="L964" s="10"/>
      <c r="M964" s="10"/>
      <c r="N964" s="10"/>
      <c r="O964" s="10"/>
    </row>
    <row r="965">
      <c r="A965" s="10"/>
      <c r="B965" s="10"/>
      <c r="C965" s="10"/>
      <c r="D965" s="7"/>
      <c r="E965" s="10"/>
      <c r="F965" s="10"/>
      <c r="G965" s="10"/>
      <c r="H965" s="10"/>
      <c r="I965" s="7"/>
      <c r="J965" s="10"/>
      <c r="K965" s="10"/>
      <c r="L965" s="10"/>
      <c r="M965" s="10"/>
      <c r="N965" s="10"/>
      <c r="O965" s="10"/>
    </row>
    <row r="966">
      <c r="A966" s="10"/>
      <c r="B966" s="10"/>
      <c r="C966" s="10"/>
      <c r="D966" s="7"/>
      <c r="E966" s="10"/>
      <c r="F966" s="10"/>
      <c r="G966" s="10"/>
      <c r="H966" s="10"/>
      <c r="I966" s="7"/>
      <c r="J966" s="10"/>
      <c r="K966" s="10"/>
      <c r="L966" s="10"/>
      <c r="M966" s="10"/>
      <c r="N966" s="10"/>
      <c r="O966" s="10"/>
    </row>
    <row r="967">
      <c r="A967" s="10"/>
      <c r="B967" s="10"/>
      <c r="C967" s="10"/>
      <c r="D967" s="7"/>
      <c r="E967" s="10"/>
      <c r="F967" s="10"/>
      <c r="G967" s="10"/>
      <c r="H967" s="10"/>
      <c r="I967" s="7"/>
      <c r="J967" s="10"/>
      <c r="K967" s="10"/>
      <c r="L967" s="10"/>
      <c r="M967" s="10"/>
      <c r="N967" s="10"/>
      <c r="O967" s="10"/>
    </row>
    <row r="968">
      <c r="A968" s="10"/>
      <c r="B968" s="10"/>
      <c r="C968" s="10"/>
      <c r="D968" s="7"/>
      <c r="E968" s="10"/>
      <c r="F968" s="10"/>
      <c r="G968" s="10"/>
      <c r="H968" s="10"/>
      <c r="I968" s="7"/>
      <c r="J968" s="10"/>
      <c r="K968" s="10"/>
      <c r="L968" s="10"/>
      <c r="M968" s="10"/>
      <c r="N968" s="10"/>
      <c r="O968" s="10"/>
    </row>
    <row r="969">
      <c r="A969" s="10"/>
      <c r="B969" s="10"/>
      <c r="C969" s="10"/>
      <c r="D969" s="7"/>
      <c r="E969" s="10"/>
      <c r="F969" s="10"/>
      <c r="G969" s="10"/>
      <c r="H969" s="10"/>
      <c r="I969" s="7"/>
      <c r="J969" s="10"/>
      <c r="K969" s="10"/>
      <c r="L969" s="10"/>
      <c r="M969" s="10"/>
      <c r="N969" s="10"/>
      <c r="O969" s="10"/>
    </row>
    <row r="970">
      <c r="A970" s="10"/>
      <c r="B970" s="10"/>
      <c r="C970" s="10"/>
      <c r="D970" s="7"/>
      <c r="E970" s="10"/>
      <c r="F970" s="10"/>
      <c r="G970" s="10"/>
      <c r="H970" s="10"/>
      <c r="I970" s="7"/>
      <c r="J970" s="10"/>
      <c r="K970" s="10"/>
      <c r="L970" s="10"/>
      <c r="M970" s="10"/>
      <c r="N970" s="10"/>
      <c r="O970" s="10"/>
    </row>
    <row r="971">
      <c r="A971" s="10"/>
      <c r="B971" s="10"/>
      <c r="C971" s="10"/>
      <c r="D971" s="7"/>
      <c r="E971" s="10"/>
      <c r="F971" s="10"/>
      <c r="G971" s="10"/>
      <c r="H971" s="10"/>
      <c r="I971" s="7"/>
      <c r="J971" s="10"/>
      <c r="K971" s="10"/>
      <c r="L971" s="10"/>
      <c r="M971" s="10"/>
      <c r="N971" s="10"/>
      <c r="O971" s="10"/>
    </row>
    <row r="972">
      <c r="A972" s="10"/>
      <c r="B972" s="10"/>
      <c r="C972" s="10"/>
      <c r="D972" s="7"/>
      <c r="E972" s="10"/>
      <c r="F972" s="10"/>
      <c r="G972" s="10"/>
      <c r="H972" s="10"/>
      <c r="I972" s="7"/>
      <c r="J972" s="10"/>
      <c r="K972" s="10"/>
      <c r="L972" s="10"/>
      <c r="M972" s="10"/>
      <c r="N972" s="10"/>
      <c r="O972" s="10"/>
    </row>
    <row r="973">
      <c r="A973" s="10"/>
      <c r="B973" s="10"/>
      <c r="C973" s="10"/>
      <c r="D973" s="7"/>
      <c r="E973" s="10"/>
      <c r="F973" s="10"/>
      <c r="G973" s="10"/>
      <c r="H973" s="10"/>
      <c r="I973" s="7"/>
      <c r="J973" s="10"/>
      <c r="K973" s="10"/>
      <c r="L973" s="10"/>
      <c r="M973" s="10"/>
      <c r="N973" s="10"/>
      <c r="O973" s="10"/>
    </row>
    <row r="974">
      <c r="A974" s="10"/>
      <c r="B974" s="10"/>
      <c r="C974" s="10"/>
      <c r="D974" s="7"/>
      <c r="E974" s="10"/>
      <c r="F974" s="10"/>
      <c r="G974" s="10"/>
      <c r="H974" s="10"/>
      <c r="I974" s="7"/>
      <c r="J974" s="10"/>
      <c r="K974" s="10"/>
      <c r="L974" s="10"/>
      <c r="M974" s="10"/>
      <c r="N974" s="10"/>
      <c r="O974" s="10"/>
    </row>
    <row r="975">
      <c r="A975" s="10"/>
      <c r="B975" s="10"/>
      <c r="C975" s="10"/>
      <c r="D975" s="7"/>
      <c r="E975" s="10"/>
      <c r="F975" s="10"/>
      <c r="G975" s="10"/>
      <c r="H975" s="10"/>
      <c r="I975" s="7"/>
      <c r="J975" s="10"/>
      <c r="K975" s="10"/>
      <c r="L975" s="10"/>
      <c r="M975" s="10"/>
      <c r="N975" s="10"/>
      <c r="O975" s="10"/>
    </row>
    <row r="976">
      <c r="A976" s="10"/>
      <c r="B976" s="10"/>
      <c r="C976" s="10"/>
      <c r="D976" s="7"/>
      <c r="E976" s="10"/>
      <c r="F976" s="10"/>
      <c r="G976" s="10"/>
      <c r="H976" s="10"/>
      <c r="I976" s="7"/>
      <c r="J976" s="10"/>
      <c r="K976" s="10"/>
      <c r="L976" s="10"/>
      <c r="M976" s="10"/>
      <c r="N976" s="10"/>
      <c r="O976" s="10"/>
    </row>
    <row r="977">
      <c r="A977" s="10"/>
      <c r="B977" s="10"/>
      <c r="C977" s="10"/>
      <c r="D977" s="7"/>
      <c r="E977" s="10"/>
      <c r="F977" s="10"/>
      <c r="G977" s="10"/>
      <c r="H977" s="10"/>
      <c r="I977" s="7"/>
      <c r="J977" s="10"/>
      <c r="K977" s="10"/>
      <c r="L977" s="10"/>
      <c r="M977" s="10"/>
      <c r="N977" s="10"/>
      <c r="O977" s="10"/>
    </row>
    <row r="978">
      <c r="A978" s="10"/>
      <c r="B978" s="10"/>
      <c r="C978" s="10"/>
      <c r="D978" s="7"/>
      <c r="E978" s="10"/>
      <c r="F978" s="10"/>
      <c r="G978" s="10"/>
      <c r="H978" s="10"/>
      <c r="I978" s="7"/>
      <c r="J978" s="10"/>
      <c r="K978" s="10"/>
      <c r="L978" s="10"/>
      <c r="M978" s="10"/>
      <c r="N978" s="10"/>
      <c r="O978" s="10"/>
    </row>
    <row r="979">
      <c r="A979" s="10"/>
      <c r="B979" s="10"/>
      <c r="C979" s="10"/>
      <c r="D979" s="7"/>
      <c r="E979" s="10"/>
      <c r="F979" s="10"/>
      <c r="G979" s="10"/>
      <c r="H979" s="10"/>
      <c r="I979" s="7"/>
      <c r="J979" s="10"/>
      <c r="K979" s="10"/>
      <c r="L979" s="10"/>
      <c r="M979" s="10"/>
      <c r="N979" s="10"/>
      <c r="O979" s="10"/>
    </row>
    <row r="980">
      <c r="A980" s="10"/>
      <c r="B980" s="10"/>
      <c r="C980" s="10"/>
      <c r="D980" s="7"/>
      <c r="E980" s="10"/>
      <c r="F980" s="10"/>
      <c r="G980" s="10"/>
      <c r="H980" s="10"/>
      <c r="I980" s="7"/>
      <c r="J980" s="10"/>
      <c r="K980" s="10"/>
      <c r="L980" s="10"/>
      <c r="M980" s="10"/>
      <c r="N980" s="10"/>
      <c r="O980" s="10"/>
    </row>
    <row r="981">
      <c r="A981" s="10"/>
      <c r="B981" s="10"/>
      <c r="C981" s="10"/>
      <c r="D981" s="7"/>
      <c r="E981" s="10"/>
      <c r="F981" s="10"/>
      <c r="G981" s="10"/>
      <c r="H981" s="10"/>
      <c r="I981" s="7"/>
      <c r="J981" s="10"/>
      <c r="K981" s="10"/>
      <c r="L981" s="10"/>
      <c r="M981" s="10"/>
      <c r="N981" s="10"/>
      <c r="O981" s="10"/>
    </row>
    <row r="982">
      <c r="A982" s="10"/>
      <c r="B982" s="10"/>
      <c r="C982" s="10"/>
      <c r="D982" s="7"/>
      <c r="E982" s="10"/>
      <c r="F982" s="10"/>
      <c r="G982" s="10"/>
      <c r="H982" s="10"/>
      <c r="I982" s="7"/>
      <c r="J982" s="10"/>
      <c r="K982" s="10"/>
      <c r="L982" s="10"/>
      <c r="M982" s="10"/>
      <c r="N982" s="10"/>
      <c r="O982" s="10"/>
    </row>
    <row r="983">
      <c r="A983" s="10"/>
      <c r="B983" s="10"/>
      <c r="C983" s="10"/>
      <c r="D983" s="7"/>
      <c r="E983" s="10"/>
      <c r="F983" s="10"/>
      <c r="G983" s="10"/>
      <c r="H983" s="10"/>
      <c r="I983" s="7"/>
      <c r="J983" s="10"/>
      <c r="K983" s="10"/>
      <c r="L983" s="10"/>
      <c r="M983" s="10"/>
      <c r="N983" s="10"/>
      <c r="O983" s="10"/>
    </row>
    <row r="984">
      <c r="A984" s="10"/>
      <c r="B984" s="10"/>
      <c r="C984" s="10"/>
      <c r="D984" s="7"/>
      <c r="E984" s="10"/>
      <c r="F984" s="10"/>
      <c r="G984" s="10"/>
      <c r="H984" s="10"/>
      <c r="I984" s="7"/>
      <c r="J984" s="10"/>
      <c r="K984" s="10"/>
      <c r="L984" s="10"/>
      <c r="M984" s="10"/>
      <c r="N984" s="10"/>
      <c r="O984" s="10"/>
    </row>
    <row r="985">
      <c r="A985" s="10"/>
      <c r="B985" s="10"/>
      <c r="C985" s="10"/>
      <c r="D985" s="7"/>
      <c r="E985" s="10"/>
      <c r="F985" s="10"/>
      <c r="G985" s="10"/>
      <c r="H985" s="10"/>
      <c r="I985" s="7"/>
      <c r="J985" s="10"/>
      <c r="K985" s="10"/>
      <c r="L985" s="10"/>
      <c r="M985" s="10"/>
      <c r="N985" s="10"/>
      <c r="O985" s="10"/>
    </row>
    <row r="986">
      <c r="A986" s="10"/>
      <c r="B986" s="10"/>
      <c r="C986" s="10"/>
      <c r="D986" s="7"/>
      <c r="E986" s="10"/>
      <c r="F986" s="10"/>
      <c r="G986" s="10"/>
      <c r="H986" s="10"/>
      <c r="I986" s="7"/>
      <c r="J986" s="10"/>
      <c r="K986" s="10"/>
      <c r="L986" s="10"/>
      <c r="M986" s="10"/>
      <c r="N986" s="10"/>
      <c r="O986" s="10"/>
    </row>
    <row r="987">
      <c r="A987" s="10"/>
      <c r="B987" s="10"/>
      <c r="C987" s="10"/>
      <c r="D987" s="7"/>
      <c r="E987" s="10"/>
      <c r="F987" s="10"/>
      <c r="G987" s="10"/>
      <c r="H987" s="10"/>
      <c r="I987" s="7"/>
      <c r="J987" s="10"/>
      <c r="K987" s="10"/>
      <c r="L987" s="10"/>
      <c r="M987" s="10"/>
      <c r="N987" s="10"/>
      <c r="O987" s="10"/>
    </row>
    <row r="988">
      <c r="A988" s="10"/>
      <c r="B988" s="10"/>
      <c r="C988" s="10"/>
      <c r="D988" s="7"/>
      <c r="E988" s="10"/>
      <c r="F988" s="10"/>
      <c r="G988" s="10"/>
      <c r="H988" s="10"/>
      <c r="I988" s="7"/>
      <c r="J988" s="10"/>
      <c r="K988" s="10"/>
      <c r="L988" s="10"/>
      <c r="M988" s="10"/>
      <c r="N988" s="10"/>
      <c r="O988" s="10"/>
    </row>
    <row r="989">
      <c r="A989" s="10"/>
      <c r="B989" s="10"/>
      <c r="C989" s="10"/>
      <c r="D989" s="7"/>
      <c r="E989" s="10"/>
      <c r="F989" s="10"/>
      <c r="G989" s="10"/>
      <c r="H989" s="10"/>
      <c r="I989" s="7"/>
      <c r="J989" s="10"/>
      <c r="K989" s="10"/>
      <c r="L989" s="10"/>
      <c r="M989" s="10"/>
      <c r="N989" s="10"/>
      <c r="O989" s="10"/>
    </row>
    <row r="990">
      <c r="A990" s="10"/>
      <c r="B990" s="10"/>
      <c r="C990" s="10"/>
      <c r="D990" s="7"/>
      <c r="E990" s="10"/>
      <c r="F990" s="10"/>
      <c r="G990" s="10"/>
      <c r="H990" s="10"/>
      <c r="I990" s="7"/>
      <c r="J990" s="10"/>
      <c r="K990" s="10"/>
      <c r="L990" s="10"/>
      <c r="M990" s="10"/>
      <c r="N990" s="10"/>
      <c r="O990" s="10"/>
    </row>
    <row r="991">
      <c r="A991" s="10"/>
      <c r="B991" s="10"/>
      <c r="C991" s="10"/>
      <c r="D991" s="7"/>
      <c r="E991" s="10"/>
      <c r="F991" s="10"/>
      <c r="G991" s="10"/>
      <c r="H991" s="10"/>
      <c r="I991" s="7"/>
      <c r="J991" s="10"/>
      <c r="K991" s="10"/>
      <c r="L991" s="10"/>
      <c r="M991" s="10"/>
      <c r="N991" s="10"/>
      <c r="O991" s="10"/>
    </row>
    <row r="992">
      <c r="A992" s="10"/>
      <c r="B992" s="10"/>
      <c r="C992" s="10"/>
      <c r="D992" s="7"/>
      <c r="E992" s="10"/>
      <c r="F992" s="10"/>
      <c r="G992" s="10"/>
      <c r="H992" s="10"/>
      <c r="I992" s="7"/>
      <c r="J992" s="10"/>
      <c r="K992" s="10"/>
      <c r="L992" s="10"/>
      <c r="M992" s="10"/>
      <c r="N992" s="10"/>
      <c r="O992" s="10"/>
    </row>
    <row r="993">
      <c r="A993" s="10"/>
      <c r="B993" s="10"/>
      <c r="C993" s="10"/>
      <c r="D993" s="7"/>
      <c r="E993" s="10"/>
      <c r="F993" s="10"/>
      <c r="G993" s="10"/>
      <c r="H993" s="10"/>
      <c r="I993" s="7"/>
      <c r="J993" s="10"/>
      <c r="K993" s="10"/>
      <c r="L993" s="10"/>
      <c r="M993" s="10"/>
      <c r="N993" s="10"/>
      <c r="O993" s="10"/>
    </row>
    <row r="994">
      <c r="A994" s="10"/>
      <c r="B994" s="10"/>
      <c r="C994" s="10"/>
      <c r="D994" s="7"/>
      <c r="E994" s="10"/>
      <c r="F994" s="10"/>
      <c r="G994" s="10"/>
      <c r="H994" s="10"/>
      <c r="I994" s="7"/>
      <c r="J994" s="10"/>
      <c r="K994" s="10"/>
      <c r="L994" s="10"/>
      <c r="M994" s="10"/>
      <c r="N994" s="10"/>
      <c r="O994" s="10"/>
    </row>
    <row r="995">
      <c r="A995" s="10"/>
      <c r="B995" s="10"/>
      <c r="C995" s="10"/>
      <c r="D995" s="7"/>
      <c r="E995" s="10"/>
      <c r="F995" s="10"/>
      <c r="G995" s="10"/>
      <c r="H995" s="10"/>
      <c r="I995" s="7"/>
      <c r="J995" s="10"/>
      <c r="K995" s="10"/>
      <c r="L995" s="10"/>
      <c r="M995" s="10"/>
      <c r="N995" s="10"/>
      <c r="O995" s="10"/>
    </row>
    <row r="996">
      <c r="A996" s="10"/>
      <c r="B996" s="10"/>
      <c r="C996" s="10"/>
      <c r="D996" s="7"/>
      <c r="E996" s="10"/>
      <c r="F996" s="10"/>
      <c r="G996" s="10"/>
      <c r="H996" s="10"/>
      <c r="I996" s="7"/>
      <c r="J996" s="10"/>
      <c r="K996" s="10"/>
      <c r="L996" s="10"/>
      <c r="M996" s="10"/>
      <c r="N996" s="10"/>
      <c r="O996" s="10"/>
    </row>
    <row r="997">
      <c r="A997" s="10"/>
      <c r="B997" s="10"/>
      <c r="C997" s="10"/>
      <c r="D997" s="7"/>
      <c r="E997" s="10"/>
      <c r="F997" s="10"/>
      <c r="G997" s="10"/>
      <c r="H997" s="10"/>
      <c r="I997" s="7"/>
      <c r="J997" s="10"/>
      <c r="K997" s="10"/>
      <c r="L997" s="10"/>
      <c r="M997" s="10"/>
      <c r="N997" s="10"/>
      <c r="O997" s="10"/>
    </row>
  </sheetData>
  <mergeCells count="5">
    <mergeCell ref="P2:P997"/>
    <mergeCell ref="Q2:R2"/>
    <mergeCell ref="T2:U2"/>
    <mergeCell ref="S3:S12"/>
    <mergeCell ref="Q13:U997"/>
  </mergeCells>
  <conditionalFormatting sqref="N2:N997">
    <cfRule type="cellIs" dxfId="0" priority="1" operator="equal">
      <formula>"PENDENTE"</formula>
    </cfRule>
  </conditionalFormatting>
  <conditionalFormatting sqref="N2:N997">
    <cfRule type="cellIs" dxfId="1" priority="2" operator="equal">
      <formula>"PRIORIDADE"</formula>
    </cfRule>
  </conditionalFormatting>
  <conditionalFormatting sqref="N2:N997">
    <cfRule type="cellIs" dxfId="2" priority="3" operator="equal">
      <formula>"PRIORIDADE TOTAL"</formula>
    </cfRule>
  </conditionalFormatting>
  <conditionalFormatting sqref="N2:N997">
    <cfRule type="containsText" dxfId="3" priority="4" operator="containsText" text="ANÁLISE">
      <formula>NOT(ISERROR(SEARCH(("ANÁLISE"),(N2))))</formula>
    </cfRule>
  </conditionalFormatting>
  <conditionalFormatting sqref="N2:N997">
    <cfRule type="containsText" dxfId="4" priority="5" operator="containsText" text="VERIFICADO">
      <formula>NOT(ISERROR(SEARCH(("VERIFICADO"),(N2))))</formula>
    </cfRule>
  </conditionalFormatting>
  <conditionalFormatting sqref="N2:N997">
    <cfRule type="containsText" dxfId="5" priority="6" operator="containsText" text="APREENDIDO">
      <formula>NOT(ISERROR(SEARCH(("APREENDIDO"),(N2))))</formula>
    </cfRule>
  </conditionalFormatting>
  <conditionalFormatting sqref="N2:N997">
    <cfRule type="containsText" dxfId="6" priority="7" operator="containsText" text="APROVADO">
      <formula>NOT(ISERROR(SEARCH(("APROVADO"),(N2))))</formula>
    </cfRule>
  </conditionalFormatting>
  <conditionalFormatting sqref="N2:N997">
    <cfRule type="containsText" dxfId="7" priority="8" operator="containsText" text="QUITADO">
      <formula>NOT(ISERROR(SEARCH(("QUITADO"),(N2))))</formula>
    </cfRule>
  </conditionalFormatting>
  <conditionalFormatting sqref="N2:N997">
    <cfRule type="containsText" dxfId="8" priority="9" operator="containsText" text="OUTROS ACORDOS">
      <formula>NOT(ISERROR(SEARCH(("OUTROS ACORDOS"),(N2))))</formula>
    </cfRule>
  </conditionalFormatting>
  <conditionalFormatting sqref="N2:N997">
    <cfRule type="containsText" dxfId="9" priority="10" operator="containsText" text="CANCELADO">
      <formula>NOT(ISERROR(SEARCH(("CANCELADO"),(N2))))</formula>
    </cfRule>
  </conditionalFormatting>
  <dataValidations>
    <dataValidation type="list" allowBlank="1" showErrorMessage="1" sqref="N2:N997">
      <formula1>"PENDENTE,PRIORIDADE,PRIORIDADE TOTAL,VERIFICADO,ANÁLISE,APROVADO,QUITADO,APREENDIDO,CANCELADO,OUTROS ACORDOS"</formula1>
    </dataValidation>
    <dataValidation type="list" allowBlank="1" showErrorMessage="1" sqref="I2:I997">
      <formula1>"BRADESCO,BV FINANCEIRA,CREDITAS,GMAC,HYUNDAI,ITAÚ,OMNI S.A.,PANAMERICANO,PSA,RCI,RENNER,SAFRA,SANTANA,SANTANDER,TOYOTA,VOLKSWAGEN"</formula1>
    </dataValidation>
    <dataValidation type="list" allowBlank="1" showErrorMessage="1" sqref="L2:L997">
      <formula1>"LIGAÇÃO,WPP,SEM SUCESSO"</formula1>
    </dataValidation>
    <dataValidation type="list" allowBlank="1" showErrorMessage="1" sqref="D2:D997">
      <formula1>"SISTEMA ANTIGO,ANÁPOLIS,APG,BELO HORIZONTE,BELÉM,BRASÍLIA,CUIABÁ,CAMPO GRANDE,GOIÂNIA,JUIZ DE FORA,MONTES CLAROS,PLANALTINA,PORTO VELHO,RECREIO,RIO DE JANEIRO,RIO VERDE,RONDONÓPOLIS,SANTA LUZIA,TERESINA,TRINDADE,VALE DO AÇO,VALPARAISO,VITÓRIA,VOLTA REDOND"&amp;"A,CAMPOS DOS GOYTACAZES,NITEROI,VÁRZEA GRANDE,RIO DE JANEIRO"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0.88"/>
    <col customWidth="1" min="2" max="2" width="13.5"/>
    <col customWidth="1" min="3" max="3" width="10.75"/>
    <col customWidth="1" min="4" max="4" width="18.25"/>
    <col customWidth="1" min="5" max="5" width="18.5"/>
    <col customWidth="1" min="8" max="8" width="11.88"/>
    <col customWidth="1" min="9" max="9" width="16.25"/>
    <col customWidth="1" min="10" max="10" width="9.5"/>
    <col customWidth="1" min="11" max="11" width="17.63"/>
    <col customWidth="1" min="12" max="12" width="16.5"/>
    <col customWidth="1" min="13" max="13" width="18.13"/>
    <col customWidth="1" min="14" max="14" width="19.0"/>
    <col customWidth="1" min="15" max="15" width="24.0"/>
    <col customWidth="1" min="16" max="16" width="18.0"/>
    <col customWidth="1" min="17" max="17" width="14.63"/>
    <col customWidth="1" min="18" max="18" width="9.38"/>
    <col customWidth="1" min="19" max="19" width="8.63"/>
    <col customWidth="1" min="20" max="20" width="13.13"/>
    <col customWidth="1" min="21" max="21" width="10.13"/>
  </cols>
  <sheetData>
    <row r="1" ht="24.0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51" t="s">
        <v>5</v>
      </c>
      <c r="G1" s="4" t="s">
        <v>6</v>
      </c>
      <c r="H1" s="51" t="s">
        <v>5</v>
      </c>
      <c r="I1" s="2" t="s">
        <v>7</v>
      </c>
      <c r="J1" s="4" t="s">
        <v>8</v>
      </c>
      <c r="K1" s="4" t="s">
        <v>9</v>
      </c>
      <c r="L1" s="4" t="s">
        <v>10</v>
      </c>
      <c r="M1" s="2" t="s">
        <v>11</v>
      </c>
      <c r="N1" s="51" t="s">
        <v>12</v>
      </c>
      <c r="O1" s="4" t="s">
        <v>13</v>
      </c>
      <c r="P1" s="5"/>
      <c r="Q1" s="5"/>
      <c r="R1" s="5"/>
      <c r="S1" s="5"/>
      <c r="T1" s="5"/>
      <c r="U1" s="5"/>
    </row>
    <row r="2" ht="15.75" customHeight="1">
      <c r="A2" s="6">
        <v>45705.0</v>
      </c>
      <c r="B2" s="6"/>
      <c r="C2" s="7">
        <v>221535.0</v>
      </c>
      <c r="D2" s="7" t="s">
        <v>237</v>
      </c>
      <c r="E2" s="6">
        <v>45444.0</v>
      </c>
      <c r="F2" s="79">
        <f t="shared" ref="F2:F704" si="1">DATEDIF(E2,TODAY(),"M")</f>
        <v>8</v>
      </c>
      <c r="G2" s="9">
        <v>45488.0</v>
      </c>
      <c r="H2" s="79">
        <f t="shared" ref="H2:H704" si="2">DATEDIF(G2,TODAY(),"M")</f>
        <v>7</v>
      </c>
      <c r="I2" s="7" t="s">
        <v>43</v>
      </c>
      <c r="J2" s="7" t="s">
        <v>91</v>
      </c>
      <c r="K2" s="7" t="s">
        <v>123</v>
      </c>
      <c r="L2" s="7"/>
      <c r="M2" s="6">
        <v>45702.0</v>
      </c>
      <c r="N2" s="60" t="s">
        <v>18</v>
      </c>
      <c r="O2" s="7" t="s">
        <v>511</v>
      </c>
      <c r="P2" s="11"/>
      <c r="Q2" s="12" t="s">
        <v>14</v>
      </c>
      <c r="R2" s="13"/>
      <c r="S2" s="14">
        <f>TODAY()</f>
        <v>45706</v>
      </c>
      <c r="T2" s="15" t="s">
        <v>15</v>
      </c>
      <c r="U2" s="13"/>
    </row>
    <row r="3" ht="15.75" customHeight="1">
      <c r="A3" s="6">
        <v>45705.0</v>
      </c>
      <c r="B3" s="6"/>
      <c r="C3" s="7">
        <v>194288.0</v>
      </c>
      <c r="D3" s="7" t="s">
        <v>237</v>
      </c>
      <c r="E3" s="6">
        <v>45231.0</v>
      </c>
      <c r="F3" s="79">
        <f t="shared" si="1"/>
        <v>15</v>
      </c>
      <c r="G3" s="6">
        <v>45259.0</v>
      </c>
      <c r="H3" s="79">
        <f t="shared" si="2"/>
        <v>14</v>
      </c>
      <c r="I3" s="7" t="s">
        <v>43</v>
      </c>
      <c r="J3" s="7" t="s">
        <v>265</v>
      </c>
      <c r="K3" s="10"/>
      <c r="L3" s="10"/>
      <c r="M3" s="6">
        <v>45695.0</v>
      </c>
      <c r="N3" s="57" t="s">
        <v>22</v>
      </c>
      <c r="O3" s="10"/>
      <c r="Q3" s="16" t="s">
        <v>16</v>
      </c>
      <c r="R3" s="17">
        <f>COUNTIFS(N:N,"VERIFICADO",B:B,S2)</f>
        <v>4</v>
      </c>
      <c r="S3" s="18"/>
      <c r="T3" s="16" t="s">
        <v>16</v>
      </c>
      <c r="U3" s="17">
        <f>COUNTIFS(N:N,"VERIFICADO")</f>
        <v>11</v>
      </c>
    </row>
    <row r="4" ht="15.75" customHeight="1">
      <c r="A4" s="6">
        <v>45706.0</v>
      </c>
      <c r="B4" s="6">
        <v>45689.0</v>
      </c>
      <c r="C4" s="7">
        <v>189653.0</v>
      </c>
      <c r="D4" s="7" t="s">
        <v>237</v>
      </c>
      <c r="E4" s="6">
        <v>45200.0</v>
      </c>
      <c r="F4" s="79">
        <f t="shared" si="1"/>
        <v>16</v>
      </c>
      <c r="G4" s="6">
        <v>45216.0</v>
      </c>
      <c r="H4" s="79">
        <f t="shared" si="2"/>
        <v>16</v>
      </c>
      <c r="I4" s="7" t="s">
        <v>48</v>
      </c>
      <c r="J4" s="7">
        <v>208.0</v>
      </c>
      <c r="K4" s="7" t="s">
        <v>57</v>
      </c>
      <c r="L4" s="7" t="s">
        <v>46</v>
      </c>
      <c r="M4" s="9">
        <v>45706.0</v>
      </c>
      <c r="N4" s="57" t="s">
        <v>16</v>
      </c>
      <c r="O4" s="7" t="s">
        <v>512</v>
      </c>
      <c r="Q4" s="16" t="s">
        <v>17</v>
      </c>
      <c r="R4" s="17">
        <f>COUNTIFS(N:N,"análise",B:B,S2)</f>
        <v>0</v>
      </c>
      <c r="S4" s="19"/>
      <c r="T4" s="16" t="s">
        <v>17</v>
      </c>
      <c r="U4" s="17">
        <f>COUNTIFS(N:N,"ANÁLISE")</f>
        <v>2</v>
      </c>
    </row>
    <row r="5" ht="15.75" customHeight="1">
      <c r="A5" s="6">
        <v>45701.0</v>
      </c>
      <c r="B5" s="6">
        <v>45706.0</v>
      </c>
      <c r="C5" s="7">
        <v>224041.0</v>
      </c>
      <c r="D5" s="7" t="s">
        <v>237</v>
      </c>
      <c r="E5" s="6">
        <v>45323.0</v>
      </c>
      <c r="F5" s="79">
        <f t="shared" si="1"/>
        <v>12</v>
      </c>
      <c r="G5" s="6">
        <v>45510.0</v>
      </c>
      <c r="H5" s="79">
        <f t="shared" si="2"/>
        <v>6</v>
      </c>
      <c r="I5" s="7" t="s">
        <v>52</v>
      </c>
      <c r="J5" s="7">
        <v>404.0</v>
      </c>
      <c r="K5" s="7" t="s">
        <v>513</v>
      </c>
      <c r="L5" s="7" t="s">
        <v>68</v>
      </c>
      <c r="M5" s="6">
        <v>45706.0</v>
      </c>
      <c r="N5" s="57" t="s">
        <v>16</v>
      </c>
      <c r="O5" s="10"/>
      <c r="Q5" s="16" t="s">
        <v>18</v>
      </c>
      <c r="R5" s="17">
        <f>COUNTIFS(N:N,"pendente",B:B,S2)</f>
        <v>0</v>
      </c>
      <c r="S5" s="19"/>
      <c r="T5" s="16" t="s">
        <v>18</v>
      </c>
      <c r="U5" s="17">
        <f>COUNTIFS(N:N,"PENDENTE")</f>
        <v>573</v>
      </c>
    </row>
    <row r="6" ht="15.75" customHeight="1">
      <c r="A6" s="6">
        <v>45705.0</v>
      </c>
      <c r="B6" s="6">
        <v>45706.0</v>
      </c>
      <c r="C6" s="7">
        <v>223663.0</v>
      </c>
      <c r="D6" s="7" t="s">
        <v>237</v>
      </c>
      <c r="E6" s="6">
        <v>45505.0</v>
      </c>
      <c r="F6" s="79">
        <f t="shared" si="1"/>
        <v>6</v>
      </c>
      <c r="G6" s="6">
        <v>45506.0</v>
      </c>
      <c r="H6" s="79">
        <f t="shared" si="2"/>
        <v>6</v>
      </c>
      <c r="I6" s="7" t="s">
        <v>43</v>
      </c>
      <c r="J6" s="7">
        <v>302.0</v>
      </c>
      <c r="K6" s="7" t="s">
        <v>514</v>
      </c>
      <c r="L6" s="7" t="s">
        <v>68</v>
      </c>
      <c r="M6" s="6">
        <v>45706.0</v>
      </c>
      <c r="N6" s="57" t="s">
        <v>16</v>
      </c>
      <c r="O6" s="10"/>
      <c r="Q6" s="16" t="s">
        <v>19</v>
      </c>
      <c r="R6" s="17">
        <f>COUNTIFS(N:N,"prioridade",B:B,S2)</f>
        <v>0</v>
      </c>
      <c r="S6" s="19"/>
      <c r="T6" s="16" t="s">
        <v>19</v>
      </c>
      <c r="U6" s="17">
        <f>COUNTIFS(N:N,"PRIORIDADE")</f>
        <v>11</v>
      </c>
    </row>
    <row r="7" ht="15.75" customHeight="1">
      <c r="A7" s="6">
        <v>45705.0</v>
      </c>
      <c r="B7" s="6"/>
      <c r="C7" s="7">
        <v>233585.0</v>
      </c>
      <c r="D7" s="7" t="s">
        <v>237</v>
      </c>
      <c r="E7" s="6">
        <v>45231.0</v>
      </c>
      <c r="F7" s="79">
        <f t="shared" si="1"/>
        <v>15</v>
      </c>
      <c r="G7" s="9">
        <v>45603.0</v>
      </c>
      <c r="H7" s="79">
        <f t="shared" si="2"/>
        <v>3</v>
      </c>
      <c r="I7" s="7" t="s">
        <v>43</v>
      </c>
      <c r="J7" s="10"/>
      <c r="K7" s="10"/>
      <c r="L7" s="10"/>
      <c r="M7" s="10"/>
      <c r="N7" s="60" t="s">
        <v>18</v>
      </c>
      <c r="O7" s="10"/>
      <c r="Q7" s="16" t="s">
        <v>20</v>
      </c>
      <c r="R7" s="17">
        <f>COUNTIFS(N:N,"prioridade total",B:B,S2)</f>
        <v>0</v>
      </c>
      <c r="S7" s="19"/>
      <c r="T7" s="16" t="s">
        <v>20</v>
      </c>
      <c r="U7" s="17">
        <f>COUNTIFS(N:N,"PRIORIDADE TOTAL")</f>
        <v>2</v>
      </c>
    </row>
    <row r="8" ht="15.75" customHeight="1">
      <c r="A8" s="6">
        <v>45705.0</v>
      </c>
      <c r="B8" s="6"/>
      <c r="C8" s="7">
        <v>228341.0</v>
      </c>
      <c r="D8" s="7" t="s">
        <v>237</v>
      </c>
      <c r="E8" s="86">
        <v>45505.0</v>
      </c>
      <c r="F8" s="79">
        <f t="shared" si="1"/>
        <v>6</v>
      </c>
      <c r="G8" s="86">
        <v>45553.0</v>
      </c>
      <c r="H8" s="79">
        <f t="shared" si="2"/>
        <v>5</v>
      </c>
      <c r="I8" s="7" t="s">
        <v>43</v>
      </c>
      <c r="J8" s="10"/>
      <c r="K8" s="10"/>
      <c r="L8" s="10"/>
      <c r="M8" s="10"/>
      <c r="N8" s="60" t="s">
        <v>18</v>
      </c>
      <c r="O8" s="10"/>
      <c r="Q8" s="16" t="s">
        <v>21</v>
      </c>
      <c r="R8" s="17">
        <f>COUNTIFS(N:N,"aprovado",B:B,S2)</f>
        <v>3</v>
      </c>
      <c r="S8" s="19"/>
      <c r="T8" s="16" t="s">
        <v>21</v>
      </c>
      <c r="U8" s="17">
        <f>COUNTIFS(N:N,"APROVADO")</f>
        <v>7</v>
      </c>
    </row>
    <row r="9" ht="15.75" customHeight="1">
      <c r="A9" s="6">
        <v>45705.0</v>
      </c>
      <c r="B9" s="6"/>
      <c r="C9" s="7">
        <v>231009.0</v>
      </c>
      <c r="D9" s="7" t="s">
        <v>237</v>
      </c>
      <c r="E9" s="6">
        <v>45566.0</v>
      </c>
      <c r="F9" s="79">
        <f t="shared" si="1"/>
        <v>4</v>
      </c>
      <c r="G9" s="9">
        <v>45579.0</v>
      </c>
      <c r="H9" s="79">
        <f t="shared" si="2"/>
        <v>4</v>
      </c>
      <c r="I9" s="7" t="s">
        <v>43</v>
      </c>
      <c r="J9" s="10"/>
      <c r="K9" s="10"/>
      <c r="L9" s="10"/>
      <c r="M9" s="10"/>
      <c r="N9" s="60" t="s">
        <v>18</v>
      </c>
      <c r="O9" s="10"/>
      <c r="Q9" s="21" t="s">
        <v>22</v>
      </c>
      <c r="R9" s="17">
        <f>COUNTIFS(N:N,"quitado",B:B,S2)</f>
        <v>1</v>
      </c>
      <c r="S9" s="19"/>
      <c r="T9" s="21" t="s">
        <v>22</v>
      </c>
      <c r="U9" s="17">
        <f>COUNTIFS(N:N,"QUITADO")</f>
        <v>2</v>
      </c>
    </row>
    <row r="10" ht="15.75" customHeight="1">
      <c r="A10" s="6">
        <v>45705.0</v>
      </c>
      <c r="B10" s="6"/>
      <c r="C10" s="7">
        <v>231956.0</v>
      </c>
      <c r="D10" s="7" t="s">
        <v>237</v>
      </c>
      <c r="E10" s="6">
        <v>45536.0</v>
      </c>
      <c r="F10" s="79">
        <f t="shared" si="1"/>
        <v>5</v>
      </c>
      <c r="G10" s="6">
        <v>45587.0</v>
      </c>
      <c r="H10" s="79">
        <f t="shared" si="2"/>
        <v>3</v>
      </c>
      <c r="I10" s="7" t="s">
        <v>54</v>
      </c>
      <c r="J10" s="10"/>
      <c r="K10" s="10"/>
      <c r="L10" s="10"/>
      <c r="M10" s="10"/>
      <c r="N10" s="60" t="s">
        <v>18</v>
      </c>
      <c r="O10" s="10"/>
      <c r="Q10" s="16" t="s">
        <v>23</v>
      </c>
      <c r="R10" s="17">
        <f>COUNTIFS(N:N,"apreendido",B:B,S2)</f>
        <v>0</v>
      </c>
      <c r="S10" s="19"/>
      <c r="T10" s="16" t="s">
        <v>23</v>
      </c>
      <c r="U10" s="17">
        <f>COUNTIFS(N:N,"APREENDIDO")</f>
        <v>0</v>
      </c>
    </row>
    <row r="11" ht="15.75" customHeight="1">
      <c r="A11" s="6">
        <v>45705.0</v>
      </c>
      <c r="B11" s="6"/>
      <c r="C11" s="7">
        <v>193590.0</v>
      </c>
      <c r="D11" s="7" t="s">
        <v>62</v>
      </c>
      <c r="E11" s="6">
        <v>45200.0</v>
      </c>
      <c r="F11" s="79">
        <f t="shared" si="1"/>
        <v>16</v>
      </c>
      <c r="G11" s="6">
        <v>45253.0</v>
      </c>
      <c r="H11" s="79">
        <f t="shared" si="2"/>
        <v>14</v>
      </c>
      <c r="I11" s="7" t="s">
        <v>66</v>
      </c>
      <c r="J11" s="10"/>
      <c r="K11" s="10"/>
      <c r="L11" s="10"/>
      <c r="M11" s="10"/>
      <c r="N11" s="60" t="s">
        <v>18</v>
      </c>
      <c r="O11" s="10"/>
      <c r="Q11" s="16" t="s">
        <v>24</v>
      </c>
      <c r="R11" s="17">
        <f>COUNTIFS(N:N,"cancelado",B:B,S2)</f>
        <v>1</v>
      </c>
      <c r="S11" s="19"/>
      <c r="T11" s="16" t="s">
        <v>24</v>
      </c>
      <c r="U11" s="17">
        <f>COUNTIFS(N:N,"CANCELADO")</f>
        <v>1</v>
      </c>
    </row>
    <row r="12" ht="15.75" customHeight="1">
      <c r="A12" s="6">
        <v>45705.0</v>
      </c>
      <c r="B12" s="10"/>
      <c r="C12" s="7">
        <v>212909.0</v>
      </c>
      <c r="D12" s="7" t="s">
        <v>62</v>
      </c>
      <c r="E12" s="6">
        <v>45383.0</v>
      </c>
      <c r="F12" s="79">
        <f t="shared" si="1"/>
        <v>10</v>
      </c>
      <c r="G12" s="6">
        <v>45418.0</v>
      </c>
      <c r="H12" s="79">
        <f t="shared" si="2"/>
        <v>9</v>
      </c>
      <c r="I12" s="7" t="s">
        <v>48</v>
      </c>
      <c r="J12" s="10"/>
      <c r="K12" s="10"/>
      <c r="L12" s="10"/>
      <c r="M12" s="10"/>
      <c r="N12" s="60" t="s">
        <v>18</v>
      </c>
      <c r="O12" s="10"/>
      <c r="Q12" s="22" t="s">
        <v>25</v>
      </c>
      <c r="R12" s="23">
        <f>SUM(R3,R4,R8,R9)</f>
        <v>8</v>
      </c>
      <c r="S12" s="24"/>
      <c r="T12" s="22" t="s">
        <v>25</v>
      </c>
      <c r="U12" s="23">
        <f>SUM(U3:U11)</f>
        <v>609</v>
      </c>
    </row>
    <row r="13">
      <c r="A13" s="6">
        <v>45705.0</v>
      </c>
      <c r="B13" s="10"/>
      <c r="C13" s="7">
        <v>164074.0</v>
      </c>
      <c r="D13" s="7" t="s">
        <v>64</v>
      </c>
      <c r="E13" s="6">
        <v>44927.0</v>
      </c>
      <c r="F13" s="79">
        <f t="shared" si="1"/>
        <v>25</v>
      </c>
      <c r="G13" s="6">
        <v>45003.0</v>
      </c>
      <c r="H13" s="79">
        <f t="shared" si="2"/>
        <v>23</v>
      </c>
      <c r="I13" s="7" t="s">
        <v>48</v>
      </c>
      <c r="J13" s="10"/>
      <c r="K13" s="10"/>
      <c r="L13" s="10"/>
      <c r="M13" s="10"/>
      <c r="N13" s="60" t="s">
        <v>18</v>
      </c>
      <c r="O13" s="10"/>
      <c r="Q13" s="25"/>
    </row>
    <row r="14">
      <c r="A14" s="6">
        <v>45705.0</v>
      </c>
      <c r="B14" s="10"/>
      <c r="C14" s="7">
        <v>220278.0</v>
      </c>
      <c r="D14" s="7" t="s">
        <v>64</v>
      </c>
      <c r="E14" s="6">
        <v>45444.0</v>
      </c>
      <c r="F14" s="79">
        <f t="shared" si="1"/>
        <v>8</v>
      </c>
      <c r="G14" s="6">
        <v>45483.0</v>
      </c>
      <c r="H14" s="79">
        <f t="shared" si="2"/>
        <v>7</v>
      </c>
      <c r="I14" s="7" t="s">
        <v>43</v>
      </c>
      <c r="J14" s="10"/>
      <c r="K14" s="10"/>
      <c r="L14" s="10"/>
      <c r="M14" s="10"/>
      <c r="N14" s="66" t="s">
        <v>18</v>
      </c>
      <c r="O14" s="10"/>
    </row>
    <row r="15">
      <c r="A15" s="6">
        <v>45705.0</v>
      </c>
      <c r="B15" s="10"/>
      <c r="C15" s="7">
        <v>227804.0</v>
      </c>
      <c r="D15" s="7" t="s">
        <v>64</v>
      </c>
      <c r="E15" s="6">
        <v>45536.0</v>
      </c>
      <c r="F15" s="79">
        <f t="shared" si="1"/>
        <v>5</v>
      </c>
      <c r="G15" s="6">
        <v>45548.0</v>
      </c>
      <c r="H15" s="79">
        <f t="shared" si="2"/>
        <v>5</v>
      </c>
      <c r="I15" s="7" t="s">
        <v>43</v>
      </c>
      <c r="J15" s="10"/>
      <c r="K15" s="10"/>
      <c r="L15" s="10"/>
      <c r="M15" s="10"/>
      <c r="N15" s="66" t="s">
        <v>18</v>
      </c>
      <c r="O15" s="10"/>
    </row>
    <row r="16">
      <c r="A16" s="6">
        <v>45705.0</v>
      </c>
      <c r="B16" s="10"/>
      <c r="C16" s="7">
        <v>194231.0</v>
      </c>
      <c r="D16" s="7" t="s">
        <v>65</v>
      </c>
      <c r="E16" s="6">
        <v>45139.0</v>
      </c>
      <c r="F16" s="79">
        <f t="shared" si="1"/>
        <v>18</v>
      </c>
      <c r="G16" s="9">
        <v>45259.0</v>
      </c>
      <c r="H16" s="79">
        <f t="shared" si="2"/>
        <v>14</v>
      </c>
      <c r="I16" s="7" t="s">
        <v>48</v>
      </c>
      <c r="J16" s="10"/>
      <c r="K16" s="10"/>
      <c r="L16" s="10"/>
      <c r="M16" s="10"/>
      <c r="N16" s="66" t="s">
        <v>18</v>
      </c>
      <c r="O16" s="10"/>
    </row>
    <row r="17">
      <c r="A17" s="6">
        <v>45700.0</v>
      </c>
      <c r="B17" s="6">
        <v>45706.0</v>
      </c>
      <c r="C17" s="7">
        <v>227579.0</v>
      </c>
      <c r="D17" s="7" t="s">
        <v>65</v>
      </c>
      <c r="E17" s="6">
        <v>45413.0</v>
      </c>
      <c r="F17" s="79">
        <f t="shared" si="1"/>
        <v>9</v>
      </c>
      <c r="G17" s="6">
        <v>45545.0</v>
      </c>
      <c r="H17" s="79">
        <f t="shared" si="2"/>
        <v>5</v>
      </c>
      <c r="I17" s="7" t="s">
        <v>52</v>
      </c>
      <c r="J17" s="7">
        <v>402.0</v>
      </c>
      <c r="K17" s="7" t="s">
        <v>45</v>
      </c>
      <c r="L17" s="7" t="s">
        <v>58</v>
      </c>
      <c r="M17" s="6">
        <v>45706.0</v>
      </c>
      <c r="N17" s="57" t="s">
        <v>16</v>
      </c>
      <c r="O17" s="7" t="s">
        <v>515</v>
      </c>
    </row>
    <row r="18">
      <c r="A18" s="6">
        <v>45705.0</v>
      </c>
      <c r="B18" s="6">
        <v>45705.0</v>
      </c>
      <c r="C18" s="7">
        <v>242229.0</v>
      </c>
      <c r="D18" s="7" t="s">
        <v>65</v>
      </c>
      <c r="E18" s="6">
        <v>45566.0</v>
      </c>
      <c r="F18" s="79">
        <f t="shared" si="1"/>
        <v>4</v>
      </c>
      <c r="G18" s="6">
        <v>45695.0</v>
      </c>
      <c r="H18" s="79">
        <f t="shared" si="2"/>
        <v>0</v>
      </c>
      <c r="I18" s="7" t="s">
        <v>85</v>
      </c>
      <c r="J18" s="7" t="s">
        <v>91</v>
      </c>
      <c r="K18" s="7" t="s">
        <v>130</v>
      </c>
      <c r="L18" s="7" t="s">
        <v>58</v>
      </c>
      <c r="M18" s="7" t="s">
        <v>516</v>
      </c>
      <c r="N18" s="57" t="s">
        <v>16</v>
      </c>
      <c r="O18" s="7" t="s">
        <v>517</v>
      </c>
    </row>
    <row r="19">
      <c r="A19" s="6">
        <v>45705.0</v>
      </c>
      <c r="B19" s="10"/>
      <c r="C19" s="7">
        <v>221066.0</v>
      </c>
      <c r="D19" s="7" t="s">
        <v>75</v>
      </c>
      <c r="E19" s="6">
        <v>45444.0</v>
      </c>
      <c r="F19" s="79">
        <f t="shared" si="1"/>
        <v>8</v>
      </c>
      <c r="G19" s="9">
        <v>45483.0</v>
      </c>
      <c r="H19" s="79">
        <f t="shared" si="2"/>
        <v>7</v>
      </c>
      <c r="I19" s="7" t="s">
        <v>129</v>
      </c>
      <c r="J19" s="10"/>
      <c r="K19" s="10"/>
      <c r="L19" s="10"/>
      <c r="M19" s="10"/>
      <c r="N19" s="66" t="s">
        <v>18</v>
      </c>
      <c r="O19" s="10"/>
    </row>
    <row r="20">
      <c r="A20" s="6">
        <v>45705.0</v>
      </c>
      <c r="B20" s="10"/>
      <c r="C20" s="7">
        <v>181438.0</v>
      </c>
      <c r="D20" s="7" t="s">
        <v>75</v>
      </c>
      <c r="E20" s="6">
        <v>45108.0</v>
      </c>
      <c r="F20" s="79">
        <f t="shared" si="1"/>
        <v>19</v>
      </c>
      <c r="G20" s="9">
        <v>45146.0</v>
      </c>
      <c r="H20" s="79">
        <f t="shared" si="2"/>
        <v>18</v>
      </c>
      <c r="I20" s="7" t="s">
        <v>60</v>
      </c>
      <c r="J20" s="7">
        <v>106.0</v>
      </c>
      <c r="K20" s="10"/>
      <c r="L20" s="10"/>
      <c r="M20" s="6">
        <v>45693.0</v>
      </c>
      <c r="N20" s="66" t="s">
        <v>18</v>
      </c>
      <c r="O20" s="10"/>
    </row>
    <row r="21">
      <c r="A21" s="6">
        <v>45705.0</v>
      </c>
      <c r="B21" s="10"/>
      <c r="C21" s="7">
        <v>222681.0</v>
      </c>
      <c r="D21" s="7" t="s">
        <v>75</v>
      </c>
      <c r="E21" s="6">
        <v>45413.0</v>
      </c>
      <c r="F21" s="79">
        <f t="shared" si="1"/>
        <v>9</v>
      </c>
      <c r="G21" s="6">
        <v>45497.0</v>
      </c>
      <c r="H21" s="79">
        <f t="shared" si="2"/>
        <v>6</v>
      </c>
      <c r="I21" s="7" t="s">
        <v>43</v>
      </c>
      <c r="J21" s="10"/>
      <c r="K21" s="10"/>
      <c r="L21" s="10"/>
      <c r="M21" s="10"/>
      <c r="N21" s="66" t="s">
        <v>18</v>
      </c>
      <c r="O21" s="10"/>
    </row>
    <row r="22">
      <c r="A22" s="6">
        <v>45705.0</v>
      </c>
      <c r="B22" s="10"/>
      <c r="C22" s="7">
        <v>191411.0</v>
      </c>
      <c r="D22" s="7" t="s">
        <v>75</v>
      </c>
      <c r="E22" s="6">
        <v>44378.0</v>
      </c>
      <c r="F22" s="79">
        <f t="shared" si="1"/>
        <v>43</v>
      </c>
      <c r="G22" s="6">
        <v>45231.0</v>
      </c>
      <c r="H22" s="79">
        <f t="shared" si="2"/>
        <v>15</v>
      </c>
      <c r="I22" s="7" t="s">
        <v>66</v>
      </c>
      <c r="J22" s="10"/>
      <c r="K22" s="10"/>
      <c r="L22" s="10"/>
      <c r="M22" s="10"/>
      <c r="N22" s="66" t="s">
        <v>18</v>
      </c>
      <c r="O22" s="10"/>
    </row>
    <row r="23">
      <c r="A23" s="6">
        <v>45705.0</v>
      </c>
      <c r="B23" s="10"/>
      <c r="C23" s="7">
        <v>204587.0</v>
      </c>
      <c r="D23" s="7" t="s">
        <v>75</v>
      </c>
      <c r="E23" s="6">
        <v>45292.0</v>
      </c>
      <c r="F23" s="79">
        <f t="shared" si="1"/>
        <v>13</v>
      </c>
      <c r="G23" s="6">
        <v>45352.0</v>
      </c>
      <c r="H23" s="79">
        <f t="shared" si="2"/>
        <v>11</v>
      </c>
      <c r="I23" s="7" t="s">
        <v>54</v>
      </c>
      <c r="J23" s="10"/>
      <c r="K23" s="10"/>
      <c r="L23" s="10"/>
      <c r="M23" s="10"/>
      <c r="N23" s="66" t="s">
        <v>18</v>
      </c>
      <c r="O23" s="10"/>
    </row>
    <row r="24">
      <c r="A24" s="6">
        <v>45705.0</v>
      </c>
      <c r="B24" s="88"/>
      <c r="C24" s="67">
        <v>202712.0</v>
      </c>
      <c r="D24" s="115" t="s">
        <v>117</v>
      </c>
      <c r="E24" s="116">
        <v>45323.0</v>
      </c>
      <c r="F24" s="125">
        <f t="shared" si="1"/>
        <v>12</v>
      </c>
      <c r="G24" s="116">
        <v>45365.0</v>
      </c>
      <c r="H24" s="125">
        <f t="shared" si="2"/>
        <v>11</v>
      </c>
      <c r="I24" s="67" t="s">
        <v>54</v>
      </c>
      <c r="J24" s="88"/>
      <c r="K24" s="89"/>
      <c r="L24" s="88"/>
      <c r="M24" s="88"/>
      <c r="N24" s="160" t="s">
        <v>18</v>
      </c>
      <c r="O24" s="7"/>
    </row>
    <row r="25">
      <c r="A25" s="6">
        <v>45705.0</v>
      </c>
      <c r="B25" s="10"/>
      <c r="C25" s="7">
        <v>184462.0</v>
      </c>
      <c r="D25" s="7" t="s">
        <v>75</v>
      </c>
      <c r="E25" s="6">
        <v>45200.0</v>
      </c>
      <c r="F25" s="79">
        <f t="shared" si="1"/>
        <v>16</v>
      </c>
      <c r="G25" s="9">
        <v>45222.0</v>
      </c>
      <c r="H25" s="79">
        <f t="shared" si="2"/>
        <v>15</v>
      </c>
      <c r="I25" s="7" t="s">
        <v>52</v>
      </c>
      <c r="J25" s="10"/>
      <c r="K25" s="10"/>
      <c r="L25" s="10"/>
      <c r="M25" s="10"/>
      <c r="N25" s="66" t="s">
        <v>18</v>
      </c>
      <c r="O25" s="10"/>
    </row>
    <row r="26">
      <c r="A26" s="6">
        <v>45705.0</v>
      </c>
      <c r="B26" s="10"/>
      <c r="C26" s="7">
        <v>220568.0</v>
      </c>
      <c r="D26" s="7" t="s">
        <v>75</v>
      </c>
      <c r="E26" s="6">
        <v>45413.0</v>
      </c>
      <c r="F26" s="79">
        <f t="shared" si="1"/>
        <v>9</v>
      </c>
      <c r="G26" s="6">
        <v>45478.0</v>
      </c>
      <c r="H26" s="79">
        <f t="shared" si="2"/>
        <v>7</v>
      </c>
      <c r="I26" s="7" t="s">
        <v>52</v>
      </c>
      <c r="J26" s="10"/>
      <c r="K26" s="95">
        <v>10000.0</v>
      </c>
      <c r="L26" s="10"/>
      <c r="M26" s="6">
        <v>45693.0</v>
      </c>
      <c r="N26" s="57" t="s">
        <v>19</v>
      </c>
      <c r="O26" s="10"/>
    </row>
    <row r="27">
      <c r="A27" s="6">
        <v>45705.0</v>
      </c>
      <c r="B27" s="10"/>
      <c r="C27" s="7">
        <v>209183.0</v>
      </c>
      <c r="D27" s="7" t="s">
        <v>75</v>
      </c>
      <c r="E27" s="6">
        <v>45292.0</v>
      </c>
      <c r="F27" s="79">
        <f t="shared" si="1"/>
        <v>13</v>
      </c>
      <c r="G27" s="6">
        <v>45387.0</v>
      </c>
      <c r="H27" s="79">
        <f t="shared" si="2"/>
        <v>10</v>
      </c>
      <c r="I27" s="7" t="s">
        <v>43</v>
      </c>
      <c r="J27" s="10"/>
      <c r="K27" s="10"/>
      <c r="L27" s="10"/>
      <c r="M27" s="10"/>
      <c r="N27" s="66" t="s">
        <v>18</v>
      </c>
      <c r="O27" s="10"/>
    </row>
    <row r="28">
      <c r="A28" s="65">
        <v>45695.0</v>
      </c>
      <c r="B28" s="10"/>
      <c r="C28" s="7">
        <v>226361.0</v>
      </c>
      <c r="D28" s="7" t="s">
        <v>75</v>
      </c>
      <c r="E28" s="6">
        <v>45383.0</v>
      </c>
      <c r="F28" s="79">
        <f t="shared" si="1"/>
        <v>10</v>
      </c>
      <c r="G28" s="6">
        <v>45532.0</v>
      </c>
      <c r="H28" s="79">
        <f t="shared" si="2"/>
        <v>5</v>
      </c>
      <c r="I28" s="7" t="s">
        <v>52</v>
      </c>
      <c r="J28" s="10"/>
      <c r="K28" s="10"/>
      <c r="L28" s="10"/>
      <c r="M28" s="10"/>
      <c r="N28" s="57" t="s">
        <v>19</v>
      </c>
      <c r="O28" s="10"/>
    </row>
    <row r="29">
      <c r="A29" s="6">
        <v>45705.0</v>
      </c>
      <c r="B29" s="10"/>
      <c r="C29" s="7">
        <v>239251.0</v>
      </c>
      <c r="D29" s="7" t="s">
        <v>75</v>
      </c>
      <c r="E29" s="6">
        <v>45383.0</v>
      </c>
      <c r="F29" s="79">
        <f t="shared" si="1"/>
        <v>10</v>
      </c>
      <c r="G29" s="6">
        <v>45671.0</v>
      </c>
      <c r="H29" s="79">
        <f t="shared" si="2"/>
        <v>1</v>
      </c>
      <c r="I29" s="7" t="s">
        <v>48</v>
      </c>
      <c r="J29" s="10"/>
      <c r="K29" s="10"/>
      <c r="L29" s="10"/>
      <c r="M29" s="10"/>
      <c r="N29" s="66" t="s">
        <v>18</v>
      </c>
      <c r="O29" s="10"/>
    </row>
    <row r="30">
      <c r="A30" s="6">
        <v>45705.0</v>
      </c>
      <c r="B30" s="10"/>
      <c r="C30" s="7">
        <v>222016.0</v>
      </c>
      <c r="D30" s="7" t="s">
        <v>87</v>
      </c>
      <c r="E30" s="6">
        <v>45261.0</v>
      </c>
      <c r="F30" s="79">
        <f t="shared" si="1"/>
        <v>14</v>
      </c>
      <c r="G30" s="6">
        <v>45492.0</v>
      </c>
      <c r="H30" s="79">
        <f t="shared" si="2"/>
        <v>6</v>
      </c>
      <c r="I30" s="7" t="s">
        <v>48</v>
      </c>
      <c r="J30" s="10"/>
      <c r="K30" s="10"/>
      <c r="L30" s="10"/>
      <c r="M30" s="10"/>
      <c r="N30" s="66" t="s">
        <v>18</v>
      </c>
      <c r="O30" s="10"/>
    </row>
    <row r="31">
      <c r="A31" s="6">
        <v>45705.0</v>
      </c>
      <c r="B31" s="6">
        <v>45706.0</v>
      </c>
      <c r="C31" s="7">
        <v>185310.0</v>
      </c>
      <c r="D31" s="7" t="s">
        <v>87</v>
      </c>
      <c r="E31" s="6">
        <v>45170.0</v>
      </c>
      <c r="F31" s="79">
        <f t="shared" si="1"/>
        <v>17</v>
      </c>
      <c r="G31" s="9">
        <v>45177.0</v>
      </c>
      <c r="H31" s="79">
        <f t="shared" si="2"/>
        <v>17</v>
      </c>
      <c r="I31" s="7" t="s">
        <v>48</v>
      </c>
      <c r="J31" s="7">
        <v>212.0</v>
      </c>
      <c r="K31" s="7" t="s">
        <v>56</v>
      </c>
      <c r="L31" s="7" t="s">
        <v>58</v>
      </c>
      <c r="M31" s="6">
        <v>45706.0</v>
      </c>
      <c r="N31" s="57" t="s">
        <v>16</v>
      </c>
      <c r="O31" s="10"/>
    </row>
    <row r="32">
      <c r="A32" s="6">
        <v>45705.0</v>
      </c>
      <c r="B32" s="10"/>
      <c r="C32" s="7">
        <v>209194.0</v>
      </c>
      <c r="D32" s="7" t="s">
        <v>87</v>
      </c>
      <c r="E32" s="6">
        <v>45352.0</v>
      </c>
      <c r="F32" s="79">
        <f t="shared" si="1"/>
        <v>11</v>
      </c>
      <c r="G32" s="9">
        <v>45387.0</v>
      </c>
      <c r="H32" s="79">
        <f t="shared" si="2"/>
        <v>10</v>
      </c>
      <c r="I32" s="7" t="s">
        <v>52</v>
      </c>
      <c r="J32" s="10"/>
      <c r="K32" s="10"/>
      <c r="L32" s="10"/>
      <c r="M32" s="10"/>
      <c r="N32" s="66" t="s">
        <v>18</v>
      </c>
      <c r="O32" s="10"/>
    </row>
    <row r="33">
      <c r="A33" s="6">
        <v>45705.0</v>
      </c>
      <c r="B33" s="10"/>
      <c r="C33" s="7">
        <v>215438.0</v>
      </c>
      <c r="D33" s="7" t="s">
        <v>87</v>
      </c>
      <c r="E33" s="6">
        <v>45383.0</v>
      </c>
      <c r="F33" s="79">
        <f t="shared" si="1"/>
        <v>10</v>
      </c>
      <c r="G33" s="6">
        <v>45434.0</v>
      </c>
      <c r="H33" s="79">
        <f t="shared" si="2"/>
        <v>8</v>
      </c>
      <c r="I33" s="7" t="s">
        <v>52</v>
      </c>
      <c r="J33" s="10"/>
      <c r="K33" s="102">
        <v>12000.0</v>
      </c>
      <c r="L33" s="10"/>
      <c r="M33" s="6">
        <v>45701.0</v>
      </c>
      <c r="N33" s="57" t="s">
        <v>19</v>
      </c>
      <c r="O33" s="10"/>
    </row>
    <row r="34">
      <c r="A34" s="6">
        <v>45705.0</v>
      </c>
      <c r="B34" s="10"/>
      <c r="C34" s="7">
        <v>227345.0</v>
      </c>
      <c r="D34" s="7" t="s">
        <v>87</v>
      </c>
      <c r="E34" s="6">
        <v>45474.0</v>
      </c>
      <c r="F34" s="79">
        <f t="shared" si="1"/>
        <v>7</v>
      </c>
      <c r="G34" s="6">
        <v>45544.0</v>
      </c>
      <c r="H34" s="79">
        <f t="shared" si="2"/>
        <v>5</v>
      </c>
      <c r="I34" s="7" t="s">
        <v>52</v>
      </c>
      <c r="J34" s="10"/>
      <c r="K34" s="10"/>
      <c r="L34" s="10"/>
      <c r="M34" s="10"/>
      <c r="N34" s="66" t="s">
        <v>18</v>
      </c>
      <c r="O34" s="10"/>
    </row>
    <row r="35">
      <c r="A35" s="6">
        <v>45705.0</v>
      </c>
      <c r="B35" s="10"/>
      <c r="C35" s="7">
        <v>206411.0</v>
      </c>
      <c r="D35" s="7" t="s">
        <v>92</v>
      </c>
      <c r="E35" s="6">
        <v>45352.0</v>
      </c>
      <c r="F35" s="79">
        <f t="shared" si="1"/>
        <v>11</v>
      </c>
      <c r="G35" s="9">
        <v>45366.0</v>
      </c>
      <c r="H35" s="79">
        <f t="shared" si="2"/>
        <v>11</v>
      </c>
      <c r="I35" s="7" t="s">
        <v>85</v>
      </c>
      <c r="J35" s="7">
        <v>302.0</v>
      </c>
      <c r="K35" s="10"/>
      <c r="L35" s="10"/>
      <c r="M35" s="6">
        <v>45695.0</v>
      </c>
      <c r="N35" s="66" t="s">
        <v>18</v>
      </c>
      <c r="O35" s="10"/>
    </row>
    <row r="36">
      <c r="A36" s="6">
        <v>45705.0</v>
      </c>
      <c r="B36" s="10"/>
      <c r="C36" s="7">
        <v>206914.0</v>
      </c>
      <c r="D36" s="7" t="s">
        <v>93</v>
      </c>
      <c r="E36" s="6">
        <v>44652.0</v>
      </c>
      <c r="F36" s="79">
        <f t="shared" si="1"/>
        <v>34</v>
      </c>
      <c r="G36" s="6">
        <v>45370.0</v>
      </c>
      <c r="H36" s="79">
        <f t="shared" si="2"/>
        <v>10</v>
      </c>
      <c r="I36" s="7" t="s">
        <v>48</v>
      </c>
      <c r="J36" s="10"/>
      <c r="K36" s="10"/>
      <c r="L36" s="10"/>
      <c r="M36" s="10"/>
      <c r="N36" s="66" t="s">
        <v>18</v>
      </c>
      <c r="O36" s="10"/>
    </row>
    <row r="37">
      <c r="A37" s="6">
        <v>45705.0</v>
      </c>
      <c r="B37" s="10"/>
      <c r="C37" s="7">
        <v>192334.0</v>
      </c>
      <c r="D37" s="7" t="s">
        <v>93</v>
      </c>
      <c r="E37" s="6">
        <v>44531.0</v>
      </c>
      <c r="F37" s="79">
        <f t="shared" si="1"/>
        <v>38</v>
      </c>
      <c r="G37" s="9">
        <v>45254.0</v>
      </c>
      <c r="H37" s="79">
        <f t="shared" si="2"/>
        <v>14</v>
      </c>
      <c r="I37" s="7" t="s">
        <v>48</v>
      </c>
      <c r="J37" s="10"/>
      <c r="K37" s="10"/>
      <c r="L37" s="10"/>
      <c r="M37" s="10"/>
      <c r="N37" s="66" t="s">
        <v>18</v>
      </c>
      <c r="O37" s="10"/>
    </row>
    <row r="38">
      <c r="A38" s="6">
        <v>45705.0</v>
      </c>
      <c r="B38" s="6">
        <v>45706.0</v>
      </c>
      <c r="C38" s="7">
        <v>209611.0</v>
      </c>
      <c r="D38" s="7" t="s">
        <v>93</v>
      </c>
      <c r="E38" s="6">
        <v>44866.0</v>
      </c>
      <c r="F38" s="79">
        <f t="shared" si="1"/>
        <v>27</v>
      </c>
      <c r="G38" s="6">
        <v>45391.0</v>
      </c>
      <c r="H38" s="79">
        <f t="shared" si="2"/>
        <v>10</v>
      </c>
      <c r="I38" s="7" t="s">
        <v>85</v>
      </c>
      <c r="J38" s="7" t="s">
        <v>518</v>
      </c>
      <c r="K38" s="10"/>
      <c r="L38" s="7" t="s">
        <v>68</v>
      </c>
      <c r="M38" s="6">
        <v>45706.0</v>
      </c>
      <c r="N38" s="57" t="s">
        <v>21</v>
      </c>
      <c r="O38" s="10"/>
    </row>
    <row r="39">
      <c r="A39" s="6">
        <v>45705.0</v>
      </c>
      <c r="B39" s="10"/>
      <c r="C39" s="7">
        <v>197036.0</v>
      </c>
      <c r="D39" s="7" t="s">
        <v>93</v>
      </c>
      <c r="E39" s="6">
        <v>44531.0</v>
      </c>
      <c r="F39" s="79">
        <f t="shared" si="1"/>
        <v>38</v>
      </c>
      <c r="G39" s="6">
        <v>45324.0</v>
      </c>
      <c r="H39" s="79">
        <f t="shared" si="2"/>
        <v>12</v>
      </c>
      <c r="I39" s="7" t="s">
        <v>48</v>
      </c>
      <c r="J39" s="10"/>
      <c r="K39" s="10"/>
      <c r="L39" s="10"/>
      <c r="M39" s="10"/>
      <c r="N39" s="66" t="s">
        <v>18</v>
      </c>
      <c r="O39" s="10"/>
    </row>
    <row r="40">
      <c r="A40" s="6">
        <v>45705.0</v>
      </c>
      <c r="B40" s="10"/>
      <c r="C40" s="7">
        <v>211047.0</v>
      </c>
      <c r="D40" s="7" t="s">
        <v>93</v>
      </c>
      <c r="E40" s="6">
        <v>45200.0</v>
      </c>
      <c r="F40" s="79">
        <f t="shared" si="1"/>
        <v>16</v>
      </c>
      <c r="G40" s="6">
        <v>45373.0</v>
      </c>
      <c r="H40" s="79">
        <f t="shared" si="2"/>
        <v>10</v>
      </c>
      <c r="I40" s="7" t="s">
        <v>52</v>
      </c>
      <c r="J40" s="10"/>
      <c r="K40" s="10"/>
      <c r="L40" s="10"/>
      <c r="M40" s="10"/>
      <c r="N40" s="66" t="s">
        <v>18</v>
      </c>
      <c r="O40" s="10"/>
    </row>
    <row r="41">
      <c r="A41" s="6">
        <v>45705.0</v>
      </c>
      <c r="B41" s="10"/>
      <c r="C41" s="7">
        <v>228702.0</v>
      </c>
      <c r="D41" s="7" t="s">
        <v>93</v>
      </c>
      <c r="E41" s="6">
        <v>45444.0</v>
      </c>
      <c r="F41" s="79">
        <f t="shared" si="1"/>
        <v>8</v>
      </c>
      <c r="G41" s="6">
        <v>45560.0</v>
      </c>
      <c r="H41" s="79">
        <f t="shared" si="2"/>
        <v>4</v>
      </c>
      <c r="I41" s="7" t="s">
        <v>54</v>
      </c>
      <c r="J41" s="10"/>
      <c r="K41" s="10"/>
      <c r="L41" s="10"/>
      <c r="M41" s="10"/>
      <c r="N41" s="66" t="s">
        <v>18</v>
      </c>
      <c r="O41" s="10"/>
    </row>
    <row r="42">
      <c r="A42" s="6">
        <v>45705.0</v>
      </c>
      <c r="B42" s="10"/>
      <c r="C42" s="7">
        <v>236651.0</v>
      </c>
      <c r="D42" s="7" t="s">
        <v>93</v>
      </c>
      <c r="E42" s="6">
        <v>45413.0</v>
      </c>
      <c r="F42" s="79">
        <f t="shared" si="1"/>
        <v>9</v>
      </c>
      <c r="G42" s="9">
        <v>45636.0</v>
      </c>
      <c r="H42" s="79">
        <f t="shared" si="2"/>
        <v>2</v>
      </c>
      <c r="I42" s="7" t="s">
        <v>48</v>
      </c>
      <c r="J42" s="10"/>
      <c r="K42" s="10"/>
      <c r="L42" s="10"/>
      <c r="M42" s="10"/>
      <c r="N42" s="66" t="s">
        <v>18</v>
      </c>
      <c r="O42" s="10"/>
    </row>
    <row r="43">
      <c r="A43" s="6">
        <v>45705.0</v>
      </c>
      <c r="B43" s="10"/>
      <c r="C43" s="7">
        <v>231356.0</v>
      </c>
      <c r="D43" s="7" t="s">
        <v>93</v>
      </c>
      <c r="E43" s="6">
        <v>45536.0</v>
      </c>
      <c r="F43" s="79">
        <f t="shared" si="1"/>
        <v>5</v>
      </c>
      <c r="G43" s="9">
        <v>45590.0</v>
      </c>
      <c r="H43" s="79">
        <f t="shared" si="2"/>
        <v>3</v>
      </c>
      <c r="I43" s="7" t="s">
        <v>82</v>
      </c>
      <c r="J43" s="10"/>
      <c r="K43" s="10"/>
      <c r="L43" s="10"/>
      <c r="M43" s="10"/>
      <c r="N43" s="66" t="s">
        <v>18</v>
      </c>
      <c r="O43" s="10"/>
    </row>
    <row r="44">
      <c r="A44" s="6">
        <v>45705.0</v>
      </c>
      <c r="B44" s="10"/>
      <c r="C44" s="7">
        <v>219085.0</v>
      </c>
      <c r="D44" s="7" t="s">
        <v>99</v>
      </c>
      <c r="E44" s="6">
        <v>45323.0</v>
      </c>
      <c r="F44" s="79">
        <f t="shared" si="1"/>
        <v>12</v>
      </c>
      <c r="G44" s="6">
        <v>45468.0</v>
      </c>
      <c r="H44" s="79">
        <f t="shared" si="2"/>
        <v>7</v>
      </c>
      <c r="I44" s="7" t="s">
        <v>43</v>
      </c>
      <c r="J44" s="10"/>
      <c r="K44" s="10"/>
      <c r="L44" s="10"/>
      <c r="M44" s="10"/>
      <c r="N44" s="66" t="s">
        <v>18</v>
      </c>
      <c r="O44" s="10"/>
    </row>
    <row r="45">
      <c r="A45" s="6">
        <v>45705.0</v>
      </c>
      <c r="B45" s="10"/>
      <c r="C45" s="7">
        <v>203104.0</v>
      </c>
      <c r="D45" s="7" t="s">
        <v>99</v>
      </c>
      <c r="E45" s="6">
        <v>45383.0</v>
      </c>
      <c r="F45" s="79">
        <f t="shared" si="1"/>
        <v>10</v>
      </c>
      <c r="G45" s="6">
        <v>45419.0</v>
      </c>
      <c r="H45" s="79">
        <f t="shared" si="2"/>
        <v>9</v>
      </c>
      <c r="I45" s="7" t="s">
        <v>85</v>
      </c>
      <c r="J45" s="7" t="s">
        <v>91</v>
      </c>
      <c r="K45" s="7" t="s">
        <v>63</v>
      </c>
      <c r="L45" s="10"/>
      <c r="M45" s="6">
        <v>45664.0</v>
      </c>
      <c r="N45" s="66" t="s">
        <v>18</v>
      </c>
      <c r="O45" s="10"/>
    </row>
    <row r="46">
      <c r="A46" s="6">
        <v>45705.0</v>
      </c>
      <c r="B46" s="10"/>
      <c r="C46" s="7">
        <v>118516.0</v>
      </c>
      <c r="D46" s="7" t="s">
        <v>99</v>
      </c>
      <c r="E46" s="6">
        <v>44440.0</v>
      </c>
      <c r="F46" s="79">
        <f t="shared" si="1"/>
        <v>41</v>
      </c>
      <c r="G46" s="6">
        <v>44628.0</v>
      </c>
      <c r="H46" s="79">
        <f t="shared" si="2"/>
        <v>35</v>
      </c>
      <c r="I46" s="7" t="s">
        <v>43</v>
      </c>
      <c r="J46" s="10"/>
      <c r="K46" s="10"/>
      <c r="L46" s="10"/>
      <c r="M46" s="10"/>
      <c r="N46" s="66" t="s">
        <v>18</v>
      </c>
      <c r="O46" s="10"/>
    </row>
    <row r="47">
      <c r="A47" s="65">
        <v>45699.0</v>
      </c>
      <c r="B47" s="10"/>
      <c r="C47" s="7">
        <v>215119.0</v>
      </c>
      <c r="D47" s="7" t="s">
        <v>99</v>
      </c>
      <c r="E47" s="6">
        <v>45292.0</v>
      </c>
      <c r="F47" s="79">
        <f t="shared" si="1"/>
        <v>13</v>
      </c>
      <c r="G47" s="6">
        <v>45432.0</v>
      </c>
      <c r="H47" s="79">
        <f t="shared" si="2"/>
        <v>8</v>
      </c>
      <c r="I47" s="7" t="s">
        <v>82</v>
      </c>
      <c r="J47" s="7">
        <v>35.0</v>
      </c>
      <c r="K47" s="10"/>
      <c r="L47" s="10"/>
      <c r="M47" s="9">
        <v>45621.0</v>
      </c>
      <c r="N47" s="57" t="s">
        <v>19</v>
      </c>
      <c r="O47" s="10"/>
    </row>
    <row r="48">
      <c r="A48" s="6">
        <v>45705.0</v>
      </c>
      <c r="B48" s="10"/>
      <c r="C48" s="7">
        <v>231609.0</v>
      </c>
      <c r="D48" s="7" t="s">
        <v>99</v>
      </c>
      <c r="E48" s="6">
        <v>45505.0</v>
      </c>
      <c r="F48" s="79">
        <f t="shared" si="1"/>
        <v>6</v>
      </c>
      <c r="G48" s="9">
        <v>45583.0</v>
      </c>
      <c r="H48" s="79">
        <f t="shared" si="2"/>
        <v>4</v>
      </c>
      <c r="I48" s="7" t="s">
        <v>43</v>
      </c>
      <c r="J48" s="10"/>
      <c r="K48" s="10"/>
      <c r="L48" s="10"/>
      <c r="M48" s="10"/>
      <c r="N48" s="66" t="s">
        <v>18</v>
      </c>
      <c r="O48" s="10"/>
    </row>
    <row r="49">
      <c r="A49" s="6">
        <v>45705.0</v>
      </c>
      <c r="B49" s="10"/>
      <c r="C49" s="7">
        <v>218548.0</v>
      </c>
      <c r="D49" s="7" t="s">
        <v>209</v>
      </c>
      <c r="E49" s="6">
        <v>45323.0</v>
      </c>
      <c r="F49" s="79">
        <f t="shared" si="1"/>
        <v>12</v>
      </c>
      <c r="G49" s="6">
        <v>45462.0</v>
      </c>
      <c r="H49" s="79">
        <f t="shared" si="2"/>
        <v>7</v>
      </c>
      <c r="I49" s="7" t="s">
        <v>85</v>
      </c>
      <c r="J49" s="7" t="s">
        <v>233</v>
      </c>
      <c r="K49" s="7" t="s">
        <v>519</v>
      </c>
      <c r="L49" s="10"/>
      <c r="M49" s="6">
        <v>45673.0</v>
      </c>
      <c r="N49" s="66" t="s">
        <v>18</v>
      </c>
      <c r="O49" s="10"/>
    </row>
    <row r="50">
      <c r="A50" s="6">
        <v>45705.0</v>
      </c>
      <c r="B50" s="10"/>
      <c r="C50" s="7">
        <v>236845.0</v>
      </c>
      <c r="D50" s="7" t="s">
        <v>210</v>
      </c>
      <c r="E50" s="6">
        <v>45474.0</v>
      </c>
      <c r="F50" s="79">
        <f t="shared" si="1"/>
        <v>7</v>
      </c>
      <c r="G50" s="9">
        <v>45637.0</v>
      </c>
      <c r="H50" s="79">
        <f t="shared" si="2"/>
        <v>2</v>
      </c>
      <c r="I50" s="7" t="s">
        <v>193</v>
      </c>
      <c r="J50" s="7">
        <v>700.0</v>
      </c>
      <c r="K50" s="10"/>
      <c r="L50" s="10"/>
      <c r="M50" s="10"/>
      <c r="N50" s="66" t="s">
        <v>18</v>
      </c>
      <c r="O50" s="10"/>
    </row>
    <row r="51">
      <c r="A51" s="65">
        <v>45694.0</v>
      </c>
      <c r="B51" s="10"/>
      <c r="C51" s="7">
        <v>236623.0</v>
      </c>
      <c r="D51" s="7" t="s">
        <v>106</v>
      </c>
      <c r="E51" s="6">
        <v>45597.0</v>
      </c>
      <c r="F51" s="79">
        <f t="shared" si="1"/>
        <v>3</v>
      </c>
      <c r="G51" s="9">
        <v>45636.0</v>
      </c>
      <c r="H51" s="79">
        <f t="shared" si="2"/>
        <v>2</v>
      </c>
      <c r="I51" s="7" t="s">
        <v>54</v>
      </c>
      <c r="J51" s="10"/>
      <c r="K51" s="10"/>
      <c r="L51" s="10"/>
      <c r="M51" s="10"/>
      <c r="N51" s="66" t="s">
        <v>18</v>
      </c>
      <c r="O51" s="10"/>
    </row>
    <row r="52">
      <c r="A52" s="6">
        <v>45705.0</v>
      </c>
      <c r="B52" s="6">
        <v>45706.0</v>
      </c>
      <c r="C52" s="7">
        <v>183060.0</v>
      </c>
      <c r="D52" s="7" t="s">
        <v>106</v>
      </c>
      <c r="E52" s="6">
        <v>45078.0</v>
      </c>
      <c r="F52" s="79">
        <f t="shared" si="1"/>
        <v>20</v>
      </c>
      <c r="G52" s="9">
        <v>45159.0</v>
      </c>
      <c r="H52" s="79">
        <f t="shared" si="2"/>
        <v>17</v>
      </c>
      <c r="I52" s="7" t="s">
        <v>52</v>
      </c>
      <c r="J52" s="7">
        <v>402.0</v>
      </c>
      <c r="K52" s="7" t="s">
        <v>520</v>
      </c>
      <c r="L52" s="7" t="s">
        <v>46</v>
      </c>
      <c r="M52" s="6">
        <v>45706.0</v>
      </c>
      <c r="N52" s="57" t="s">
        <v>21</v>
      </c>
      <c r="O52" s="7"/>
    </row>
    <row r="53">
      <c r="A53" s="6">
        <v>45705.0</v>
      </c>
      <c r="B53" s="10"/>
      <c r="C53" s="7">
        <v>178721.0</v>
      </c>
      <c r="D53" s="7" t="s">
        <v>106</v>
      </c>
      <c r="E53" s="6">
        <v>45292.0</v>
      </c>
      <c r="F53" s="79">
        <f t="shared" si="1"/>
        <v>13</v>
      </c>
      <c r="G53" s="6">
        <v>45338.0</v>
      </c>
      <c r="H53" s="79">
        <f t="shared" si="2"/>
        <v>12</v>
      </c>
      <c r="I53" s="7" t="s">
        <v>85</v>
      </c>
      <c r="J53" s="7" t="s">
        <v>203</v>
      </c>
      <c r="K53" s="7" t="s">
        <v>521</v>
      </c>
      <c r="L53" s="10"/>
      <c r="M53" s="6">
        <v>45702.0</v>
      </c>
      <c r="N53" s="66" t="s">
        <v>18</v>
      </c>
      <c r="O53" s="10"/>
    </row>
    <row r="54">
      <c r="A54" s="6">
        <v>45705.0</v>
      </c>
      <c r="B54" s="10"/>
      <c r="C54" s="7">
        <v>226859.0</v>
      </c>
      <c r="D54" s="7" t="s">
        <v>106</v>
      </c>
      <c r="E54" s="6">
        <v>45383.0</v>
      </c>
      <c r="F54" s="79">
        <f t="shared" si="1"/>
        <v>10</v>
      </c>
      <c r="G54" s="6">
        <v>45540.0</v>
      </c>
      <c r="H54" s="79">
        <f t="shared" si="2"/>
        <v>5</v>
      </c>
      <c r="I54" s="7" t="s">
        <v>48</v>
      </c>
      <c r="J54" s="10"/>
      <c r="K54" s="10"/>
      <c r="L54" s="10"/>
      <c r="M54" s="10"/>
      <c r="N54" s="66" t="s">
        <v>18</v>
      </c>
      <c r="O54" s="10"/>
    </row>
    <row r="55">
      <c r="A55" s="6">
        <v>45705.0</v>
      </c>
      <c r="B55" s="10"/>
      <c r="C55" s="7">
        <v>211574.0</v>
      </c>
      <c r="D55" s="7" t="s">
        <v>106</v>
      </c>
      <c r="E55" s="6">
        <v>45352.0</v>
      </c>
      <c r="F55" s="79">
        <f t="shared" si="1"/>
        <v>11</v>
      </c>
      <c r="G55" s="6">
        <v>45408.0</v>
      </c>
      <c r="H55" s="79">
        <f t="shared" si="2"/>
        <v>9</v>
      </c>
      <c r="I55" s="7" t="s">
        <v>54</v>
      </c>
      <c r="J55" s="10"/>
      <c r="K55" s="10"/>
      <c r="L55" s="10"/>
      <c r="M55" s="10"/>
      <c r="N55" s="66" t="s">
        <v>18</v>
      </c>
      <c r="O55" s="10"/>
    </row>
    <row r="56">
      <c r="A56" s="6">
        <v>45705.0</v>
      </c>
      <c r="B56" s="10"/>
      <c r="C56" s="7">
        <v>191441.0</v>
      </c>
      <c r="D56" s="7" t="s">
        <v>110</v>
      </c>
      <c r="E56" s="6">
        <v>45170.0</v>
      </c>
      <c r="F56" s="79">
        <f t="shared" si="1"/>
        <v>17</v>
      </c>
      <c r="G56" s="6">
        <v>45231.0</v>
      </c>
      <c r="H56" s="79">
        <f t="shared" si="2"/>
        <v>15</v>
      </c>
      <c r="I56" s="7" t="s">
        <v>85</v>
      </c>
      <c r="J56" s="7" t="s">
        <v>108</v>
      </c>
      <c r="K56" s="7" t="s">
        <v>522</v>
      </c>
      <c r="L56" s="10"/>
      <c r="M56" s="6">
        <v>45677.0</v>
      </c>
      <c r="N56" s="66" t="s">
        <v>18</v>
      </c>
      <c r="O56" s="10"/>
    </row>
    <row r="57">
      <c r="A57" s="6">
        <v>45705.0</v>
      </c>
      <c r="B57" s="6"/>
      <c r="C57" s="7">
        <v>218599.0</v>
      </c>
      <c r="D57" s="7" t="s">
        <v>110</v>
      </c>
      <c r="E57" s="6">
        <v>45323.0</v>
      </c>
      <c r="F57" s="79">
        <f t="shared" si="1"/>
        <v>12</v>
      </c>
      <c r="G57" s="6">
        <v>45462.0</v>
      </c>
      <c r="H57" s="79">
        <f t="shared" si="2"/>
        <v>7</v>
      </c>
      <c r="I57" s="7" t="s">
        <v>85</v>
      </c>
      <c r="J57" s="7">
        <v>302.0</v>
      </c>
      <c r="K57" s="7" t="s">
        <v>130</v>
      </c>
      <c r="L57" s="10"/>
      <c r="M57" s="6">
        <v>45702.0</v>
      </c>
      <c r="N57" s="57" t="s">
        <v>18</v>
      </c>
      <c r="O57" s="7"/>
    </row>
    <row r="58">
      <c r="A58" s="65">
        <v>45701.0</v>
      </c>
      <c r="B58" s="6">
        <v>45705.0</v>
      </c>
      <c r="C58" s="7">
        <v>218194.0</v>
      </c>
      <c r="D58" s="7" t="s">
        <v>110</v>
      </c>
      <c r="E58" s="6">
        <v>45413.0</v>
      </c>
      <c r="F58" s="79">
        <f t="shared" si="1"/>
        <v>9</v>
      </c>
      <c r="G58" s="6">
        <v>45460.0</v>
      </c>
      <c r="H58" s="79">
        <f t="shared" si="2"/>
        <v>8</v>
      </c>
      <c r="I58" s="7" t="s">
        <v>85</v>
      </c>
      <c r="J58" s="7" t="s">
        <v>116</v>
      </c>
      <c r="K58" s="7" t="s">
        <v>102</v>
      </c>
      <c r="L58" s="7" t="s">
        <v>58</v>
      </c>
      <c r="M58" s="6">
        <v>45705.0</v>
      </c>
      <c r="N58" s="57" t="s">
        <v>16</v>
      </c>
      <c r="O58" s="7" t="s">
        <v>81</v>
      </c>
    </row>
    <row r="59">
      <c r="A59" s="6">
        <v>45705.0</v>
      </c>
      <c r="B59" s="6">
        <v>45705.0</v>
      </c>
      <c r="C59" s="7">
        <v>232079.0</v>
      </c>
      <c r="D59" s="7" t="s">
        <v>110</v>
      </c>
      <c r="E59" s="6">
        <v>45474.0</v>
      </c>
      <c r="F59" s="79">
        <f t="shared" si="1"/>
        <v>7</v>
      </c>
      <c r="G59" s="9">
        <v>45588.0</v>
      </c>
      <c r="H59" s="79">
        <f t="shared" si="2"/>
        <v>3</v>
      </c>
      <c r="I59" s="7" t="s">
        <v>85</v>
      </c>
      <c r="J59" s="7">
        <v>312.0</v>
      </c>
      <c r="K59" s="7" t="s">
        <v>469</v>
      </c>
      <c r="L59" s="7" t="s">
        <v>68</v>
      </c>
      <c r="M59" s="6">
        <v>45705.0</v>
      </c>
      <c r="N59" s="57" t="s">
        <v>16</v>
      </c>
      <c r="O59" s="10"/>
    </row>
    <row r="60">
      <c r="A60" s="6">
        <v>45705.0</v>
      </c>
      <c r="B60" s="6">
        <v>45705.0</v>
      </c>
      <c r="C60" s="7">
        <v>232147.0</v>
      </c>
      <c r="D60" s="7" t="s">
        <v>146</v>
      </c>
      <c r="E60" s="6">
        <v>45474.0</v>
      </c>
      <c r="F60" s="79">
        <f t="shared" si="1"/>
        <v>7</v>
      </c>
      <c r="G60" s="9">
        <v>45588.0</v>
      </c>
      <c r="H60" s="79">
        <f t="shared" si="2"/>
        <v>3</v>
      </c>
      <c r="I60" s="7" t="s">
        <v>82</v>
      </c>
      <c r="J60" s="7" t="s">
        <v>523</v>
      </c>
      <c r="K60" s="102">
        <v>2000.0</v>
      </c>
      <c r="L60" s="7" t="s">
        <v>46</v>
      </c>
      <c r="M60" s="6">
        <v>45705.0</v>
      </c>
      <c r="N60" s="57" t="s">
        <v>16</v>
      </c>
      <c r="O60" s="7" t="s">
        <v>524</v>
      </c>
    </row>
    <row r="61">
      <c r="A61" s="6">
        <v>45705.0</v>
      </c>
      <c r="B61" s="10"/>
      <c r="C61" s="7">
        <v>196467.0</v>
      </c>
      <c r="D61" s="7" t="s">
        <v>114</v>
      </c>
      <c r="E61" s="6">
        <v>45170.0</v>
      </c>
      <c r="F61" s="79">
        <f t="shared" si="1"/>
        <v>17</v>
      </c>
      <c r="G61" s="9">
        <v>45280.0</v>
      </c>
      <c r="H61" s="79">
        <f t="shared" si="2"/>
        <v>13</v>
      </c>
      <c r="I61" s="7" t="s">
        <v>66</v>
      </c>
      <c r="J61" s="10"/>
      <c r="K61" s="10"/>
      <c r="L61" s="10"/>
      <c r="M61" s="10"/>
      <c r="N61" s="66" t="s">
        <v>18</v>
      </c>
      <c r="O61" s="10"/>
    </row>
    <row r="62">
      <c r="A62" s="6">
        <v>45705.0</v>
      </c>
      <c r="B62" s="10"/>
      <c r="C62" s="7">
        <v>219074.0</v>
      </c>
      <c r="D62" s="7" t="s">
        <v>114</v>
      </c>
      <c r="E62" s="6">
        <v>45444.0</v>
      </c>
      <c r="F62" s="79">
        <f t="shared" si="1"/>
        <v>8</v>
      </c>
      <c r="G62" s="6">
        <v>45467.0</v>
      </c>
      <c r="H62" s="79">
        <f t="shared" si="2"/>
        <v>7</v>
      </c>
      <c r="I62" s="7" t="s">
        <v>43</v>
      </c>
      <c r="J62" s="10"/>
      <c r="K62" s="10"/>
      <c r="L62" s="10"/>
      <c r="M62" s="10"/>
      <c r="N62" s="66" t="s">
        <v>18</v>
      </c>
      <c r="O62" s="10"/>
    </row>
    <row r="63">
      <c r="A63" s="6">
        <v>45698.0</v>
      </c>
      <c r="B63" s="10"/>
      <c r="C63" s="7">
        <v>163196.0</v>
      </c>
      <c r="D63" s="7" t="s">
        <v>114</v>
      </c>
      <c r="E63" s="6">
        <v>44866.0</v>
      </c>
      <c r="F63" s="79">
        <f t="shared" si="1"/>
        <v>27</v>
      </c>
      <c r="G63" s="6">
        <v>44993.0</v>
      </c>
      <c r="H63" s="79">
        <f t="shared" si="2"/>
        <v>23</v>
      </c>
      <c r="I63" s="7" t="s">
        <v>66</v>
      </c>
      <c r="J63" s="10"/>
      <c r="K63" s="7" t="s">
        <v>469</v>
      </c>
      <c r="L63" s="10"/>
      <c r="M63" s="6">
        <v>45443.0</v>
      </c>
      <c r="N63" s="57" t="s">
        <v>19</v>
      </c>
      <c r="O63" s="10"/>
    </row>
    <row r="64">
      <c r="A64" s="6">
        <v>45706.0</v>
      </c>
      <c r="B64" s="6">
        <v>45706.0</v>
      </c>
      <c r="C64" s="7">
        <v>206801.0</v>
      </c>
      <c r="D64" s="7" t="s">
        <v>114</v>
      </c>
      <c r="E64" s="6">
        <v>45292.0</v>
      </c>
      <c r="F64" s="79">
        <f t="shared" si="1"/>
        <v>13</v>
      </c>
      <c r="G64" s="6">
        <v>45369.0</v>
      </c>
      <c r="H64" s="79">
        <f t="shared" si="2"/>
        <v>11</v>
      </c>
      <c r="I64" s="7" t="s">
        <v>54</v>
      </c>
      <c r="J64" s="7">
        <v>504.0</v>
      </c>
      <c r="K64" s="7" t="s">
        <v>130</v>
      </c>
      <c r="L64" s="7" t="s">
        <v>68</v>
      </c>
      <c r="M64" s="6">
        <v>45706.0</v>
      </c>
      <c r="N64" s="57" t="s">
        <v>21</v>
      </c>
      <c r="O64" s="10"/>
    </row>
    <row r="65">
      <c r="A65" s="6">
        <v>45705.0</v>
      </c>
      <c r="B65" s="10"/>
      <c r="C65" s="7">
        <v>182946.0</v>
      </c>
      <c r="D65" s="7" t="s">
        <v>117</v>
      </c>
      <c r="E65" s="6">
        <v>45200.0</v>
      </c>
      <c r="F65" s="79">
        <f t="shared" si="1"/>
        <v>16</v>
      </c>
      <c r="G65" s="6">
        <v>45299.0</v>
      </c>
      <c r="H65" s="79">
        <f t="shared" si="2"/>
        <v>13</v>
      </c>
      <c r="I65" s="7" t="s">
        <v>66</v>
      </c>
      <c r="J65" s="10"/>
      <c r="K65" s="10"/>
      <c r="L65" s="10"/>
      <c r="M65" s="10"/>
      <c r="N65" s="66" t="s">
        <v>18</v>
      </c>
      <c r="O65" s="10"/>
    </row>
    <row r="66">
      <c r="A66" s="6">
        <v>45705.0</v>
      </c>
      <c r="B66" s="10"/>
      <c r="C66" s="7">
        <v>180683.0</v>
      </c>
      <c r="D66" s="7" t="s">
        <v>117</v>
      </c>
      <c r="E66" s="6">
        <v>45108.0</v>
      </c>
      <c r="F66" s="79">
        <f t="shared" si="1"/>
        <v>19</v>
      </c>
      <c r="G66" s="6">
        <v>45139.0</v>
      </c>
      <c r="H66" s="79">
        <f t="shared" si="2"/>
        <v>18</v>
      </c>
      <c r="I66" s="7" t="s">
        <v>54</v>
      </c>
      <c r="J66" s="10"/>
      <c r="K66" s="10"/>
      <c r="L66" s="10"/>
      <c r="M66" s="10"/>
      <c r="N66" s="66" t="s">
        <v>18</v>
      </c>
      <c r="O66" s="10"/>
    </row>
    <row r="67">
      <c r="A67" s="6">
        <v>45705.0</v>
      </c>
      <c r="B67" s="10"/>
      <c r="C67" s="7">
        <v>216835.0</v>
      </c>
      <c r="D67" s="7" t="s">
        <v>117</v>
      </c>
      <c r="E67" s="6">
        <v>45383.0</v>
      </c>
      <c r="F67" s="79">
        <f t="shared" si="1"/>
        <v>10</v>
      </c>
      <c r="G67" s="6">
        <v>45449.0</v>
      </c>
      <c r="H67" s="79">
        <f t="shared" si="2"/>
        <v>8</v>
      </c>
      <c r="I67" s="7" t="s">
        <v>60</v>
      </c>
      <c r="J67" s="7">
        <v>108.0</v>
      </c>
      <c r="K67" s="10"/>
      <c r="L67" s="10"/>
      <c r="M67" s="6">
        <v>45686.0</v>
      </c>
      <c r="N67" s="66" t="s">
        <v>18</v>
      </c>
      <c r="O67" s="10"/>
    </row>
    <row r="68">
      <c r="A68" s="6">
        <v>45705.0</v>
      </c>
      <c r="B68" s="10"/>
      <c r="C68" s="7">
        <v>181856.0</v>
      </c>
      <c r="D68" s="7" t="s">
        <v>117</v>
      </c>
      <c r="E68" s="6">
        <v>45383.0</v>
      </c>
      <c r="F68" s="79">
        <f t="shared" si="1"/>
        <v>10</v>
      </c>
      <c r="G68" s="6">
        <v>45510.0</v>
      </c>
      <c r="H68" s="79">
        <f t="shared" si="2"/>
        <v>6</v>
      </c>
      <c r="I68" s="7" t="s">
        <v>60</v>
      </c>
      <c r="J68" s="7">
        <v>120.0</v>
      </c>
      <c r="K68" s="10"/>
      <c r="L68" s="10"/>
      <c r="M68" s="6">
        <v>45699.0</v>
      </c>
      <c r="N68" s="66" t="s">
        <v>18</v>
      </c>
      <c r="O68" s="10"/>
    </row>
    <row r="69">
      <c r="A69" s="6">
        <v>45705.0</v>
      </c>
      <c r="B69" s="10"/>
      <c r="C69" s="7">
        <v>193303.0</v>
      </c>
      <c r="D69" s="7" t="s">
        <v>149</v>
      </c>
      <c r="E69" s="6">
        <v>44743.0</v>
      </c>
      <c r="F69" s="79">
        <f t="shared" si="1"/>
        <v>31</v>
      </c>
      <c r="G69" s="9">
        <v>45250.0</v>
      </c>
      <c r="H69" s="79">
        <f t="shared" si="2"/>
        <v>14</v>
      </c>
      <c r="I69" s="7" t="s">
        <v>85</v>
      </c>
      <c r="J69" s="7">
        <v>368.0</v>
      </c>
      <c r="K69" s="7" t="s">
        <v>69</v>
      </c>
      <c r="L69" s="10"/>
      <c r="M69" s="6">
        <v>45629.0</v>
      </c>
      <c r="N69" s="66" t="s">
        <v>18</v>
      </c>
      <c r="O69" s="10"/>
    </row>
    <row r="70">
      <c r="A70" s="6">
        <v>45695.0</v>
      </c>
      <c r="B70" s="10"/>
      <c r="C70" s="7">
        <v>147190.0</v>
      </c>
      <c r="D70" s="7" t="s">
        <v>149</v>
      </c>
      <c r="E70" s="6">
        <v>44835.0</v>
      </c>
      <c r="F70" s="79">
        <f t="shared" si="1"/>
        <v>28</v>
      </c>
      <c r="G70" s="9">
        <v>44847.0</v>
      </c>
      <c r="H70" s="79">
        <f t="shared" si="2"/>
        <v>28</v>
      </c>
      <c r="I70" s="7" t="s">
        <v>120</v>
      </c>
      <c r="J70" s="10"/>
      <c r="K70" s="10"/>
      <c r="L70" s="10"/>
      <c r="M70" s="6">
        <v>45420.0</v>
      </c>
      <c r="N70" s="57" t="s">
        <v>19</v>
      </c>
      <c r="O70" s="10"/>
    </row>
    <row r="71">
      <c r="A71" s="6">
        <v>45705.0</v>
      </c>
      <c r="B71" s="10"/>
      <c r="C71" s="7">
        <v>162203.0</v>
      </c>
      <c r="D71" s="7" t="s">
        <v>75</v>
      </c>
      <c r="E71" s="6">
        <v>44835.0</v>
      </c>
      <c r="F71" s="79">
        <f t="shared" si="1"/>
        <v>28</v>
      </c>
      <c r="G71" s="6">
        <v>44985.0</v>
      </c>
      <c r="H71" s="79">
        <f t="shared" si="2"/>
        <v>23</v>
      </c>
      <c r="I71" s="7" t="s">
        <v>120</v>
      </c>
      <c r="J71" s="10"/>
      <c r="K71" s="10"/>
      <c r="L71" s="10"/>
      <c r="M71" s="10"/>
      <c r="N71" s="66" t="s">
        <v>18</v>
      </c>
      <c r="O71" s="10"/>
    </row>
    <row r="72">
      <c r="A72" s="6">
        <v>45706.0</v>
      </c>
      <c r="B72" s="10"/>
      <c r="C72" s="7">
        <v>100723.0</v>
      </c>
      <c r="D72" s="7" t="s">
        <v>62</v>
      </c>
      <c r="E72" s="6">
        <v>44440.0</v>
      </c>
      <c r="F72" s="79">
        <f t="shared" si="1"/>
        <v>41</v>
      </c>
      <c r="G72" s="6">
        <v>44461.0</v>
      </c>
      <c r="H72" s="79">
        <f t="shared" si="2"/>
        <v>40</v>
      </c>
      <c r="I72" s="7" t="s">
        <v>120</v>
      </c>
      <c r="J72" s="10"/>
      <c r="K72" s="10"/>
      <c r="L72" s="10"/>
      <c r="M72" s="10"/>
      <c r="N72" s="57" t="s">
        <v>19</v>
      </c>
      <c r="O72" s="10"/>
    </row>
    <row r="73">
      <c r="A73" s="6">
        <v>45705.0</v>
      </c>
      <c r="B73" s="10"/>
      <c r="C73" s="7">
        <v>99828.0</v>
      </c>
      <c r="D73" s="7" t="s">
        <v>93</v>
      </c>
      <c r="E73" s="6">
        <v>44409.0</v>
      </c>
      <c r="F73" s="79">
        <f t="shared" si="1"/>
        <v>42</v>
      </c>
      <c r="G73" s="6">
        <v>44452.0</v>
      </c>
      <c r="H73" s="79">
        <f t="shared" si="2"/>
        <v>41</v>
      </c>
      <c r="I73" s="7" t="s">
        <v>120</v>
      </c>
      <c r="J73" s="10"/>
      <c r="K73" s="10"/>
      <c r="L73" s="10"/>
      <c r="M73" s="10"/>
      <c r="N73" s="66" t="s">
        <v>18</v>
      </c>
      <c r="O73" s="10"/>
    </row>
    <row r="74">
      <c r="A74" s="6">
        <v>45705.0</v>
      </c>
      <c r="B74" s="10"/>
      <c r="C74" s="7">
        <v>90902.0</v>
      </c>
      <c r="D74" s="7" t="s">
        <v>110</v>
      </c>
      <c r="E74" s="6">
        <v>44317.0</v>
      </c>
      <c r="F74" s="79">
        <f t="shared" si="1"/>
        <v>45</v>
      </c>
      <c r="G74" s="6">
        <v>44369.0</v>
      </c>
      <c r="H74" s="79">
        <f t="shared" si="2"/>
        <v>43</v>
      </c>
      <c r="I74" s="7" t="s">
        <v>120</v>
      </c>
      <c r="J74" s="10"/>
      <c r="K74" s="10"/>
      <c r="L74" s="10"/>
      <c r="M74" s="10"/>
      <c r="N74" s="66" t="s">
        <v>18</v>
      </c>
      <c r="O74" s="10"/>
    </row>
    <row r="75">
      <c r="A75" s="6">
        <v>45705.0</v>
      </c>
      <c r="B75" s="10"/>
      <c r="C75" s="7">
        <v>106497.0</v>
      </c>
      <c r="D75" s="7" t="s">
        <v>525</v>
      </c>
      <c r="E75" s="6">
        <v>44409.0</v>
      </c>
      <c r="F75" s="79">
        <f t="shared" si="1"/>
        <v>42</v>
      </c>
      <c r="G75" s="9">
        <v>44511.0</v>
      </c>
      <c r="H75" s="79">
        <f t="shared" si="2"/>
        <v>39</v>
      </c>
      <c r="I75" s="7" t="s">
        <v>120</v>
      </c>
      <c r="J75" s="10"/>
      <c r="K75" s="10"/>
      <c r="L75" s="10"/>
      <c r="M75" s="10"/>
      <c r="N75" s="66" t="s">
        <v>18</v>
      </c>
      <c r="O75" s="10"/>
    </row>
    <row r="76">
      <c r="A76" s="6">
        <v>45705.0</v>
      </c>
      <c r="B76" s="10"/>
      <c r="C76" s="7">
        <v>10228.0</v>
      </c>
      <c r="D76" s="7" t="s">
        <v>152</v>
      </c>
      <c r="E76" s="6">
        <v>43497.0</v>
      </c>
      <c r="F76" s="79">
        <f t="shared" si="1"/>
        <v>72</v>
      </c>
      <c r="G76" s="6">
        <v>43535.0</v>
      </c>
      <c r="H76" s="79">
        <f t="shared" si="2"/>
        <v>71</v>
      </c>
      <c r="I76" s="7" t="s">
        <v>120</v>
      </c>
      <c r="J76" s="10"/>
      <c r="K76" s="10"/>
      <c r="L76" s="10"/>
      <c r="M76" s="10"/>
      <c r="N76" s="66" t="s">
        <v>18</v>
      </c>
      <c r="O76" s="10"/>
    </row>
    <row r="77">
      <c r="A77" s="6">
        <v>45705.0</v>
      </c>
      <c r="B77" s="10"/>
      <c r="C77" s="7">
        <v>141107.0</v>
      </c>
      <c r="D77" s="7" t="s">
        <v>106</v>
      </c>
      <c r="E77" s="6">
        <v>44621.0</v>
      </c>
      <c r="F77" s="79">
        <f t="shared" si="1"/>
        <v>35</v>
      </c>
      <c r="G77" s="9">
        <v>44790.0</v>
      </c>
      <c r="H77" s="79">
        <f t="shared" si="2"/>
        <v>30</v>
      </c>
      <c r="I77" s="7" t="s">
        <v>129</v>
      </c>
      <c r="J77" s="10"/>
      <c r="K77" s="10"/>
      <c r="L77" s="10"/>
      <c r="M77" s="10"/>
      <c r="N77" s="66" t="s">
        <v>18</v>
      </c>
      <c r="O77" s="10"/>
    </row>
    <row r="78">
      <c r="A78" s="6">
        <v>45705.0</v>
      </c>
      <c r="B78" s="10"/>
      <c r="C78" s="7">
        <v>54478.0</v>
      </c>
      <c r="D78" s="7" t="s">
        <v>143</v>
      </c>
      <c r="E78" s="6">
        <v>41760.0</v>
      </c>
      <c r="F78" s="79">
        <f t="shared" si="1"/>
        <v>129</v>
      </c>
      <c r="G78" s="6">
        <v>43983.0</v>
      </c>
      <c r="H78" s="79">
        <f t="shared" si="2"/>
        <v>56</v>
      </c>
      <c r="I78" s="7" t="s">
        <v>48</v>
      </c>
      <c r="J78" s="10"/>
      <c r="K78" s="10"/>
      <c r="L78" s="10"/>
      <c r="M78" s="10"/>
      <c r="N78" s="66" t="s">
        <v>18</v>
      </c>
      <c r="O78" s="10"/>
    </row>
    <row r="79">
      <c r="A79" s="6">
        <v>45705.0</v>
      </c>
      <c r="B79" s="10"/>
      <c r="C79" s="7">
        <v>209257.0</v>
      </c>
      <c r="D79" s="7" t="s">
        <v>87</v>
      </c>
      <c r="E79" s="6">
        <v>45352.0</v>
      </c>
      <c r="F79" s="79">
        <f t="shared" si="1"/>
        <v>11</v>
      </c>
      <c r="G79" s="6">
        <v>45387.0</v>
      </c>
      <c r="H79" s="79">
        <f t="shared" si="2"/>
        <v>10</v>
      </c>
      <c r="I79" s="7" t="s">
        <v>82</v>
      </c>
      <c r="J79" s="10"/>
      <c r="K79" s="10"/>
      <c r="L79" s="10"/>
      <c r="M79" s="10"/>
      <c r="N79" s="66" t="s">
        <v>18</v>
      </c>
      <c r="O79" s="10"/>
    </row>
    <row r="80">
      <c r="A80" s="6">
        <v>45705.0</v>
      </c>
      <c r="B80" s="10"/>
      <c r="C80" s="7">
        <v>230859.0</v>
      </c>
      <c r="D80" s="7" t="s">
        <v>124</v>
      </c>
      <c r="E80" s="6">
        <v>44470.0</v>
      </c>
      <c r="F80" s="79">
        <f t="shared" si="1"/>
        <v>40</v>
      </c>
      <c r="G80" s="9">
        <v>45576.0</v>
      </c>
      <c r="H80" s="79">
        <f t="shared" si="2"/>
        <v>4</v>
      </c>
      <c r="I80" s="7" t="s">
        <v>54</v>
      </c>
      <c r="J80" s="10"/>
      <c r="K80" s="10"/>
      <c r="L80" s="10"/>
      <c r="M80" s="10"/>
      <c r="N80" s="66" t="s">
        <v>18</v>
      </c>
      <c r="O80" s="10"/>
    </row>
    <row r="81">
      <c r="A81" s="6">
        <v>45705.0</v>
      </c>
      <c r="B81" s="10"/>
      <c r="C81" s="7">
        <v>102355.0</v>
      </c>
      <c r="D81" s="7" t="s">
        <v>42</v>
      </c>
      <c r="E81" s="6">
        <v>44409.0</v>
      </c>
      <c r="F81" s="79">
        <f t="shared" si="1"/>
        <v>42</v>
      </c>
      <c r="G81" s="6">
        <v>44475.0</v>
      </c>
      <c r="H81" s="79">
        <f t="shared" si="2"/>
        <v>40</v>
      </c>
      <c r="I81" s="7" t="s">
        <v>120</v>
      </c>
      <c r="J81" s="10"/>
      <c r="K81" s="10"/>
      <c r="L81" s="10"/>
      <c r="M81" s="10"/>
      <c r="N81" s="66" t="s">
        <v>18</v>
      </c>
      <c r="O81" s="10"/>
    </row>
    <row r="82">
      <c r="A82" s="6">
        <v>45705.0</v>
      </c>
      <c r="B82" s="10"/>
      <c r="C82" s="7">
        <v>127508.0</v>
      </c>
      <c r="D82" s="7" t="s">
        <v>110</v>
      </c>
      <c r="E82" s="6">
        <v>44531.0</v>
      </c>
      <c r="F82" s="79">
        <f t="shared" si="1"/>
        <v>38</v>
      </c>
      <c r="G82" s="6">
        <v>44682.0</v>
      </c>
      <c r="H82" s="79">
        <f t="shared" si="2"/>
        <v>33</v>
      </c>
      <c r="I82" s="7" t="s">
        <v>66</v>
      </c>
      <c r="J82" s="10"/>
      <c r="K82" s="10"/>
      <c r="L82" s="10"/>
      <c r="M82" s="10"/>
      <c r="N82" s="66" t="s">
        <v>18</v>
      </c>
      <c r="O82" s="10"/>
    </row>
    <row r="83">
      <c r="A83" s="6">
        <v>45705.0</v>
      </c>
      <c r="B83" s="10"/>
      <c r="C83" s="7">
        <v>8631.0</v>
      </c>
      <c r="D83" s="7" t="s">
        <v>62</v>
      </c>
      <c r="E83" s="6">
        <v>43133.0</v>
      </c>
      <c r="F83" s="79">
        <f t="shared" si="1"/>
        <v>84</v>
      </c>
      <c r="G83" s="6">
        <v>43475.0</v>
      </c>
      <c r="H83" s="79">
        <f t="shared" si="2"/>
        <v>73</v>
      </c>
      <c r="I83" s="7" t="s">
        <v>43</v>
      </c>
      <c r="J83" s="10"/>
      <c r="K83" s="10"/>
      <c r="L83" s="10"/>
      <c r="M83" s="10"/>
      <c r="N83" s="66" t="s">
        <v>18</v>
      </c>
      <c r="O83" s="10"/>
    </row>
    <row r="84">
      <c r="A84" s="6">
        <v>45705.0</v>
      </c>
      <c r="B84" s="10"/>
      <c r="C84" s="7">
        <v>156426.0</v>
      </c>
      <c r="D84" s="7" t="s">
        <v>526</v>
      </c>
      <c r="E84" s="6">
        <v>44805.0</v>
      </c>
      <c r="F84" s="79">
        <f t="shared" si="1"/>
        <v>29</v>
      </c>
      <c r="G84" s="6">
        <v>44937.0</v>
      </c>
      <c r="H84" s="79">
        <f t="shared" si="2"/>
        <v>25</v>
      </c>
      <c r="I84" s="7" t="s">
        <v>527</v>
      </c>
      <c r="J84" s="10"/>
      <c r="K84" s="10"/>
      <c r="L84" s="10"/>
      <c r="M84" s="10"/>
      <c r="N84" s="66" t="s">
        <v>18</v>
      </c>
      <c r="O84" s="10"/>
    </row>
    <row r="85">
      <c r="A85" s="6">
        <v>45705.0</v>
      </c>
      <c r="B85" s="10"/>
      <c r="C85" s="7">
        <v>227234.0</v>
      </c>
      <c r="D85" s="7" t="s">
        <v>93</v>
      </c>
      <c r="E85" s="6">
        <v>45352.0</v>
      </c>
      <c r="F85" s="79">
        <f t="shared" si="1"/>
        <v>11</v>
      </c>
      <c r="G85" s="9">
        <v>45546.0</v>
      </c>
      <c r="H85" s="79">
        <f t="shared" si="2"/>
        <v>5</v>
      </c>
      <c r="I85" s="7" t="s">
        <v>82</v>
      </c>
      <c r="J85" s="10"/>
      <c r="K85" s="10"/>
      <c r="L85" s="10"/>
      <c r="M85" s="10"/>
      <c r="N85" s="66" t="s">
        <v>18</v>
      </c>
      <c r="O85" s="10"/>
    </row>
    <row r="86">
      <c r="A86" s="6">
        <v>45705.0</v>
      </c>
      <c r="B86" s="10"/>
      <c r="C86" s="7">
        <v>223843.0</v>
      </c>
      <c r="D86" s="7" t="s">
        <v>75</v>
      </c>
      <c r="E86" s="6">
        <v>45413.0</v>
      </c>
      <c r="F86" s="79">
        <f t="shared" si="1"/>
        <v>9</v>
      </c>
      <c r="G86" s="9">
        <v>45509.0</v>
      </c>
      <c r="H86" s="79">
        <f t="shared" si="2"/>
        <v>6</v>
      </c>
      <c r="I86" s="7" t="s">
        <v>43</v>
      </c>
      <c r="J86" s="10"/>
      <c r="K86" s="10"/>
      <c r="L86" s="10"/>
      <c r="M86" s="10"/>
      <c r="N86" s="66" t="s">
        <v>18</v>
      </c>
      <c r="O86" s="10"/>
    </row>
    <row r="87">
      <c r="A87" s="6">
        <v>45705.0</v>
      </c>
      <c r="B87" s="10"/>
      <c r="C87" s="7">
        <v>230317.0</v>
      </c>
      <c r="D87" s="7" t="s">
        <v>209</v>
      </c>
      <c r="E87" s="6">
        <v>45413.0</v>
      </c>
      <c r="F87" s="79">
        <f t="shared" si="1"/>
        <v>9</v>
      </c>
      <c r="G87" s="9">
        <v>45579.0</v>
      </c>
      <c r="H87" s="79">
        <f t="shared" si="2"/>
        <v>4</v>
      </c>
      <c r="I87" s="7" t="s">
        <v>48</v>
      </c>
      <c r="J87" s="10"/>
      <c r="K87" s="10"/>
      <c r="L87" s="10"/>
      <c r="M87" s="10"/>
      <c r="N87" s="66" t="s">
        <v>18</v>
      </c>
      <c r="O87" s="10"/>
    </row>
    <row r="88">
      <c r="A88" s="6">
        <v>45695.0</v>
      </c>
      <c r="B88" s="6">
        <v>45706.0</v>
      </c>
      <c r="C88" s="7">
        <v>159360.0</v>
      </c>
      <c r="D88" s="7" t="s">
        <v>106</v>
      </c>
      <c r="E88" s="6">
        <v>45017.0</v>
      </c>
      <c r="F88" s="79">
        <f t="shared" si="1"/>
        <v>22</v>
      </c>
      <c r="G88" s="6">
        <v>45077.0</v>
      </c>
      <c r="H88" s="79">
        <f t="shared" si="2"/>
        <v>20</v>
      </c>
      <c r="I88" s="7" t="s">
        <v>48</v>
      </c>
      <c r="J88" s="7">
        <v>214.0</v>
      </c>
      <c r="K88" s="7" t="s">
        <v>388</v>
      </c>
      <c r="L88" s="7" t="s">
        <v>68</v>
      </c>
      <c r="M88" s="6">
        <v>45706.0</v>
      </c>
      <c r="N88" s="57" t="s">
        <v>78</v>
      </c>
      <c r="O88" s="7" t="s">
        <v>528</v>
      </c>
    </row>
    <row r="89">
      <c r="A89" s="6">
        <v>45705.0</v>
      </c>
      <c r="B89" s="10"/>
      <c r="C89" s="7">
        <v>204579.0</v>
      </c>
      <c r="D89" s="7" t="s">
        <v>117</v>
      </c>
      <c r="E89" s="6">
        <v>45323.0</v>
      </c>
      <c r="F89" s="79">
        <f t="shared" si="1"/>
        <v>12</v>
      </c>
      <c r="G89" s="6">
        <v>45371.0</v>
      </c>
      <c r="H89" s="79">
        <f t="shared" si="2"/>
        <v>10</v>
      </c>
      <c r="I89" s="7" t="s">
        <v>48</v>
      </c>
      <c r="J89" s="10"/>
      <c r="K89" s="10"/>
      <c r="L89" s="10"/>
      <c r="M89" s="10"/>
      <c r="N89" s="66" t="s">
        <v>18</v>
      </c>
      <c r="O89" s="10"/>
    </row>
    <row r="90">
      <c r="A90" s="6">
        <v>45705.0</v>
      </c>
      <c r="B90" s="10"/>
      <c r="C90" s="7">
        <v>185793.0</v>
      </c>
      <c r="D90" s="7" t="s">
        <v>110</v>
      </c>
      <c r="E90" s="6">
        <v>45139.0</v>
      </c>
      <c r="F90" s="79">
        <f t="shared" si="1"/>
        <v>18</v>
      </c>
      <c r="G90" s="6">
        <v>45183.0</v>
      </c>
      <c r="H90" s="79">
        <f t="shared" si="2"/>
        <v>17</v>
      </c>
      <c r="I90" s="7" t="s">
        <v>52</v>
      </c>
      <c r="J90" s="10"/>
      <c r="K90" s="10"/>
      <c r="L90" s="10"/>
      <c r="M90" s="10"/>
      <c r="N90" s="66" t="s">
        <v>18</v>
      </c>
      <c r="O90" s="10"/>
    </row>
    <row r="91">
      <c r="A91" s="6">
        <v>45705.0</v>
      </c>
      <c r="B91" s="10"/>
      <c r="C91" s="7">
        <v>138495.0</v>
      </c>
      <c r="D91" s="7" t="s">
        <v>110</v>
      </c>
      <c r="E91" s="6">
        <v>44713.0</v>
      </c>
      <c r="F91" s="79">
        <f t="shared" si="1"/>
        <v>32</v>
      </c>
      <c r="G91" s="6">
        <v>44768.0</v>
      </c>
      <c r="H91" s="79">
        <f t="shared" si="2"/>
        <v>30</v>
      </c>
      <c r="I91" s="7" t="s">
        <v>48</v>
      </c>
      <c r="J91" s="10"/>
      <c r="K91" s="10"/>
      <c r="L91" s="10"/>
      <c r="M91" s="10"/>
      <c r="N91" s="66" t="s">
        <v>18</v>
      </c>
      <c r="O91" s="10"/>
    </row>
    <row r="92">
      <c r="A92" s="6">
        <v>45705.0</v>
      </c>
      <c r="B92" s="10"/>
      <c r="C92" s="7">
        <v>189881.0</v>
      </c>
      <c r="D92" s="7"/>
      <c r="E92" s="10"/>
      <c r="F92" s="79">
        <f t="shared" si="1"/>
        <v>1501</v>
      </c>
      <c r="G92" s="10"/>
      <c r="H92" s="82">
        <f t="shared" si="2"/>
        <v>1501</v>
      </c>
      <c r="I92" s="7" t="s">
        <v>80</v>
      </c>
      <c r="J92" s="10"/>
      <c r="K92" s="10"/>
      <c r="L92" s="10"/>
      <c r="M92" s="10"/>
      <c r="N92" s="66" t="s">
        <v>18</v>
      </c>
      <c r="O92" s="10"/>
    </row>
    <row r="93">
      <c r="A93" s="6">
        <v>45705.0</v>
      </c>
      <c r="B93" s="10"/>
      <c r="C93" s="7">
        <v>192141.0</v>
      </c>
      <c r="D93" s="7" t="s">
        <v>62</v>
      </c>
      <c r="E93" s="6">
        <v>45108.0</v>
      </c>
      <c r="F93" s="79">
        <f t="shared" si="1"/>
        <v>19</v>
      </c>
      <c r="G93" s="9">
        <v>45257.0</v>
      </c>
      <c r="H93" s="79">
        <f t="shared" si="2"/>
        <v>14</v>
      </c>
      <c r="I93" s="7" t="s">
        <v>82</v>
      </c>
      <c r="J93" s="10"/>
      <c r="K93" s="10"/>
      <c r="L93" s="10"/>
      <c r="M93" s="10"/>
      <c r="N93" s="66" t="s">
        <v>18</v>
      </c>
      <c r="O93" s="10"/>
    </row>
    <row r="94">
      <c r="A94" s="6">
        <v>45705.0</v>
      </c>
      <c r="B94" s="10"/>
      <c r="C94" s="7">
        <v>187795.0</v>
      </c>
      <c r="D94" s="7" t="s">
        <v>62</v>
      </c>
      <c r="E94" s="6">
        <v>45078.0</v>
      </c>
      <c r="F94" s="79">
        <f t="shared" si="1"/>
        <v>20</v>
      </c>
      <c r="G94" s="6">
        <v>45198.0</v>
      </c>
      <c r="H94" s="79">
        <f t="shared" si="2"/>
        <v>16</v>
      </c>
      <c r="I94" s="7" t="s">
        <v>54</v>
      </c>
      <c r="J94" s="10"/>
      <c r="K94" s="10"/>
      <c r="L94" s="10"/>
      <c r="M94" s="10"/>
      <c r="N94" s="66" t="s">
        <v>18</v>
      </c>
      <c r="O94" s="10"/>
    </row>
    <row r="95">
      <c r="A95" s="6">
        <v>45705.0</v>
      </c>
      <c r="B95" s="10"/>
      <c r="C95" s="7">
        <v>211970.0</v>
      </c>
      <c r="D95" s="7" t="s">
        <v>62</v>
      </c>
      <c r="E95" s="6">
        <v>45323.0</v>
      </c>
      <c r="F95" s="79">
        <f t="shared" si="1"/>
        <v>12</v>
      </c>
      <c r="G95" s="6">
        <v>45407.0</v>
      </c>
      <c r="H95" s="79">
        <f t="shared" si="2"/>
        <v>9</v>
      </c>
      <c r="I95" s="7" t="s">
        <v>60</v>
      </c>
      <c r="J95" s="7">
        <v>120.0</v>
      </c>
      <c r="K95" s="10"/>
      <c r="L95" s="10"/>
      <c r="M95" s="6">
        <v>45573.0</v>
      </c>
      <c r="N95" s="66" t="s">
        <v>18</v>
      </c>
      <c r="O95" s="10"/>
    </row>
    <row r="96">
      <c r="A96" s="6">
        <v>45705.0</v>
      </c>
      <c r="B96" s="10"/>
      <c r="C96" s="7">
        <v>225496.0</v>
      </c>
      <c r="D96" s="7" t="s">
        <v>62</v>
      </c>
      <c r="E96" s="6">
        <v>45352.0</v>
      </c>
      <c r="F96" s="79">
        <f t="shared" si="1"/>
        <v>11</v>
      </c>
      <c r="G96" s="6">
        <v>45524.0</v>
      </c>
      <c r="H96" s="79">
        <f t="shared" si="2"/>
        <v>5</v>
      </c>
      <c r="I96" s="7" t="s">
        <v>54</v>
      </c>
      <c r="J96" s="10"/>
      <c r="K96" s="10"/>
      <c r="L96" s="10"/>
      <c r="M96" s="10"/>
      <c r="N96" s="66" t="s">
        <v>18</v>
      </c>
      <c r="O96" s="10"/>
    </row>
    <row r="97">
      <c r="A97" s="6">
        <v>45705.0</v>
      </c>
      <c r="B97" s="6">
        <v>45706.0</v>
      </c>
      <c r="C97" s="7">
        <v>234932.0</v>
      </c>
      <c r="D97" s="7" t="s">
        <v>62</v>
      </c>
      <c r="E97" s="6">
        <v>45474.0</v>
      </c>
      <c r="F97" s="79">
        <f t="shared" si="1"/>
        <v>7</v>
      </c>
      <c r="G97" s="6">
        <v>45632.0</v>
      </c>
      <c r="H97" s="79">
        <f t="shared" si="2"/>
        <v>2</v>
      </c>
      <c r="I97" s="7" t="s">
        <v>60</v>
      </c>
      <c r="J97" s="10"/>
      <c r="K97" s="10"/>
      <c r="L97" s="10"/>
      <c r="M97" s="6">
        <v>45706.0</v>
      </c>
      <c r="N97" s="57" t="s">
        <v>24</v>
      </c>
      <c r="O97" s="10"/>
    </row>
    <row r="98">
      <c r="A98" s="6">
        <v>45705.0</v>
      </c>
      <c r="B98" s="10"/>
      <c r="C98" s="7">
        <v>224606.0</v>
      </c>
      <c r="D98" s="7" t="s">
        <v>42</v>
      </c>
      <c r="E98" s="6">
        <v>45474.0</v>
      </c>
      <c r="F98" s="79">
        <f t="shared" si="1"/>
        <v>7</v>
      </c>
      <c r="G98" s="6">
        <v>45516.0</v>
      </c>
      <c r="H98" s="79">
        <f t="shared" si="2"/>
        <v>6</v>
      </c>
      <c r="I98" s="7" t="s">
        <v>54</v>
      </c>
      <c r="J98" s="10"/>
      <c r="K98" s="10"/>
      <c r="L98" s="10"/>
      <c r="M98" s="10"/>
      <c r="N98" s="66" t="s">
        <v>18</v>
      </c>
      <c r="O98" s="10"/>
    </row>
    <row r="99">
      <c r="A99" s="6">
        <v>45705.0</v>
      </c>
      <c r="B99" s="10"/>
      <c r="C99" s="7">
        <v>231088.0</v>
      </c>
      <c r="D99" s="7" t="s">
        <v>42</v>
      </c>
      <c r="E99" s="6">
        <v>45536.0</v>
      </c>
      <c r="F99" s="79">
        <f t="shared" si="1"/>
        <v>5</v>
      </c>
      <c r="G99" s="9">
        <v>45580.0</v>
      </c>
      <c r="H99" s="79">
        <f t="shared" si="2"/>
        <v>4</v>
      </c>
      <c r="I99" s="7" t="s">
        <v>54</v>
      </c>
      <c r="J99" s="10"/>
      <c r="K99" s="10"/>
      <c r="L99" s="10"/>
      <c r="M99" s="10"/>
      <c r="N99" s="66" t="s">
        <v>18</v>
      </c>
      <c r="O99" s="10"/>
    </row>
    <row r="100">
      <c r="A100" s="6">
        <v>45705.0</v>
      </c>
      <c r="B100" s="10"/>
      <c r="C100" s="7">
        <v>240870.0</v>
      </c>
      <c r="D100" s="7" t="s">
        <v>42</v>
      </c>
      <c r="E100" s="6">
        <v>45627.0</v>
      </c>
      <c r="F100" s="79">
        <f t="shared" si="1"/>
        <v>2</v>
      </c>
      <c r="G100" s="6">
        <v>45684.0</v>
      </c>
      <c r="H100" s="79">
        <f t="shared" si="2"/>
        <v>0</v>
      </c>
      <c r="I100" s="7" t="s">
        <v>54</v>
      </c>
      <c r="J100" s="10"/>
      <c r="K100" s="10"/>
      <c r="L100" s="10"/>
      <c r="M100" s="10"/>
      <c r="N100" s="66" t="s">
        <v>18</v>
      </c>
      <c r="O100" s="10"/>
    </row>
    <row r="101">
      <c r="A101" s="6">
        <v>45705.0</v>
      </c>
      <c r="B101" s="10"/>
      <c r="C101" s="7">
        <v>204350.0</v>
      </c>
      <c r="D101" s="7" t="s">
        <v>42</v>
      </c>
      <c r="E101" s="6">
        <v>45292.0</v>
      </c>
      <c r="F101" s="79">
        <f t="shared" si="1"/>
        <v>13</v>
      </c>
      <c r="G101" s="6">
        <v>45350.0</v>
      </c>
      <c r="H101" s="79">
        <f t="shared" si="2"/>
        <v>11</v>
      </c>
      <c r="I101" s="7" t="s">
        <v>60</v>
      </c>
      <c r="J101" s="7">
        <v>105.0</v>
      </c>
      <c r="K101" s="10"/>
      <c r="L101" s="10"/>
      <c r="M101" s="6">
        <v>45568.0</v>
      </c>
      <c r="N101" s="66" t="s">
        <v>18</v>
      </c>
      <c r="O101" s="10"/>
    </row>
    <row r="102">
      <c r="A102" s="6">
        <v>45705.0</v>
      </c>
      <c r="B102" s="10"/>
      <c r="C102" s="7">
        <v>213056.0</v>
      </c>
      <c r="D102" s="7" t="s">
        <v>42</v>
      </c>
      <c r="E102" s="6">
        <v>45383.0</v>
      </c>
      <c r="F102" s="79">
        <f t="shared" si="1"/>
        <v>10</v>
      </c>
      <c r="G102" s="6">
        <v>45415.0</v>
      </c>
      <c r="H102" s="79">
        <f t="shared" si="2"/>
        <v>9</v>
      </c>
      <c r="I102" s="7" t="s">
        <v>54</v>
      </c>
      <c r="J102" s="10"/>
      <c r="K102" s="10"/>
      <c r="L102" s="10"/>
      <c r="M102" s="10"/>
      <c r="N102" s="66" t="s">
        <v>18</v>
      </c>
      <c r="O102" s="10"/>
    </row>
    <row r="103">
      <c r="A103" s="6">
        <v>45705.0</v>
      </c>
      <c r="B103" s="10"/>
      <c r="C103" s="7">
        <v>187391.0</v>
      </c>
      <c r="D103" s="7" t="s">
        <v>42</v>
      </c>
      <c r="E103" s="6">
        <v>45108.0</v>
      </c>
      <c r="F103" s="79">
        <f t="shared" si="1"/>
        <v>19</v>
      </c>
      <c r="G103" s="6">
        <v>45195.0</v>
      </c>
      <c r="H103" s="79">
        <f t="shared" si="2"/>
        <v>16</v>
      </c>
      <c r="I103" s="7" t="s">
        <v>54</v>
      </c>
      <c r="J103" s="10"/>
      <c r="K103" s="72">
        <v>5000.0</v>
      </c>
      <c r="L103" s="10"/>
      <c r="M103" s="10"/>
      <c r="N103" s="66" t="s">
        <v>18</v>
      </c>
      <c r="O103" s="10"/>
    </row>
    <row r="104">
      <c r="A104" s="6">
        <v>45705.0</v>
      </c>
      <c r="B104" s="10"/>
      <c r="C104" s="7">
        <v>211179.0</v>
      </c>
      <c r="D104" s="7" t="s">
        <v>42</v>
      </c>
      <c r="E104" s="6">
        <v>45292.0</v>
      </c>
      <c r="F104" s="79">
        <f t="shared" si="1"/>
        <v>13</v>
      </c>
      <c r="G104" s="6">
        <v>45400.0</v>
      </c>
      <c r="H104" s="79">
        <f t="shared" si="2"/>
        <v>10</v>
      </c>
      <c r="I104" s="7" t="s">
        <v>48</v>
      </c>
      <c r="J104" s="10"/>
      <c r="K104" s="10"/>
      <c r="L104" s="10"/>
      <c r="M104" s="10"/>
      <c r="N104" s="66" t="s">
        <v>18</v>
      </c>
      <c r="O104" s="10"/>
    </row>
    <row r="105">
      <c r="A105" s="6">
        <v>45705.0</v>
      </c>
      <c r="B105" s="10"/>
      <c r="C105" s="7">
        <v>221269.0</v>
      </c>
      <c r="D105" s="7" t="s">
        <v>42</v>
      </c>
      <c r="E105" s="6">
        <v>45323.0</v>
      </c>
      <c r="F105" s="79">
        <f t="shared" si="1"/>
        <v>12</v>
      </c>
      <c r="G105" s="6">
        <v>45485.0</v>
      </c>
      <c r="H105" s="79">
        <f t="shared" si="2"/>
        <v>7</v>
      </c>
      <c r="I105" s="7" t="s">
        <v>54</v>
      </c>
      <c r="J105" s="10"/>
      <c r="K105" s="10"/>
      <c r="L105" s="10"/>
      <c r="M105" s="10"/>
      <c r="N105" s="66" t="s">
        <v>18</v>
      </c>
      <c r="O105" s="10"/>
    </row>
    <row r="106">
      <c r="A106" s="6">
        <v>45705.0</v>
      </c>
      <c r="B106" s="10"/>
      <c r="C106" s="7">
        <v>222672.0</v>
      </c>
      <c r="D106" s="7" t="s">
        <v>42</v>
      </c>
      <c r="E106" s="6">
        <v>45383.0</v>
      </c>
      <c r="F106" s="79">
        <f t="shared" si="1"/>
        <v>10</v>
      </c>
      <c r="G106" s="9">
        <v>45497.0</v>
      </c>
      <c r="H106" s="79">
        <f t="shared" si="2"/>
        <v>6</v>
      </c>
      <c r="I106" s="7" t="s">
        <v>54</v>
      </c>
      <c r="J106" s="10"/>
      <c r="K106" s="10"/>
      <c r="L106" s="10"/>
      <c r="M106" s="10"/>
      <c r="N106" s="66" t="s">
        <v>18</v>
      </c>
      <c r="O106" s="10"/>
    </row>
    <row r="107">
      <c r="A107" s="6">
        <v>45705.0</v>
      </c>
      <c r="B107" s="10"/>
      <c r="C107" s="7">
        <v>227209.0</v>
      </c>
      <c r="D107" s="7" t="s">
        <v>42</v>
      </c>
      <c r="E107" s="6">
        <v>45323.0</v>
      </c>
      <c r="F107" s="79">
        <f t="shared" si="1"/>
        <v>12</v>
      </c>
      <c r="G107" s="6">
        <v>45541.0</v>
      </c>
      <c r="H107" s="79">
        <f t="shared" si="2"/>
        <v>5</v>
      </c>
      <c r="I107" s="7" t="s">
        <v>54</v>
      </c>
      <c r="J107" s="10"/>
      <c r="K107" s="10"/>
      <c r="L107" s="10"/>
      <c r="M107" s="10"/>
      <c r="N107" s="66" t="s">
        <v>18</v>
      </c>
      <c r="O107" s="10"/>
    </row>
    <row r="108">
      <c r="A108" s="6">
        <v>45705.0</v>
      </c>
      <c r="B108" s="10"/>
      <c r="C108" s="7">
        <v>230429.0</v>
      </c>
      <c r="D108" s="7" t="s">
        <v>42</v>
      </c>
      <c r="E108" s="6">
        <v>45413.0</v>
      </c>
      <c r="F108" s="79">
        <f t="shared" si="1"/>
        <v>9</v>
      </c>
      <c r="G108" s="6">
        <v>45573.0</v>
      </c>
      <c r="H108" s="79">
        <f t="shared" si="2"/>
        <v>4</v>
      </c>
      <c r="I108" s="7" t="s">
        <v>54</v>
      </c>
      <c r="J108" s="10"/>
      <c r="K108" s="10"/>
      <c r="L108" s="10"/>
      <c r="M108" s="10"/>
      <c r="N108" s="66" t="s">
        <v>18</v>
      </c>
      <c r="O108" s="10"/>
    </row>
    <row r="109">
      <c r="A109" s="6">
        <v>45705.0</v>
      </c>
      <c r="B109" s="10"/>
      <c r="C109" s="7">
        <v>234608.0</v>
      </c>
      <c r="D109" s="7" t="s">
        <v>42</v>
      </c>
      <c r="E109" s="6">
        <v>45566.0</v>
      </c>
      <c r="F109" s="79">
        <f t="shared" si="1"/>
        <v>4</v>
      </c>
      <c r="G109" s="9">
        <v>45615.0</v>
      </c>
      <c r="H109" s="79">
        <f t="shared" si="2"/>
        <v>2</v>
      </c>
      <c r="I109" s="7" t="s">
        <v>82</v>
      </c>
      <c r="J109" s="10"/>
      <c r="K109" s="10"/>
      <c r="L109" s="10"/>
      <c r="M109" s="10"/>
      <c r="N109" s="66" t="s">
        <v>18</v>
      </c>
      <c r="O109" s="10"/>
    </row>
    <row r="110">
      <c r="A110" s="6">
        <v>45705.0</v>
      </c>
      <c r="B110" s="10"/>
      <c r="C110" s="7">
        <v>236901.0</v>
      </c>
      <c r="D110" s="7" t="s">
        <v>42</v>
      </c>
      <c r="E110" s="6">
        <v>45597.0</v>
      </c>
      <c r="F110" s="79">
        <f t="shared" si="1"/>
        <v>3</v>
      </c>
      <c r="G110" s="9">
        <v>45637.0</v>
      </c>
      <c r="H110" s="79">
        <f t="shared" si="2"/>
        <v>2</v>
      </c>
      <c r="I110" s="7" t="s">
        <v>52</v>
      </c>
      <c r="J110" s="10"/>
      <c r="K110" s="10"/>
      <c r="L110" s="10"/>
      <c r="M110" s="10"/>
      <c r="N110" s="66" t="s">
        <v>18</v>
      </c>
      <c r="O110" s="10"/>
    </row>
    <row r="111">
      <c r="A111" s="6">
        <v>45705.0</v>
      </c>
      <c r="B111" s="10"/>
      <c r="C111" s="7">
        <v>238747.0</v>
      </c>
      <c r="D111" s="7" t="s">
        <v>42</v>
      </c>
      <c r="E111" s="6">
        <v>45627.0</v>
      </c>
      <c r="F111" s="79">
        <f t="shared" si="1"/>
        <v>2</v>
      </c>
      <c r="G111" s="6">
        <v>45665.0</v>
      </c>
      <c r="H111" s="79">
        <f t="shared" si="2"/>
        <v>1</v>
      </c>
      <c r="I111" s="7" t="s">
        <v>80</v>
      </c>
      <c r="J111" s="10"/>
      <c r="K111" s="10"/>
      <c r="L111" s="10"/>
      <c r="M111" s="10"/>
      <c r="N111" s="66" t="s">
        <v>18</v>
      </c>
      <c r="O111" s="10"/>
    </row>
    <row r="112">
      <c r="A112" s="6">
        <v>45705.0</v>
      </c>
      <c r="B112" s="10"/>
      <c r="C112" s="7">
        <v>239630.0</v>
      </c>
      <c r="D112" s="7" t="s">
        <v>42</v>
      </c>
      <c r="E112" s="6">
        <v>45658.0</v>
      </c>
      <c r="F112" s="79">
        <f t="shared" si="1"/>
        <v>1</v>
      </c>
      <c r="G112" s="6">
        <v>45673.0</v>
      </c>
      <c r="H112" s="79">
        <f t="shared" si="2"/>
        <v>1</v>
      </c>
      <c r="I112" s="7" t="s">
        <v>43</v>
      </c>
      <c r="J112" s="10"/>
      <c r="K112" s="10"/>
      <c r="L112" s="10"/>
      <c r="M112" s="10"/>
      <c r="N112" s="66" t="s">
        <v>18</v>
      </c>
      <c r="O112" s="10"/>
    </row>
    <row r="113">
      <c r="A113" s="6">
        <v>45705.0</v>
      </c>
      <c r="B113" s="10"/>
      <c r="C113" s="7">
        <v>241623.0</v>
      </c>
      <c r="D113" s="7" t="s">
        <v>42</v>
      </c>
      <c r="E113" s="6">
        <v>45658.0</v>
      </c>
      <c r="F113" s="79">
        <f t="shared" si="1"/>
        <v>1</v>
      </c>
      <c r="G113" s="6">
        <v>45691.0</v>
      </c>
      <c r="H113" s="79">
        <f t="shared" si="2"/>
        <v>0</v>
      </c>
      <c r="I113" s="7" t="s">
        <v>60</v>
      </c>
      <c r="J113" s="7" t="s">
        <v>250</v>
      </c>
      <c r="K113" s="10"/>
      <c r="L113" s="10"/>
      <c r="M113" s="10"/>
      <c r="N113" s="66" t="s">
        <v>18</v>
      </c>
      <c r="O113" s="10"/>
    </row>
    <row r="114">
      <c r="A114" s="6">
        <v>45705.0</v>
      </c>
      <c r="B114" s="10"/>
      <c r="C114" s="7">
        <v>242401.0</v>
      </c>
      <c r="D114" s="7" t="s">
        <v>42</v>
      </c>
      <c r="E114" s="6">
        <v>45658.0</v>
      </c>
      <c r="F114" s="79">
        <f t="shared" si="1"/>
        <v>1</v>
      </c>
      <c r="G114" s="6">
        <v>45698.0</v>
      </c>
      <c r="H114" s="79">
        <f t="shared" si="2"/>
        <v>0</v>
      </c>
      <c r="I114" s="7" t="s">
        <v>54</v>
      </c>
      <c r="J114" s="10"/>
      <c r="K114" s="10"/>
      <c r="L114" s="10"/>
      <c r="M114" s="10"/>
      <c r="N114" s="66" t="s">
        <v>18</v>
      </c>
      <c r="O114" s="10"/>
    </row>
    <row r="115">
      <c r="A115" s="6">
        <v>45705.0</v>
      </c>
      <c r="B115" s="10"/>
      <c r="C115" s="7">
        <v>195052.0</v>
      </c>
      <c r="D115" s="7" t="s">
        <v>65</v>
      </c>
      <c r="E115" s="6">
        <v>45231.0</v>
      </c>
      <c r="F115" s="79">
        <f t="shared" si="1"/>
        <v>15</v>
      </c>
      <c r="G115" s="6">
        <v>45266.0</v>
      </c>
      <c r="H115" s="79">
        <f t="shared" si="2"/>
        <v>14</v>
      </c>
      <c r="I115" s="7" t="s">
        <v>48</v>
      </c>
      <c r="J115" s="10"/>
      <c r="K115" s="10"/>
      <c r="L115" s="10"/>
      <c r="M115" s="10"/>
      <c r="N115" s="66" t="s">
        <v>18</v>
      </c>
      <c r="O115" s="10"/>
    </row>
    <row r="116">
      <c r="A116" s="6">
        <v>45705.0</v>
      </c>
      <c r="B116" s="10"/>
      <c r="C116" s="7">
        <v>225232.0</v>
      </c>
      <c r="D116" s="7" t="s">
        <v>65</v>
      </c>
      <c r="E116" s="6">
        <v>45444.0</v>
      </c>
      <c r="F116" s="79">
        <f t="shared" si="1"/>
        <v>8</v>
      </c>
      <c r="G116" s="6">
        <v>45523.0</v>
      </c>
      <c r="H116" s="79">
        <f t="shared" si="2"/>
        <v>5</v>
      </c>
      <c r="I116" s="7" t="s">
        <v>85</v>
      </c>
      <c r="J116" s="7">
        <v>360.0</v>
      </c>
      <c r="K116" s="7" t="s">
        <v>135</v>
      </c>
      <c r="L116" s="10"/>
      <c r="M116" s="6">
        <v>45701.0</v>
      </c>
      <c r="N116" s="66" t="s">
        <v>18</v>
      </c>
      <c r="O116" s="10"/>
    </row>
    <row r="117">
      <c r="A117" s="6">
        <v>45705.0</v>
      </c>
      <c r="B117" s="10"/>
      <c r="C117" s="7">
        <v>225849.0</v>
      </c>
      <c r="D117" s="7" t="s">
        <v>65</v>
      </c>
      <c r="E117" s="6">
        <v>45474.0</v>
      </c>
      <c r="F117" s="79">
        <f t="shared" si="1"/>
        <v>7</v>
      </c>
      <c r="G117" s="6">
        <v>45527.0</v>
      </c>
      <c r="H117" s="79">
        <f t="shared" si="2"/>
        <v>5</v>
      </c>
      <c r="I117" s="7" t="s">
        <v>54</v>
      </c>
      <c r="J117" s="10"/>
      <c r="K117" s="10"/>
      <c r="L117" s="10"/>
      <c r="M117" s="10"/>
      <c r="N117" s="66" t="s">
        <v>18</v>
      </c>
      <c r="O117" s="10"/>
    </row>
    <row r="118">
      <c r="A118" s="6">
        <v>45705.0</v>
      </c>
      <c r="B118" s="10"/>
      <c r="C118" s="7">
        <v>231312.0</v>
      </c>
      <c r="D118" s="7" t="s">
        <v>65</v>
      </c>
      <c r="E118" s="6">
        <v>45536.0</v>
      </c>
      <c r="F118" s="79">
        <f t="shared" si="1"/>
        <v>5</v>
      </c>
      <c r="G118" s="9">
        <v>45581.0</v>
      </c>
      <c r="H118" s="79">
        <f t="shared" si="2"/>
        <v>4</v>
      </c>
      <c r="I118" s="7" t="s">
        <v>48</v>
      </c>
      <c r="J118" s="10"/>
      <c r="K118" s="10"/>
      <c r="L118" s="10"/>
      <c r="M118" s="10"/>
      <c r="N118" s="66" t="s">
        <v>18</v>
      </c>
      <c r="O118" s="10"/>
    </row>
    <row r="119">
      <c r="A119" s="6">
        <v>45705.0</v>
      </c>
      <c r="B119" s="10"/>
      <c r="C119" s="7">
        <v>240591.0</v>
      </c>
      <c r="D119" s="7" t="s">
        <v>65</v>
      </c>
      <c r="E119" s="6">
        <v>45566.0</v>
      </c>
      <c r="F119" s="79">
        <f t="shared" si="1"/>
        <v>4</v>
      </c>
      <c r="G119" s="6">
        <v>45681.0</v>
      </c>
      <c r="H119" s="79">
        <f t="shared" si="2"/>
        <v>0</v>
      </c>
      <c r="I119" s="7" t="s">
        <v>60</v>
      </c>
      <c r="J119" s="10"/>
      <c r="K119" s="10"/>
      <c r="L119" s="10"/>
      <c r="M119" s="10"/>
      <c r="N119" s="66" t="s">
        <v>18</v>
      </c>
      <c r="O119" s="10"/>
    </row>
    <row r="120">
      <c r="A120" s="6">
        <v>45705.0</v>
      </c>
      <c r="B120" s="10"/>
      <c r="C120" s="7">
        <v>207126.0</v>
      </c>
      <c r="D120" s="7" t="s">
        <v>64</v>
      </c>
      <c r="E120" s="6">
        <v>45323.0</v>
      </c>
      <c r="F120" s="79">
        <f t="shared" si="1"/>
        <v>12</v>
      </c>
      <c r="G120" s="6">
        <v>45385.0</v>
      </c>
      <c r="H120" s="79">
        <f t="shared" si="2"/>
        <v>10</v>
      </c>
      <c r="I120" s="7" t="s">
        <v>60</v>
      </c>
      <c r="J120" s="7">
        <v>106.0</v>
      </c>
      <c r="K120" s="10"/>
      <c r="L120" s="10"/>
      <c r="M120" s="9">
        <v>45624.0</v>
      </c>
      <c r="N120" s="66" t="s">
        <v>18</v>
      </c>
      <c r="O120" s="10"/>
    </row>
    <row r="121">
      <c r="A121" s="6">
        <v>45705.0</v>
      </c>
      <c r="B121" s="10"/>
      <c r="C121" s="7">
        <v>220773.0</v>
      </c>
      <c r="D121" s="7" t="s">
        <v>64</v>
      </c>
      <c r="E121" s="6">
        <v>44075.0</v>
      </c>
      <c r="F121" s="79">
        <f t="shared" si="1"/>
        <v>53</v>
      </c>
      <c r="G121" s="6">
        <v>45482.0</v>
      </c>
      <c r="H121" s="79">
        <f t="shared" si="2"/>
        <v>7</v>
      </c>
      <c r="I121" s="7" t="s">
        <v>60</v>
      </c>
      <c r="J121" s="10"/>
      <c r="K121" s="10"/>
      <c r="L121" s="10"/>
      <c r="M121" s="10"/>
      <c r="N121" s="66" t="s">
        <v>18</v>
      </c>
      <c r="O121" s="10"/>
    </row>
    <row r="122">
      <c r="A122" s="6">
        <v>45705.0</v>
      </c>
      <c r="B122" s="10"/>
      <c r="C122" s="7">
        <v>212782.0</v>
      </c>
      <c r="D122" s="7" t="s">
        <v>64</v>
      </c>
      <c r="E122" s="9">
        <v>45292.0</v>
      </c>
      <c r="F122" s="79">
        <f t="shared" si="1"/>
        <v>13</v>
      </c>
      <c r="G122" s="6">
        <v>45418.0</v>
      </c>
      <c r="H122" s="79">
        <f t="shared" si="2"/>
        <v>9</v>
      </c>
      <c r="I122" s="7" t="s">
        <v>52</v>
      </c>
      <c r="J122" s="10"/>
      <c r="K122" s="10"/>
      <c r="L122" s="10"/>
      <c r="M122" s="10"/>
      <c r="N122" s="66" t="s">
        <v>18</v>
      </c>
      <c r="O122" s="10"/>
    </row>
    <row r="123">
      <c r="A123" s="6">
        <v>45705.0</v>
      </c>
      <c r="B123" s="10"/>
      <c r="C123" s="7">
        <v>236333.0</v>
      </c>
      <c r="D123" s="7" t="s">
        <v>64</v>
      </c>
      <c r="E123" s="6">
        <v>45597.0</v>
      </c>
      <c r="F123" s="79">
        <f t="shared" si="1"/>
        <v>3</v>
      </c>
      <c r="G123" s="6">
        <v>45631.0</v>
      </c>
      <c r="H123" s="79">
        <f t="shared" si="2"/>
        <v>2</v>
      </c>
      <c r="I123" s="7" t="s">
        <v>60</v>
      </c>
      <c r="J123" s="10"/>
      <c r="K123" s="10"/>
      <c r="L123" s="10"/>
      <c r="M123" s="10"/>
      <c r="N123" s="66" t="s">
        <v>18</v>
      </c>
      <c r="O123" s="10"/>
    </row>
    <row r="124">
      <c r="A124" s="6">
        <v>45705.0</v>
      </c>
      <c r="B124" s="10"/>
      <c r="C124" s="7">
        <v>228373.0</v>
      </c>
      <c r="D124" s="7" t="s">
        <v>75</v>
      </c>
      <c r="E124" s="6">
        <v>45444.0</v>
      </c>
      <c r="F124" s="79">
        <f t="shared" si="1"/>
        <v>8</v>
      </c>
      <c r="G124" s="9">
        <v>45554.0</v>
      </c>
      <c r="H124" s="79">
        <f t="shared" si="2"/>
        <v>4</v>
      </c>
      <c r="I124" s="7" t="s">
        <v>60</v>
      </c>
      <c r="J124" s="10"/>
      <c r="K124" s="10"/>
      <c r="L124" s="10"/>
      <c r="M124" s="10"/>
      <c r="N124" s="66" t="s">
        <v>18</v>
      </c>
      <c r="O124" s="10"/>
    </row>
    <row r="125">
      <c r="A125" s="6">
        <v>45705.0</v>
      </c>
      <c r="B125" s="10"/>
      <c r="C125" s="7">
        <v>224878.0</v>
      </c>
      <c r="D125" s="7" t="s">
        <v>75</v>
      </c>
      <c r="E125" s="6">
        <v>45474.0</v>
      </c>
      <c r="F125" s="79">
        <f t="shared" si="1"/>
        <v>7</v>
      </c>
      <c r="G125" s="6">
        <v>45519.0</v>
      </c>
      <c r="H125" s="79">
        <f t="shared" si="2"/>
        <v>6</v>
      </c>
      <c r="I125" s="7" t="s">
        <v>52</v>
      </c>
      <c r="J125" s="10"/>
      <c r="K125" s="10"/>
      <c r="L125" s="10"/>
      <c r="M125" s="10"/>
      <c r="N125" s="66" t="s">
        <v>18</v>
      </c>
      <c r="O125" s="10"/>
    </row>
    <row r="126">
      <c r="A126" s="6">
        <v>45705.0</v>
      </c>
      <c r="B126" s="10"/>
      <c r="C126" s="7">
        <v>218121.0</v>
      </c>
      <c r="D126" s="7" t="s">
        <v>75</v>
      </c>
      <c r="E126" s="6">
        <v>45383.0</v>
      </c>
      <c r="F126" s="79">
        <f t="shared" si="1"/>
        <v>10</v>
      </c>
      <c r="G126" s="6">
        <v>45460.0</v>
      </c>
      <c r="H126" s="79">
        <f t="shared" si="2"/>
        <v>8</v>
      </c>
      <c r="I126" s="7" t="s">
        <v>60</v>
      </c>
      <c r="J126" s="10"/>
      <c r="K126" s="10"/>
      <c r="L126" s="10"/>
      <c r="M126" s="10"/>
      <c r="N126" s="66" t="s">
        <v>18</v>
      </c>
      <c r="O126" s="10"/>
    </row>
    <row r="127">
      <c r="A127" s="6">
        <v>45705.0</v>
      </c>
      <c r="B127" s="10"/>
      <c r="C127" s="7">
        <v>234215.0</v>
      </c>
      <c r="D127" s="7" t="s">
        <v>75</v>
      </c>
      <c r="E127" s="6">
        <v>45474.0</v>
      </c>
      <c r="F127" s="79">
        <f t="shared" si="1"/>
        <v>7</v>
      </c>
      <c r="G127" s="9">
        <v>45610.0</v>
      </c>
      <c r="H127" s="79">
        <f t="shared" si="2"/>
        <v>3</v>
      </c>
      <c r="I127" s="7" t="s">
        <v>54</v>
      </c>
      <c r="J127" s="10"/>
      <c r="K127" s="10"/>
      <c r="L127" s="10"/>
      <c r="M127" s="10"/>
      <c r="N127" s="66" t="s">
        <v>18</v>
      </c>
      <c r="O127" s="10"/>
    </row>
    <row r="128">
      <c r="A128" s="6">
        <v>45705.0</v>
      </c>
      <c r="B128" s="10"/>
      <c r="C128" s="7">
        <v>226050.0</v>
      </c>
      <c r="D128" s="7" t="s">
        <v>75</v>
      </c>
      <c r="E128" s="6">
        <v>44958.0</v>
      </c>
      <c r="F128" s="79">
        <f t="shared" si="1"/>
        <v>24</v>
      </c>
      <c r="G128" s="6">
        <v>45530.0</v>
      </c>
      <c r="H128" s="79">
        <f t="shared" si="2"/>
        <v>5</v>
      </c>
      <c r="I128" s="7" t="s">
        <v>54</v>
      </c>
      <c r="J128" s="10"/>
      <c r="K128" s="10"/>
      <c r="L128" s="10"/>
      <c r="M128" s="10"/>
      <c r="N128" s="66" t="s">
        <v>18</v>
      </c>
      <c r="O128" s="10"/>
    </row>
    <row r="129">
      <c r="A129" s="6">
        <v>45705.0</v>
      </c>
      <c r="B129" s="10"/>
      <c r="C129" s="7">
        <v>196324.0</v>
      </c>
      <c r="D129" s="7" t="s">
        <v>75</v>
      </c>
      <c r="E129" s="6">
        <v>45231.0</v>
      </c>
      <c r="F129" s="79">
        <f t="shared" si="1"/>
        <v>15</v>
      </c>
      <c r="G129" s="9">
        <v>45279.0</v>
      </c>
      <c r="H129" s="79">
        <f t="shared" si="2"/>
        <v>13</v>
      </c>
      <c r="I129" s="7" t="s">
        <v>60</v>
      </c>
      <c r="J129" s="10"/>
      <c r="K129" s="10"/>
      <c r="L129" s="10"/>
      <c r="M129" s="10"/>
      <c r="N129" s="66" t="s">
        <v>18</v>
      </c>
      <c r="O129" s="10"/>
    </row>
    <row r="130">
      <c r="A130" s="6">
        <v>45705.0</v>
      </c>
      <c r="B130" s="10"/>
      <c r="C130" s="7">
        <v>113676.0</v>
      </c>
      <c r="D130" s="7" t="s">
        <v>75</v>
      </c>
      <c r="E130" s="6">
        <v>44562.0</v>
      </c>
      <c r="F130" s="79">
        <f t="shared" si="1"/>
        <v>37</v>
      </c>
      <c r="G130" s="9">
        <v>44589.0</v>
      </c>
      <c r="H130" s="79">
        <f t="shared" si="2"/>
        <v>36</v>
      </c>
      <c r="I130" s="7" t="s">
        <v>52</v>
      </c>
      <c r="J130" s="10"/>
      <c r="K130" s="10"/>
      <c r="L130" s="10"/>
      <c r="M130" s="10"/>
      <c r="N130" s="66" t="s">
        <v>18</v>
      </c>
      <c r="O130" s="10"/>
    </row>
    <row r="131">
      <c r="A131" s="6">
        <v>45705.0</v>
      </c>
      <c r="B131" s="10"/>
      <c r="C131" s="7">
        <v>229294.0</v>
      </c>
      <c r="D131" s="7" t="s">
        <v>75</v>
      </c>
      <c r="E131" s="6">
        <v>45505.0</v>
      </c>
      <c r="F131" s="79">
        <f t="shared" si="1"/>
        <v>6</v>
      </c>
      <c r="G131" s="6">
        <v>45562.0</v>
      </c>
      <c r="H131" s="79">
        <f t="shared" si="2"/>
        <v>4</v>
      </c>
      <c r="I131" s="7" t="s">
        <v>60</v>
      </c>
      <c r="J131" s="10"/>
      <c r="K131" s="10"/>
      <c r="L131" s="10"/>
      <c r="M131" s="10"/>
      <c r="N131" s="66" t="s">
        <v>18</v>
      </c>
      <c r="O131" s="10"/>
    </row>
    <row r="132">
      <c r="A132" s="6">
        <v>45705.0</v>
      </c>
      <c r="B132" s="6">
        <v>45706.0</v>
      </c>
      <c r="C132" s="7">
        <v>227412.0</v>
      </c>
      <c r="D132" s="7" t="s">
        <v>75</v>
      </c>
      <c r="E132" s="6">
        <v>45444.0</v>
      </c>
      <c r="F132" s="79">
        <f t="shared" si="1"/>
        <v>8</v>
      </c>
      <c r="G132" s="6">
        <v>45544.0</v>
      </c>
      <c r="H132" s="79">
        <f t="shared" si="2"/>
        <v>5</v>
      </c>
      <c r="I132" s="7" t="s">
        <v>60</v>
      </c>
      <c r="J132" s="7">
        <v>102.0</v>
      </c>
      <c r="K132" s="10"/>
      <c r="L132" s="10"/>
      <c r="M132" s="6">
        <v>45706.0</v>
      </c>
      <c r="N132" s="57" t="s">
        <v>22</v>
      </c>
      <c r="O132" s="10"/>
    </row>
    <row r="133">
      <c r="A133" s="6">
        <v>45705.0</v>
      </c>
      <c r="B133" s="10"/>
      <c r="C133" s="7">
        <v>185093.0</v>
      </c>
      <c r="D133" s="7" t="s">
        <v>75</v>
      </c>
      <c r="E133" s="6">
        <v>45017.0</v>
      </c>
      <c r="F133" s="79">
        <f t="shared" si="1"/>
        <v>22</v>
      </c>
      <c r="G133" s="6">
        <v>45177.0</v>
      </c>
      <c r="H133" s="79">
        <f t="shared" si="2"/>
        <v>17</v>
      </c>
      <c r="I133" s="7" t="s">
        <v>48</v>
      </c>
      <c r="J133" s="10"/>
      <c r="K133" s="10"/>
      <c r="L133" s="10"/>
      <c r="M133" s="10"/>
      <c r="N133" s="66" t="s">
        <v>18</v>
      </c>
      <c r="O133" s="10"/>
    </row>
    <row r="134">
      <c r="A134" s="6">
        <v>45705.0</v>
      </c>
      <c r="B134" s="10"/>
      <c r="C134" s="7">
        <v>198976.0</v>
      </c>
      <c r="D134" s="7" t="s">
        <v>75</v>
      </c>
      <c r="E134" s="6">
        <v>45261.0</v>
      </c>
      <c r="F134" s="79">
        <f t="shared" si="1"/>
        <v>14</v>
      </c>
      <c r="G134" s="9">
        <v>45308.0</v>
      </c>
      <c r="H134" s="79">
        <f t="shared" si="2"/>
        <v>13</v>
      </c>
      <c r="I134" s="7" t="s">
        <v>54</v>
      </c>
      <c r="J134" s="10"/>
      <c r="K134" s="10"/>
      <c r="L134" s="10"/>
      <c r="M134" s="10"/>
      <c r="N134" s="66" t="s">
        <v>18</v>
      </c>
      <c r="O134" s="10"/>
    </row>
    <row r="135">
      <c r="A135" s="6">
        <v>45705.0</v>
      </c>
      <c r="B135" s="10"/>
      <c r="C135" s="7">
        <v>212656.0</v>
      </c>
      <c r="D135" s="7" t="s">
        <v>75</v>
      </c>
      <c r="E135" s="6">
        <v>44531.0</v>
      </c>
      <c r="F135" s="79">
        <f t="shared" si="1"/>
        <v>38</v>
      </c>
      <c r="G135" s="6">
        <v>45414.0</v>
      </c>
      <c r="H135" s="79">
        <f t="shared" si="2"/>
        <v>9</v>
      </c>
      <c r="I135" s="7" t="s">
        <v>60</v>
      </c>
      <c r="J135" s="7">
        <v>101.0</v>
      </c>
      <c r="K135" s="10"/>
      <c r="L135" s="10"/>
      <c r="M135" s="10"/>
      <c r="N135" s="66" t="s">
        <v>18</v>
      </c>
      <c r="O135" s="10"/>
    </row>
    <row r="136">
      <c r="A136" s="6">
        <v>45705.0</v>
      </c>
      <c r="B136" s="10"/>
      <c r="C136" s="7">
        <v>224491.0</v>
      </c>
      <c r="D136" s="7" t="s">
        <v>75</v>
      </c>
      <c r="E136" s="6">
        <v>45505.0</v>
      </c>
      <c r="F136" s="79">
        <f t="shared" si="1"/>
        <v>6</v>
      </c>
      <c r="G136" s="6">
        <v>45513.0</v>
      </c>
      <c r="H136" s="79">
        <f t="shared" si="2"/>
        <v>6</v>
      </c>
      <c r="I136" s="7" t="s">
        <v>54</v>
      </c>
      <c r="J136" s="10"/>
      <c r="K136" s="10"/>
      <c r="L136" s="10"/>
      <c r="M136" s="10"/>
      <c r="N136" s="66" t="s">
        <v>18</v>
      </c>
      <c r="O136" s="10"/>
    </row>
    <row r="137">
      <c r="A137" s="6">
        <v>45705.0</v>
      </c>
      <c r="B137" s="10"/>
      <c r="C137" s="7">
        <v>229482.0</v>
      </c>
      <c r="D137" s="7" t="s">
        <v>75</v>
      </c>
      <c r="E137" s="6">
        <v>45505.0</v>
      </c>
      <c r="F137" s="79">
        <f t="shared" si="1"/>
        <v>6</v>
      </c>
      <c r="G137" s="6">
        <v>45565.0</v>
      </c>
      <c r="H137" s="79">
        <f t="shared" si="2"/>
        <v>4</v>
      </c>
      <c r="I137" s="7" t="s">
        <v>48</v>
      </c>
      <c r="J137" s="10"/>
      <c r="K137" s="10"/>
      <c r="L137" s="10"/>
      <c r="M137" s="10"/>
      <c r="N137" s="66" t="s">
        <v>18</v>
      </c>
      <c r="O137" s="10"/>
    </row>
    <row r="138">
      <c r="A138" s="6">
        <v>45705.0</v>
      </c>
      <c r="B138" s="10"/>
      <c r="C138" s="7">
        <v>232763.0</v>
      </c>
      <c r="D138" s="7" t="s">
        <v>75</v>
      </c>
      <c r="E138" s="6">
        <v>45566.0</v>
      </c>
      <c r="F138" s="79">
        <f t="shared" si="1"/>
        <v>4</v>
      </c>
      <c r="G138" s="9">
        <v>45594.0</v>
      </c>
      <c r="H138" s="79">
        <f t="shared" si="2"/>
        <v>3</v>
      </c>
      <c r="I138" s="7" t="s">
        <v>43</v>
      </c>
      <c r="J138" s="10"/>
      <c r="K138" s="10"/>
      <c r="L138" s="10"/>
      <c r="M138" s="10"/>
      <c r="N138" s="66" t="s">
        <v>18</v>
      </c>
      <c r="O138" s="10"/>
    </row>
    <row r="139">
      <c r="A139" s="6">
        <v>45705.0</v>
      </c>
      <c r="B139" s="10"/>
      <c r="C139" s="7">
        <v>201371.0</v>
      </c>
      <c r="D139" s="7" t="s">
        <v>75</v>
      </c>
      <c r="E139" s="6">
        <v>45292.0</v>
      </c>
      <c r="F139" s="79">
        <f t="shared" si="1"/>
        <v>13</v>
      </c>
      <c r="G139" s="6">
        <v>45327.0</v>
      </c>
      <c r="H139" s="79">
        <f t="shared" si="2"/>
        <v>12</v>
      </c>
      <c r="I139" s="7" t="s">
        <v>43</v>
      </c>
      <c r="J139" s="10"/>
      <c r="K139" s="10"/>
      <c r="L139" s="10"/>
      <c r="M139" s="10"/>
      <c r="N139" s="66" t="s">
        <v>18</v>
      </c>
      <c r="O139" s="10"/>
    </row>
    <row r="140">
      <c r="A140" s="6">
        <v>45705.0</v>
      </c>
      <c r="B140" s="10"/>
      <c r="C140" s="7">
        <v>240692.0</v>
      </c>
      <c r="D140" s="7" t="s">
        <v>75</v>
      </c>
      <c r="E140" s="6">
        <v>45444.0</v>
      </c>
      <c r="F140" s="79">
        <f t="shared" si="1"/>
        <v>8</v>
      </c>
      <c r="G140" s="6">
        <v>45687.0</v>
      </c>
      <c r="H140" s="79">
        <f t="shared" si="2"/>
        <v>0</v>
      </c>
      <c r="I140" s="7" t="s">
        <v>54</v>
      </c>
      <c r="J140" s="7" t="s">
        <v>7</v>
      </c>
      <c r="K140" s="10"/>
      <c r="L140" s="10"/>
      <c r="M140" s="10"/>
      <c r="N140" s="66" t="s">
        <v>18</v>
      </c>
      <c r="O140" s="10"/>
    </row>
    <row r="141">
      <c r="A141" s="6">
        <v>45705.0</v>
      </c>
      <c r="B141" s="10"/>
      <c r="C141" s="7">
        <v>242202.0</v>
      </c>
      <c r="D141" s="7" t="s">
        <v>75</v>
      </c>
      <c r="E141" s="6">
        <v>45597.0</v>
      </c>
      <c r="F141" s="79">
        <f t="shared" si="1"/>
        <v>3</v>
      </c>
      <c r="G141" s="6">
        <v>45695.0</v>
      </c>
      <c r="H141" s="79">
        <f t="shared" si="2"/>
        <v>0</v>
      </c>
      <c r="I141" s="7" t="s">
        <v>54</v>
      </c>
      <c r="J141" s="7" t="s">
        <v>7</v>
      </c>
      <c r="K141" s="10"/>
      <c r="L141" s="10"/>
      <c r="M141" s="10"/>
      <c r="N141" s="66" t="s">
        <v>18</v>
      </c>
      <c r="O141" s="10"/>
    </row>
    <row r="142">
      <c r="A142" s="6">
        <v>45705.0</v>
      </c>
      <c r="B142" s="10"/>
      <c r="C142" s="7">
        <v>230726.0</v>
      </c>
      <c r="D142" s="7" t="s">
        <v>92</v>
      </c>
      <c r="E142" s="6">
        <v>45474.0</v>
      </c>
      <c r="F142" s="79">
        <f t="shared" si="1"/>
        <v>7</v>
      </c>
      <c r="G142" s="9">
        <v>45580.0</v>
      </c>
      <c r="H142" s="79">
        <f t="shared" si="2"/>
        <v>4</v>
      </c>
      <c r="I142" s="7" t="s">
        <v>54</v>
      </c>
      <c r="J142" s="7" t="s">
        <v>7</v>
      </c>
      <c r="K142" s="10"/>
      <c r="L142" s="10"/>
      <c r="M142" s="10"/>
      <c r="N142" s="66" t="s">
        <v>18</v>
      </c>
      <c r="O142" s="10"/>
    </row>
    <row r="143">
      <c r="A143" s="6">
        <v>45705.0</v>
      </c>
      <c r="B143" s="10"/>
      <c r="C143" s="7">
        <v>106341.0</v>
      </c>
      <c r="D143" s="7" t="s">
        <v>92</v>
      </c>
      <c r="E143" s="6">
        <v>44409.0</v>
      </c>
      <c r="F143" s="79">
        <f t="shared" si="1"/>
        <v>42</v>
      </c>
      <c r="G143" s="9">
        <v>44512.0</v>
      </c>
      <c r="H143" s="79">
        <f t="shared" si="2"/>
        <v>39</v>
      </c>
      <c r="I143" s="7" t="s">
        <v>48</v>
      </c>
      <c r="J143" s="7" t="s">
        <v>529</v>
      </c>
      <c r="K143" s="10"/>
      <c r="L143" s="10"/>
      <c r="M143" s="10"/>
      <c r="N143" s="66" t="s">
        <v>18</v>
      </c>
      <c r="O143" s="10"/>
    </row>
    <row r="144">
      <c r="A144" s="6">
        <v>45705.0</v>
      </c>
      <c r="B144" s="87">
        <v>45705.0</v>
      </c>
      <c r="C144" s="67">
        <v>206028.0</v>
      </c>
      <c r="D144" s="67" t="s">
        <v>160</v>
      </c>
      <c r="E144" s="68">
        <v>44713.0</v>
      </c>
      <c r="F144" s="69">
        <f t="shared" si="1"/>
        <v>32</v>
      </c>
      <c r="G144" s="68">
        <v>45363.0</v>
      </c>
      <c r="H144" s="69">
        <f t="shared" si="2"/>
        <v>11</v>
      </c>
      <c r="I144" s="67" t="s">
        <v>54</v>
      </c>
      <c r="J144" s="7" t="s">
        <v>530</v>
      </c>
      <c r="K144" s="10" t="s">
        <v>531</v>
      </c>
      <c r="L144" s="7" t="s">
        <v>46</v>
      </c>
      <c r="M144" s="134" t="s">
        <v>532</v>
      </c>
      <c r="N144" s="70" t="s">
        <v>17</v>
      </c>
      <c r="O144" s="7" t="s">
        <v>533</v>
      </c>
    </row>
    <row r="145">
      <c r="A145" s="6">
        <v>45705.0</v>
      </c>
      <c r="B145" s="10"/>
      <c r="C145" s="7">
        <v>201542.0</v>
      </c>
      <c r="D145" s="7" t="s">
        <v>92</v>
      </c>
      <c r="E145" s="6">
        <v>45261.0</v>
      </c>
      <c r="F145" s="79">
        <f t="shared" si="1"/>
        <v>14</v>
      </c>
      <c r="G145" s="9">
        <v>45330.0</v>
      </c>
      <c r="H145" s="79">
        <f t="shared" si="2"/>
        <v>12</v>
      </c>
      <c r="I145" s="7" t="s">
        <v>54</v>
      </c>
      <c r="J145" s="7" t="s">
        <v>7</v>
      </c>
      <c r="K145" s="10"/>
      <c r="L145" s="10"/>
      <c r="M145" s="10"/>
      <c r="N145" s="66" t="s">
        <v>18</v>
      </c>
      <c r="O145" s="10"/>
    </row>
    <row r="146">
      <c r="A146" s="6">
        <v>45705.0</v>
      </c>
      <c r="B146" s="10"/>
      <c r="C146" s="7">
        <v>193142.0</v>
      </c>
      <c r="D146" s="7" t="s">
        <v>92</v>
      </c>
      <c r="E146" s="6">
        <v>45200.0</v>
      </c>
      <c r="F146" s="79">
        <f t="shared" si="1"/>
        <v>16</v>
      </c>
      <c r="G146" s="9">
        <v>45250.0</v>
      </c>
      <c r="H146" s="79">
        <f t="shared" si="2"/>
        <v>14</v>
      </c>
      <c r="I146" s="7" t="s">
        <v>60</v>
      </c>
      <c r="J146" s="7">
        <v>108.0</v>
      </c>
      <c r="K146" s="10"/>
      <c r="L146" s="10"/>
      <c r="M146" s="10"/>
      <c r="N146" s="66" t="s">
        <v>18</v>
      </c>
      <c r="O146" s="10"/>
    </row>
    <row r="147">
      <c r="A147" s="6">
        <v>45705.0</v>
      </c>
      <c r="B147" s="10"/>
      <c r="C147" s="7">
        <v>232645.0</v>
      </c>
      <c r="D147" s="7" t="s">
        <v>92</v>
      </c>
      <c r="E147" s="6">
        <v>45566.0</v>
      </c>
      <c r="F147" s="79">
        <f t="shared" si="1"/>
        <v>4</v>
      </c>
      <c r="G147" s="6">
        <v>45601.0</v>
      </c>
      <c r="H147" s="79">
        <f t="shared" si="2"/>
        <v>3</v>
      </c>
      <c r="I147" s="7" t="s">
        <v>60</v>
      </c>
      <c r="J147" s="7">
        <v>106.0</v>
      </c>
      <c r="K147" s="10"/>
      <c r="L147" s="10"/>
      <c r="M147" s="10"/>
      <c r="N147" s="66" t="s">
        <v>18</v>
      </c>
      <c r="O147" s="10"/>
    </row>
    <row r="148">
      <c r="A148" s="6">
        <v>45705.0</v>
      </c>
      <c r="B148" s="10"/>
      <c r="C148" s="7">
        <v>240010.0</v>
      </c>
      <c r="D148" s="7" t="s">
        <v>92</v>
      </c>
      <c r="E148" s="6">
        <v>45627.0</v>
      </c>
      <c r="F148" s="79">
        <f t="shared" si="1"/>
        <v>2</v>
      </c>
      <c r="G148" s="6">
        <v>45678.0</v>
      </c>
      <c r="H148" s="79">
        <f t="shared" si="2"/>
        <v>0</v>
      </c>
      <c r="I148" s="7" t="s">
        <v>54</v>
      </c>
      <c r="J148" s="7" t="s">
        <v>7</v>
      </c>
      <c r="K148" s="10"/>
      <c r="L148" s="10"/>
      <c r="M148" s="10"/>
      <c r="N148" s="66" t="s">
        <v>18</v>
      </c>
      <c r="O148" s="10"/>
    </row>
    <row r="149">
      <c r="A149" s="6">
        <v>45705.0</v>
      </c>
      <c r="B149" s="10"/>
      <c r="C149" s="7">
        <v>228875.0</v>
      </c>
      <c r="D149" s="7" t="s">
        <v>87</v>
      </c>
      <c r="E149" s="6">
        <v>45536.0</v>
      </c>
      <c r="F149" s="79">
        <f t="shared" si="1"/>
        <v>5</v>
      </c>
      <c r="G149" s="6">
        <v>45559.0</v>
      </c>
      <c r="H149" s="79">
        <f t="shared" si="2"/>
        <v>4</v>
      </c>
      <c r="I149" s="7" t="s">
        <v>60</v>
      </c>
      <c r="J149" s="7" t="s">
        <v>7</v>
      </c>
      <c r="K149" s="10"/>
      <c r="L149" s="10"/>
      <c r="M149" s="10"/>
      <c r="N149" s="66" t="s">
        <v>18</v>
      </c>
      <c r="O149" s="10"/>
    </row>
    <row r="150">
      <c r="A150" s="6">
        <v>45705.0</v>
      </c>
      <c r="B150" s="10"/>
      <c r="C150" s="7">
        <v>98795.0</v>
      </c>
      <c r="D150" s="7" t="s">
        <v>87</v>
      </c>
      <c r="E150" s="6">
        <v>44409.0</v>
      </c>
      <c r="F150" s="79">
        <f t="shared" si="1"/>
        <v>42</v>
      </c>
      <c r="G150" s="6">
        <v>44438.0</v>
      </c>
      <c r="H150" s="79">
        <f t="shared" si="2"/>
        <v>41</v>
      </c>
      <c r="I150" s="7" t="s">
        <v>48</v>
      </c>
      <c r="J150" s="7" t="s">
        <v>534</v>
      </c>
      <c r="K150" s="10"/>
      <c r="L150" s="10"/>
      <c r="M150" s="10"/>
      <c r="N150" s="66" t="s">
        <v>18</v>
      </c>
      <c r="O150" s="10"/>
    </row>
    <row r="151">
      <c r="A151" s="6">
        <v>45705.0</v>
      </c>
      <c r="B151" s="10"/>
      <c r="C151" s="7">
        <v>158575.0</v>
      </c>
      <c r="D151" s="7" t="s">
        <v>87</v>
      </c>
      <c r="E151" s="6">
        <v>44896.0</v>
      </c>
      <c r="F151" s="79">
        <f t="shared" si="1"/>
        <v>26</v>
      </c>
      <c r="G151" s="6">
        <v>44953.0</v>
      </c>
      <c r="H151" s="79">
        <f t="shared" si="2"/>
        <v>24</v>
      </c>
      <c r="I151" s="7" t="s">
        <v>43</v>
      </c>
      <c r="J151" s="7">
        <v>368.0</v>
      </c>
      <c r="K151" s="10"/>
      <c r="L151" s="10"/>
      <c r="M151" s="10"/>
      <c r="N151" s="66" t="s">
        <v>18</v>
      </c>
      <c r="O151" s="10"/>
    </row>
    <row r="152">
      <c r="A152" s="6">
        <v>45705.0</v>
      </c>
      <c r="B152" s="10"/>
      <c r="C152" s="7">
        <v>239791.0</v>
      </c>
      <c r="D152" s="7" t="s">
        <v>87</v>
      </c>
      <c r="E152" s="6">
        <v>45658.0</v>
      </c>
      <c r="F152" s="79">
        <f t="shared" si="1"/>
        <v>1</v>
      </c>
      <c r="G152" s="6">
        <v>45674.0</v>
      </c>
      <c r="H152" s="79">
        <f t="shared" si="2"/>
        <v>1</v>
      </c>
      <c r="I152" s="7" t="s">
        <v>60</v>
      </c>
      <c r="J152" s="7" t="s">
        <v>7</v>
      </c>
      <c r="K152" s="10"/>
      <c r="L152" s="10"/>
      <c r="M152" s="10"/>
      <c r="N152" s="66" t="s">
        <v>18</v>
      </c>
      <c r="O152" s="10"/>
    </row>
    <row r="153">
      <c r="A153" s="6">
        <v>45705.0</v>
      </c>
      <c r="B153" s="10"/>
      <c r="C153" s="7">
        <v>170254.0</v>
      </c>
      <c r="D153" s="7" t="s">
        <v>87</v>
      </c>
      <c r="E153" s="6">
        <v>45047.0</v>
      </c>
      <c r="F153" s="79">
        <f t="shared" si="1"/>
        <v>21</v>
      </c>
      <c r="G153" s="6">
        <v>45055.0</v>
      </c>
      <c r="H153" s="79">
        <f t="shared" si="2"/>
        <v>21</v>
      </c>
      <c r="I153" s="7" t="s">
        <v>54</v>
      </c>
      <c r="J153" s="7" t="s">
        <v>7</v>
      </c>
      <c r="K153" s="10"/>
      <c r="L153" s="10"/>
      <c r="M153" s="10"/>
      <c r="N153" s="66" t="s">
        <v>18</v>
      </c>
      <c r="O153" s="10"/>
    </row>
    <row r="154">
      <c r="A154" s="6">
        <v>45705.0</v>
      </c>
      <c r="B154" s="10"/>
      <c r="C154" s="7">
        <v>95809.0</v>
      </c>
      <c r="D154" s="7" t="s">
        <v>87</v>
      </c>
      <c r="E154" s="6">
        <v>45200.0</v>
      </c>
      <c r="F154" s="79">
        <f t="shared" si="1"/>
        <v>16</v>
      </c>
      <c r="G154" s="9">
        <v>45246.0</v>
      </c>
      <c r="H154" s="79">
        <f t="shared" si="2"/>
        <v>15</v>
      </c>
      <c r="I154" s="7" t="s">
        <v>48</v>
      </c>
      <c r="J154" s="7">
        <v>318.0</v>
      </c>
      <c r="K154" s="10"/>
      <c r="L154" s="10"/>
      <c r="M154" s="10"/>
      <c r="N154" s="66" t="s">
        <v>18</v>
      </c>
      <c r="O154" s="10"/>
    </row>
    <row r="155">
      <c r="A155" s="6">
        <v>45705.0</v>
      </c>
      <c r="B155" s="10"/>
      <c r="C155" s="7">
        <v>202576.0</v>
      </c>
      <c r="D155" s="7" t="s">
        <v>87</v>
      </c>
      <c r="E155" s="6">
        <v>45231.0</v>
      </c>
      <c r="F155" s="79">
        <f t="shared" si="1"/>
        <v>15</v>
      </c>
      <c r="G155" s="6">
        <v>45338.0</v>
      </c>
      <c r="H155" s="79">
        <f t="shared" si="2"/>
        <v>12</v>
      </c>
      <c r="I155" s="7" t="s">
        <v>54</v>
      </c>
      <c r="J155" s="7">
        <v>501.0</v>
      </c>
      <c r="K155" s="10"/>
      <c r="L155" s="10"/>
      <c r="M155" s="10"/>
      <c r="N155" s="66" t="s">
        <v>18</v>
      </c>
      <c r="O155" s="10"/>
    </row>
    <row r="156">
      <c r="A156" s="6">
        <v>45705.0</v>
      </c>
      <c r="B156" s="10"/>
      <c r="C156" s="7">
        <v>210585.0</v>
      </c>
      <c r="D156" s="7" t="s">
        <v>87</v>
      </c>
      <c r="E156" s="6">
        <v>45323.0</v>
      </c>
      <c r="F156" s="79">
        <f t="shared" si="1"/>
        <v>12</v>
      </c>
      <c r="G156" s="6">
        <v>45397.0</v>
      </c>
      <c r="H156" s="79">
        <f t="shared" si="2"/>
        <v>10</v>
      </c>
      <c r="I156" s="7" t="s">
        <v>54</v>
      </c>
      <c r="J156" s="7">
        <v>520.0</v>
      </c>
      <c r="K156" s="10"/>
      <c r="L156" s="10"/>
      <c r="M156" s="10"/>
      <c r="N156" s="66" t="s">
        <v>18</v>
      </c>
      <c r="O156" s="10"/>
    </row>
    <row r="157">
      <c r="A157" s="6">
        <v>45705.0</v>
      </c>
      <c r="B157" s="10"/>
      <c r="C157" s="7">
        <v>217549.0</v>
      </c>
      <c r="D157" s="7" t="s">
        <v>87</v>
      </c>
      <c r="E157" s="6">
        <v>45292.0</v>
      </c>
      <c r="F157" s="79">
        <f t="shared" si="1"/>
        <v>13</v>
      </c>
      <c r="G157" s="6">
        <v>45453.0</v>
      </c>
      <c r="H157" s="79">
        <f t="shared" si="2"/>
        <v>8</v>
      </c>
      <c r="I157" s="7" t="s">
        <v>54</v>
      </c>
      <c r="J157" s="7" t="s">
        <v>7</v>
      </c>
      <c r="K157" s="10"/>
      <c r="L157" s="10"/>
      <c r="M157" s="10"/>
      <c r="N157" s="66" t="s">
        <v>18</v>
      </c>
      <c r="O157" s="10"/>
    </row>
    <row r="158">
      <c r="A158" s="6">
        <v>45705.0</v>
      </c>
      <c r="B158" s="10"/>
      <c r="C158" s="7">
        <v>223509.0</v>
      </c>
      <c r="D158" s="7" t="s">
        <v>87</v>
      </c>
      <c r="E158" s="6">
        <v>45444.0</v>
      </c>
      <c r="F158" s="79">
        <f t="shared" si="1"/>
        <v>8</v>
      </c>
      <c r="G158" s="6">
        <v>45505.0</v>
      </c>
      <c r="H158" s="79">
        <f t="shared" si="2"/>
        <v>6</v>
      </c>
      <c r="I158" s="7" t="s">
        <v>60</v>
      </c>
      <c r="J158" s="7" t="s">
        <v>7</v>
      </c>
      <c r="K158" s="10"/>
      <c r="L158" s="10"/>
      <c r="M158" s="10"/>
      <c r="N158" s="66" t="s">
        <v>18</v>
      </c>
      <c r="O158" s="10"/>
    </row>
    <row r="159">
      <c r="A159" s="6">
        <v>45705.0</v>
      </c>
      <c r="B159" s="10"/>
      <c r="C159" s="7">
        <v>231264.0</v>
      </c>
      <c r="D159" s="7" t="s">
        <v>87</v>
      </c>
      <c r="E159" s="6">
        <v>45536.0</v>
      </c>
      <c r="F159" s="79">
        <f t="shared" si="1"/>
        <v>5</v>
      </c>
      <c r="G159" s="9">
        <v>45581.0</v>
      </c>
      <c r="H159" s="79">
        <f t="shared" si="2"/>
        <v>4</v>
      </c>
      <c r="I159" s="7" t="s">
        <v>52</v>
      </c>
      <c r="J159" s="7" t="s">
        <v>7</v>
      </c>
      <c r="K159" s="10"/>
      <c r="L159" s="10"/>
      <c r="M159" s="10"/>
      <c r="N159" s="66" t="s">
        <v>18</v>
      </c>
      <c r="O159" s="10"/>
    </row>
    <row r="160">
      <c r="A160" s="6">
        <v>45705.0</v>
      </c>
      <c r="B160" s="10"/>
      <c r="C160" s="7">
        <v>235960.0</v>
      </c>
      <c r="D160" s="7" t="s">
        <v>87</v>
      </c>
      <c r="E160" s="6">
        <v>45566.0</v>
      </c>
      <c r="F160" s="79">
        <f t="shared" si="1"/>
        <v>4</v>
      </c>
      <c r="G160" s="6">
        <v>45628.0</v>
      </c>
      <c r="H160" s="79">
        <f t="shared" si="2"/>
        <v>2</v>
      </c>
      <c r="I160" s="7" t="s">
        <v>60</v>
      </c>
      <c r="J160" s="7" t="s">
        <v>7</v>
      </c>
      <c r="K160" s="10"/>
      <c r="L160" s="10"/>
      <c r="M160" s="10"/>
      <c r="N160" s="66" t="s">
        <v>18</v>
      </c>
      <c r="O160" s="10"/>
    </row>
    <row r="161">
      <c r="A161" s="6">
        <v>45705.0</v>
      </c>
      <c r="B161" s="10"/>
      <c r="C161" s="7">
        <v>238211.0</v>
      </c>
      <c r="D161" s="7" t="s">
        <v>87</v>
      </c>
      <c r="E161" s="6">
        <v>45597.0</v>
      </c>
      <c r="F161" s="79">
        <f t="shared" si="1"/>
        <v>3</v>
      </c>
      <c r="G161" s="6">
        <v>45663.0</v>
      </c>
      <c r="H161" s="79">
        <f t="shared" si="2"/>
        <v>1</v>
      </c>
      <c r="I161" s="7" t="s">
        <v>82</v>
      </c>
      <c r="J161" s="7" t="s">
        <v>7</v>
      </c>
      <c r="K161" s="10"/>
      <c r="L161" s="10"/>
      <c r="M161" s="10"/>
      <c r="N161" s="66" t="s">
        <v>18</v>
      </c>
      <c r="O161" s="10"/>
    </row>
    <row r="162">
      <c r="A162" s="6">
        <v>45705.0</v>
      </c>
      <c r="B162" s="10"/>
      <c r="C162" s="7">
        <v>210836.0</v>
      </c>
      <c r="D162" s="7" t="s">
        <v>87</v>
      </c>
      <c r="E162" s="6">
        <v>45292.0</v>
      </c>
      <c r="F162" s="79">
        <f t="shared" si="1"/>
        <v>13</v>
      </c>
      <c r="G162" s="6">
        <v>45398.0</v>
      </c>
      <c r="H162" s="79">
        <f t="shared" si="2"/>
        <v>10</v>
      </c>
      <c r="I162" s="7" t="s">
        <v>82</v>
      </c>
      <c r="J162" s="7" t="s">
        <v>7</v>
      </c>
      <c r="K162" s="10"/>
      <c r="L162" s="10"/>
      <c r="M162" s="10"/>
      <c r="N162" s="66" t="s">
        <v>18</v>
      </c>
      <c r="O162" s="10"/>
    </row>
    <row r="163">
      <c r="A163" s="6">
        <v>45705.0</v>
      </c>
      <c r="B163" s="10"/>
      <c r="C163" s="7">
        <v>173338.0</v>
      </c>
      <c r="D163" s="7" t="s">
        <v>87</v>
      </c>
      <c r="E163" s="6">
        <v>44866.0</v>
      </c>
      <c r="F163" s="79">
        <f t="shared" si="1"/>
        <v>27</v>
      </c>
      <c r="G163" s="6">
        <v>45080.0</v>
      </c>
      <c r="H163" s="79">
        <f t="shared" si="2"/>
        <v>20</v>
      </c>
      <c r="I163" s="7" t="s">
        <v>48</v>
      </c>
      <c r="J163" s="7">
        <v>216.0</v>
      </c>
      <c r="K163" s="10"/>
      <c r="L163" s="10"/>
      <c r="M163" s="10"/>
      <c r="N163" s="66" t="s">
        <v>18</v>
      </c>
      <c r="O163" s="10"/>
    </row>
    <row r="164">
      <c r="A164" s="6">
        <v>45705.0</v>
      </c>
      <c r="B164" s="10"/>
      <c r="C164" s="7">
        <v>227115.0</v>
      </c>
      <c r="D164" s="7" t="s">
        <v>87</v>
      </c>
      <c r="E164" s="6">
        <v>45474.0</v>
      </c>
      <c r="F164" s="79">
        <f t="shared" si="1"/>
        <v>7</v>
      </c>
      <c r="G164" s="6">
        <v>45545.0</v>
      </c>
      <c r="H164" s="79">
        <f t="shared" si="2"/>
        <v>5</v>
      </c>
      <c r="I164" s="7" t="s">
        <v>48</v>
      </c>
      <c r="J164" s="7" t="s">
        <v>7</v>
      </c>
      <c r="K164" s="10"/>
      <c r="L164" s="10"/>
      <c r="M164" s="10"/>
      <c r="N164" s="66" t="s">
        <v>18</v>
      </c>
      <c r="O164" s="10"/>
    </row>
    <row r="165">
      <c r="A165" s="6">
        <v>45705.0</v>
      </c>
      <c r="B165" s="10"/>
      <c r="C165" s="7">
        <v>194763.0</v>
      </c>
      <c r="D165" s="7" t="s">
        <v>87</v>
      </c>
      <c r="E165" s="6">
        <v>45231.0</v>
      </c>
      <c r="F165" s="79">
        <f t="shared" si="1"/>
        <v>15</v>
      </c>
      <c r="G165" s="6">
        <v>45264.0</v>
      </c>
      <c r="H165" s="79">
        <f t="shared" si="2"/>
        <v>14</v>
      </c>
      <c r="I165" s="7" t="s">
        <v>48</v>
      </c>
      <c r="J165" s="7" t="s">
        <v>7</v>
      </c>
      <c r="K165" s="10"/>
      <c r="L165" s="10"/>
      <c r="M165" s="10"/>
      <c r="N165" s="66" t="s">
        <v>18</v>
      </c>
      <c r="O165" s="10"/>
    </row>
    <row r="166">
      <c r="A166" s="6">
        <v>45705.0</v>
      </c>
      <c r="B166" s="10"/>
      <c r="C166" s="7">
        <v>233291.0</v>
      </c>
      <c r="D166" s="7" t="s">
        <v>87</v>
      </c>
      <c r="E166" s="6">
        <v>45536.0</v>
      </c>
      <c r="F166" s="79">
        <f t="shared" si="1"/>
        <v>5</v>
      </c>
      <c r="G166" s="6">
        <v>45601.0</v>
      </c>
      <c r="H166" s="79">
        <f t="shared" si="2"/>
        <v>3</v>
      </c>
      <c r="I166" s="7" t="s">
        <v>60</v>
      </c>
      <c r="J166" s="7" t="s">
        <v>7</v>
      </c>
      <c r="K166" s="10"/>
      <c r="L166" s="10"/>
      <c r="M166" s="10"/>
      <c r="N166" s="66" t="s">
        <v>18</v>
      </c>
      <c r="O166" s="10"/>
    </row>
    <row r="167">
      <c r="A167" s="6">
        <v>45705.0</v>
      </c>
      <c r="B167" s="10"/>
      <c r="C167" s="7">
        <v>194073.0</v>
      </c>
      <c r="D167" s="7" t="s">
        <v>93</v>
      </c>
      <c r="E167" s="6">
        <v>45231.0</v>
      </c>
      <c r="F167" s="79">
        <f t="shared" si="1"/>
        <v>15</v>
      </c>
      <c r="G167" s="9">
        <v>45257.0</v>
      </c>
      <c r="H167" s="79">
        <f t="shared" si="2"/>
        <v>14</v>
      </c>
      <c r="I167" s="7" t="s">
        <v>85</v>
      </c>
      <c r="J167" s="7" t="s">
        <v>108</v>
      </c>
      <c r="K167" s="7" t="s">
        <v>69</v>
      </c>
      <c r="L167" s="10"/>
      <c r="M167" s="9">
        <v>45607.0</v>
      </c>
      <c r="N167" s="66" t="s">
        <v>18</v>
      </c>
      <c r="O167" s="10"/>
    </row>
    <row r="168">
      <c r="A168" s="6">
        <v>45705.0</v>
      </c>
      <c r="B168" s="10"/>
      <c r="C168" s="7">
        <v>62432.0</v>
      </c>
      <c r="D168" s="7" t="s">
        <v>93</v>
      </c>
      <c r="E168" s="6">
        <v>44044.0</v>
      </c>
      <c r="F168" s="79">
        <f t="shared" si="1"/>
        <v>54</v>
      </c>
      <c r="G168" s="6">
        <v>44097.0</v>
      </c>
      <c r="H168" s="79">
        <f t="shared" si="2"/>
        <v>52</v>
      </c>
      <c r="I168" s="7" t="s">
        <v>60</v>
      </c>
      <c r="J168" s="7" t="s">
        <v>7</v>
      </c>
      <c r="K168" s="10"/>
      <c r="L168" s="10"/>
      <c r="M168" s="10"/>
      <c r="N168" s="66" t="s">
        <v>18</v>
      </c>
      <c r="O168" s="10"/>
    </row>
    <row r="169">
      <c r="A169" s="6">
        <v>45705.0</v>
      </c>
      <c r="B169" s="10"/>
      <c r="C169" s="7">
        <v>221508.0</v>
      </c>
      <c r="D169" s="7" t="s">
        <v>93</v>
      </c>
      <c r="E169" s="6">
        <v>45413.0</v>
      </c>
      <c r="F169" s="79">
        <f t="shared" si="1"/>
        <v>9</v>
      </c>
      <c r="G169" s="6">
        <v>45523.0</v>
      </c>
      <c r="H169" s="79">
        <f t="shared" si="2"/>
        <v>5</v>
      </c>
      <c r="I169" s="7" t="s">
        <v>48</v>
      </c>
      <c r="J169" s="7" t="s">
        <v>7</v>
      </c>
      <c r="K169" s="10"/>
      <c r="L169" s="10"/>
      <c r="M169" s="10"/>
      <c r="N169" s="66" t="s">
        <v>18</v>
      </c>
      <c r="O169" s="10"/>
    </row>
    <row r="170">
      <c r="A170" s="6">
        <v>45705.0</v>
      </c>
      <c r="B170" s="10"/>
      <c r="C170" s="7">
        <v>203298.0</v>
      </c>
      <c r="D170" s="7" t="s">
        <v>93</v>
      </c>
      <c r="E170" s="6">
        <v>44562.0</v>
      </c>
      <c r="F170" s="79">
        <f t="shared" si="1"/>
        <v>37</v>
      </c>
      <c r="G170" s="6">
        <v>45345.0</v>
      </c>
      <c r="H170" s="79">
        <f t="shared" si="2"/>
        <v>11</v>
      </c>
      <c r="I170" s="7" t="s">
        <v>54</v>
      </c>
      <c r="J170" s="7" t="s">
        <v>7</v>
      </c>
      <c r="K170" s="10"/>
      <c r="L170" s="10"/>
      <c r="M170" s="10"/>
      <c r="N170" s="66" t="s">
        <v>18</v>
      </c>
      <c r="O170" s="10"/>
    </row>
    <row r="171">
      <c r="A171" s="6">
        <v>45705.0</v>
      </c>
      <c r="B171" s="10"/>
      <c r="C171" s="7">
        <v>188192.0</v>
      </c>
      <c r="D171" s="7" t="s">
        <v>93</v>
      </c>
      <c r="E171" s="6">
        <v>45170.0</v>
      </c>
      <c r="F171" s="79">
        <f t="shared" si="1"/>
        <v>17</v>
      </c>
      <c r="G171" s="6">
        <v>45202.0</v>
      </c>
      <c r="H171" s="79">
        <f t="shared" si="2"/>
        <v>16</v>
      </c>
      <c r="I171" s="7" t="s">
        <v>54</v>
      </c>
      <c r="J171" s="7" t="s">
        <v>7</v>
      </c>
      <c r="K171" s="10"/>
      <c r="L171" s="10"/>
      <c r="M171" s="10"/>
      <c r="N171" s="66" t="s">
        <v>18</v>
      </c>
      <c r="O171" s="10"/>
    </row>
    <row r="172">
      <c r="A172" s="6">
        <v>45705.0</v>
      </c>
      <c r="B172" s="10"/>
      <c r="C172" s="7">
        <v>200081.0</v>
      </c>
      <c r="D172" s="7" t="s">
        <v>93</v>
      </c>
      <c r="E172" s="6">
        <v>45231.0</v>
      </c>
      <c r="F172" s="79">
        <f t="shared" si="1"/>
        <v>15</v>
      </c>
      <c r="G172" s="6">
        <v>45321.0</v>
      </c>
      <c r="H172" s="79">
        <f t="shared" si="2"/>
        <v>12</v>
      </c>
      <c r="I172" s="7" t="s">
        <v>60</v>
      </c>
      <c r="J172" s="10"/>
      <c r="K172" s="10"/>
      <c r="L172" s="10"/>
      <c r="M172" s="10"/>
      <c r="N172" s="66" t="s">
        <v>18</v>
      </c>
      <c r="O172" s="10"/>
    </row>
    <row r="173">
      <c r="A173" s="6">
        <v>45705.0</v>
      </c>
      <c r="B173" s="10"/>
      <c r="C173" s="7">
        <v>218391.0</v>
      </c>
      <c r="D173" s="7" t="s">
        <v>93</v>
      </c>
      <c r="E173" s="6">
        <v>44197.0</v>
      </c>
      <c r="F173" s="79">
        <f t="shared" si="1"/>
        <v>49</v>
      </c>
      <c r="G173" s="6">
        <v>45463.0</v>
      </c>
      <c r="H173" s="79">
        <f t="shared" si="2"/>
        <v>7</v>
      </c>
      <c r="I173" s="7" t="s">
        <v>60</v>
      </c>
      <c r="J173" s="10"/>
      <c r="K173" s="10"/>
      <c r="L173" s="10"/>
      <c r="M173" s="10"/>
      <c r="N173" s="66" t="s">
        <v>18</v>
      </c>
      <c r="O173" s="10"/>
    </row>
    <row r="174">
      <c r="A174" s="6">
        <v>45705.0</v>
      </c>
      <c r="B174" s="10"/>
      <c r="C174" s="7">
        <v>228438.0</v>
      </c>
      <c r="D174" s="7" t="s">
        <v>93</v>
      </c>
      <c r="E174" s="6">
        <v>45536.0</v>
      </c>
      <c r="F174" s="79">
        <f t="shared" si="1"/>
        <v>5</v>
      </c>
      <c r="G174" s="9">
        <v>45580.0</v>
      </c>
      <c r="H174" s="79">
        <f t="shared" si="2"/>
        <v>4</v>
      </c>
      <c r="I174" s="7" t="s">
        <v>54</v>
      </c>
      <c r="J174" s="7" t="s">
        <v>7</v>
      </c>
      <c r="K174" s="10"/>
      <c r="L174" s="10"/>
      <c r="M174" s="10"/>
      <c r="N174" s="66" t="s">
        <v>18</v>
      </c>
      <c r="O174" s="10"/>
    </row>
    <row r="175">
      <c r="A175" s="6">
        <v>45705.0</v>
      </c>
      <c r="B175" s="10"/>
      <c r="C175" s="7">
        <v>227302.0</v>
      </c>
      <c r="D175" s="7" t="s">
        <v>93</v>
      </c>
      <c r="E175" s="6">
        <v>45474.0</v>
      </c>
      <c r="F175" s="79">
        <f t="shared" si="1"/>
        <v>7</v>
      </c>
      <c r="G175" s="6">
        <v>45545.0</v>
      </c>
      <c r="H175" s="79">
        <f t="shared" si="2"/>
        <v>5</v>
      </c>
      <c r="I175" s="7" t="s">
        <v>54</v>
      </c>
      <c r="J175" s="7" t="s">
        <v>7</v>
      </c>
      <c r="K175" s="10"/>
      <c r="L175" s="10"/>
      <c r="M175" s="10"/>
      <c r="N175" s="66" t="s">
        <v>18</v>
      </c>
      <c r="O175" s="10"/>
    </row>
    <row r="176">
      <c r="A176" s="6">
        <v>45705.0</v>
      </c>
      <c r="B176" s="10"/>
      <c r="C176" s="7">
        <v>235666.0</v>
      </c>
      <c r="D176" s="7" t="s">
        <v>93</v>
      </c>
      <c r="E176" s="6">
        <v>45566.0</v>
      </c>
      <c r="F176" s="79">
        <f t="shared" si="1"/>
        <v>4</v>
      </c>
      <c r="G176" s="9">
        <v>45637.0</v>
      </c>
      <c r="H176" s="79">
        <f t="shared" si="2"/>
        <v>2</v>
      </c>
      <c r="I176" s="7" t="s">
        <v>52</v>
      </c>
      <c r="J176" s="10"/>
      <c r="K176" s="10"/>
      <c r="L176" s="10"/>
      <c r="M176" s="10"/>
      <c r="N176" s="66" t="s">
        <v>18</v>
      </c>
      <c r="O176" s="10"/>
    </row>
    <row r="177">
      <c r="A177" s="6">
        <v>45705.0</v>
      </c>
      <c r="B177" s="10"/>
      <c r="C177" s="7">
        <v>239238.0</v>
      </c>
      <c r="D177" s="7" t="s">
        <v>93</v>
      </c>
      <c r="E177" s="6">
        <v>45627.0</v>
      </c>
      <c r="F177" s="79">
        <f t="shared" si="1"/>
        <v>2</v>
      </c>
      <c r="G177" s="6">
        <v>45671.0</v>
      </c>
      <c r="H177" s="79">
        <f t="shared" si="2"/>
        <v>1</v>
      </c>
      <c r="I177" s="7" t="s">
        <v>54</v>
      </c>
      <c r="J177" s="10"/>
      <c r="K177" s="10"/>
      <c r="L177" s="10"/>
      <c r="M177" s="10"/>
      <c r="N177" s="66" t="s">
        <v>18</v>
      </c>
      <c r="O177" s="10"/>
    </row>
    <row r="178">
      <c r="A178" s="6">
        <v>45705.0</v>
      </c>
      <c r="B178" s="10"/>
      <c r="C178" s="7">
        <v>229304.0</v>
      </c>
      <c r="D178" s="7" t="s">
        <v>93</v>
      </c>
      <c r="E178" s="6">
        <v>45536.0</v>
      </c>
      <c r="F178" s="79">
        <f t="shared" si="1"/>
        <v>5</v>
      </c>
      <c r="G178" s="6">
        <v>45562.0</v>
      </c>
      <c r="H178" s="79">
        <f t="shared" si="2"/>
        <v>4</v>
      </c>
      <c r="I178" s="7" t="s">
        <v>60</v>
      </c>
      <c r="J178" s="10"/>
      <c r="K178" s="10"/>
      <c r="L178" s="10"/>
      <c r="M178" s="10"/>
      <c r="N178" s="66" t="s">
        <v>18</v>
      </c>
      <c r="O178" s="10"/>
    </row>
    <row r="179">
      <c r="A179" s="6">
        <v>45705.0</v>
      </c>
      <c r="B179" s="10"/>
      <c r="C179" s="7">
        <v>241913.0</v>
      </c>
      <c r="D179" s="7" t="s">
        <v>93</v>
      </c>
      <c r="E179" s="6">
        <v>45474.0</v>
      </c>
      <c r="F179" s="79">
        <f t="shared" si="1"/>
        <v>7</v>
      </c>
      <c r="G179" s="6">
        <v>45694.0</v>
      </c>
      <c r="H179" s="79">
        <f t="shared" si="2"/>
        <v>0</v>
      </c>
      <c r="I179" s="7" t="s">
        <v>54</v>
      </c>
      <c r="J179" s="10"/>
      <c r="K179" s="10"/>
      <c r="L179" s="10"/>
      <c r="M179" s="10"/>
      <c r="N179" s="66" t="s">
        <v>18</v>
      </c>
      <c r="O179" s="10"/>
    </row>
    <row r="180">
      <c r="A180" s="6">
        <v>45705.0</v>
      </c>
      <c r="B180" s="10"/>
      <c r="C180" s="7">
        <v>222700.0</v>
      </c>
      <c r="D180" s="7" t="s">
        <v>99</v>
      </c>
      <c r="E180" s="6">
        <v>45170.0</v>
      </c>
      <c r="F180" s="79">
        <f t="shared" si="1"/>
        <v>17</v>
      </c>
      <c r="G180" s="6">
        <v>45498.0</v>
      </c>
      <c r="H180" s="79">
        <f t="shared" si="2"/>
        <v>6</v>
      </c>
      <c r="I180" s="7" t="s">
        <v>374</v>
      </c>
      <c r="J180" s="10"/>
      <c r="K180" s="10"/>
      <c r="L180" s="10"/>
      <c r="M180" s="10"/>
      <c r="N180" s="66" t="s">
        <v>18</v>
      </c>
      <c r="O180" s="10"/>
    </row>
    <row r="181">
      <c r="A181" s="6">
        <v>45705.0</v>
      </c>
      <c r="B181" s="10"/>
      <c r="C181" s="7">
        <v>239883.0</v>
      </c>
      <c r="D181" s="7" t="s">
        <v>99</v>
      </c>
      <c r="E181" s="6">
        <v>45505.0</v>
      </c>
      <c r="F181" s="79">
        <f t="shared" si="1"/>
        <v>6</v>
      </c>
      <c r="G181" s="6">
        <v>45677.0</v>
      </c>
      <c r="H181" s="79">
        <f t="shared" si="2"/>
        <v>0</v>
      </c>
      <c r="I181" s="7" t="s">
        <v>60</v>
      </c>
      <c r="J181" s="10"/>
      <c r="K181" s="10"/>
      <c r="L181" s="10"/>
      <c r="M181" s="10"/>
      <c r="N181" s="66" t="s">
        <v>18</v>
      </c>
      <c r="O181" s="10"/>
    </row>
    <row r="182">
      <c r="A182" s="6">
        <v>45705.0</v>
      </c>
      <c r="B182" s="10"/>
      <c r="C182" s="7">
        <v>134401.0</v>
      </c>
      <c r="D182" s="7" t="s">
        <v>99</v>
      </c>
      <c r="E182" s="6">
        <v>44652.0</v>
      </c>
      <c r="F182" s="79">
        <f t="shared" si="1"/>
        <v>34</v>
      </c>
      <c r="G182" s="6">
        <v>44737.0</v>
      </c>
      <c r="H182" s="79">
        <f t="shared" si="2"/>
        <v>31</v>
      </c>
      <c r="I182" s="7" t="s">
        <v>60</v>
      </c>
      <c r="J182" s="10"/>
      <c r="K182" s="10"/>
      <c r="L182" s="10"/>
      <c r="M182" s="10"/>
      <c r="N182" s="66" t="s">
        <v>18</v>
      </c>
      <c r="O182" s="10"/>
    </row>
    <row r="183">
      <c r="A183" s="6">
        <v>45705.0</v>
      </c>
      <c r="B183" s="10"/>
      <c r="C183" s="7">
        <v>220753.0</v>
      </c>
      <c r="D183" s="7" t="s">
        <v>99</v>
      </c>
      <c r="E183" s="6">
        <v>45474.0</v>
      </c>
      <c r="F183" s="79">
        <f t="shared" si="1"/>
        <v>7</v>
      </c>
      <c r="G183" s="6">
        <v>45481.0</v>
      </c>
      <c r="H183" s="79">
        <f t="shared" si="2"/>
        <v>7</v>
      </c>
      <c r="I183" s="7" t="s">
        <v>60</v>
      </c>
      <c r="J183" s="10"/>
      <c r="K183" s="10"/>
      <c r="L183" s="10"/>
      <c r="M183" s="10"/>
      <c r="N183" s="66" t="s">
        <v>18</v>
      </c>
      <c r="O183" s="10"/>
    </row>
    <row r="184">
      <c r="A184" s="6">
        <v>45705.0</v>
      </c>
      <c r="B184" s="10"/>
      <c r="C184" s="7">
        <v>220719.0</v>
      </c>
      <c r="D184" s="7" t="s">
        <v>99</v>
      </c>
      <c r="E184" s="6">
        <v>45444.0</v>
      </c>
      <c r="F184" s="79">
        <f t="shared" si="1"/>
        <v>8</v>
      </c>
      <c r="G184" s="6">
        <v>45481.0</v>
      </c>
      <c r="H184" s="79">
        <f t="shared" si="2"/>
        <v>7</v>
      </c>
      <c r="I184" s="7" t="s">
        <v>54</v>
      </c>
      <c r="J184" s="10"/>
      <c r="K184" s="10"/>
      <c r="L184" s="10"/>
      <c r="M184" s="10"/>
      <c r="N184" s="66" t="s">
        <v>18</v>
      </c>
      <c r="O184" s="10"/>
    </row>
    <row r="185">
      <c r="A185" s="6">
        <v>45705.0</v>
      </c>
      <c r="B185" s="10"/>
      <c r="C185" s="7">
        <v>234092.0</v>
      </c>
      <c r="D185" s="7" t="s">
        <v>99</v>
      </c>
      <c r="E185" s="6">
        <v>45505.0</v>
      </c>
      <c r="F185" s="79">
        <f t="shared" si="1"/>
        <v>6</v>
      </c>
      <c r="G185" s="9">
        <v>45608.0</v>
      </c>
      <c r="H185" s="79">
        <f t="shared" si="2"/>
        <v>3</v>
      </c>
      <c r="I185" s="7" t="s">
        <v>54</v>
      </c>
      <c r="J185" s="10"/>
      <c r="K185" s="10"/>
      <c r="L185" s="10"/>
      <c r="M185" s="10"/>
      <c r="N185" s="66" t="s">
        <v>18</v>
      </c>
      <c r="O185" s="10"/>
    </row>
    <row r="186">
      <c r="A186" s="6">
        <v>45705.0</v>
      </c>
      <c r="B186" s="10"/>
      <c r="C186" s="7">
        <v>218624.0</v>
      </c>
      <c r="D186" s="7" t="s">
        <v>99</v>
      </c>
      <c r="E186" s="6">
        <v>45444.0</v>
      </c>
      <c r="F186" s="79">
        <f t="shared" si="1"/>
        <v>8</v>
      </c>
      <c r="G186" s="6">
        <v>45463.0</v>
      </c>
      <c r="H186" s="79">
        <f t="shared" si="2"/>
        <v>7</v>
      </c>
      <c r="I186" s="7" t="s">
        <v>54</v>
      </c>
      <c r="J186" s="10"/>
      <c r="K186" s="10"/>
      <c r="L186" s="10"/>
      <c r="M186" s="10"/>
      <c r="N186" s="66" t="s">
        <v>18</v>
      </c>
      <c r="O186" s="10"/>
    </row>
    <row r="187">
      <c r="A187" s="6">
        <v>45705.0</v>
      </c>
      <c r="B187" s="10"/>
      <c r="C187" s="7">
        <v>235148.0</v>
      </c>
      <c r="D187" s="7" t="s">
        <v>99</v>
      </c>
      <c r="E187" s="6">
        <v>45536.0</v>
      </c>
      <c r="F187" s="79">
        <f t="shared" si="1"/>
        <v>5</v>
      </c>
      <c r="G187" s="9">
        <v>45618.0</v>
      </c>
      <c r="H187" s="79">
        <f t="shared" si="2"/>
        <v>2</v>
      </c>
      <c r="I187" s="7" t="s">
        <v>54</v>
      </c>
      <c r="J187" s="10"/>
      <c r="K187" s="10"/>
      <c r="L187" s="10"/>
      <c r="M187" s="10"/>
      <c r="N187" s="66" t="s">
        <v>18</v>
      </c>
      <c r="O187" s="10"/>
    </row>
    <row r="188">
      <c r="A188" s="6">
        <v>45705.0</v>
      </c>
      <c r="B188" s="10"/>
      <c r="C188" s="7">
        <v>227389.0</v>
      </c>
      <c r="D188" s="7" t="s">
        <v>99</v>
      </c>
      <c r="E188" s="6">
        <v>45536.0</v>
      </c>
      <c r="F188" s="79">
        <f t="shared" si="1"/>
        <v>5</v>
      </c>
      <c r="G188" s="6">
        <v>45545.0</v>
      </c>
      <c r="H188" s="79">
        <f t="shared" si="2"/>
        <v>5</v>
      </c>
      <c r="I188" s="7" t="s">
        <v>54</v>
      </c>
      <c r="J188" s="10"/>
      <c r="K188" s="10"/>
      <c r="L188" s="10"/>
      <c r="M188" s="10"/>
      <c r="N188" s="66" t="s">
        <v>18</v>
      </c>
      <c r="O188" s="10"/>
    </row>
    <row r="189">
      <c r="A189" s="6">
        <v>45705.0</v>
      </c>
      <c r="B189" s="10"/>
      <c r="C189" s="7">
        <v>237352.0</v>
      </c>
      <c r="D189" s="7" t="s">
        <v>99</v>
      </c>
      <c r="E189" s="6">
        <v>45536.0</v>
      </c>
      <c r="F189" s="79">
        <f t="shared" si="1"/>
        <v>5</v>
      </c>
      <c r="G189" s="9">
        <v>45643.0</v>
      </c>
      <c r="H189" s="79">
        <f t="shared" si="2"/>
        <v>2</v>
      </c>
      <c r="I189" s="7" t="s">
        <v>54</v>
      </c>
      <c r="J189" s="10"/>
      <c r="K189" s="10"/>
      <c r="L189" s="10"/>
      <c r="M189" s="10"/>
      <c r="N189" s="66" t="s">
        <v>18</v>
      </c>
      <c r="O189" s="10"/>
    </row>
    <row r="190">
      <c r="A190" s="6">
        <v>45705.0</v>
      </c>
      <c r="B190" s="10"/>
      <c r="C190" s="7">
        <v>225126.0</v>
      </c>
      <c r="D190" s="7" t="s">
        <v>99</v>
      </c>
      <c r="E190" s="6">
        <v>45474.0</v>
      </c>
      <c r="F190" s="79">
        <f t="shared" si="1"/>
        <v>7</v>
      </c>
      <c r="G190" s="6">
        <v>45520.0</v>
      </c>
      <c r="H190" s="79">
        <f t="shared" si="2"/>
        <v>6</v>
      </c>
      <c r="I190" s="7" t="s">
        <v>60</v>
      </c>
      <c r="J190" s="10"/>
      <c r="K190" s="10"/>
      <c r="L190" s="10"/>
      <c r="M190" s="10"/>
      <c r="N190" s="66" t="s">
        <v>18</v>
      </c>
      <c r="O190" s="10"/>
    </row>
    <row r="191">
      <c r="A191" s="6">
        <v>45705.0</v>
      </c>
      <c r="B191" s="10"/>
      <c r="C191" s="7">
        <v>196536.0</v>
      </c>
      <c r="D191" s="7" t="s">
        <v>99</v>
      </c>
      <c r="E191" s="6">
        <v>45017.0</v>
      </c>
      <c r="F191" s="79">
        <f t="shared" si="1"/>
        <v>22</v>
      </c>
      <c r="G191" s="9">
        <v>45282.0</v>
      </c>
      <c r="H191" s="79">
        <f t="shared" si="2"/>
        <v>13</v>
      </c>
      <c r="I191" s="7" t="s">
        <v>60</v>
      </c>
      <c r="J191" s="10"/>
      <c r="K191" s="10"/>
      <c r="L191" s="10"/>
      <c r="M191" s="10"/>
      <c r="N191" s="66" t="s">
        <v>18</v>
      </c>
      <c r="O191" s="10"/>
    </row>
    <row r="192">
      <c r="A192" s="6">
        <v>45705.0</v>
      </c>
      <c r="B192" s="10"/>
      <c r="C192" s="7">
        <v>206992.0</v>
      </c>
      <c r="D192" s="7" t="s">
        <v>99</v>
      </c>
      <c r="E192" s="6">
        <v>45200.0</v>
      </c>
      <c r="F192" s="79">
        <f t="shared" si="1"/>
        <v>16</v>
      </c>
      <c r="G192" s="6">
        <v>45371.0</v>
      </c>
      <c r="H192" s="79">
        <f t="shared" si="2"/>
        <v>10</v>
      </c>
      <c r="I192" s="7" t="s">
        <v>48</v>
      </c>
      <c r="J192" s="7" t="s">
        <v>535</v>
      </c>
      <c r="K192" s="10"/>
      <c r="L192" s="10"/>
      <c r="M192" s="10"/>
      <c r="N192" s="66" t="s">
        <v>18</v>
      </c>
      <c r="O192" s="10"/>
    </row>
    <row r="193">
      <c r="A193" s="6">
        <v>45705.0</v>
      </c>
      <c r="B193" s="10"/>
      <c r="C193" s="7">
        <v>229346.0</v>
      </c>
      <c r="D193" s="7" t="s">
        <v>99</v>
      </c>
      <c r="E193" s="6">
        <v>45200.0</v>
      </c>
      <c r="F193" s="79">
        <f t="shared" si="1"/>
        <v>16</v>
      </c>
      <c r="G193" s="6">
        <v>45565.0</v>
      </c>
      <c r="H193" s="79">
        <f t="shared" si="2"/>
        <v>4</v>
      </c>
      <c r="I193" s="7" t="s">
        <v>54</v>
      </c>
      <c r="J193" s="10"/>
      <c r="K193" s="10"/>
      <c r="L193" s="10"/>
      <c r="M193" s="10"/>
      <c r="N193" s="66" t="s">
        <v>18</v>
      </c>
      <c r="O193" s="10"/>
    </row>
    <row r="194">
      <c r="A194" s="6">
        <v>45705.0</v>
      </c>
      <c r="B194" s="10"/>
      <c r="C194" s="7">
        <v>234635.0</v>
      </c>
      <c r="D194" s="7" t="s">
        <v>99</v>
      </c>
      <c r="E194" s="6">
        <v>45536.0</v>
      </c>
      <c r="F194" s="79">
        <f t="shared" si="1"/>
        <v>5</v>
      </c>
      <c r="G194" s="9">
        <v>45615.0</v>
      </c>
      <c r="H194" s="79">
        <f t="shared" si="2"/>
        <v>2</v>
      </c>
      <c r="I194" s="7" t="s">
        <v>60</v>
      </c>
      <c r="J194" s="10"/>
      <c r="K194" s="10"/>
      <c r="L194" s="10"/>
      <c r="M194" s="10"/>
      <c r="N194" s="66" t="s">
        <v>18</v>
      </c>
      <c r="O194" s="10"/>
    </row>
    <row r="195">
      <c r="A195" s="6">
        <v>45705.0</v>
      </c>
      <c r="B195" s="10"/>
      <c r="C195" s="7">
        <v>239342.0</v>
      </c>
      <c r="D195" s="7" t="s">
        <v>99</v>
      </c>
      <c r="E195" s="6">
        <v>45597.0</v>
      </c>
      <c r="F195" s="79">
        <f t="shared" si="1"/>
        <v>3</v>
      </c>
      <c r="G195" s="6">
        <v>45671.0</v>
      </c>
      <c r="H195" s="79">
        <f t="shared" si="2"/>
        <v>1</v>
      </c>
      <c r="I195" s="7" t="s">
        <v>43</v>
      </c>
      <c r="J195" s="10"/>
      <c r="K195" s="10"/>
      <c r="L195" s="10"/>
      <c r="M195" s="10"/>
      <c r="N195" s="66" t="s">
        <v>18</v>
      </c>
      <c r="O195" s="10"/>
    </row>
    <row r="196">
      <c r="A196" s="6">
        <v>45705.0</v>
      </c>
      <c r="B196" s="10"/>
      <c r="C196" s="7">
        <v>242308.0</v>
      </c>
      <c r="D196" s="7" t="s">
        <v>99</v>
      </c>
      <c r="E196" s="6">
        <v>45658.0</v>
      </c>
      <c r="F196" s="79">
        <f t="shared" si="1"/>
        <v>1</v>
      </c>
      <c r="G196" s="6">
        <v>45695.0</v>
      </c>
      <c r="H196" s="79">
        <f t="shared" si="2"/>
        <v>0</v>
      </c>
      <c r="I196" s="7" t="s">
        <v>60</v>
      </c>
      <c r="J196" s="10"/>
      <c r="K196" s="10"/>
      <c r="L196" s="10"/>
      <c r="M196" s="10"/>
      <c r="N196" s="66" t="s">
        <v>18</v>
      </c>
      <c r="O196" s="10"/>
    </row>
    <row r="197">
      <c r="A197" s="6">
        <v>45705.0</v>
      </c>
      <c r="B197" s="10"/>
      <c r="C197" s="7">
        <v>241941.0</v>
      </c>
      <c r="D197" s="7" t="s">
        <v>103</v>
      </c>
      <c r="E197" s="6">
        <v>45413.0</v>
      </c>
      <c r="F197" s="79">
        <f t="shared" si="1"/>
        <v>9</v>
      </c>
      <c r="G197" s="6">
        <v>45699.0</v>
      </c>
      <c r="H197" s="79">
        <f t="shared" si="2"/>
        <v>0</v>
      </c>
      <c r="I197" s="7" t="s">
        <v>60</v>
      </c>
      <c r="J197" s="10"/>
      <c r="K197" s="10"/>
      <c r="L197" s="10"/>
      <c r="M197" s="10"/>
      <c r="N197" s="66" t="s">
        <v>18</v>
      </c>
      <c r="O197" s="10"/>
    </row>
    <row r="198">
      <c r="A198" s="6">
        <v>45705.0</v>
      </c>
      <c r="B198" s="10"/>
      <c r="C198" s="7">
        <v>242560.0</v>
      </c>
      <c r="D198" s="7" t="s">
        <v>275</v>
      </c>
      <c r="E198" s="6">
        <v>45505.0</v>
      </c>
      <c r="F198" s="79">
        <f t="shared" si="1"/>
        <v>6</v>
      </c>
      <c r="G198" s="6">
        <v>45699.0</v>
      </c>
      <c r="H198" s="79">
        <f t="shared" si="2"/>
        <v>0</v>
      </c>
      <c r="I198" s="7" t="s">
        <v>54</v>
      </c>
      <c r="J198" s="10"/>
      <c r="K198" s="10"/>
      <c r="L198" s="10"/>
      <c r="M198" s="10"/>
      <c r="N198" s="66" t="s">
        <v>18</v>
      </c>
      <c r="O198" s="10"/>
    </row>
    <row r="199">
      <c r="A199" s="6">
        <v>45705.0</v>
      </c>
      <c r="B199" s="10"/>
      <c r="C199" s="7">
        <v>225020.0</v>
      </c>
      <c r="D199" s="7" t="s">
        <v>210</v>
      </c>
      <c r="E199" s="6">
        <v>45474.0</v>
      </c>
      <c r="F199" s="79">
        <f t="shared" si="1"/>
        <v>7</v>
      </c>
      <c r="G199" s="6">
        <v>45524.0</v>
      </c>
      <c r="H199" s="79">
        <f t="shared" si="2"/>
        <v>5</v>
      </c>
      <c r="I199" s="7" t="s">
        <v>43</v>
      </c>
      <c r="J199" s="10"/>
      <c r="K199" s="10"/>
      <c r="L199" s="10"/>
      <c r="M199" s="10"/>
      <c r="N199" s="66" t="s">
        <v>18</v>
      </c>
      <c r="O199" s="10"/>
    </row>
    <row r="200">
      <c r="A200" s="6">
        <v>45705.0</v>
      </c>
      <c r="B200" s="10"/>
      <c r="C200" s="7">
        <v>189838.0</v>
      </c>
      <c r="D200" s="7" t="s">
        <v>105</v>
      </c>
      <c r="E200" s="6">
        <v>45200.0</v>
      </c>
      <c r="F200" s="79">
        <f t="shared" si="1"/>
        <v>16</v>
      </c>
      <c r="G200" s="9">
        <v>45217.0</v>
      </c>
      <c r="H200" s="79">
        <f t="shared" si="2"/>
        <v>16</v>
      </c>
      <c r="I200" s="7" t="s">
        <v>48</v>
      </c>
      <c r="J200" s="10"/>
      <c r="K200" s="10"/>
      <c r="L200" s="10"/>
      <c r="M200" s="10"/>
      <c r="N200" s="66" t="s">
        <v>18</v>
      </c>
      <c r="O200" s="10"/>
    </row>
    <row r="201">
      <c r="A201" s="6">
        <v>45705.0</v>
      </c>
      <c r="B201" s="10"/>
      <c r="C201" s="7">
        <v>167214.0</v>
      </c>
      <c r="D201" s="7" t="s">
        <v>106</v>
      </c>
      <c r="E201" s="6">
        <v>44958.0</v>
      </c>
      <c r="F201" s="79">
        <f t="shared" si="1"/>
        <v>24</v>
      </c>
      <c r="G201" s="6">
        <v>45027.0</v>
      </c>
      <c r="H201" s="79">
        <f t="shared" si="2"/>
        <v>22</v>
      </c>
      <c r="I201" s="7" t="s">
        <v>66</v>
      </c>
      <c r="J201" s="10"/>
      <c r="K201" s="10"/>
      <c r="L201" s="10"/>
      <c r="M201" s="10"/>
      <c r="N201" s="66" t="s">
        <v>18</v>
      </c>
      <c r="O201" s="10"/>
    </row>
    <row r="202">
      <c r="A202" s="6">
        <v>45705.0</v>
      </c>
      <c r="B202" s="10"/>
      <c r="C202" s="7">
        <v>240652.0</v>
      </c>
      <c r="D202" s="7" t="s">
        <v>106</v>
      </c>
      <c r="E202" s="6">
        <v>45658.0</v>
      </c>
      <c r="F202" s="79">
        <f t="shared" si="1"/>
        <v>1</v>
      </c>
      <c r="G202" s="6">
        <v>45688.0</v>
      </c>
      <c r="H202" s="79">
        <f t="shared" si="2"/>
        <v>0</v>
      </c>
      <c r="I202" s="7" t="s">
        <v>82</v>
      </c>
      <c r="J202" s="10"/>
      <c r="K202" s="10"/>
      <c r="L202" s="10"/>
      <c r="M202" s="10"/>
      <c r="N202" s="66" t="s">
        <v>18</v>
      </c>
      <c r="O202" s="10"/>
    </row>
    <row r="203">
      <c r="A203" s="6">
        <v>45705.0</v>
      </c>
      <c r="B203" s="10"/>
      <c r="C203" s="7">
        <v>29970.0</v>
      </c>
      <c r="D203" s="7" t="s">
        <v>106</v>
      </c>
      <c r="E203" s="6">
        <v>43497.0</v>
      </c>
      <c r="F203" s="79">
        <f t="shared" si="1"/>
        <v>72</v>
      </c>
      <c r="G203" s="9">
        <v>43756.0</v>
      </c>
      <c r="H203" s="79">
        <f t="shared" si="2"/>
        <v>64</v>
      </c>
      <c r="I203" s="7" t="s">
        <v>120</v>
      </c>
      <c r="J203" s="10"/>
      <c r="K203" s="10"/>
      <c r="L203" s="10"/>
      <c r="M203" s="10"/>
      <c r="N203" s="66" t="s">
        <v>18</v>
      </c>
      <c r="O203" s="10"/>
    </row>
    <row r="204">
      <c r="A204" s="6">
        <v>45705.0</v>
      </c>
      <c r="B204" s="10"/>
      <c r="C204" s="7">
        <v>240963.0</v>
      </c>
      <c r="D204" s="7" t="s">
        <v>106</v>
      </c>
      <c r="E204" s="6">
        <v>45627.0</v>
      </c>
      <c r="F204" s="79">
        <f t="shared" si="1"/>
        <v>2</v>
      </c>
      <c r="G204" s="6">
        <v>45685.0</v>
      </c>
      <c r="H204" s="79">
        <f t="shared" si="2"/>
        <v>0</v>
      </c>
      <c r="I204" s="7" t="s">
        <v>43</v>
      </c>
      <c r="J204" s="10"/>
      <c r="K204" s="10"/>
      <c r="L204" s="10"/>
      <c r="M204" s="10"/>
      <c r="N204" s="66" t="s">
        <v>18</v>
      </c>
      <c r="O204" s="10"/>
    </row>
    <row r="205">
      <c r="A205" s="6">
        <v>45705.0</v>
      </c>
      <c r="B205" s="10"/>
      <c r="C205" s="7">
        <v>185508.0</v>
      </c>
      <c r="D205" s="7" t="s">
        <v>106</v>
      </c>
      <c r="E205" s="6">
        <v>45139.0</v>
      </c>
      <c r="F205" s="79">
        <f t="shared" si="1"/>
        <v>18</v>
      </c>
      <c r="G205" s="6">
        <v>45187.0</v>
      </c>
      <c r="H205" s="79">
        <f t="shared" si="2"/>
        <v>17</v>
      </c>
      <c r="I205" s="7" t="s">
        <v>54</v>
      </c>
      <c r="J205" s="10"/>
      <c r="K205" s="10"/>
      <c r="L205" s="10"/>
      <c r="M205" s="10"/>
      <c r="N205" s="66" t="s">
        <v>18</v>
      </c>
      <c r="O205" s="10"/>
    </row>
    <row r="206">
      <c r="A206" s="6">
        <v>45705.0</v>
      </c>
      <c r="B206" s="10"/>
      <c r="C206" s="7">
        <v>195666.0</v>
      </c>
      <c r="D206" s="7" t="s">
        <v>106</v>
      </c>
      <c r="E206" s="6">
        <v>45261.0</v>
      </c>
      <c r="F206" s="79">
        <f t="shared" si="1"/>
        <v>14</v>
      </c>
      <c r="G206" s="9">
        <v>45282.0</v>
      </c>
      <c r="H206" s="79">
        <f t="shared" si="2"/>
        <v>13</v>
      </c>
      <c r="I206" s="7" t="s">
        <v>54</v>
      </c>
      <c r="J206" s="10"/>
      <c r="K206" s="10"/>
      <c r="L206" s="10"/>
      <c r="M206" s="10"/>
      <c r="N206" s="66" t="s">
        <v>18</v>
      </c>
      <c r="O206" s="10"/>
    </row>
    <row r="207">
      <c r="A207" s="6">
        <v>45705.0</v>
      </c>
      <c r="B207" s="10"/>
      <c r="C207" s="7">
        <v>204633.0</v>
      </c>
      <c r="D207" s="7" t="s">
        <v>106</v>
      </c>
      <c r="E207" s="6">
        <v>45323.0</v>
      </c>
      <c r="F207" s="79">
        <f t="shared" si="1"/>
        <v>12</v>
      </c>
      <c r="G207" s="6">
        <v>45387.0</v>
      </c>
      <c r="H207" s="79">
        <f t="shared" si="2"/>
        <v>10</v>
      </c>
      <c r="I207" s="7" t="s">
        <v>60</v>
      </c>
      <c r="J207" s="10"/>
      <c r="K207" s="10"/>
      <c r="L207" s="10"/>
      <c r="M207" s="10"/>
      <c r="N207" s="66" t="s">
        <v>18</v>
      </c>
      <c r="O207" s="10"/>
    </row>
    <row r="208">
      <c r="A208" s="6">
        <v>45705.0</v>
      </c>
      <c r="B208" s="10"/>
      <c r="C208" s="7">
        <v>217837.0</v>
      </c>
      <c r="D208" s="7" t="s">
        <v>106</v>
      </c>
      <c r="E208" s="6">
        <v>45261.0</v>
      </c>
      <c r="F208" s="79">
        <f t="shared" si="1"/>
        <v>14</v>
      </c>
      <c r="G208" s="6">
        <v>45457.0</v>
      </c>
      <c r="H208" s="79">
        <f t="shared" si="2"/>
        <v>8</v>
      </c>
      <c r="I208" s="7" t="s">
        <v>60</v>
      </c>
      <c r="J208" s="10"/>
      <c r="K208" s="10"/>
      <c r="L208" s="10"/>
      <c r="M208" s="10"/>
      <c r="N208" s="66" t="s">
        <v>18</v>
      </c>
      <c r="O208" s="10"/>
    </row>
    <row r="209">
      <c r="A209" s="6">
        <v>45705.0</v>
      </c>
      <c r="B209" s="10"/>
      <c r="C209" s="7">
        <v>228186.0</v>
      </c>
      <c r="D209" s="7" t="s">
        <v>106</v>
      </c>
      <c r="E209" s="6">
        <v>45505.0</v>
      </c>
      <c r="F209" s="79">
        <f t="shared" si="1"/>
        <v>6</v>
      </c>
      <c r="G209" s="6">
        <v>45552.0</v>
      </c>
      <c r="H209" s="79">
        <f t="shared" si="2"/>
        <v>5</v>
      </c>
      <c r="I209" s="7" t="s">
        <v>85</v>
      </c>
      <c r="J209" s="7" t="s">
        <v>250</v>
      </c>
      <c r="K209" s="10"/>
      <c r="L209" s="10"/>
      <c r="M209" s="7"/>
      <c r="N209" s="66" t="s">
        <v>18</v>
      </c>
      <c r="O209" s="10"/>
    </row>
    <row r="210">
      <c r="A210" s="6">
        <v>45705.0</v>
      </c>
      <c r="B210" s="10"/>
      <c r="C210" s="7">
        <v>234364.0</v>
      </c>
      <c r="D210" s="7" t="s">
        <v>106</v>
      </c>
      <c r="E210" s="6">
        <v>45566.0</v>
      </c>
      <c r="F210" s="79">
        <f t="shared" si="1"/>
        <v>4</v>
      </c>
      <c r="G210" s="9">
        <v>45615.0</v>
      </c>
      <c r="H210" s="79">
        <f t="shared" si="2"/>
        <v>2</v>
      </c>
      <c r="I210" s="7" t="s">
        <v>60</v>
      </c>
      <c r="J210" s="10"/>
      <c r="K210" s="10"/>
      <c r="L210" s="10"/>
      <c r="M210" s="10"/>
      <c r="N210" s="66" t="s">
        <v>18</v>
      </c>
      <c r="O210" s="10"/>
    </row>
    <row r="211">
      <c r="A211" s="6">
        <v>45705.0</v>
      </c>
      <c r="B211" s="10"/>
      <c r="C211" s="7">
        <v>240124.0</v>
      </c>
      <c r="D211" s="7" t="s">
        <v>106</v>
      </c>
      <c r="E211" s="6">
        <v>45444.0</v>
      </c>
      <c r="F211" s="79">
        <f t="shared" si="1"/>
        <v>8</v>
      </c>
      <c r="G211" s="6">
        <v>45678.0</v>
      </c>
      <c r="H211" s="79">
        <f t="shared" si="2"/>
        <v>0</v>
      </c>
      <c r="I211" s="7" t="s">
        <v>54</v>
      </c>
      <c r="J211" s="10"/>
      <c r="K211" s="10"/>
      <c r="L211" s="10"/>
      <c r="M211" s="10"/>
      <c r="N211" s="66" t="s">
        <v>18</v>
      </c>
      <c r="O211" s="10"/>
    </row>
    <row r="212">
      <c r="A212" s="6">
        <v>45705.0</v>
      </c>
      <c r="B212" s="10"/>
      <c r="C212" s="7">
        <v>242266.0</v>
      </c>
      <c r="D212" s="7" t="s">
        <v>106</v>
      </c>
      <c r="E212" s="6">
        <v>45627.0</v>
      </c>
      <c r="F212" s="79">
        <f t="shared" si="1"/>
        <v>2</v>
      </c>
      <c r="G212" s="6">
        <v>45695.0</v>
      </c>
      <c r="H212" s="79">
        <f t="shared" si="2"/>
        <v>0</v>
      </c>
      <c r="I212" s="7" t="s">
        <v>54</v>
      </c>
      <c r="J212" s="10"/>
      <c r="K212" s="10"/>
      <c r="L212" s="10"/>
      <c r="M212" s="10"/>
      <c r="N212" s="66" t="s">
        <v>18</v>
      </c>
      <c r="O212" s="10"/>
    </row>
    <row r="213">
      <c r="A213" s="6">
        <v>45705.0</v>
      </c>
      <c r="B213" s="10"/>
      <c r="C213" s="7">
        <v>45524.0</v>
      </c>
      <c r="D213" s="7" t="s">
        <v>110</v>
      </c>
      <c r="E213" s="6">
        <v>43891.0</v>
      </c>
      <c r="F213" s="79">
        <f t="shared" si="1"/>
        <v>59</v>
      </c>
      <c r="G213" s="6">
        <v>43929.0</v>
      </c>
      <c r="H213" s="79">
        <f t="shared" si="2"/>
        <v>58</v>
      </c>
      <c r="I213" s="7" t="s">
        <v>54</v>
      </c>
      <c r="J213" s="10"/>
      <c r="K213" s="10"/>
      <c r="L213" s="10"/>
      <c r="M213" s="10"/>
      <c r="N213" s="66" t="s">
        <v>18</v>
      </c>
      <c r="O213" s="10"/>
    </row>
    <row r="214">
      <c r="A214" s="6">
        <v>45705.0</v>
      </c>
      <c r="B214" s="10"/>
      <c r="C214" s="7">
        <v>109778.0</v>
      </c>
      <c r="D214" s="7" t="s">
        <v>110</v>
      </c>
      <c r="E214" s="6">
        <v>44501.0</v>
      </c>
      <c r="F214" s="79">
        <f t="shared" si="1"/>
        <v>39</v>
      </c>
      <c r="G214" s="9">
        <v>44546.0</v>
      </c>
      <c r="H214" s="79">
        <f t="shared" si="2"/>
        <v>38</v>
      </c>
      <c r="I214" s="7" t="s">
        <v>52</v>
      </c>
      <c r="J214" s="10"/>
      <c r="K214" s="10"/>
      <c r="L214" s="10"/>
      <c r="M214" s="10"/>
      <c r="N214" s="66" t="s">
        <v>18</v>
      </c>
      <c r="O214" s="10"/>
    </row>
    <row r="215">
      <c r="A215" s="6">
        <v>45705.0</v>
      </c>
      <c r="B215" s="10"/>
      <c r="C215" s="7">
        <v>230570.0</v>
      </c>
      <c r="D215" s="7" t="s">
        <v>110</v>
      </c>
      <c r="E215" s="6">
        <v>45474.0</v>
      </c>
      <c r="F215" s="79">
        <f t="shared" si="1"/>
        <v>7</v>
      </c>
      <c r="G215" s="9">
        <v>45576.0</v>
      </c>
      <c r="H215" s="79">
        <f t="shared" si="2"/>
        <v>4</v>
      </c>
      <c r="I215" s="7" t="s">
        <v>60</v>
      </c>
      <c r="J215" s="10"/>
      <c r="K215" s="10"/>
      <c r="L215" s="10"/>
      <c r="M215" s="10"/>
      <c r="N215" s="66" t="s">
        <v>18</v>
      </c>
      <c r="O215" s="10"/>
    </row>
    <row r="216">
      <c r="A216" s="6">
        <v>45705.0</v>
      </c>
      <c r="B216" s="10"/>
      <c r="C216" s="7">
        <v>230546.0</v>
      </c>
      <c r="D216" s="7" t="s">
        <v>110</v>
      </c>
      <c r="E216" s="6">
        <v>45536.0</v>
      </c>
      <c r="F216" s="79">
        <f t="shared" si="1"/>
        <v>5</v>
      </c>
      <c r="G216" s="9">
        <v>45576.0</v>
      </c>
      <c r="H216" s="79">
        <f t="shared" si="2"/>
        <v>4</v>
      </c>
      <c r="I216" s="7" t="s">
        <v>60</v>
      </c>
      <c r="J216" s="10"/>
      <c r="K216" s="10"/>
      <c r="L216" s="10"/>
      <c r="M216" s="10"/>
      <c r="N216" s="66" t="s">
        <v>18</v>
      </c>
      <c r="O216" s="10"/>
    </row>
    <row r="217">
      <c r="A217" s="6">
        <v>45705.0</v>
      </c>
      <c r="B217" s="10"/>
      <c r="C217" s="7">
        <v>187484.0</v>
      </c>
      <c r="D217" s="7" t="s">
        <v>110</v>
      </c>
      <c r="E217" s="6">
        <v>45170.0</v>
      </c>
      <c r="F217" s="79">
        <f t="shared" si="1"/>
        <v>17</v>
      </c>
      <c r="G217" s="6">
        <v>45196.0</v>
      </c>
      <c r="H217" s="79">
        <f t="shared" si="2"/>
        <v>16</v>
      </c>
      <c r="I217" s="7" t="s">
        <v>54</v>
      </c>
      <c r="J217" s="10"/>
      <c r="K217" s="10"/>
      <c r="L217" s="10"/>
      <c r="M217" s="10"/>
      <c r="N217" s="66" t="s">
        <v>18</v>
      </c>
      <c r="O217" s="10"/>
    </row>
    <row r="218">
      <c r="A218" s="6">
        <v>45705.0</v>
      </c>
      <c r="B218" s="10"/>
      <c r="C218" s="7">
        <v>192610.0</v>
      </c>
      <c r="D218" s="7" t="s">
        <v>110</v>
      </c>
      <c r="E218" s="6">
        <v>45139.0</v>
      </c>
      <c r="F218" s="79">
        <f t="shared" si="1"/>
        <v>18</v>
      </c>
      <c r="G218" s="9">
        <v>45243.0</v>
      </c>
      <c r="H218" s="79">
        <f t="shared" si="2"/>
        <v>15</v>
      </c>
      <c r="I218" s="7" t="s">
        <v>54</v>
      </c>
      <c r="J218" s="10"/>
      <c r="K218" s="10"/>
      <c r="L218" s="10"/>
      <c r="M218" s="10"/>
      <c r="N218" s="66" t="s">
        <v>18</v>
      </c>
      <c r="O218" s="10"/>
    </row>
    <row r="219">
      <c r="A219" s="6">
        <v>45705.0</v>
      </c>
      <c r="B219" s="10"/>
      <c r="C219" s="7">
        <v>205732.0</v>
      </c>
      <c r="D219" s="7" t="s">
        <v>110</v>
      </c>
      <c r="E219" s="6">
        <v>45323.0</v>
      </c>
      <c r="F219" s="79">
        <f t="shared" si="1"/>
        <v>12</v>
      </c>
      <c r="G219" s="6">
        <v>45362.0</v>
      </c>
      <c r="H219" s="79">
        <f t="shared" si="2"/>
        <v>11</v>
      </c>
      <c r="I219" s="7" t="s">
        <v>54</v>
      </c>
      <c r="J219" s="10"/>
      <c r="K219" s="10"/>
      <c r="L219" s="10"/>
      <c r="M219" s="10"/>
      <c r="N219" s="66" t="s">
        <v>18</v>
      </c>
      <c r="O219" s="10"/>
    </row>
    <row r="220">
      <c r="A220" s="6">
        <v>45705.0</v>
      </c>
      <c r="B220" s="10"/>
      <c r="C220" s="7">
        <v>219637.0</v>
      </c>
      <c r="D220" s="7" t="s">
        <v>110</v>
      </c>
      <c r="E220" s="6">
        <v>45413.0</v>
      </c>
      <c r="F220" s="79">
        <f t="shared" si="1"/>
        <v>9</v>
      </c>
      <c r="G220" s="6">
        <v>45471.0</v>
      </c>
      <c r="H220" s="79">
        <f t="shared" si="2"/>
        <v>7</v>
      </c>
      <c r="I220" s="7" t="s">
        <v>54</v>
      </c>
      <c r="J220" s="10"/>
      <c r="K220" s="10"/>
      <c r="L220" s="10"/>
      <c r="M220" s="10"/>
      <c r="N220" s="66" t="s">
        <v>18</v>
      </c>
      <c r="O220" s="10"/>
    </row>
    <row r="221">
      <c r="A221" s="6">
        <v>45705.0</v>
      </c>
      <c r="B221" s="10"/>
      <c r="C221" s="7">
        <v>227340.0</v>
      </c>
      <c r="D221" s="7" t="s">
        <v>110</v>
      </c>
      <c r="E221" s="6">
        <v>45323.0</v>
      </c>
      <c r="F221" s="79">
        <f t="shared" si="1"/>
        <v>12</v>
      </c>
      <c r="G221" s="6">
        <v>45544.0</v>
      </c>
      <c r="H221" s="79">
        <f t="shared" si="2"/>
        <v>5</v>
      </c>
      <c r="I221" s="7" t="s">
        <v>60</v>
      </c>
      <c r="J221" s="10"/>
      <c r="K221" s="10"/>
      <c r="L221" s="10"/>
      <c r="M221" s="10"/>
      <c r="N221" s="66" t="s">
        <v>18</v>
      </c>
      <c r="O221" s="10"/>
    </row>
    <row r="222">
      <c r="A222" s="6">
        <v>45705.0</v>
      </c>
      <c r="B222" s="10"/>
      <c r="C222" s="7">
        <v>234528.0</v>
      </c>
      <c r="D222" s="7" t="s">
        <v>110</v>
      </c>
      <c r="E222" s="6">
        <v>45597.0</v>
      </c>
      <c r="F222" s="79">
        <f t="shared" si="1"/>
        <v>3</v>
      </c>
      <c r="G222" s="9">
        <v>45614.0</v>
      </c>
      <c r="H222" s="79">
        <f t="shared" si="2"/>
        <v>3</v>
      </c>
      <c r="I222" s="7" t="s">
        <v>48</v>
      </c>
      <c r="J222" s="10"/>
      <c r="K222" s="10"/>
      <c r="L222" s="10"/>
      <c r="M222" s="10"/>
      <c r="N222" s="66" t="s">
        <v>18</v>
      </c>
      <c r="O222" s="10"/>
    </row>
    <row r="223">
      <c r="A223" s="6">
        <v>45705.0</v>
      </c>
      <c r="B223" s="10"/>
      <c r="C223" s="7">
        <v>238117.0</v>
      </c>
      <c r="D223" s="7" t="s">
        <v>110</v>
      </c>
      <c r="E223" s="6">
        <v>45627.0</v>
      </c>
      <c r="F223" s="79">
        <f t="shared" si="1"/>
        <v>2</v>
      </c>
      <c r="G223" s="6">
        <v>45663.0</v>
      </c>
      <c r="H223" s="79">
        <f t="shared" si="2"/>
        <v>1</v>
      </c>
      <c r="I223" s="7" t="s">
        <v>48</v>
      </c>
      <c r="J223" s="10"/>
      <c r="K223" s="10"/>
      <c r="L223" s="10"/>
      <c r="M223" s="10"/>
      <c r="N223" s="66" t="s">
        <v>18</v>
      </c>
      <c r="O223" s="10"/>
    </row>
    <row r="224">
      <c r="A224" s="6">
        <v>45705.0</v>
      </c>
      <c r="B224" s="10"/>
      <c r="C224" s="7">
        <v>239929.0</v>
      </c>
      <c r="D224" s="7" t="s">
        <v>110</v>
      </c>
      <c r="E224" s="6">
        <v>45658.0</v>
      </c>
      <c r="F224" s="79">
        <f t="shared" si="1"/>
        <v>1</v>
      </c>
      <c r="G224" s="6">
        <v>45677.0</v>
      </c>
      <c r="H224" s="79">
        <f t="shared" si="2"/>
        <v>0</v>
      </c>
      <c r="I224" s="7" t="s">
        <v>85</v>
      </c>
      <c r="J224" s="7" t="s">
        <v>250</v>
      </c>
      <c r="K224" s="10"/>
      <c r="L224" s="10"/>
      <c r="M224" s="10"/>
      <c r="N224" s="66" t="s">
        <v>18</v>
      </c>
      <c r="O224" s="10"/>
    </row>
    <row r="225">
      <c r="A225" s="6">
        <v>45705.0</v>
      </c>
      <c r="B225" s="10"/>
      <c r="C225" s="7">
        <v>232139.0</v>
      </c>
      <c r="D225" s="7" t="s">
        <v>146</v>
      </c>
      <c r="E225" s="6">
        <v>45566.0</v>
      </c>
      <c r="F225" s="79">
        <f t="shared" si="1"/>
        <v>4</v>
      </c>
      <c r="G225" s="9">
        <v>45594.0</v>
      </c>
      <c r="H225" s="79">
        <f t="shared" si="2"/>
        <v>3</v>
      </c>
      <c r="I225" s="7" t="s">
        <v>52</v>
      </c>
      <c r="J225" s="10"/>
      <c r="K225" s="10"/>
      <c r="L225" s="10"/>
      <c r="M225" s="10"/>
      <c r="N225" s="66" t="s">
        <v>18</v>
      </c>
      <c r="O225" s="10"/>
    </row>
    <row r="226">
      <c r="A226" s="6">
        <v>45705.0</v>
      </c>
      <c r="B226" s="10"/>
      <c r="C226" s="7">
        <v>233071.0</v>
      </c>
      <c r="D226" s="7" t="s">
        <v>146</v>
      </c>
      <c r="E226" s="6">
        <v>45505.0</v>
      </c>
      <c r="F226" s="79">
        <f t="shared" si="1"/>
        <v>6</v>
      </c>
      <c r="G226" s="6">
        <v>45600.0</v>
      </c>
      <c r="H226" s="79">
        <f t="shared" si="2"/>
        <v>3</v>
      </c>
      <c r="I226" s="7" t="s">
        <v>52</v>
      </c>
      <c r="J226" s="10"/>
      <c r="K226" s="10"/>
      <c r="L226" s="10"/>
      <c r="M226" s="10"/>
      <c r="N226" s="66" t="s">
        <v>18</v>
      </c>
      <c r="O226" s="10"/>
    </row>
    <row r="227">
      <c r="A227" s="6">
        <v>45705.0</v>
      </c>
      <c r="B227" s="10"/>
      <c r="C227" s="7">
        <v>105175.0</v>
      </c>
      <c r="D227" s="7" t="s">
        <v>147</v>
      </c>
      <c r="E227" s="6">
        <v>44470.0</v>
      </c>
      <c r="F227" s="79">
        <f t="shared" si="1"/>
        <v>40</v>
      </c>
      <c r="G227" s="6">
        <v>44501.0</v>
      </c>
      <c r="H227" s="79">
        <f t="shared" si="2"/>
        <v>39</v>
      </c>
      <c r="I227" s="7" t="s">
        <v>54</v>
      </c>
      <c r="J227" s="10"/>
      <c r="K227" s="10"/>
      <c r="L227" s="10"/>
      <c r="M227" s="10"/>
      <c r="N227" s="66" t="s">
        <v>18</v>
      </c>
      <c r="O227" s="10"/>
    </row>
    <row r="228">
      <c r="A228" s="6">
        <v>45705.0</v>
      </c>
      <c r="B228" s="10"/>
      <c r="C228" s="7">
        <v>237036.0</v>
      </c>
      <c r="D228" s="7" t="s">
        <v>114</v>
      </c>
      <c r="E228" s="6">
        <v>45597.0</v>
      </c>
      <c r="F228" s="79">
        <f t="shared" si="1"/>
        <v>3</v>
      </c>
      <c r="G228" s="9">
        <v>45639.0</v>
      </c>
      <c r="H228" s="79">
        <f t="shared" si="2"/>
        <v>2</v>
      </c>
      <c r="I228" s="7" t="s">
        <v>60</v>
      </c>
      <c r="J228" s="10"/>
      <c r="K228" s="10"/>
      <c r="L228" s="10"/>
      <c r="M228" s="10"/>
      <c r="N228" s="66" t="s">
        <v>18</v>
      </c>
      <c r="O228" s="10"/>
    </row>
    <row r="229">
      <c r="A229" s="6">
        <v>45705.0</v>
      </c>
      <c r="B229" s="10"/>
      <c r="C229" s="7">
        <v>228945.0</v>
      </c>
      <c r="D229" s="7" t="s">
        <v>114</v>
      </c>
      <c r="E229" s="6">
        <v>45413.0</v>
      </c>
      <c r="F229" s="79">
        <f t="shared" si="1"/>
        <v>9</v>
      </c>
      <c r="G229" s="6">
        <v>45559.0</v>
      </c>
      <c r="H229" s="79">
        <f t="shared" si="2"/>
        <v>4</v>
      </c>
      <c r="I229" s="7" t="s">
        <v>54</v>
      </c>
      <c r="J229" s="10"/>
      <c r="K229" s="10"/>
      <c r="L229" s="10"/>
      <c r="M229" s="10"/>
      <c r="N229" s="66" t="s">
        <v>18</v>
      </c>
      <c r="O229" s="10"/>
    </row>
    <row r="230">
      <c r="A230" s="6">
        <v>45705.0</v>
      </c>
      <c r="B230" s="10"/>
      <c r="C230" s="7">
        <v>201829.0</v>
      </c>
      <c r="D230" s="7" t="s">
        <v>114</v>
      </c>
      <c r="E230" s="6">
        <v>45261.0</v>
      </c>
      <c r="F230" s="79">
        <f t="shared" si="1"/>
        <v>14</v>
      </c>
      <c r="G230" s="6">
        <v>45330.0</v>
      </c>
      <c r="H230" s="79">
        <f t="shared" si="2"/>
        <v>12</v>
      </c>
      <c r="I230" s="7" t="s">
        <v>54</v>
      </c>
      <c r="J230" s="10"/>
      <c r="K230" s="10"/>
      <c r="L230" s="10"/>
      <c r="M230" s="10"/>
      <c r="N230" s="66" t="s">
        <v>18</v>
      </c>
      <c r="O230" s="10"/>
    </row>
    <row r="231">
      <c r="A231" s="6">
        <v>45705.0</v>
      </c>
      <c r="B231" s="10"/>
      <c r="C231" s="7">
        <v>231629.0</v>
      </c>
      <c r="D231" s="7" t="s">
        <v>114</v>
      </c>
      <c r="E231" s="6">
        <v>45566.0</v>
      </c>
      <c r="F231" s="79">
        <f t="shared" si="1"/>
        <v>4</v>
      </c>
      <c r="G231" s="9">
        <v>45583.0</v>
      </c>
      <c r="H231" s="79">
        <f t="shared" si="2"/>
        <v>4</v>
      </c>
      <c r="I231" s="7" t="s">
        <v>54</v>
      </c>
      <c r="J231" s="10"/>
      <c r="K231" s="10"/>
      <c r="L231" s="10"/>
      <c r="M231" s="10"/>
      <c r="N231" s="66" t="s">
        <v>18</v>
      </c>
      <c r="O231" s="10"/>
    </row>
    <row r="232">
      <c r="A232" s="6">
        <v>45705.0</v>
      </c>
      <c r="B232" s="10"/>
      <c r="C232" s="7">
        <v>214662.0</v>
      </c>
      <c r="D232" s="7" t="s">
        <v>114</v>
      </c>
      <c r="E232" s="6">
        <v>45413.0</v>
      </c>
      <c r="F232" s="79">
        <f t="shared" si="1"/>
        <v>9</v>
      </c>
      <c r="G232" s="6">
        <v>45489.0</v>
      </c>
      <c r="H232" s="79">
        <f t="shared" si="2"/>
        <v>7</v>
      </c>
      <c r="I232" s="7" t="s">
        <v>54</v>
      </c>
      <c r="J232" s="10"/>
      <c r="K232" s="10"/>
      <c r="L232" s="10"/>
      <c r="M232" s="10"/>
      <c r="N232" s="66" t="s">
        <v>18</v>
      </c>
      <c r="O232" s="10"/>
    </row>
    <row r="233">
      <c r="A233" s="6">
        <v>45705.0</v>
      </c>
      <c r="B233" s="10"/>
      <c r="C233" s="7">
        <v>197781.0</v>
      </c>
      <c r="D233" s="7" t="s">
        <v>114</v>
      </c>
      <c r="E233" s="6">
        <v>45170.0</v>
      </c>
      <c r="F233" s="79">
        <f t="shared" si="1"/>
        <v>17</v>
      </c>
      <c r="G233" s="6">
        <v>45300.0</v>
      </c>
      <c r="H233" s="79">
        <f t="shared" si="2"/>
        <v>13</v>
      </c>
      <c r="I233" s="7" t="s">
        <v>48</v>
      </c>
      <c r="J233" s="10"/>
      <c r="K233" s="10"/>
      <c r="L233" s="10"/>
      <c r="M233" s="10"/>
      <c r="N233" s="66" t="s">
        <v>18</v>
      </c>
      <c r="O233" s="10"/>
    </row>
    <row r="234">
      <c r="A234" s="6">
        <v>45705.0</v>
      </c>
      <c r="B234" s="10"/>
      <c r="C234" s="7">
        <v>181283.0</v>
      </c>
      <c r="D234" s="7" t="s">
        <v>114</v>
      </c>
      <c r="E234" s="6">
        <v>45017.0</v>
      </c>
      <c r="F234" s="79">
        <f t="shared" si="1"/>
        <v>22</v>
      </c>
      <c r="G234" s="6">
        <v>45145.0</v>
      </c>
      <c r="H234" s="79">
        <f t="shared" si="2"/>
        <v>18</v>
      </c>
      <c r="I234" s="7" t="s">
        <v>54</v>
      </c>
      <c r="J234" s="10"/>
      <c r="K234" s="10"/>
      <c r="L234" s="10"/>
      <c r="M234" s="10"/>
      <c r="N234" s="66" t="s">
        <v>18</v>
      </c>
      <c r="O234" s="10"/>
    </row>
    <row r="235">
      <c r="A235" s="6">
        <v>45705.0</v>
      </c>
      <c r="B235" s="10"/>
      <c r="C235" s="7">
        <v>210415.0</v>
      </c>
      <c r="D235" s="7" t="s">
        <v>114</v>
      </c>
      <c r="E235" s="6">
        <v>45383.0</v>
      </c>
      <c r="F235" s="79">
        <f t="shared" si="1"/>
        <v>10</v>
      </c>
      <c r="G235" s="6">
        <v>45394.0</v>
      </c>
      <c r="H235" s="79">
        <f t="shared" si="2"/>
        <v>10</v>
      </c>
      <c r="I235" s="7" t="s">
        <v>60</v>
      </c>
      <c r="J235" s="10"/>
      <c r="K235" s="10"/>
      <c r="L235" s="10"/>
      <c r="M235" s="10"/>
      <c r="N235" s="66" t="s">
        <v>18</v>
      </c>
      <c r="O235" s="10"/>
    </row>
    <row r="236">
      <c r="A236" s="6">
        <v>45705.0</v>
      </c>
      <c r="B236" s="10"/>
      <c r="C236" s="7">
        <v>235138.0</v>
      </c>
      <c r="D236" s="7" t="s">
        <v>114</v>
      </c>
      <c r="E236" s="6">
        <v>45597.0</v>
      </c>
      <c r="F236" s="79">
        <f t="shared" si="1"/>
        <v>3</v>
      </c>
      <c r="G236" s="9">
        <v>45618.0</v>
      </c>
      <c r="H236" s="79">
        <f t="shared" si="2"/>
        <v>2</v>
      </c>
      <c r="I236" s="7" t="s">
        <v>48</v>
      </c>
      <c r="J236" s="10"/>
      <c r="K236" s="10"/>
      <c r="L236" s="10"/>
      <c r="M236" s="10"/>
      <c r="N236" s="66" t="s">
        <v>18</v>
      </c>
      <c r="O236" s="10"/>
    </row>
    <row r="237">
      <c r="A237" s="6">
        <v>45705.0</v>
      </c>
      <c r="B237" s="10"/>
      <c r="C237" s="7">
        <v>184841.0</v>
      </c>
      <c r="D237" s="7" t="s">
        <v>117</v>
      </c>
      <c r="E237" s="6">
        <v>45108.0</v>
      </c>
      <c r="F237" s="79">
        <f t="shared" si="1"/>
        <v>19</v>
      </c>
      <c r="G237" s="6">
        <v>45184.0</v>
      </c>
      <c r="H237" s="79">
        <f t="shared" si="2"/>
        <v>17</v>
      </c>
      <c r="I237" s="7" t="s">
        <v>48</v>
      </c>
      <c r="J237" s="10"/>
      <c r="K237" s="10"/>
      <c r="L237" s="10"/>
      <c r="M237" s="10"/>
      <c r="N237" s="66" t="s">
        <v>18</v>
      </c>
      <c r="O237" s="10"/>
    </row>
    <row r="238">
      <c r="A238" s="6">
        <v>45705.0</v>
      </c>
      <c r="B238" s="10"/>
      <c r="C238" s="7">
        <v>217590.0</v>
      </c>
      <c r="D238" s="7" t="s">
        <v>117</v>
      </c>
      <c r="E238" s="6">
        <v>45444.0</v>
      </c>
      <c r="F238" s="79">
        <f t="shared" si="1"/>
        <v>8</v>
      </c>
      <c r="G238" s="6">
        <v>45454.0</v>
      </c>
      <c r="H238" s="79">
        <f t="shared" si="2"/>
        <v>8</v>
      </c>
      <c r="I238" s="7" t="s">
        <v>50</v>
      </c>
      <c r="J238" s="10"/>
      <c r="K238" s="10"/>
      <c r="L238" s="10"/>
      <c r="M238" s="10"/>
      <c r="N238" s="66" t="s">
        <v>18</v>
      </c>
      <c r="O238" s="10"/>
    </row>
    <row r="239">
      <c r="A239" s="6">
        <v>45705.0</v>
      </c>
      <c r="B239" s="10"/>
      <c r="C239" s="7">
        <v>241667.0</v>
      </c>
      <c r="D239" s="7" t="s">
        <v>117</v>
      </c>
      <c r="E239" s="6">
        <v>45444.0</v>
      </c>
      <c r="F239" s="79">
        <f t="shared" si="1"/>
        <v>8</v>
      </c>
      <c r="G239" s="6">
        <v>45691.0</v>
      </c>
      <c r="H239" s="79">
        <f t="shared" si="2"/>
        <v>0</v>
      </c>
      <c r="I239" s="7" t="s">
        <v>52</v>
      </c>
      <c r="J239" s="10"/>
      <c r="K239" s="10"/>
      <c r="L239" s="10"/>
      <c r="M239" s="10"/>
      <c r="N239" s="66" t="s">
        <v>18</v>
      </c>
      <c r="O239" s="10"/>
    </row>
    <row r="240">
      <c r="A240" s="6">
        <v>45705.0</v>
      </c>
      <c r="B240" s="10"/>
      <c r="C240" s="7">
        <v>203582.0</v>
      </c>
      <c r="D240" s="7" t="s">
        <v>117</v>
      </c>
      <c r="E240" s="6">
        <v>45231.0</v>
      </c>
      <c r="F240" s="79">
        <f t="shared" si="1"/>
        <v>15</v>
      </c>
      <c r="G240" s="6">
        <v>45345.0</v>
      </c>
      <c r="H240" s="79">
        <f t="shared" si="2"/>
        <v>11</v>
      </c>
      <c r="I240" s="7" t="s">
        <v>54</v>
      </c>
      <c r="J240" s="10"/>
      <c r="K240" s="10"/>
      <c r="L240" s="10"/>
      <c r="M240" s="10"/>
      <c r="N240" s="66" t="s">
        <v>18</v>
      </c>
      <c r="O240" s="10"/>
    </row>
    <row r="241">
      <c r="A241" s="6">
        <v>45705.0</v>
      </c>
      <c r="B241" s="10"/>
      <c r="C241" s="7">
        <v>239281.0</v>
      </c>
      <c r="D241" s="7" t="s">
        <v>117</v>
      </c>
      <c r="E241" s="6">
        <v>45566.0</v>
      </c>
      <c r="F241" s="79">
        <f t="shared" si="1"/>
        <v>4</v>
      </c>
      <c r="G241" s="6">
        <v>45671.0</v>
      </c>
      <c r="H241" s="79">
        <f t="shared" si="2"/>
        <v>1</v>
      </c>
      <c r="I241" s="7" t="s">
        <v>85</v>
      </c>
      <c r="J241" s="7" t="s">
        <v>250</v>
      </c>
      <c r="K241" s="10"/>
      <c r="L241" s="10"/>
      <c r="M241" s="10"/>
      <c r="N241" s="66" t="s">
        <v>18</v>
      </c>
      <c r="O241" s="10"/>
    </row>
    <row r="242">
      <c r="A242" s="6">
        <v>45705.0</v>
      </c>
      <c r="B242" s="10"/>
      <c r="C242" s="7">
        <v>193990.0</v>
      </c>
      <c r="D242" s="7" t="s">
        <v>117</v>
      </c>
      <c r="E242" s="6">
        <v>45231.0</v>
      </c>
      <c r="F242" s="79">
        <f t="shared" si="1"/>
        <v>15</v>
      </c>
      <c r="G242" s="6">
        <v>45267.0</v>
      </c>
      <c r="H242" s="79">
        <f t="shared" si="2"/>
        <v>14</v>
      </c>
      <c r="I242" s="7" t="s">
        <v>54</v>
      </c>
      <c r="J242" s="10"/>
      <c r="K242" s="10"/>
      <c r="L242" s="10"/>
      <c r="M242" s="10"/>
      <c r="N242" s="66" t="s">
        <v>18</v>
      </c>
      <c r="O242" s="10"/>
    </row>
    <row r="243">
      <c r="A243" s="65">
        <v>45702.0</v>
      </c>
      <c r="B243" s="6">
        <v>45705.0</v>
      </c>
      <c r="C243" s="7">
        <v>214643.0</v>
      </c>
      <c r="D243" s="7" t="s">
        <v>117</v>
      </c>
      <c r="E243" s="6">
        <v>45383.0</v>
      </c>
      <c r="F243" s="79">
        <f t="shared" si="1"/>
        <v>10</v>
      </c>
      <c r="G243" s="6">
        <v>45428.0</v>
      </c>
      <c r="H243" s="79">
        <f t="shared" si="2"/>
        <v>9</v>
      </c>
      <c r="I243" s="7" t="s">
        <v>54</v>
      </c>
      <c r="J243" s="7">
        <v>520.0</v>
      </c>
      <c r="K243" s="72">
        <v>5000.0</v>
      </c>
      <c r="L243" s="7" t="s">
        <v>46</v>
      </c>
      <c r="M243" s="6">
        <v>45705.0</v>
      </c>
      <c r="N243" s="57" t="s">
        <v>21</v>
      </c>
      <c r="O243" s="10"/>
    </row>
    <row r="244">
      <c r="A244" s="6">
        <v>45705.0</v>
      </c>
      <c r="B244" s="10"/>
      <c r="C244" s="7">
        <v>220472.0</v>
      </c>
      <c r="D244" s="7" t="s">
        <v>117</v>
      </c>
      <c r="E244" s="6">
        <v>45261.0</v>
      </c>
      <c r="F244" s="79">
        <f t="shared" si="1"/>
        <v>14</v>
      </c>
      <c r="G244" s="6">
        <v>45478.0</v>
      </c>
      <c r="H244" s="79">
        <f t="shared" si="2"/>
        <v>7</v>
      </c>
      <c r="I244" s="7" t="s">
        <v>60</v>
      </c>
      <c r="J244" s="10"/>
      <c r="K244" s="10"/>
      <c r="L244" s="10"/>
      <c r="M244" s="10"/>
      <c r="N244" s="66" t="s">
        <v>18</v>
      </c>
      <c r="O244" s="10"/>
    </row>
    <row r="245">
      <c r="A245" s="6">
        <v>45705.0</v>
      </c>
      <c r="B245" s="10"/>
      <c r="C245" s="7">
        <v>224639.0</v>
      </c>
      <c r="D245" s="7" t="s">
        <v>117</v>
      </c>
      <c r="E245" s="6">
        <v>45444.0</v>
      </c>
      <c r="F245" s="79">
        <f t="shared" si="1"/>
        <v>8</v>
      </c>
      <c r="G245" s="6">
        <v>45523.0</v>
      </c>
      <c r="H245" s="79">
        <f t="shared" si="2"/>
        <v>5</v>
      </c>
      <c r="I245" s="7" t="s">
        <v>54</v>
      </c>
      <c r="J245" s="10"/>
      <c r="K245" s="10"/>
      <c r="L245" s="10"/>
      <c r="M245" s="10"/>
      <c r="N245" s="66" t="s">
        <v>18</v>
      </c>
      <c r="O245" s="10"/>
    </row>
    <row r="246">
      <c r="A246" s="6">
        <v>45705.0</v>
      </c>
      <c r="B246" s="10"/>
      <c r="C246" s="7">
        <v>227419.0</v>
      </c>
      <c r="D246" s="7" t="s">
        <v>117</v>
      </c>
      <c r="E246" s="6">
        <v>44774.0</v>
      </c>
      <c r="F246" s="79">
        <f t="shared" si="1"/>
        <v>30</v>
      </c>
      <c r="G246" s="6">
        <v>45546.0</v>
      </c>
      <c r="H246" s="79">
        <f t="shared" si="2"/>
        <v>5</v>
      </c>
      <c r="I246" s="7" t="s">
        <v>60</v>
      </c>
      <c r="J246" s="10"/>
      <c r="K246" s="10"/>
      <c r="L246" s="10"/>
      <c r="M246" s="10"/>
      <c r="N246" s="66" t="s">
        <v>18</v>
      </c>
      <c r="O246" s="10"/>
    </row>
    <row r="247">
      <c r="A247" s="6">
        <v>45705.0</v>
      </c>
      <c r="B247" s="10"/>
      <c r="C247" s="7">
        <v>230168.0</v>
      </c>
      <c r="D247" s="7" t="s">
        <v>117</v>
      </c>
      <c r="E247" s="6">
        <v>45505.0</v>
      </c>
      <c r="F247" s="79">
        <f t="shared" si="1"/>
        <v>6</v>
      </c>
      <c r="G247" s="9">
        <v>45575.0</v>
      </c>
      <c r="H247" s="79">
        <f t="shared" si="2"/>
        <v>4</v>
      </c>
      <c r="I247" s="7" t="s">
        <v>54</v>
      </c>
      <c r="J247" s="10"/>
      <c r="K247" s="10"/>
      <c r="L247" s="10"/>
      <c r="M247" s="10"/>
      <c r="N247" s="66" t="s">
        <v>18</v>
      </c>
      <c r="O247" s="10"/>
    </row>
    <row r="248">
      <c r="A248" s="6">
        <v>45705.0</v>
      </c>
      <c r="B248" s="10"/>
      <c r="C248" s="7">
        <v>234074.0</v>
      </c>
      <c r="D248" s="7" t="s">
        <v>117</v>
      </c>
      <c r="E248" s="6">
        <v>45597.0</v>
      </c>
      <c r="F248" s="79">
        <f t="shared" si="1"/>
        <v>3</v>
      </c>
      <c r="G248" s="9">
        <v>45608.0</v>
      </c>
      <c r="H248" s="79">
        <f t="shared" si="2"/>
        <v>3</v>
      </c>
      <c r="I248" s="7" t="s">
        <v>85</v>
      </c>
      <c r="J248" s="10"/>
      <c r="K248" s="10"/>
      <c r="L248" s="10"/>
      <c r="M248" s="10"/>
      <c r="N248" s="66" t="s">
        <v>18</v>
      </c>
      <c r="O248" s="10"/>
    </row>
    <row r="249">
      <c r="A249" s="6">
        <v>45705.0</v>
      </c>
      <c r="B249" s="10"/>
      <c r="C249" s="7">
        <v>235028.0</v>
      </c>
      <c r="D249" s="7" t="s">
        <v>117</v>
      </c>
      <c r="E249" s="6">
        <v>45597.0</v>
      </c>
      <c r="F249" s="79">
        <f t="shared" si="1"/>
        <v>3</v>
      </c>
      <c r="G249" s="6">
        <v>45635.0</v>
      </c>
      <c r="H249" s="79">
        <f t="shared" si="2"/>
        <v>2</v>
      </c>
      <c r="I249" s="7" t="s">
        <v>54</v>
      </c>
      <c r="J249" s="10"/>
      <c r="K249" s="10"/>
      <c r="L249" s="10"/>
      <c r="M249" s="10"/>
      <c r="N249" s="66" t="s">
        <v>18</v>
      </c>
      <c r="O249" s="10"/>
    </row>
    <row r="250">
      <c r="A250" s="6">
        <v>45705.0</v>
      </c>
      <c r="B250" s="10"/>
      <c r="C250" s="7">
        <v>239852.0</v>
      </c>
      <c r="D250" s="7" t="s">
        <v>117</v>
      </c>
      <c r="E250" s="6">
        <v>45597.0</v>
      </c>
      <c r="F250" s="79">
        <f t="shared" si="1"/>
        <v>3</v>
      </c>
      <c r="G250" s="6">
        <v>45674.0</v>
      </c>
      <c r="H250" s="79">
        <f t="shared" si="2"/>
        <v>1</v>
      </c>
      <c r="I250" s="7" t="s">
        <v>60</v>
      </c>
      <c r="J250" s="10"/>
      <c r="K250" s="10"/>
      <c r="L250" s="10"/>
      <c r="M250" s="10"/>
      <c r="N250" s="66" t="s">
        <v>18</v>
      </c>
      <c r="O250" s="10"/>
    </row>
    <row r="251">
      <c r="A251" s="6">
        <v>45705.0</v>
      </c>
      <c r="B251" s="10"/>
      <c r="C251" s="7">
        <v>120070.0</v>
      </c>
      <c r="D251" s="7" t="s">
        <v>149</v>
      </c>
      <c r="E251" s="6">
        <v>44531.0</v>
      </c>
      <c r="F251" s="79">
        <f t="shared" si="1"/>
        <v>38</v>
      </c>
      <c r="G251" s="6">
        <v>44639.0</v>
      </c>
      <c r="H251" s="79">
        <f t="shared" si="2"/>
        <v>34</v>
      </c>
      <c r="I251" s="7" t="s">
        <v>48</v>
      </c>
      <c r="J251" s="10"/>
      <c r="K251" s="10"/>
      <c r="L251" s="10"/>
      <c r="M251" s="10"/>
      <c r="N251" s="66" t="s">
        <v>18</v>
      </c>
      <c r="O251" s="10"/>
    </row>
    <row r="252">
      <c r="A252" s="6">
        <v>45705.0</v>
      </c>
      <c r="B252" s="10"/>
      <c r="C252" s="7">
        <v>233173.0</v>
      </c>
      <c r="D252" s="7" t="s">
        <v>149</v>
      </c>
      <c r="E252" s="6">
        <v>45536.0</v>
      </c>
      <c r="F252" s="79">
        <f t="shared" si="1"/>
        <v>5</v>
      </c>
      <c r="G252" s="6">
        <v>45602.0</v>
      </c>
      <c r="H252" s="79">
        <f t="shared" si="2"/>
        <v>3</v>
      </c>
      <c r="I252" s="7" t="s">
        <v>85</v>
      </c>
      <c r="J252" s="10"/>
      <c r="K252" s="10"/>
      <c r="L252" s="10"/>
      <c r="M252" s="10"/>
      <c r="N252" s="66" t="s">
        <v>18</v>
      </c>
      <c r="O252" s="10"/>
    </row>
    <row r="253">
      <c r="A253" s="6">
        <v>45705.0</v>
      </c>
      <c r="B253" s="10"/>
      <c r="C253" s="7">
        <v>201354.0</v>
      </c>
      <c r="D253" s="7" t="s">
        <v>149</v>
      </c>
      <c r="E253" s="6">
        <v>45292.0</v>
      </c>
      <c r="F253" s="79">
        <f t="shared" si="1"/>
        <v>13</v>
      </c>
      <c r="G253" s="6">
        <v>45327.0</v>
      </c>
      <c r="H253" s="79">
        <f t="shared" si="2"/>
        <v>12</v>
      </c>
      <c r="I253" s="7" t="s">
        <v>85</v>
      </c>
      <c r="J253" s="10"/>
      <c r="K253" s="10"/>
      <c r="L253" s="10"/>
      <c r="M253" s="10"/>
      <c r="N253" s="66" t="s">
        <v>18</v>
      </c>
      <c r="O253" s="10"/>
    </row>
    <row r="254">
      <c r="A254" s="6">
        <v>45705.0</v>
      </c>
      <c r="B254" s="10"/>
      <c r="C254" s="7">
        <v>144847.0</v>
      </c>
      <c r="D254" s="7" t="s">
        <v>149</v>
      </c>
      <c r="E254" s="6">
        <v>44713.0</v>
      </c>
      <c r="F254" s="79">
        <f t="shared" si="1"/>
        <v>32</v>
      </c>
      <c r="G254" s="6">
        <v>44805.0</v>
      </c>
      <c r="H254" s="79">
        <f t="shared" si="2"/>
        <v>29</v>
      </c>
      <c r="I254" s="7" t="s">
        <v>54</v>
      </c>
      <c r="J254" s="10"/>
      <c r="K254" s="10"/>
      <c r="L254" s="10"/>
      <c r="M254" s="10"/>
      <c r="N254" s="66" t="s">
        <v>18</v>
      </c>
      <c r="O254" s="10"/>
    </row>
    <row r="255">
      <c r="A255" s="6">
        <v>45705.0</v>
      </c>
      <c r="B255" s="10"/>
      <c r="C255" s="7">
        <v>237781.0</v>
      </c>
      <c r="D255" s="7" t="s">
        <v>149</v>
      </c>
      <c r="E255" s="6">
        <v>45566.0</v>
      </c>
      <c r="F255" s="79">
        <f t="shared" si="1"/>
        <v>4</v>
      </c>
      <c r="G255" s="9">
        <v>45656.0</v>
      </c>
      <c r="H255" s="79">
        <f t="shared" si="2"/>
        <v>1</v>
      </c>
      <c r="I255" s="7" t="s">
        <v>52</v>
      </c>
      <c r="J255" s="10"/>
      <c r="K255" s="10"/>
      <c r="L255" s="10"/>
      <c r="M255" s="10"/>
      <c r="N255" s="66" t="s">
        <v>18</v>
      </c>
      <c r="O255" s="10"/>
    </row>
    <row r="256">
      <c r="A256" s="6">
        <v>45705.0</v>
      </c>
      <c r="B256" s="10"/>
      <c r="C256" s="7">
        <v>242765.0</v>
      </c>
      <c r="D256" s="7" t="s">
        <v>149</v>
      </c>
      <c r="E256" s="6">
        <v>45627.0</v>
      </c>
      <c r="F256" s="79">
        <f t="shared" si="1"/>
        <v>2</v>
      </c>
      <c r="G256" s="6">
        <v>45700.0</v>
      </c>
      <c r="H256" s="79">
        <f t="shared" si="2"/>
        <v>0</v>
      </c>
      <c r="I256" s="7" t="s">
        <v>85</v>
      </c>
      <c r="J256" s="10"/>
      <c r="K256" s="10"/>
      <c r="L256" s="10"/>
      <c r="M256" s="10"/>
      <c r="N256" s="66" t="s">
        <v>18</v>
      </c>
      <c r="O256" s="10"/>
    </row>
    <row r="257">
      <c r="A257" s="6">
        <v>45705.0</v>
      </c>
      <c r="B257" s="10"/>
      <c r="C257" s="7">
        <v>146770.0</v>
      </c>
      <c r="D257" s="7" t="s">
        <v>42</v>
      </c>
      <c r="E257" s="6">
        <v>44743.0</v>
      </c>
      <c r="F257" s="79">
        <f t="shared" si="1"/>
        <v>31</v>
      </c>
      <c r="G257" s="9">
        <v>44847.0</v>
      </c>
      <c r="H257" s="79">
        <f t="shared" si="2"/>
        <v>28</v>
      </c>
      <c r="I257" s="7" t="s">
        <v>120</v>
      </c>
      <c r="J257" s="10"/>
      <c r="K257" s="10"/>
      <c r="L257" s="10"/>
      <c r="M257" s="10"/>
      <c r="N257" s="66" t="s">
        <v>18</v>
      </c>
      <c r="O257" s="10"/>
    </row>
    <row r="258">
      <c r="A258" s="6">
        <v>45705.0</v>
      </c>
      <c r="B258" s="10"/>
      <c r="C258" s="7">
        <v>147752.0</v>
      </c>
      <c r="D258" s="7" t="s">
        <v>87</v>
      </c>
      <c r="E258" s="6">
        <v>43739.0</v>
      </c>
      <c r="F258" s="79">
        <f t="shared" si="1"/>
        <v>64</v>
      </c>
      <c r="G258" s="9">
        <v>44853.0</v>
      </c>
      <c r="H258" s="79">
        <f t="shared" si="2"/>
        <v>27</v>
      </c>
      <c r="I258" s="7" t="s">
        <v>120</v>
      </c>
      <c r="J258" s="10"/>
      <c r="K258" s="10"/>
      <c r="L258" s="10"/>
      <c r="M258" s="10"/>
      <c r="N258" s="66" t="s">
        <v>18</v>
      </c>
      <c r="O258" s="10"/>
    </row>
    <row r="259">
      <c r="A259" s="6">
        <v>45705.0</v>
      </c>
      <c r="B259" s="10"/>
      <c r="C259" s="7">
        <v>13753.0</v>
      </c>
      <c r="D259" s="7" t="s">
        <v>99</v>
      </c>
      <c r="E259" s="6">
        <v>43556.0</v>
      </c>
      <c r="F259" s="79">
        <f t="shared" si="1"/>
        <v>70</v>
      </c>
      <c r="G259" s="6">
        <v>43637.0</v>
      </c>
      <c r="H259" s="79">
        <f t="shared" si="2"/>
        <v>67</v>
      </c>
      <c r="I259" s="7" t="s">
        <v>218</v>
      </c>
      <c r="J259" s="10"/>
      <c r="K259" s="10"/>
      <c r="L259" s="10"/>
      <c r="M259" s="10"/>
      <c r="N259" s="66" t="s">
        <v>18</v>
      </c>
      <c r="O259" s="10"/>
    </row>
    <row r="260">
      <c r="A260" s="6">
        <v>45705.0</v>
      </c>
      <c r="B260" s="10"/>
      <c r="C260" s="7">
        <v>3598.0</v>
      </c>
      <c r="D260" s="7" t="s">
        <v>42</v>
      </c>
      <c r="E260" s="6">
        <v>43221.0</v>
      </c>
      <c r="F260" s="79">
        <f t="shared" si="1"/>
        <v>81</v>
      </c>
      <c r="G260" s="6">
        <v>43376.0</v>
      </c>
      <c r="H260" s="79">
        <f t="shared" si="2"/>
        <v>76</v>
      </c>
      <c r="I260" s="7" t="s">
        <v>151</v>
      </c>
      <c r="J260" s="10"/>
      <c r="K260" s="10"/>
      <c r="L260" s="10"/>
      <c r="M260" s="10"/>
      <c r="N260" s="66" t="s">
        <v>18</v>
      </c>
      <c r="O260" s="10"/>
    </row>
    <row r="261">
      <c r="A261" s="6">
        <v>45705.0</v>
      </c>
      <c r="B261" s="10"/>
      <c r="C261" s="7">
        <v>8794.0</v>
      </c>
      <c r="D261" s="7" t="s">
        <v>62</v>
      </c>
      <c r="E261" s="6">
        <v>43374.0</v>
      </c>
      <c r="F261" s="79">
        <f t="shared" si="1"/>
        <v>76</v>
      </c>
      <c r="G261" s="6">
        <v>43480.0</v>
      </c>
      <c r="H261" s="79">
        <f t="shared" si="2"/>
        <v>73</v>
      </c>
      <c r="I261" s="7" t="s">
        <v>120</v>
      </c>
      <c r="J261" s="10"/>
      <c r="K261" s="10"/>
      <c r="L261" s="10"/>
      <c r="M261" s="10"/>
      <c r="N261" s="66" t="s">
        <v>18</v>
      </c>
      <c r="O261" s="10"/>
    </row>
    <row r="262">
      <c r="A262" s="6">
        <v>45705.0</v>
      </c>
      <c r="B262" s="10"/>
      <c r="C262" s="7">
        <v>1191.0</v>
      </c>
      <c r="D262" s="7" t="s">
        <v>93</v>
      </c>
      <c r="E262" s="6">
        <v>42795.0</v>
      </c>
      <c r="F262" s="79">
        <f t="shared" si="1"/>
        <v>95</v>
      </c>
      <c r="G262" s="6">
        <v>42881.0</v>
      </c>
      <c r="H262" s="79">
        <f t="shared" si="2"/>
        <v>92</v>
      </c>
      <c r="I262" s="7" t="s">
        <v>54</v>
      </c>
      <c r="J262" s="10"/>
      <c r="K262" s="10"/>
      <c r="L262" s="10"/>
      <c r="M262" s="10"/>
      <c r="N262" s="66" t="s">
        <v>18</v>
      </c>
      <c r="O262" s="10"/>
    </row>
    <row r="263">
      <c r="A263" s="6">
        <v>45705.0</v>
      </c>
      <c r="B263" s="10"/>
      <c r="C263" s="7">
        <v>11231.0</v>
      </c>
      <c r="D263" s="7" t="s">
        <v>93</v>
      </c>
      <c r="E263" s="6">
        <v>43267.0</v>
      </c>
      <c r="F263" s="79">
        <f t="shared" si="1"/>
        <v>80</v>
      </c>
      <c r="G263" s="6">
        <v>43580.0</v>
      </c>
      <c r="H263" s="79">
        <f t="shared" si="2"/>
        <v>69</v>
      </c>
      <c r="I263" s="7" t="s">
        <v>60</v>
      </c>
      <c r="J263" s="10"/>
      <c r="K263" s="10"/>
      <c r="L263" s="10"/>
      <c r="M263" s="10"/>
      <c r="N263" s="66" t="s">
        <v>18</v>
      </c>
      <c r="O263" s="10"/>
    </row>
    <row r="264">
      <c r="A264" s="6">
        <v>45705.0</v>
      </c>
      <c r="B264" s="10"/>
      <c r="C264" s="7">
        <v>7498.0</v>
      </c>
      <c r="D264" s="7" t="s">
        <v>434</v>
      </c>
      <c r="E264" s="6">
        <v>43166.0</v>
      </c>
      <c r="F264" s="79">
        <f t="shared" si="1"/>
        <v>83</v>
      </c>
      <c r="G264" s="9">
        <v>43421.0</v>
      </c>
      <c r="H264" s="79">
        <f t="shared" si="2"/>
        <v>75</v>
      </c>
      <c r="I264" s="7" t="s">
        <v>48</v>
      </c>
      <c r="J264" s="10"/>
      <c r="K264" s="10"/>
      <c r="L264" s="10"/>
      <c r="M264" s="10"/>
      <c r="N264" s="66" t="s">
        <v>18</v>
      </c>
      <c r="O264" s="10"/>
    </row>
    <row r="265">
      <c r="A265" s="6">
        <v>45705.0</v>
      </c>
      <c r="B265" s="10"/>
      <c r="C265" s="7">
        <v>14381.0</v>
      </c>
      <c r="D265" s="7" t="s">
        <v>87</v>
      </c>
      <c r="E265" s="9">
        <v>43458.0</v>
      </c>
      <c r="F265" s="79">
        <f t="shared" si="1"/>
        <v>73</v>
      </c>
      <c r="G265" s="6">
        <v>43644.0</v>
      </c>
      <c r="H265" s="79">
        <f t="shared" si="2"/>
        <v>67</v>
      </c>
      <c r="I265" s="7" t="s">
        <v>43</v>
      </c>
      <c r="J265" s="10"/>
      <c r="K265" s="10"/>
      <c r="L265" s="10"/>
      <c r="M265" s="10"/>
      <c r="N265" s="66" t="s">
        <v>18</v>
      </c>
      <c r="O265" s="10"/>
    </row>
    <row r="266">
      <c r="A266" s="6">
        <v>45705.0</v>
      </c>
      <c r="B266" s="10"/>
      <c r="C266" s="7">
        <v>6304.0</v>
      </c>
      <c r="D266" s="7" t="s">
        <v>152</v>
      </c>
      <c r="E266" s="6">
        <v>43327.0</v>
      </c>
      <c r="F266" s="79">
        <f t="shared" si="1"/>
        <v>78</v>
      </c>
      <c r="G266" s="6">
        <v>43375.0</v>
      </c>
      <c r="H266" s="79">
        <f t="shared" si="2"/>
        <v>76</v>
      </c>
      <c r="I266" s="7" t="s">
        <v>536</v>
      </c>
      <c r="J266" s="10"/>
      <c r="K266" s="10"/>
      <c r="L266" s="10"/>
      <c r="M266" s="10"/>
      <c r="N266" s="66" t="s">
        <v>18</v>
      </c>
      <c r="O266" s="10"/>
    </row>
    <row r="267">
      <c r="A267" s="6">
        <v>45705.0</v>
      </c>
      <c r="B267" s="10"/>
      <c r="C267" s="7">
        <v>7769.0</v>
      </c>
      <c r="D267" s="7" t="s">
        <v>152</v>
      </c>
      <c r="E267" s="6">
        <v>43405.0</v>
      </c>
      <c r="F267" s="79">
        <f t="shared" si="1"/>
        <v>75</v>
      </c>
      <c r="G267" s="6">
        <v>43405.0</v>
      </c>
      <c r="H267" s="79">
        <f t="shared" si="2"/>
        <v>75</v>
      </c>
      <c r="I267" s="7" t="s">
        <v>43</v>
      </c>
      <c r="J267" s="10"/>
      <c r="K267" s="10"/>
      <c r="L267" s="10"/>
      <c r="M267" s="10"/>
      <c r="N267" s="66" t="s">
        <v>18</v>
      </c>
      <c r="O267" s="10"/>
    </row>
    <row r="268">
      <c r="A268" s="6">
        <v>45705.0</v>
      </c>
      <c r="B268" s="10"/>
      <c r="C268" s="7">
        <v>184193.0</v>
      </c>
      <c r="D268" s="7" t="s">
        <v>75</v>
      </c>
      <c r="E268" s="6">
        <v>45108.0</v>
      </c>
      <c r="F268" s="79">
        <f t="shared" si="1"/>
        <v>19</v>
      </c>
      <c r="G268" s="6">
        <v>45168.0</v>
      </c>
      <c r="H268" s="79">
        <f t="shared" si="2"/>
        <v>17</v>
      </c>
      <c r="I268" s="7" t="s">
        <v>52</v>
      </c>
      <c r="J268" s="10"/>
      <c r="K268" s="10"/>
      <c r="L268" s="10"/>
      <c r="M268" s="10"/>
      <c r="N268" s="66" t="s">
        <v>18</v>
      </c>
      <c r="O268" s="10"/>
    </row>
    <row r="269">
      <c r="A269" s="6">
        <v>45705.0</v>
      </c>
      <c r="B269" s="10"/>
      <c r="C269" s="7">
        <v>232752.0</v>
      </c>
      <c r="D269" s="7" t="s">
        <v>75</v>
      </c>
      <c r="E269" s="6">
        <v>45536.0</v>
      </c>
      <c r="F269" s="79">
        <f t="shared" si="1"/>
        <v>5</v>
      </c>
      <c r="G269" s="9">
        <v>45594.0</v>
      </c>
      <c r="H269" s="79">
        <f t="shared" si="2"/>
        <v>3</v>
      </c>
      <c r="I269" s="7" t="s">
        <v>52</v>
      </c>
      <c r="J269" s="10"/>
      <c r="K269" s="10"/>
      <c r="L269" s="10"/>
      <c r="M269" s="10"/>
      <c r="N269" s="66" t="s">
        <v>18</v>
      </c>
      <c r="O269" s="10"/>
    </row>
    <row r="270">
      <c r="A270" s="6">
        <v>45705.0</v>
      </c>
      <c r="B270" s="10"/>
      <c r="C270" s="7">
        <v>173085.0</v>
      </c>
      <c r="D270" s="7" t="s">
        <v>42</v>
      </c>
      <c r="E270" s="6">
        <v>45047.0</v>
      </c>
      <c r="F270" s="79">
        <f t="shared" si="1"/>
        <v>21</v>
      </c>
      <c r="G270" s="6">
        <v>45078.0</v>
      </c>
      <c r="H270" s="79">
        <f t="shared" si="2"/>
        <v>20</v>
      </c>
      <c r="I270" s="7" t="s">
        <v>48</v>
      </c>
      <c r="J270" s="10"/>
      <c r="K270" s="10"/>
      <c r="L270" s="10"/>
      <c r="M270" s="10"/>
      <c r="N270" s="66" t="s">
        <v>18</v>
      </c>
      <c r="O270" s="10"/>
    </row>
    <row r="271">
      <c r="A271" s="6">
        <v>45705.0</v>
      </c>
      <c r="B271" s="10"/>
      <c r="C271" s="7">
        <v>227426.0</v>
      </c>
      <c r="D271" s="7" t="s">
        <v>42</v>
      </c>
      <c r="E271" s="6">
        <v>45505.0</v>
      </c>
      <c r="F271" s="79">
        <f t="shared" si="1"/>
        <v>6</v>
      </c>
      <c r="G271" s="6">
        <v>45544.0</v>
      </c>
      <c r="H271" s="79">
        <f t="shared" si="2"/>
        <v>5</v>
      </c>
      <c r="I271" s="7" t="s">
        <v>48</v>
      </c>
      <c r="J271" s="10"/>
      <c r="K271" s="10"/>
      <c r="L271" s="10"/>
      <c r="M271" s="10"/>
      <c r="N271" s="66" t="s">
        <v>18</v>
      </c>
      <c r="O271" s="10"/>
    </row>
    <row r="272">
      <c r="A272" s="6">
        <v>45705.0</v>
      </c>
      <c r="B272" s="10"/>
      <c r="C272" s="7">
        <v>142685.0</v>
      </c>
      <c r="D272" s="7" t="s">
        <v>110</v>
      </c>
      <c r="E272" s="6">
        <v>44743.0</v>
      </c>
      <c r="F272" s="79">
        <f t="shared" si="1"/>
        <v>31</v>
      </c>
      <c r="G272" s="6">
        <v>44804.0</v>
      </c>
      <c r="H272" s="79">
        <f t="shared" si="2"/>
        <v>29</v>
      </c>
      <c r="I272" s="7" t="s">
        <v>48</v>
      </c>
      <c r="J272" s="10"/>
      <c r="K272" s="10"/>
      <c r="L272" s="10"/>
      <c r="M272" s="10"/>
      <c r="N272" s="66" t="s">
        <v>18</v>
      </c>
      <c r="O272" s="10"/>
    </row>
    <row r="273">
      <c r="A273" s="6">
        <v>45705.0</v>
      </c>
      <c r="B273" s="10"/>
      <c r="C273" s="7">
        <v>181984.0</v>
      </c>
      <c r="D273" s="7" t="s">
        <v>110</v>
      </c>
      <c r="E273" s="6">
        <v>45108.0</v>
      </c>
      <c r="F273" s="79">
        <f t="shared" si="1"/>
        <v>19</v>
      </c>
      <c r="G273" s="6">
        <v>45150.0</v>
      </c>
      <c r="H273" s="79">
        <f t="shared" si="2"/>
        <v>18</v>
      </c>
      <c r="I273" s="7" t="s">
        <v>52</v>
      </c>
      <c r="J273" s="10"/>
      <c r="K273" s="10"/>
      <c r="L273" s="10"/>
      <c r="M273" s="10"/>
      <c r="N273" s="66" t="s">
        <v>18</v>
      </c>
      <c r="O273" s="10"/>
    </row>
    <row r="274">
      <c r="A274" s="6">
        <v>45705.0</v>
      </c>
      <c r="B274" s="10"/>
      <c r="C274" s="7">
        <v>195797.0</v>
      </c>
      <c r="D274" s="7" t="s">
        <v>93</v>
      </c>
      <c r="E274" s="6">
        <v>45261.0</v>
      </c>
      <c r="F274" s="79">
        <f t="shared" si="1"/>
        <v>14</v>
      </c>
      <c r="G274" s="9">
        <v>45275.0</v>
      </c>
      <c r="H274" s="79">
        <f t="shared" si="2"/>
        <v>14</v>
      </c>
      <c r="I274" s="7" t="s">
        <v>52</v>
      </c>
      <c r="J274" s="10"/>
      <c r="K274" s="10"/>
      <c r="L274" s="10"/>
      <c r="M274" s="10"/>
      <c r="N274" s="66" t="s">
        <v>18</v>
      </c>
      <c r="O274" s="10"/>
    </row>
    <row r="275">
      <c r="A275" s="6">
        <v>45705.0</v>
      </c>
      <c r="B275" s="10"/>
      <c r="C275" s="7">
        <v>161557.0</v>
      </c>
      <c r="D275" s="7" t="s">
        <v>114</v>
      </c>
      <c r="E275" s="6">
        <v>44927.0</v>
      </c>
      <c r="F275" s="79">
        <f t="shared" si="1"/>
        <v>25</v>
      </c>
      <c r="G275" s="6">
        <v>44980.0</v>
      </c>
      <c r="H275" s="79">
        <f t="shared" si="2"/>
        <v>23</v>
      </c>
      <c r="I275" s="7" t="s">
        <v>54</v>
      </c>
      <c r="J275" s="10"/>
      <c r="K275" s="10"/>
      <c r="L275" s="10"/>
      <c r="M275" s="10"/>
      <c r="N275" s="66" t="s">
        <v>18</v>
      </c>
      <c r="O275" s="10"/>
    </row>
    <row r="276">
      <c r="A276" s="6">
        <v>45705.0</v>
      </c>
      <c r="B276" s="10"/>
      <c r="C276" s="7">
        <v>239939.0</v>
      </c>
      <c r="D276" s="7" t="s">
        <v>146</v>
      </c>
      <c r="E276" s="6">
        <v>45627.0</v>
      </c>
      <c r="F276" s="79">
        <f t="shared" si="1"/>
        <v>2</v>
      </c>
      <c r="G276" s="6">
        <v>45677.0</v>
      </c>
      <c r="H276" s="79">
        <f t="shared" si="2"/>
        <v>0</v>
      </c>
      <c r="I276" s="7" t="s">
        <v>52</v>
      </c>
      <c r="J276" s="10"/>
      <c r="K276" s="10"/>
      <c r="L276" s="10"/>
      <c r="M276" s="10"/>
      <c r="N276" s="66" t="s">
        <v>18</v>
      </c>
      <c r="O276" s="10"/>
    </row>
    <row r="277">
      <c r="A277" s="6">
        <v>45705.0</v>
      </c>
      <c r="B277" s="10"/>
      <c r="C277" s="7">
        <v>152339.0</v>
      </c>
      <c r="D277" s="7" t="s">
        <v>106</v>
      </c>
      <c r="E277" s="6">
        <v>45139.0</v>
      </c>
      <c r="F277" s="79">
        <f t="shared" si="1"/>
        <v>18</v>
      </c>
      <c r="G277" s="6">
        <v>45180.0</v>
      </c>
      <c r="H277" s="79">
        <f t="shared" si="2"/>
        <v>17</v>
      </c>
      <c r="I277" s="7" t="s">
        <v>52</v>
      </c>
      <c r="J277" s="10"/>
      <c r="K277" s="10"/>
      <c r="L277" s="10"/>
      <c r="M277" s="10"/>
      <c r="N277" s="66" t="s">
        <v>18</v>
      </c>
      <c r="O277" s="10"/>
    </row>
    <row r="278">
      <c r="A278" s="6">
        <v>45705.0</v>
      </c>
      <c r="B278" s="10"/>
      <c r="C278" s="7">
        <v>234735.0</v>
      </c>
      <c r="D278" s="7" t="s">
        <v>75</v>
      </c>
      <c r="E278" s="6">
        <v>45323.0</v>
      </c>
      <c r="F278" s="79">
        <f t="shared" si="1"/>
        <v>12</v>
      </c>
      <c r="G278" s="9">
        <v>45615.0</v>
      </c>
      <c r="H278" s="79">
        <f t="shared" si="2"/>
        <v>2</v>
      </c>
      <c r="I278" s="7" t="s">
        <v>52</v>
      </c>
      <c r="J278" s="10"/>
      <c r="K278" s="10"/>
      <c r="L278" s="10"/>
      <c r="M278" s="10"/>
      <c r="N278" s="66" t="s">
        <v>18</v>
      </c>
      <c r="O278" s="10"/>
    </row>
    <row r="279">
      <c r="A279" s="6">
        <v>45705.0</v>
      </c>
      <c r="B279" s="10"/>
      <c r="C279" s="7">
        <v>232852.0</v>
      </c>
      <c r="D279" s="7" t="s">
        <v>62</v>
      </c>
      <c r="E279" s="6">
        <v>45536.0</v>
      </c>
      <c r="F279" s="79">
        <f t="shared" si="1"/>
        <v>5</v>
      </c>
      <c r="G279" s="9">
        <v>45595.0</v>
      </c>
      <c r="H279" s="79">
        <f t="shared" si="2"/>
        <v>3</v>
      </c>
      <c r="I279" s="7" t="s">
        <v>48</v>
      </c>
      <c r="J279" s="10"/>
      <c r="K279" s="10"/>
      <c r="L279" s="10"/>
      <c r="M279" s="10"/>
      <c r="N279" s="66" t="s">
        <v>18</v>
      </c>
      <c r="O279" s="10"/>
    </row>
    <row r="280">
      <c r="A280" s="6">
        <v>45705.0</v>
      </c>
      <c r="B280" s="10"/>
      <c r="C280" s="7">
        <v>225997.0</v>
      </c>
      <c r="D280" s="7" t="s">
        <v>42</v>
      </c>
      <c r="E280" s="6">
        <v>45413.0</v>
      </c>
      <c r="F280" s="79">
        <f t="shared" si="1"/>
        <v>9</v>
      </c>
      <c r="G280" s="6">
        <v>45532.0</v>
      </c>
      <c r="H280" s="79">
        <f t="shared" si="2"/>
        <v>5</v>
      </c>
      <c r="I280" s="7" t="s">
        <v>52</v>
      </c>
      <c r="J280" s="10"/>
      <c r="K280" s="10"/>
      <c r="L280" s="10"/>
      <c r="M280" s="10"/>
      <c r="N280" s="66" t="s">
        <v>18</v>
      </c>
      <c r="O280" s="10"/>
    </row>
    <row r="281">
      <c r="A281" s="6">
        <v>45705.0</v>
      </c>
      <c r="B281" s="10"/>
      <c r="C281" s="7">
        <v>201069.0</v>
      </c>
      <c r="D281" s="7" t="s">
        <v>93</v>
      </c>
      <c r="E281" s="6">
        <v>45108.0</v>
      </c>
      <c r="F281" s="79">
        <f t="shared" si="1"/>
        <v>19</v>
      </c>
      <c r="G281" s="6">
        <v>45330.0</v>
      </c>
      <c r="H281" s="79">
        <f t="shared" si="2"/>
        <v>12</v>
      </c>
      <c r="I281" s="7" t="s">
        <v>52</v>
      </c>
      <c r="J281" s="10"/>
      <c r="K281" s="10"/>
      <c r="L281" s="10"/>
      <c r="M281" s="10"/>
      <c r="N281" s="66" t="s">
        <v>18</v>
      </c>
      <c r="O281" s="10"/>
    </row>
    <row r="282">
      <c r="A282" s="6">
        <v>45705.0</v>
      </c>
      <c r="B282" s="10"/>
      <c r="C282" s="7">
        <v>199873.0</v>
      </c>
      <c r="D282" s="7" t="s">
        <v>110</v>
      </c>
      <c r="E282" s="6">
        <v>45292.0</v>
      </c>
      <c r="F282" s="79">
        <f t="shared" si="1"/>
        <v>13</v>
      </c>
      <c r="G282" s="6">
        <v>45315.0</v>
      </c>
      <c r="H282" s="79">
        <f t="shared" si="2"/>
        <v>12</v>
      </c>
      <c r="I282" s="7" t="s">
        <v>52</v>
      </c>
      <c r="J282" s="10"/>
      <c r="K282" s="10"/>
      <c r="L282" s="10"/>
      <c r="M282" s="10"/>
      <c r="N282" s="66" t="s">
        <v>18</v>
      </c>
      <c r="O282" s="10"/>
    </row>
    <row r="283">
      <c r="A283" s="6">
        <v>45705.0</v>
      </c>
      <c r="B283" s="10"/>
      <c r="C283" s="7">
        <v>241575.0</v>
      </c>
      <c r="D283" s="7" t="s">
        <v>110</v>
      </c>
      <c r="E283" s="6">
        <v>45597.0</v>
      </c>
      <c r="F283" s="79">
        <f t="shared" si="1"/>
        <v>3</v>
      </c>
      <c r="G283" s="6">
        <v>45691.0</v>
      </c>
      <c r="H283" s="79">
        <f t="shared" si="2"/>
        <v>0</v>
      </c>
      <c r="I283" s="7" t="s">
        <v>43</v>
      </c>
      <c r="J283" s="10"/>
      <c r="K283" s="10"/>
      <c r="L283" s="10"/>
      <c r="M283" s="10"/>
      <c r="N283" s="66" t="s">
        <v>18</v>
      </c>
      <c r="O283" s="10"/>
    </row>
    <row r="284">
      <c r="A284" s="6">
        <v>45705.0</v>
      </c>
      <c r="B284" s="10"/>
      <c r="C284" s="7">
        <v>203111.0</v>
      </c>
      <c r="D284" s="7" t="s">
        <v>99</v>
      </c>
      <c r="E284" s="6">
        <v>45323.0</v>
      </c>
      <c r="F284" s="79">
        <f t="shared" si="1"/>
        <v>12</v>
      </c>
      <c r="G284" s="6">
        <v>45342.0</v>
      </c>
      <c r="H284" s="79">
        <f t="shared" si="2"/>
        <v>11</v>
      </c>
      <c r="I284" s="7" t="s">
        <v>43</v>
      </c>
      <c r="J284" s="10"/>
      <c r="K284" s="10"/>
      <c r="L284" s="10"/>
      <c r="M284" s="10"/>
      <c r="N284" s="66" t="s">
        <v>18</v>
      </c>
      <c r="O284" s="10"/>
    </row>
    <row r="285">
      <c r="A285" s="6">
        <v>45705.0</v>
      </c>
      <c r="B285" s="10"/>
      <c r="C285" s="7">
        <v>212777.0</v>
      </c>
      <c r="D285" s="7" t="s">
        <v>99</v>
      </c>
      <c r="E285" s="6">
        <v>45352.0</v>
      </c>
      <c r="F285" s="79">
        <f t="shared" si="1"/>
        <v>11</v>
      </c>
      <c r="G285" s="6">
        <v>45415.0</v>
      </c>
      <c r="H285" s="79">
        <f t="shared" si="2"/>
        <v>9</v>
      </c>
      <c r="I285" s="7" t="s">
        <v>48</v>
      </c>
      <c r="J285" s="10"/>
      <c r="K285" s="10"/>
      <c r="L285" s="10"/>
      <c r="M285" s="10"/>
      <c r="N285" s="66" t="s">
        <v>18</v>
      </c>
      <c r="O285" s="10"/>
    </row>
    <row r="286">
      <c r="A286" s="6">
        <v>45705.0</v>
      </c>
      <c r="B286" s="10"/>
      <c r="C286" s="7">
        <v>210652.0</v>
      </c>
      <c r="D286" s="7" t="s">
        <v>161</v>
      </c>
      <c r="E286" s="6">
        <v>45352.0</v>
      </c>
      <c r="F286" s="82">
        <f t="shared" si="1"/>
        <v>11</v>
      </c>
      <c r="G286" s="6">
        <v>45397.0</v>
      </c>
      <c r="H286" s="82">
        <f t="shared" si="2"/>
        <v>10</v>
      </c>
      <c r="I286" s="7" t="s">
        <v>43</v>
      </c>
      <c r="J286" s="10"/>
      <c r="K286" s="10"/>
      <c r="L286" s="10"/>
      <c r="M286" s="10"/>
      <c r="N286" s="66" t="s">
        <v>18</v>
      </c>
      <c r="O286" s="10"/>
    </row>
    <row r="287">
      <c r="A287" s="6">
        <v>45705.0</v>
      </c>
      <c r="B287" s="10"/>
      <c r="C287" s="7">
        <v>227790.0</v>
      </c>
      <c r="D287" s="7" t="s">
        <v>155</v>
      </c>
      <c r="E287" s="6">
        <v>45505.0</v>
      </c>
      <c r="F287" s="82">
        <f t="shared" si="1"/>
        <v>6</v>
      </c>
      <c r="G287" s="6">
        <v>45553.0</v>
      </c>
      <c r="H287" s="82">
        <f t="shared" si="2"/>
        <v>5</v>
      </c>
      <c r="I287" s="7" t="s">
        <v>43</v>
      </c>
      <c r="J287" s="10"/>
      <c r="K287" s="10"/>
      <c r="L287" s="10"/>
      <c r="M287" s="10"/>
      <c r="N287" s="66" t="s">
        <v>18</v>
      </c>
      <c r="O287" s="10"/>
    </row>
    <row r="288">
      <c r="A288" s="6">
        <v>45705.0</v>
      </c>
      <c r="B288" s="10"/>
      <c r="C288" s="7">
        <v>174072.0</v>
      </c>
      <c r="D288" s="7" t="s">
        <v>156</v>
      </c>
      <c r="E288" s="6">
        <v>44958.0</v>
      </c>
      <c r="F288" s="82">
        <f t="shared" si="1"/>
        <v>24</v>
      </c>
      <c r="G288" s="6">
        <v>45086.0</v>
      </c>
      <c r="H288" s="82">
        <f t="shared" si="2"/>
        <v>20</v>
      </c>
      <c r="I288" s="7" t="s">
        <v>52</v>
      </c>
      <c r="J288" s="7" t="s">
        <v>250</v>
      </c>
      <c r="K288" s="7" t="s">
        <v>497</v>
      </c>
      <c r="L288" s="10"/>
      <c r="M288" s="10"/>
      <c r="N288" s="57" t="s">
        <v>20</v>
      </c>
      <c r="O288" s="7" t="s">
        <v>537</v>
      </c>
    </row>
    <row r="289">
      <c r="A289" s="6">
        <v>45705.0</v>
      </c>
      <c r="B289" s="10"/>
      <c r="C289" s="7">
        <v>116477.0</v>
      </c>
      <c r="D289" s="7" t="s">
        <v>229</v>
      </c>
      <c r="E289" s="6">
        <v>44409.0</v>
      </c>
      <c r="F289" s="82">
        <f t="shared" si="1"/>
        <v>42</v>
      </c>
      <c r="G289" s="6">
        <v>44615.0</v>
      </c>
      <c r="H289" s="82">
        <f t="shared" si="2"/>
        <v>35</v>
      </c>
      <c r="I289" s="7" t="s">
        <v>66</v>
      </c>
      <c r="J289" s="10"/>
      <c r="K289" s="10"/>
      <c r="L289" s="10"/>
      <c r="M289" s="10"/>
      <c r="N289" s="66" t="s">
        <v>18</v>
      </c>
      <c r="O289" s="10"/>
    </row>
    <row r="290">
      <c r="A290" s="6">
        <v>45705.0</v>
      </c>
      <c r="B290" s="10"/>
      <c r="C290" s="7">
        <v>215320.0</v>
      </c>
      <c r="D290" s="7" t="s">
        <v>154</v>
      </c>
      <c r="E290" s="6">
        <v>45323.0</v>
      </c>
      <c r="F290" s="82">
        <f t="shared" si="1"/>
        <v>12</v>
      </c>
      <c r="G290" s="6">
        <v>45433.0</v>
      </c>
      <c r="H290" s="82">
        <f t="shared" si="2"/>
        <v>8</v>
      </c>
      <c r="I290" s="7" t="s">
        <v>136</v>
      </c>
      <c r="J290" s="10"/>
      <c r="K290" s="10"/>
      <c r="L290" s="10"/>
      <c r="M290" s="10"/>
      <c r="N290" s="66" t="s">
        <v>18</v>
      </c>
      <c r="O290" s="10"/>
    </row>
    <row r="291">
      <c r="A291" s="6">
        <v>45705.0</v>
      </c>
      <c r="B291" s="10"/>
      <c r="C291" s="7">
        <v>206975.0</v>
      </c>
      <c r="D291" s="7" t="s">
        <v>154</v>
      </c>
      <c r="E291" s="6">
        <v>45323.0</v>
      </c>
      <c r="F291" s="82">
        <f t="shared" si="1"/>
        <v>12</v>
      </c>
      <c r="G291" s="6">
        <v>45370.0</v>
      </c>
      <c r="H291" s="82">
        <f t="shared" si="2"/>
        <v>10</v>
      </c>
      <c r="I291" s="7" t="s">
        <v>54</v>
      </c>
      <c r="J291" s="10"/>
      <c r="K291" s="10"/>
      <c r="L291" s="10"/>
      <c r="M291" s="10"/>
      <c r="N291" s="66" t="s">
        <v>18</v>
      </c>
      <c r="O291" s="10"/>
    </row>
    <row r="292">
      <c r="A292" s="6">
        <v>45705.0</v>
      </c>
      <c r="B292" s="10"/>
      <c r="C292" s="7">
        <v>225109.0</v>
      </c>
      <c r="D292" s="7" t="s">
        <v>154</v>
      </c>
      <c r="E292" s="6">
        <v>45505.0</v>
      </c>
      <c r="F292" s="82">
        <f t="shared" si="1"/>
        <v>6</v>
      </c>
      <c r="G292" s="6">
        <v>45523.0</v>
      </c>
      <c r="H292" s="82">
        <f t="shared" si="2"/>
        <v>5</v>
      </c>
      <c r="I292" s="7" t="s">
        <v>60</v>
      </c>
      <c r="J292" s="10"/>
      <c r="K292" s="10"/>
      <c r="L292" s="10"/>
      <c r="M292" s="10"/>
      <c r="N292" s="66" t="s">
        <v>18</v>
      </c>
      <c r="O292" s="10"/>
    </row>
    <row r="293">
      <c r="A293" s="6">
        <v>45705.0</v>
      </c>
      <c r="B293" s="10"/>
      <c r="C293" s="7">
        <v>179684.0</v>
      </c>
      <c r="D293" s="7" t="s">
        <v>154</v>
      </c>
      <c r="E293" s="6">
        <v>45444.0</v>
      </c>
      <c r="F293" s="82">
        <f t="shared" si="1"/>
        <v>8</v>
      </c>
      <c r="G293" s="6">
        <v>45299.0</v>
      </c>
      <c r="H293" s="82">
        <f t="shared" si="2"/>
        <v>13</v>
      </c>
      <c r="I293" s="7" t="s">
        <v>54</v>
      </c>
      <c r="J293" s="10"/>
      <c r="K293" s="10"/>
      <c r="L293" s="10"/>
      <c r="M293" s="10"/>
      <c r="N293" s="66" t="s">
        <v>18</v>
      </c>
      <c r="O293" s="10"/>
    </row>
    <row r="294">
      <c r="A294" s="6">
        <v>45705.0</v>
      </c>
      <c r="B294" s="10"/>
      <c r="C294" s="7">
        <v>237490.0</v>
      </c>
      <c r="D294" s="7" t="s">
        <v>154</v>
      </c>
      <c r="E294" s="6">
        <v>45597.0</v>
      </c>
      <c r="F294" s="82">
        <f t="shared" si="1"/>
        <v>3</v>
      </c>
      <c r="G294" s="9">
        <v>45644.0</v>
      </c>
      <c r="H294" s="82">
        <f t="shared" si="2"/>
        <v>2</v>
      </c>
      <c r="I294" s="7" t="s">
        <v>54</v>
      </c>
      <c r="J294" s="10"/>
      <c r="K294" s="10"/>
      <c r="L294" s="10"/>
      <c r="M294" s="10"/>
      <c r="N294" s="66" t="s">
        <v>18</v>
      </c>
      <c r="O294" s="10"/>
    </row>
    <row r="295">
      <c r="A295" s="6">
        <v>45705.0</v>
      </c>
      <c r="B295" s="10"/>
      <c r="C295" s="7">
        <v>239504.0</v>
      </c>
      <c r="D295" s="7" t="s">
        <v>154</v>
      </c>
      <c r="E295" s="6">
        <v>45413.0</v>
      </c>
      <c r="F295" s="82">
        <f t="shared" si="1"/>
        <v>9</v>
      </c>
      <c r="G295" s="6">
        <v>45673.0</v>
      </c>
      <c r="H295" s="82">
        <f t="shared" si="2"/>
        <v>1</v>
      </c>
      <c r="I295" s="7" t="s">
        <v>54</v>
      </c>
      <c r="J295" s="10"/>
      <c r="K295" s="10"/>
      <c r="L295" s="10"/>
      <c r="M295" s="10"/>
      <c r="N295" s="66" t="s">
        <v>18</v>
      </c>
      <c r="O295" s="10"/>
    </row>
    <row r="296">
      <c r="A296" s="6">
        <v>45702.0</v>
      </c>
      <c r="B296" s="10"/>
      <c r="C296" s="7">
        <v>170578.0</v>
      </c>
      <c r="D296" s="7" t="s">
        <v>157</v>
      </c>
      <c r="E296" s="6">
        <v>44958.0</v>
      </c>
      <c r="F296" s="82">
        <f t="shared" si="1"/>
        <v>24</v>
      </c>
      <c r="G296" s="6">
        <v>45057.0</v>
      </c>
      <c r="H296" s="82">
        <f t="shared" si="2"/>
        <v>21</v>
      </c>
      <c r="I296" s="7" t="s">
        <v>48</v>
      </c>
      <c r="J296" s="7" t="s">
        <v>538</v>
      </c>
      <c r="K296" s="7" t="s">
        <v>56</v>
      </c>
      <c r="L296" s="10"/>
      <c r="M296" s="6">
        <v>45687.0</v>
      </c>
      <c r="N296" s="57" t="s">
        <v>19</v>
      </c>
      <c r="O296" s="7" t="s">
        <v>539</v>
      </c>
    </row>
    <row r="297">
      <c r="A297" s="6">
        <v>45705.0</v>
      </c>
      <c r="B297" s="10"/>
      <c r="C297" s="7">
        <v>203563.0</v>
      </c>
      <c r="D297" s="7" t="s">
        <v>157</v>
      </c>
      <c r="E297" s="6">
        <v>45323.0</v>
      </c>
      <c r="F297" s="82">
        <f t="shared" si="1"/>
        <v>12</v>
      </c>
      <c r="G297" s="6">
        <v>45345.0</v>
      </c>
      <c r="H297" s="82">
        <f t="shared" si="2"/>
        <v>11</v>
      </c>
      <c r="I297" s="7" t="s">
        <v>54</v>
      </c>
      <c r="J297" s="10"/>
      <c r="K297" s="10"/>
      <c r="L297" s="10"/>
      <c r="M297" s="10"/>
      <c r="N297" s="66" t="s">
        <v>18</v>
      </c>
      <c r="O297" s="10"/>
    </row>
    <row r="298">
      <c r="A298" s="6">
        <v>45705.0</v>
      </c>
      <c r="B298" s="10"/>
      <c r="C298" s="7">
        <v>168659.0</v>
      </c>
      <c r="D298" s="7" t="s">
        <v>157</v>
      </c>
      <c r="E298" s="6">
        <v>44927.0</v>
      </c>
      <c r="F298" s="82">
        <f t="shared" si="1"/>
        <v>25</v>
      </c>
      <c r="G298" s="6">
        <v>45041.0</v>
      </c>
      <c r="H298" s="82">
        <f t="shared" si="2"/>
        <v>21</v>
      </c>
      <c r="I298" s="7" t="s">
        <v>136</v>
      </c>
      <c r="J298" s="10"/>
      <c r="K298" s="10"/>
      <c r="L298" s="10"/>
      <c r="M298" s="10"/>
      <c r="N298" s="66" t="s">
        <v>18</v>
      </c>
      <c r="O298" s="10"/>
    </row>
    <row r="299">
      <c r="A299" s="6">
        <v>45705.0</v>
      </c>
      <c r="B299" s="10"/>
      <c r="C299" s="7">
        <v>185498.0</v>
      </c>
      <c r="D299" s="7" t="s">
        <v>157</v>
      </c>
      <c r="E299" s="6">
        <v>45047.0</v>
      </c>
      <c r="F299" s="82">
        <f t="shared" si="1"/>
        <v>21</v>
      </c>
      <c r="G299" s="9">
        <v>45217.0</v>
      </c>
      <c r="H299" s="82">
        <f t="shared" si="2"/>
        <v>16</v>
      </c>
      <c r="I299" s="7" t="s">
        <v>54</v>
      </c>
      <c r="J299" s="10"/>
      <c r="K299" s="10"/>
      <c r="L299" s="10"/>
      <c r="M299" s="10"/>
      <c r="N299" s="66" t="s">
        <v>18</v>
      </c>
      <c r="O299" s="10"/>
    </row>
    <row r="300">
      <c r="A300" s="6">
        <v>45705.0</v>
      </c>
      <c r="B300" s="10"/>
      <c r="C300" s="7">
        <v>199848.0</v>
      </c>
      <c r="D300" s="7" t="s">
        <v>157</v>
      </c>
      <c r="E300" s="6">
        <v>45292.0</v>
      </c>
      <c r="F300" s="82">
        <f t="shared" si="1"/>
        <v>13</v>
      </c>
      <c r="G300" s="6">
        <v>45315.0</v>
      </c>
      <c r="H300" s="82">
        <f t="shared" si="2"/>
        <v>12</v>
      </c>
      <c r="I300" s="7" t="s">
        <v>60</v>
      </c>
      <c r="J300" s="10"/>
      <c r="K300" s="10"/>
      <c r="L300" s="10"/>
      <c r="M300" s="10"/>
      <c r="N300" s="66" t="s">
        <v>18</v>
      </c>
      <c r="O300" s="10"/>
    </row>
    <row r="301">
      <c r="A301" s="6">
        <v>45705.0</v>
      </c>
      <c r="B301" s="10"/>
      <c r="C301" s="7">
        <v>210051.0</v>
      </c>
      <c r="D301" s="7" t="s">
        <v>157</v>
      </c>
      <c r="E301" s="6">
        <v>45352.0</v>
      </c>
      <c r="F301" s="82">
        <f t="shared" si="1"/>
        <v>11</v>
      </c>
      <c r="G301" s="6">
        <v>45393.0</v>
      </c>
      <c r="H301" s="82">
        <f t="shared" si="2"/>
        <v>10</v>
      </c>
      <c r="I301" s="7" t="s">
        <v>136</v>
      </c>
      <c r="J301" s="10"/>
      <c r="K301" s="10"/>
      <c r="L301" s="10"/>
      <c r="M301" s="10"/>
      <c r="N301" s="66" t="s">
        <v>18</v>
      </c>
      <c r="O301" s="10"/>
    </row>
    <row r="302">
      <c r="A302" s="6">
        <v>45705.0</v>
      </c>
      <c r="B302" s="10"/>
      <c r="C302" s="7">
        <v>218797.0</v>
      </c>
      <c r="D302" s="7" t="s">
        <v>157</v>
      </c>
      <c r="E302" s="6">
        <v>45292.0</v>
      </c>
      <c r="F302" s="82">
        <f t="shared" si="1"/>
        <v>13</v>
      </c>
      <c r="G302" s="6">
        <v>45464.0</v>
      </c>
      <c r="H302" s="82">
        <f t="shared" si="2"/>
        <v>7</v>
      </c>
      <c r="I302" s="7" t="s">
        <v>82</v>
      </c>
      <c r="J302" s="10"/>
      <c r="K302" s="10"/>
      <c r="L302" s="10"/>
      <c r="M302" s="10"/>
      <c r="N302" s="66" t="s">
        <v>18</v>
      </c>
      <c r="O302" s="10"/>
    </row>
    <row r="303">
      <c r="A303" s="6">
        <v>45705.0</v>
      </c>
      <c r="B303" s="10"/>
      <c r="C303" s="7">
        <v>227228.0</v>
      </c>
      <c r="D303" s="7" t="s">
        <v>157</v>
      </c>
      <c r="E303" s="6">
        <v>45505.0</v>
      </c>
      <c r="F303" s="82">
        <f t="shared" si="1"/>
        <v>6</v>
      </c>
      <c r="G303" s="6">
        <v>45541.0</v>
      </c>
      <c r="H303" s="82">
        <f t="shared" si="2"/>
        <v>5</v>
      </c>
      <c r="I303" s="7" t="s">
        <v>60</v>
      </c>
      <c r="J303" s="10"/>
      <c r="K303" s="10"/>
      <c r="L303" s="10"/>
      <c r="M303" s="10"/>
      <c r="N303" s="66" t="s">
        <v>18</v>
      </c>
      <c r="O303" s="10"/>
    </row>
    <row r="304">
      <c r="A304" s="6">
        <v>45705.0</v>
      </c>
      <c r="B304" s="10"/>
      <c r="C304" s="7">
        <v>181412.0</v>
      </c>
      <c r="D304" s="7" t="s">
        <v>157</v>
      </c>
      <c r="E304" s="6">
        <v>45200.0</v>
      </c>
      <c r="F304" s="82">
        <f t="shared" si="1"/>
        <v>16</v>
      </c>
      <c r="G304" s="9">
        <v>45279.0</v>
      </c>
      <c r="H304" s="82">
        <f t="shared" si="2"/>
        <v>13</v>
      </c>
      <c r="I304" s="7" t="s">
        <v>52</v>
      </c>
      <c r="J304" s="10"/>
      <c r="K304" s="10"/>
      <c r="L304" s="10"/>
      <c r="M304" s="10"/>
      <c r="N304" s="66" t="s">
        <v>18</v>
      </c>
      <c r="O304" s="10"/>
    </row>
    <row r="305">
      <c r="A305" s="6">
        <v>45705.0</v>
      </c>
      <c r="B305" s="10"/>
      <c r="C305" s="7">
        <v>235912.0</v>
      </c>
      <c r="D305" s="7" t="s">
        <v>157</v>
      </c>
      <c r="E305" s="6">
        <v>45566.0</v>
      </c>
      <c r="F305" s="82">
        <f t="shared" si="1"/>
        <v>4</v>
      </c>
      <c r="G305" s="9">
        <v>45625.0</v>
      </c>
      <c r="H305" s="82">
        <f t="shared" si="2"/>
        <v>2</v>
      </c>
      <c r="I305" s="7" t="s">
        <v>54</v>
      </c>
      <c r="J305" s="10"/>
      <c r="K305" s="10"/>
      <c r="L305" s="10"/>
      <c r="M305" s="10"/>
      <c r="N305" s="66" t="s">
        <v>18</v>
      </c>
      <c r="O305" s="10"/>
    </row>
    <row r="306">
      <c r="A306" s="6">
        <v>45705.0</v>
      </c>
      <c r="B306" s="10"/>
      <c r="C306" s="7">
        <v>238581.0</v>
      </c>
      <c r="D306" s="7" t="s">
        <v>157</v>
      </c>
      <c r="E306" s="6">
        <v>45627.0</v>
      </c>
      <c r="F306" s="82">
        <f t="shared" si="1"/>
        <v>2</v>
      </c>
      <c r="G306" s="6">
        <v>45665.0</v>
      </c>
      <c r="H306" s="82">
        <f t="shared" si="2"/>
        <v>1</v>
      </c>
      <c r="I306" s="7" t="s">
        <v>48</v>
      </c>
      <c r="J306" s="10"/>
      <c r="K306" s="10"/>
      <c r="L306" s="10"/>
      <c r="M306" s="10"/>
      <c r="N306" s="66" t="s">
        <v>18</v>
      </c>
      <c r="O306" s="10"/>
    </row>
    <row r="307">
      <c r="A307" s="6">
        <v>45705.0</v>
      </c>
      <c r="B307" s="10"/>
      <c r="C307" s="7">
        <v>80936.0</v>
      </c>
      <c r="D307" s="7" t="s">
        <v>231</v>
      </c>
      <c r="E307" s="6">
        <v>44166.0</v>
      </c>
      <c r="F307" s="82">
        <f t="shared" si="1"/>
        <v>50</v>
      </c>
      <c r="G307" s="6">
        <v>44280.0</v>
      </c>
      <c r="H307" s="82">
        <f t="shared" si="2"/>
        <v>46</v>
      </c>
      <c r="I307" s="7" t="s">
        <v>60</v>
      </c>
      <c r="J307" s="10"/>
      <c r="K307" s="10"/>
      <c r="L307" s="10"/>
      <c r="M307" s="10"/>
      <c r="N307" s="66" t="s">
        <v>18</v>
      </c>
      <c r="O307" s="10"/>
    </row>
    <row r="308">
      <c r="A308" s="6">
        <v>45705.0</v>
      </c>
      <c r="B308" s="10"/>
      <c r="C308" s="7">
        <v>140331.0</v>
      </c>
      <c r="D308" s="7" t="s">
        <v>160</v>
      </c>
      <c r="E308" s="6">
        <v>45017.0</v>
      </c>
      <c r="F308" s="82">
        <f t="shared" si="1"/>
        <v>22</v>
      </c>
      <c r="G308" s="6">
        <v>45126.0</v>
      </c>
      <c r="H308" s="82">
        <f t="shared" si="2"/>
        <v>18</v>
      </c>
      <c r="I308" s="7" t="s">
        <v>48</v>
      </c>
      <c r="J308" s="10"/>
      <c r="K308" s="10"/>
      <c r="L308" s="10"/>
      <c r="M308" s="10"/>
      <c r="N308" s="66" t="s">
        <v>18</v>
      </c>
      <c r="O308" s="10"/>
    </row>
    <row r="309">
      <c r="A309" s="6">
        <v>45705.0</v>
      </c>
      <c r="B309" s="10"/>
      <c r="C309" s="7">
        <v>202098.0</v>
      </c>
      <c r="D309" s="7" t="s">
        <v>160</v>
      </c>
      <c r="E309" s="6">
        <v>45352.0</v>
      </c>
      <c r="F309" s="82">
        <f t="shared" si="1"/>
        <v>11</v>
      </c>
      <c r="G309" s="6">
        <v>45394.0</v>
      </c>
      <c r="H309" s="82">
        <f t="shared" si="2"/>
        <v>10</v>
      </c>
      <c r="I309" s="7" t="s">
        <v>60</v>
      </c>
      <c r="J309" s="10"/>
      <c r="K309" s="10"/>
      <c r="L309" s="10"/>
      <c r="M309" s="10"/>
      <c r="N309" s="66" t="s">
        <v>18</v>
      </c>
      <c r="O309" s="10"/>
    </row>
    <row r="310">
      <c r="A310" s="6">
        <v>45705.0</v>
      </c>
      <c r="B310" s="10"/>
      <c r="C310" s="7">
        <v>219744.0</v>
      </c>
      <c r="D310" s="7" t="s">
        <v>160</v>
      </c>
      <c r="E310" s="6">
        <v>45444.0</v>
      </c>
      <c r="F310" s="82">
        <f t="shared" si="1"/>
        <v>8</v>
      </c>
      <c r="G310" s="6">
        <v>45477.0</v>
      </c>
      <c r="H310" s="82">
        <f t="shared" si="2"/>
        <v>7</v>
      </c>
      <c r="I310" s="7" t="s">
        <v>60</v>
      </c>
      <c r="J310" s="10"/>
      <c r="K310" s="10"/>
      <c r="L310" s="10"/>
      <c r="M310" s="10"/>
      <c r="N310" s="66" t="s">
        <v>18</v>
      </c>
      <c r="O310" s="10"/>
    </row>
    <row r="311">
      <c r="A311" s="6">
        <v>45705.0</v>
      </c>
      <c r="B311" s="10"/>
      <c r="C311" s="7">
        <v>211861.0</v>
      </c>
      <c r="D311" s="7" t="s">
        <v>160</v>
      </c>
      <c r="E311" s="6">
        <v>45231.0</v>
      </c>
      <c r="F311" s="82">
        <f t="shared" si="1"/>
        <v>15</v>
      </c>
      <c r="G311" s="6">
        <v>45635.0</v>
      </c>
      <c r="H311" s="82">
        <f t="shared" si="2"/>
        <v>2</v>
      </c>
      <c r="I311" s="7" t="s">
        <v>48</v>
      </c>
      <c r="J311" s="10"/>
      <c r="K311" s="10"/>
      <c r="L311" s="10"/>
      <c r="M311" s="10"/>
      <c r="N311" s="66" t="s">
        <v>18</v>
      </c>
      <c r="O311" s="10"/>
    </row>
    <row r="312">
      <c r="A312" s="6">
        <v>45705.0</v>
      </c>
      <c r="B312" s="10"/>
      <c r="C312" s="7">
        <v>237552.0</v>
      </c>
      <c r="D312" s="7" t="s">
        <v>160</v>
      </c>
      <c r="E312" s="6">
        <v>45413.0</v>
      </c>
      <c r="F312" s="82">
        <f t="shared" si="1"/>
        <v>9</v>
      </c>
      <c r="G312" s="9">
        <v>45647.0</v>
      </c>
      <c r="H312" s="82">
        <f t="shared" si="2"/>
        <v>1</v>
      </c>
      <c r="I312" s="7" t="s">
        <v>60</v>
      </c>
      <c r="J312" s="10"/>
      <c r="K312" s="10"/>
      <c r="L312" s="10"/>
      <c r="M312" s="10"/>
      <c r="N312" s="66" t="s">
        <v>18</v>
      </c>
      <c r="O312" s="10"/>
    </row>
    <row r="313">
      <c r="A313" s="6">
        <v>45705.0</v>
      </c>
      <c r="B313" s="10"/>
      <c r="C313" s="7">
        <v>219281.0</v>
      </c>
      <c r="D313" s="7" t="s">
        <v>160</v>
      </c>
      <c r="E313" s="6">
        <v>45352.0</v>
      </c>
      <c r="F313" s="82">
        <f t="shared" si="1"/>
        <v>11</v>
      </c>
      <c r="G313" s="6">
        <v>45471.0</v>
      </c>
      <c r="H313" s="82">
        <f t="shared" si="2"/>
        <v>7</v>
      </c>
      <c r="I313" s="7" t="s">
        <v>54</v>
      </c>
      <c r="J313" s="10"/>
      <c r="K313" s="10"/>
      <c r="L313" s="10"/>
      <c r="M313" s="10"/>
      <c r="N313" s="66" t="s">
        <v>18</v>
      </c>
      <c r="O313" s="10"/>
    </row>
    <row r="314">
      <c r="A314" s="6">
        <v>45705.0</v>
      </c>
      <c r="B314" s="10"/>
      <c r="C314" s="7">
        <v>185811.0</v>
      </c>
      <c r="D314" s="7" t="s">
        <v>160</v>
      </c>
      <c r="E314" s="6">
        <v>45139.0</v>
      </c>
      <c r="F314" s="82">
        <f t="shared" si="1"/>
        <v>18</v>
      </c>
      <c r="G314" s="6">
        <v>45183.0</v>
      </c>
      <c r="H314" s="82">
        <f t="shared" si="2"/>
        <v>17</v>
      </c>
      <c r="I314" s="7" t="s">
        <v>60</v>
      </c>
      <c r="J314" s="10"/>
      <c r="K314" s="10"/>
      <c r="L314" s="10"/>
      <c r="M314" s="10"/>
      <c r="N314" s="66" t="s">
        <v>18</v>
      </c>
      <c r="O314" s="10"/>
    </row>
    <row r="315">
      <c r="A315" s="6">
        <v>45705.0</v>
      </c>
      <c r="B315" s="10"/>
      <c r="C315" s="7">
        <v>212186.0</v>
      </c>
      <c r="D315" s="7" t="s">
        <v>160</v>
      </c>
      <c r="E315" s="6">
        <v>44805.0</v>
      </c>
      <c r="F315" s="82">
        <f t="shared" si="1"/>
        <v>29</v>
      </c>
      <c r="G315" s="6">
        <v>45408.0</v>
      </c>
      <c r="H315" s="82">
        <f t="shared" si="2"/>
        <v>9</v>
      </c>
      <c r="I315" s="7" t="s">
        <v>54</v>
      </c>
      <c r="J315" s="10"/>
      <c r="K315" s="10"/>
      <c r="L315" s="10"/>
      <c r="M315" s="10"/>
      <c r="N315" s="66" t="s">
        <v>18</v>
      </c>
      <c r="O315" s="10"/>
    </row>
    <row r="316">
      <c r="A316" s="6">
        <v>45705.0</v>
      </c>
      <c r="B316" s="10"/>
      <c r="C316" s="7">
        <v>184354.0</v>
      </c>
      <c r="D316" s="7" t="s">
        <v>160</v>
      </c>
      <c r="E316" s="6">
        <v>45139.0</v>
      </c>
      <c r="F316" s="82">
        <f t="shared" si="1"/>
        <v>18</v>
      </c>
      <c r="G316" s="6">
        <v>45169.0</v>
      </c>
      <c r="H316" s="82">
        <f t="shared" si="2"/>
        <v>17</v>
      </c>
      <c r="I316" s="7" t="s">
        <v>54</v>
      </c>
      <c r="J316" s="10"/>
      <c r="K316" s="10"/>
      <c r="L316" s="10"/>
      <c r="M316" s="10"/>
      <c r="N316" s="66" t="s">
        <v>18</v>
      </c>
      <c r="O316" s="10"/>
    </row>
    <row r="317">
      <c r="A317" s="6">
        <v>45705.0</v>
      </c>
      <c r="B317" s="10"/>
      <c r="C317" s="7">
        <v>198703.0</v>
      </c>
      <c r="D317" s="7" t="s">
        <v>160</v>
      </c>
      <c r="E317" s="6">
        <v>45170.0</v>
      </c>
      <c r="F317" s="82">
        <f t="shared" si="1"/>
        <v>17</v>
      </c>
      <c r="G317" s="6">
        <v>45313.0</v>
      </c>
      <c r="H317" s="82">
        <f t="shared" si="2"/>
        <v>12</v>
      </c>
      <c r="I317" s="7" t="s">
        <v>54</v>
      </c>
      <c r="J317" s="10"/>
      <c r="K317" s="10"/>
      <c r="L317" s="10"/>
      <c r="M317" s="10"/>
      <c r="N317" s="66" t="s">
        <v>18</v>
      </c>
      <c r="O317" s="10"/>
    </row>
    <row r="318">
      <c r="A318" s="6">
        <v>45705.0</v>
      </c>
      <c r="B318" s="10"/>
      <c r="C318" s="7">
        <v>216279.0</v>
      </c>
      <c r="D318" s="7" t="s">
        <v>160</v>
      </c>
      <c r="E318" s="6">
        <v>44774.0</v>
      </c>
      <c r="F318" s="82">
        <f t="shared" si="1"/>
        <v>30</v>
      </c>
      <c r="G318" s="6">
        <v>45441.0</v>
      </c>
      <c r="H318" s="82">
        <f t="shared" si="2"/>
        <v>8</v>
      </c>
      <c r="I318" s="7" t="s">
        <v>54</v>
      </c>
      <c r="J318" s="10"/>
      <c r="K318" s="10"/>
      <c r="L318" s="10"/>
      <c r="M318" s="10"/>
      <c r="N318" s="66" t="s">
        <v>18</v>
      </c>
      <c r="O318" s="10"/>
    </row>
    <row r="319">
      <c r="A319" s="6">
        <v>45705.0</v>
      </c>
      <c r="B319" s="10"/>
      <c r="C319" s="7">
        <v>229542.0</v>
      </c>
      <c r="D319" s="7" t="s">
        <v>160</v>
      </c>
      <c r="E319" s="6">
        <v>45474.0</v>
      </c>
      <c r="F319" s="82">
        <f t="shared" si="1"/>
        <v>7</v>
      </c>
      <c r="G319" s="6">
        <v>45568.0</v>
      </c>
      <c r="H319" s="82">
        <f t="shared" si="2"/>
        <v>4</v>
      </c>
      <c r="I319" s="7" t="s">
        <v>54</v>
      </c>
      <c r="J319" s="10"/>
      <c r="K319" s="10"/>
      <c r="L319" s="10"/>
      <c r="M319" s="10"/>
      <c r="N319" s="66" t="s">
        <v>18</v>
      </c>
      <c r="O319" s="10"/>
    </row>
    <row r="320">
      <c r="A320" s="6">
        <v>45705.0</v>
      </c>
      <c r="B320" s="10"/>
      <c r="C320" s="7">
        <v>235771.0</v>
      </c>
      <c r="D320" s="7" t="s">
        <v>160</v>
      </c>
      <c r="E320" s="6">
        <v>45505.0</v>
      </c>
      <c r="F320" s="82">
        <f t="shared" si="1"/>
        <v>6</v>
      </c>
      <c r="G320" s="6">
        <v>45628.0</v>
      </c>
      <c r="H320" s="82">
        <f t="shared" si="2"/>
        <v>2</v>
      </c>
      <c r="I320" s="7" t="s">
        <v>54</v>
      </c>
      <c r="J320" s="10"/>
      <c r="K320" s="10"/>
      <c r="L320" s="10"/>
      <c r="M320" s="10"/>
      <c r="N320" s="66" t="s">
        <v>18</v>
      </c>
      <c r="O320" s="10"/>
    </row>
    <row r="321">
      <c r="A321" s="6">
        <v>45705.0</v>
      </c>
      <c r="B321" s="10"/>
      <c r="C321" s="7">
        <v>239395.0</v>
      </c>
      <c r="D321" s="7" t="s">
        <v>160</v>
      </c>
      <c r="E321" s="6">
        <v>45627.0</v>
      </c>
      <c r="F321" s="82">
        <f t="shared" si="1"/>
        <v>2</v>
      </c>
      <c r="G321" s="6">
        <v>45671.0</v>
      </c>
      <c r="H321" s="82">
        <f t="shared" si="2"/>
        <v>1</v>
      </c>
      <c r="I321" s="7" t="s">
        <v>43</v>
      </c>
      <c r="J321" s="10"/>
      <c r="K321" s="10"/>
      <c r="L321" s="10"/>
      <c r="M321" s="10"/>
      <c r="N321" s="66" t="s">
        <v>18</v>
      </c>
      <c r="O321" s="10"/>
    </row>
    <row r="322">
      <c r="A322" s="6">
        <v>45705.0</v>
      </c>
      <c r="B322" s="10"/>
      <c r="C322" s="7">
        <v>160342.0</v>
      </c>
      <c r="D322" s="7" t="s">
        <v>160</v>
      </c>
      <c r="E322" s="6">
        <v>45627.0</v>
      </c>
      <c r="F322" s="82">
        <f t="shared" si="1"/>
        <v>2</v>
      </c>
      <c r="G322" s="6">
        <v>45692.0</v>
      </c>
      <c r="H322" s="82">
        <f t="shared" si="2"/>
        <v>0</v>
      </c>
      <c r="I322" s="7" t="s">
        <v>60</v>
      </c>
      <c r="J322" s="10"/>
      <c r="K322" s="10"/>
      <c r="L322" s="10"/>
      <c r="M322" s="10"/>
      <c r="N322" s="66" t="s">
        <v>18</v>
      </c>
      <c r="O322" s="10"/>
    </row>
    <row r="323">
      <c r="A323" s="6">
        <v>45705.0</v>
      </c>
      <c r="B323" s="10"/>
      <c r="C323" s="7">
        <v>99157.0</v>
      </c>
      <c r="D323" s="7" t="s">
        <v>70</v>
      </c>
      <c r="E323" s="6">
        <v>44409.0</v>
      </c>
      <c r="F323" s="82">
        <f t="shared" si="1"/>
        <v>42</v>
      </c>
      <c r="G323" s="6">
        <v>44442.0</v>
      </c>
      <c r="H323" s="82">
        <f t="shared" si="2"/>
        <v>41</v>
      </c>
      <c r="I323" s="7" t="s">
        <v>43</v>
      </c>
      <c r="J323" s="10"/>
      <c r="K323" s="10"/>
      <c r="L323" s="10"/>
      <c r="M323" s="10"/>
      <c r="N323" s="66" t="s">
        <v>18</v>
      </c>
      <c r="O323" s="10"/>
    </row>
    <row r="324">
      <c r="A324" s="6">
        <v>45705.0</v>
      </c>
      <c r="B324" s="10"/>
      <c r="C324" s="7">
        <v>191943.0</v>
      </c>
      <c r="D324" s="7" t="s">
        <v>70</v>
      </c>
      <c r="E324" s="6">
        <v>45200.0</v>
      </c>
      <c r="F324" s="82">
        <f t="shared" si="1"/>
        <v>16</v>
      </c>
      <c r="G324" s="6">
        <v>45238.0</v>
      </c>
      <c r="H324" s="82">
        <f t="shared" si="2"/>
        <v>15</v>
      </c>
      <c r="I324" s="7" t="s">
        <v>60</v>
      </c>
      <c r="J324" s="10"/>
      <c r="K324" s="10"/>
      <c r="L324" s="10"/>
      <c r="M324" s="10"/>
      <c r="N324" s="66" t="s">
        <v>18</v>
      </c>
      <c r="O324" s="10"/>
    </row>
    <row r="325">
      <c r="A325" s="6">
        <v>45705.0</v>
      </c>
      <c r="B325" s="10"/>
      <c r="C325" s="7">
        <v>219908.0</v>
      </c>
      <c r="D325" s="7" t="s">
        <v>70</v>
      </c>
      <c r="E325" s="6">
        <v>45383.0</v>
      </c>
      <c r="F325" s="82">
        <f t="shared" si="1"/>
        <v>10</v>
      </c>
      <c r="G325" s="6">
        <v>45474.0</v>
      </c>
      <c r="H325" s="82">
        <f t="shared" si="2"/>
        <v>7</v>
      </c>
      <c r="I325" s="7" t="s">
        <v>60</v>
      </c>
      <c r="J325" s="10"/>
      <c r="K325" s="10"/>
      <c r="L325" s="10"/>
      <c r="M325" s="10"/>
      <c r="N325" s="66" t="s">
        <v>18</v>
      </c>
      <c r="O325" s="10"/>
    </row>
    <row r="326">
      <c r="A326" s="6">
        <v>45705.0</v>
      </c>
      <c r="B326" s="10"/>
      <c r="C326" s="7">
        <v>222453.0</v>
      </c>
      <c r="D326" s="7" t="s">
        <v>70</v>
      </c>
      <c r="E326" s="6">
        <v>45474.0</v>
      </c>
      <c r="F326" s="82">
        <f t="shared" si="1"/>
        <v>7</v>
      </c>
      <c r="G326" s="6">
        <v>45511.0</v>
      </c>
      <c r="H326" s="82">
        <f t="shared" si="2"/>
        <v>6</v>
      </c>
      <c r="I326" s="7" t="s">
        <v>60</v>
      </c>
      <c r="J326" s="10"/>
      <c r="K326" s="10"/>
      <c r="L326" s="10"/>
      <c r="M326" s="10"/>
      <c r="N326" s="66" t="s">
        <v>18</v>
      </c>
      <c r="O326" s="10"/>
    </row>
    <row r="327">
      <c r="A327" s="6">
        <v>45705.0</v>
      </c>
      <c r="B327" s="10"/>
      <c r="C327" s="7">
        <v>235260.0</v>
      </c>
      <c r="D327" s="7" t="s">
        <v>70</v>
      </c>
      <c r="E327" s="6">
        <v>45536.0</v>
      </c>
      <c r="F327" s="82">
        <f t="shared" si="1"/>
        <v>5</v>
      </c>
      <c r="G327" s="9">
        <v>45621.0</v>
      </c>
      <c r="H327" s="82">
        <f t="shared" si="2"/>
        <v>2</v>
      </c>
      <c r="I327" s="7" t="s">
        <v>48</v>
      </c>
      <c r="J327" s="10"/>
      <c r="K327" s="10"/>
      <c r="L327" s="10"/>
      <c r="M327" s="10"/>
      <c r="N327" s="66" t="s">
        <v>18</v>
      </c>
      <c r="O327" s="10"/>
    </row>
    <row r="328">
      <c r="A328" s="6">
        <v>45705.0</v>
      </c>
      <c r="B328" s="10"/>
      <c r="C328" s="7">
        <v>233290.0</v>
      </c>
      <c r="D328" s="7" t="s">
        <v>70</v>
      </c>
      <c r="E328" s="6">
        <v>45536.0</v>
      </c>
      <c r="F328" s="82">
        <f t="shared" si="1"/>
        <v>5</v>
      </c>
      <c r="G328" s="6">
        <v>45602.0</v>
      </c>
      <c r="H328" s="82">
        <f t="shared" si="2"/>
        <v>3</v>
      </c>
      <c r="I328" s="7" t="s">
        <v>60</v>
      </c>
      <c r="J328" s="10"/>
      <c r="K328" s="10"/>
      <c r="L328" s="10"/>
      <c r="M328" s="10"/>
      <c r="N328" s="66" t="s">
        <v>18</v>
      </c>
      <c r="O328" s="10"/>
    </row>
    <row r="329">
      <c r="A329" s="6">
        <v>45705.0</v>
      </c>
      <c r="B329" s="10"/>
      <c r="C329" s="7">
        <v>191822.0</v>
      </c>
      <c r="D329" s="7" t="s">
        <v>70</v>
      </c>
      <c r="E329" s="6">
        <v>45139.0</v>
      </c>
      <c r="F329" s="82">
        <f t="shared" si="1"/>
        <v>18</v>
      </c>
      <c r="G329" s="6">
        <v>45237.0</v>
      </c>
      <c r="H329" s="82">
        <f t="shared" si="2"/>
        <v>15</v>
      </c>
      <c r="I329" s="7" t="s">
        <v>136</v>
      </c>
      <c r="J329" s="10"/>
      <c r="K329" s="10"/>
      <c r="L329" s="10"/>
      <c r="M329" s="10"/>
      <c r="N329" s="66" t="s">
        <v>18</v>
      </c>
      <c r="O329" s="10"/>
    </row>
    <row r="330">
      <c r="A330" s="6">
        <v>45705.0</v>
      </c>
      <c r="B330" s="10"/>
      <c r="C330" s="7">
        <v>205251.0</v>
      </c>
      <c r="D330" s="7" t="s">
        <v>70</v>
      </c>
      <c r="E330" s="6">
        <v>45292.0</v>
      </c>
      <c r="F330" s="82">
        <f t="shared" si="1"/>
        <v>13</v>
      </c>
      <c r="G330" s="6">
        <v>45358.0</v>
      </c>
      <c r="H330" s="82">
        <f t="shared" si="2"/>
        <v>11</v>
      </c>
      <c r="I330" s="7" t="s">
        <v>54</v>
      </c>
      <c r="J330" s="10"/>
      <c r="K330" s="10"/>
      <c r="L330" s="10"/>
      <c r="M330" s="10"/>
      <c r="N330" s="66" t="s">
        <v>18</v>
      </c>
      <c r="O330" s="10"/>
    </row>
    <row r="331">
      <c r="A331" s="6">
        <v>45705.0</v>
      </c>
      <c r="B331" s="10"/>
      <c r="C331" s="7">
        <v>211414.0</v>
      </c>
      <c r="D331" s="7" t="s">
        <v>70</v>
      </c>
      <c r="E331" s="6">
        <v>45352.0</v>
      </c>
      <c r="F331" s="82">
        <f t="shared" si="1"/>
        <v>11</v>
      </c>
      <c r="G331" s="6">
        <v>45407.0</v>
      </c>
      <c r="H331" s="82">
        <f t="shared" si="2"/>
        <v>9</v>
      </c>
      <c r="I331" s="7" t="s">
        <v>54</v>
      </c>
      <c r="J331" s="10"/>
      <c r="K331" s="10"/>
      <c r="L331" s="10"/>
      <c r="M331" s="10"/>
      <c r="N331" s="66" t="s">
        <v>18</v>
      </c>
      <c r="O331" s="10"/>
    </row>
    <row r="332">
      <c r="A332" s="6">
        <v>45705.0</v>
      </c>
      <c r="B332" s="10"/>
      <c r="C332" s="7">
        <v>221041.0</v>
      </c>
      <c r="D332" s="7" t="s">
        <v>70</v>
      </c>
      <c r="E332" s="6">
        <v>45413.0</v>
      </c>
      <c r="F332" s="82">
        <f t="shared" si="1"/>
        <v>9</v>
      </c>
      <c r="G332" s="6">
        <v>45483.0</v>
      </c>
      <c r="H332" s="82">
        <f t="shared" si="2"/>
        <v>7</v>
      </c>
      <c r="I332" s="7" t="s">
        <v>54</v>
      </c>
      <c r="J332" s="10"/>
      <c r="K332" s="10"/>
      <c r="L332" s="10"/>
      <c r="M332" s="10"/>
      <c r="N332" s="66" t="s">
        <v>18</v>
      </c>
      <c r="O332" s="10"/>
    </row>
    <row r="333">
      <c r="A333" s="6">
        <v>45705.0</v>
      </c>
      <c r="B333" s="10"/>
      <c r="C333" s="7">
        <v>233442.0</v>
      </c>
      <c r="D333" s="7" t="s">
        <v>70</v>
      </c>
      <c r="E333" s="6">
        <v>45597.0</v>
      </c>
      <c r="F333" s="82">
        <f t="shared" si="1"/>
        <v>3</v>
      </c>
      <c r="G333" s="9">
        <v>45623.0</v>
      </c>
      <c r="H333" s="82">
        <f t="shared" si="2"/>
        <v>2</v>
      </c>
      <c r="I333" s="7" t="s">
        <v>60</v>
      </c>
      <c r="J333" s="10"/>
      <c r="K333" s="10"/>
      <c r="L333" s="10"/>
      <c r="M333" s="10"/>
      <c r="N333" s="66" t="s">
        <v>18</v>
      </c>
      <c r="O333" s="10"/>
    </row>
    <row r="334">
      <c r="A334" s="6">
        <v>45705.0</v>
      </c>
      <c r="B334" s="10"/>
      <c r="C334" s="7">
        <v>235703.0</v>
      </c>
      <c r="D334" s="7" t="s">
        <v>70</v>
      </c>
      <c r="E334" s="6">
        <v>45658.0</v>
      </c>
      <c r="F334" s="82">
        <f t="shared" si="1"/>
        <v>1</v>
      </c>
      <c r="G334" s="6">
        <v>45672.0</v>
      </c>
      <c r="H334" s="82">
        <f t="shared" si="2"/>
        <v>1</v>
      </c>
      <c r="I334" s="7" t="s">
        <v>54</v>
      </c>
      <c r="J334" s="10"/>
      <c r="K334" s="10"/>
      <c r="L334" s="10"/>
      <c r="M334" s="10"/>
      <c r="N334" s="66" t="s">
        <v>18</v>
      </c>
      <c r="O334" s="10"/>
    </row>
    <row r="335">
      <c r="A335" s="6">
        <v>45705.0</v>
      </c>
      <c r="B335" s="10"/>
      <c r="C335" s="7">
        <v>241688.0</v>
      </c>
      <c r="D335" s="7" t="s">
        <v>70</v>
      </c>
      <c r="E335" s="6">
        <v>45658.0</v>
      </c>
      <c r="F335" s="82">
        <f t="shared" si="1"/>
        <v>1</v>
      </c>
      <c r="G335" s="6">
        <v>45698.0</v>
      </c>
      <c r="H335" s="82">
        <f t="shared" si="2"/>
        <v>0</v>
      </c>
      <c r="I335" s="7" t="s">
        <v>54</v>
      </c>
      <c r="J335" s="10"/>
      <c r="K335" s="10"/>
      <c r="L335" s="10"/>
      <c r="M335" s="10"/>
      <c r="N335" s="66" t="s">
        <v>18</v>
      </c>
      <c r="O335" s="10"/>
    </row>
    <row r="336">
      <c r="A336" s="6">
        <v>45705.0</v>
      </c>
      <c r="B336" s="10"/>
      <c r="C336" s="7">
        <v>217471.0</v>
      </c>
      <c r="D336" s="7" t="s">
        <v>161</v>
      </c>
      <c r="E336" s="6">
        <v>45474.0</v>
      </c>
      <c r="F336" s="82">
        <f t="shared" si="1"/>
        <v>7</v>
      </c>
      <c r="G336" s="6">
        <v>45518.0</v>
      </c>
      <c r="H336" s="82">
        <f t="shared" si="2"/>
        <v>6</v>
      </c>
      <c r="I336" s="7" t="s">
        <v>85</v>
      </c>
      <c r="J336" s="10"/>
      <c r="K336" s="10"/>
      <c r="L336" s="10"/>
      <c r="M336" s="10"/>
      <c r="N336" s="66" t="s">
        <v>18</v>
      </c>
      <c r="O336" s="10"/>
    </row>
    <row r="337">
      <c r="A337" s="6">
        <v>45705.0</v>
      </c>
      <c r="B337" s="10"/>
      <c r="C337" s="7">
        <v>226307.0</v>
      </c>
      <c r="D337" s="7" t="s">
        <v>161</v>
      </c>
      <c r="E337" s="6">
        <v>45597.0</v>
      </c>
      <c r="F337" s="82">
        <f t="shared" si="1"/>
        <v>3</v>
      </c>
      <c r="G337" s="6">
        <v>45632.0</v>
      </c>
      <c r="H337" s="82">
        <f t="shared" si="2"/>
        <v>2</v>
      </c>
      <c r="I337" s="7" t="s">
        <v>85</v>
      </c>
      <c r="J337" s="10"/>
      <c r="K337" s="10"/>
      <c r="L337" s="10"/>
      <c r="M337" s="10"/>
      <c r="N337" s="66" t="s">
        <v>18</v>
      </c>
      <c r="O337" s="10"/>
    </row>
    <row r="338">
      <c r="A338" s="6">
        <v>45705.0</v>
      </c>
      <c r="B338" s="10"/>
      <c r="C338" s="7">
        <v>209540.0</v>
      </c>
      <c r="D338" s="7" t="s">
        <v>161</v>
      </c>
      <c r="E338" s="6">
        <v>45323.0</v>
      </c>
      <c r="F338" s="82">
        <f t="shared" si="1"/>
        <v>12</v>
      </c>
      <c r="G338" s="6">
        <v>45390.0</v>
      </c>
      <c r="H338" s="82">
        <f t="shared" si="2"/>
        <v>10</v>
      </c>
      <c r="I338" s="7" t="s">
        <v>54</v>
      </c>
      <c r="J338" s="10"/>
      <c r="K338" s="10"/>
      <c r="L338" s="10"/>
      <c r="M338" s="10"/>
      <c r="N338" s="66" t="s">
        <v>18</v>
      </c>
      <c r="O338" s="10"/>
    </row>
    <row r="339">
      <c r="A339" s="6">
        <v>45705.0</v>
      </c>
      <c r="B339" s="10"/>
      <c r="C339" s="7">
        <v>224490.0</v>
      </c>
      <c r="D339" s="7" t="s">
        <v>161</v>
      </c>
      <c r="E339" s="6">
        <v>45383.0</v>
      </c>
      <c r="F339" s="82">
        <f t="shared" si="1"/>
        <v>10</v>
      </c>
      <c r="G339" s="6">
        <v>45513.0</v>
      </c>
      <c r="H339" s="82">
        <f t="shared" si="2"/>
        <v>6</v>
      </c>
      <c r="I339" s="7" t="s">
        <v>54</v>
      </c>
      <c r="J339" s="10"/>
      <c r="K339" s="10"/>
      <c r="L339" s="10"/>
      <c r="M339" s="10"/>
      <c r="N339" s="66" t="s">
        <v>18</v>
      </c>
      <c r="O339" s="10"/>
    </row>
    <row r="340">
      <c r="A340" s="6">
        <v>45705.0</v>
      </c>
      <c r="B340" s="10"/>
      <c r="C340" s="7">
        <v>237223.0</v>
      </c>
      <c r="D340" s="7" t="s">
        <v>161</v>
      </c>
      <c r="E340" s="6">
        <v>45627.0</v>
      </c>
      <c r="F340" s="82">
        <f t="shared" si="1"/>
        <v>2</v>
      </c>
      <c r="G340" s="9">
        <v>45642.0</v>
      </c>
      <c r="H340" s="82">
        <f t="shared" si="2"/>
        <v>2</v>
      </c>
      <c r="I340" s="7" t="s">
        <v>48</v>
      </c>
      <c r="J340" s="10"/>
      <c r="K340" s="10"/>
      <c r="L340" s="10"/>
      <c r="M340" s="10"/>
      <c r="N340" s="66" t="s">
        <v>18</v>
      </c>
      <c r="O340" s="10"/>
    </row>
    <row r="341">
      <c r="A341" s="6">
        <v>45705.0</v>
      </c>
      <c r="B341" s="10"/>
      <c r="C341" s="7">
        <v>241595.0</v>
      </c>
      <c r="D341" s="7" t="s">
        <v>161</v>
      </c>
      <c r="E341" s="6">
        <v>45658.0</v>
      </c>
      <c r="F341" s="82">
        <f t="shared" si="1"/>
        <v>1</v>
      </c>
      <c r="G341" s="6">
        <v>45693.0</v>
      </c>
      <c r="H341" s="82">
        <f t="shared" si="2"/>
        <v>0</v>
      </c>
      <c r="I341" s="7" t="s">
        <v>60</v>
      </c>
      <c r="J341" s="10"/>
      <c r="K341" s="10"/>
      <c r="L341" s="10"/>
      <c r="M341" s="10"/>
      <c r="N341" s="66" t="s">
        <v>18</v>
      </c>
      <c r="O341" s="10"/>
    </row>
    <row r="342">
      <c r="A342" s="6">
        <v>45705.0</v>
      </c>
      <c r="B342" s="10"/>
      <c r="C342" s="7">
        <v>54334.0</v>
      </c>
      <c r="D342" s="7" t="s">
        <v>163</v>
      </c>
      <c r="E342" s="6">
        <v>43952.0</v>
      </c>
      <c r="F342" s="82">
        <f t="shared" si="1"/>
        <v>57</v>
      </c>
      <c r="G342" s="6">
        <v>44002.0</v>
      </c>
      <c r="H342" s="82">
        <f t="shared" si="2"/>
        <v>55</v>
      </c>
      <c r="I342" s="7" t="s">
        <v>43</v>
      </c>
      <c r="J342" s="10"/>
      <c r="K342" s="10"/>
      <c r="L342" s="10"/>
      <c r="M342" s="10"/>
      <c r="N342" s="66" t="s">
        <v>18</v>
      </c>
      <c r="O342" s="10"/>
    </row>
    <row r="343">
      <c r="A343" s="6">
        <v>45705.0</v>
      </c>
      <c r="B343" s="10"/>
      <c r="C343" s="7">
        <v>195116.0</v>
      </c>
      <c r="D343" s="7" t="s">
        <v>163</v>
      </c>
      <c r="E343" s="6">
        <v>45231.0</v>
      </c>
      <c r="F343" s="82">
        <f t="shared" si="1"/>
        <v>15</v>
      </c>
      <c r="G343" s="6">
        <v>45266.0</v>
      </c>
      <c r="H343" s="82">
        <f t="shared" si="2"/>
        <v>14</v>
      </c>
      <c r="I343" s="7" t="s">
        <v>48</v>
      </c>
      <c r="J343" s="10"/>
      <c r="K343" s="10"/>
      <c r="L343" s="10"/>
      <c r="M343" s="10"/>
      <c r="N343" s="66" t="s">
        <v>18</v>
      </c>
      <c r="O343" s="10"/>
    </row>
    <row r="344">
      <c r="A344" s="6">
        <v>45705.0</v>
      </c>
      <c r="B344" s="10"/>
      <c r="C344" s="7">
        <v>194796.0</v>
      </c>
      <c r="D344" s="7" t="s">
        <v>163</v>
      </c>
      <c r="E344" s="6">
        <v>45231.0</v>
      </c>
      <c r="F344" s="82">
        <f t="shared" si="1"/>
        <v>15</v>
      </c>
      <c r="G344" s="6">
        <v>45264.0</v>
      </c>
      <c r="H344" s="82">
        <f t="shared" si="2"/>
        <v>14</v>
      </c>
      <c r="I344" s="7" t="s">
        <v>48</v>
      </c>
      <c r="J344" s="10"/>
      <c r="K344" s="10"/>
      <c r="L344" s="10"/>
      <c r="M344" s="10"/>
      <c r="N344" s="66" t="s">
        <v>18</v>
      </c>
      <c r="O344" s="10"/>
    </row>
    <row r="345">
      <c r="A345" s="6">
        <v>45705.0</v>
      </c>
      <c r="B345" s="10"/>
      <c r="C345" s="7">
        <v>217008.0</v>
      </c>
      <c r="D345" s="7" t="s">
        <v>163</v>
      </c>
      <c r="E345" s="6">
        <v>45352.0</v>
      </c>
      <c r="F345" s="82">
        <f t="shared" si="1"/>
        <v>11</v>
      </c>
      <c r="G345" s="6">
        <v>45448.0</v>
      </c>
      <c r="H345" s="82">
        <f t="shared" si="2"/>
        <v>8</v>
      </c>
      <c r="I345" s="7" t="s">
        <v>52</v>
      </c>
      <c r="J345" s="10"/>
      <c r="K345" s="10"/>
      <c r="L345" s="10"/>
      <c r="M345" s="10"/>
      <c r="N345" s="66" t="s">
        <v>18</v>
      </c>
      <c r="O345" s="10"/>
    </row>
    <row r="346">
      <c r="A346" s="6">
        <v>45705.0</v>
      </c>
      <c r="B346" s="10"/>
      <c r="C346" s="7">
        <v>232198.0</v>
      </c>
      <c r="D346" s="7" t="s">
        <v>163</v>
      </c>
      <c r="E346" s="6">
        <v>44896.0</v>
      </c>
      <c r="F346" s="82">
        <f t="shared" si="1"/>
        <v>26</v>
      </c>
      <c r="G346" s="9">
        <v>45589.0</v>
      </c>
      <c r="H346" s="82">
        <f t="shared" si="2"/>
        <v>3</v>
      </c>
      <c r="I346" s="7" t="s">
        <v>82</v>
      </c>
      <c r="J346" s="10"/>
      <c r="K346" s="10"/>
      <c r="L346" s="10"/>
      <c r="M346" s="10"/>
      <c r="N346" s="66" t="s">
        <v>18</v>
      </c>
      <c r="O346" s="10"/>
    </row>
    <row r="347">
      <c r="A347" s="6">
        <v>45705.0</v>
      </c>
      <c r="B347" s="10"/>
      <c r="C347" s="7">
        <v>236144.0</v>
      </c>
      <c r="D347" s="7" t="s">
        <v>163</v>
      </c>
      <c r="E347" s="6">
        <v>45536.0</v>
      </c>
      <c r="F347" s="82">
        <f t="shared" si="1"/>
        <v>5</v>
      </c>
      <c r="G347" s="9">
        <v>45637.0</v>
      </c>
      <c r="H347" s="82">
        <f t="shared" si="2"/>
        <v>2</v>
      </c>
      <c r="I347" s="7" t="s">
        <v>60</v>
      </c>
      <c r="J347" s="10"/>
      <c r="K347" s="10"/>
      <c r="L347" s="10"/>
      <c r="M347" s="10"/>
      <c r="N347" s="66" t="s">
        <v>18</v>
      </c>
      <c r="O347" s="10"/>
    </row>
    <row r="348">
      <c r="A348" s="6">
        <v>45705.0</v>
      </c>
      <c r="B348" s="10"/>
      <c r="C348" s="7">
        <v>220220.0</v>
      </c>
      <c r="D348" s="7" t="s">
        <v>163</v>
      </c>
      <c r="E348" s="6">
        <v>45383.0</v>
      </c>
      <c r="F348" s="82">
        <f t="shared" si="1"/>
        <v>10</v>
      </c>
      <c r="G348" s="6">
        <v>45477.0</v>
      </c>
      <c r="H348" s="82">
        <f t="shared" si="2"/>
        <v>7</v>
      </c>
      <c r="I348" s="7" t="s">
        <v>54</v>
      </c>
      <c r="J348" s="10"/>
      <c r="K348" s="10"/>
      <c r="L348" s="10"/>
      <c r="M348" s="10"/>
      <c r="N348" s="66" t="s">
        <v>18</v>
      </c>
      <c r="O348" s="10"/>
    </row>
    <row r="349">
      <c r="A349" s="6">
        <v>45705.0</v>
      </c>
      <c r="B349" s="10"/>
      <c r="C349" s="7">
        <v>133828.0</v>
      </c>
      <c r="D349" s="7" t="s">
        <v>163</v>
      </c>
      <c r="E349" s="6">
        <v>44652.0</v>
      </c>
      <c r="F349" s="82">
        <f t="shared" si="1"/>
        <v>34</v>
      </c>
      <c r="G349" s="6">
        <v>44733.0</v>
      </c>
      <c r="H349" s="82">
        <f t="shared" si="2"/>
        <v>31</v>
      </c>
      <c r="I349" s="7" t="s">
        <v>136</v>
      </c>
      <c r="J349" s="10"/>
      <c r="K349" s="10"/>
      <c r="L349" s="10"/>
      <c r="M349" s="10"/>
      <c r="N349" s="66" t="s">
        <v>18</v>
      </c>
      <c r="O349" s="10"/>
    </row>
    <row r="350">
      <c r="A350" s="6">
        <v>45705.0</v>
      </c>
      <c r="B350" s="10"/>
      <c r="C350" s="7">
        <v>237452.0</v>
      </c>
      <c r="D350" s="7" t="s">
        <v>163</v>
      </c>
      <c r="E350" s="6">
        <v>45505.0</v>
      </c>
      <c r="F350" s="82">
        <f t="shared" si="1"/>
        <v>6</v>
      </c>
      <c r="G350" s="9">
        <v>45644.0</v>
      </c>
      <c r="H350" s="82">
        <f t="shared" si="2"/>
        <v>2</v>
      </c>
      <c r="I350" s="7" t="s">
        <v>54</v>
      </c>
      <c r="J350" s="10"/>
      <c r="K350" s="10"/>
      <c r="L350" s="10"/>
      <c r="M350" s="10"/>
      <c r="N350" s="66" t="s">
        <v>18</v>
      </c>
      <c r="O350" s="10"/>
    </row>
    <row r="351">
      <c r="A351" s="6">
        <v>45705.0</v>
      </c>
      <c r="B351" s="10"/>
      <c r="C351" s="7">
        <v>194996.0</v>
      </c>
      <c r="D351" s="7" t="s">
        <v>163</v>
      </c>
      <c r="E351" s="6">
        <v>45170.0</v>
      </c>
      <c r="F351" s="82">
        <f t="shared" si="1"/>
        <v>17</v>
      </c>
      <c r="G351" s="6">
        <v>45265.0</v>
      </c>
      <c r="H351" s="82">
        <f t="shared" si="2"/>
        <v>14</v>
      </c>
      <c r="I351" s="7" t="s">
        <v>54</v>
      </c>
      <c r="J351" s="10"/>
      <c r="K351" s="10"/>
      <c r="L351" s="10"/>
      <c r="M351" s="10"/>
      <c r="N351" s="66" t="s">
        <v>18</v>
      </c>
      <c r="O351" s="10"/>
    </row>
    <row r="352">
      <c r="A352" s="6">
        <v>45705.0</v>
      </c>
      <c r="B352" s="10"/>
      <c r="C352" s="7">
        <v>210521.0</v>
      </c>
      <c r="D352" s="7" t="s">
        <v>163</v>
      </c>
      <c r="E352" s="6">
        <v>45323.0</v>
      </c>
      <c r="F352" s="82">
        <f t="shared" si="1"/>
        <v>12</v>
      </c>
      <c r="G352" s="6">
        <v>45397.0</v>
      </c>
      <c r="H352" s="82">
        <f t="shared" si="2"/>
        <v>10</v>
      </c>
      <c r="I352" s="7" t="s">
        <v>54</v>
      </c>
      <c r="J352" s="10"/>
      <c r="K352" s="10"/>
      <c r="L352" s="10"/>
      <c r="M352" s="10"/>
      <c r="N352" s="66" t="s">
        <v>18</v>
      </c>
      <c r="O352" s="10"/>
    </row>
    <row r="353">
      <c r="A353" s="6">
        <v>45705.0</v>
      </c>
      <c r="B353" s="10"/>
      <c r="C353" s="7">
        <v>231665.0</v>
      </c>
      <c r="D353" s="7" t="s">
        <v>163</v>
      </c>
      <c r="E353" s="6">
        <v>45536.0</v>
      </c>
      <c r="F353" s="82">
        <f t="shared" si="1"/>
        <v>5</v>
      </c>
      <c r="G353" s="9">
        <v>45586.0</v>
      </c>
      <c r="H353" s="82">
        <f t="shared" si="2"/>
        <v>3</v>
      </c>
      <c r="I353" s="7" t="s">
        <v>54</v>
      </c>
      <c r="J353" s="10"/>
      <c r="K353" s="10"/>
      <c r="L353" s="10"/>
      <c r="M353" s="10"/>
      <c r="N353" s="66" t="s">
        <v>18</v>
      </c>
      <c r="O353" s="10"/>
    </row>
    <row r="354">
      <c r="A354" s="6">
        <v>45705.0</v>
      </c>
      <c r="B354" s="10"/>
      <c r="C354" s="7">
        <v>239930.0</v>
      </c>
      <c r="D354" s="7" t="s">
        <v>163</v>
      </c>
      <c r="E354" s="6">
        <v>45536.0</v>
      </c>
      <c r="F354" s="82">
        <f t="shared" si="1"/>
        <v>5</v>
      </c>
      <c r="G354" s="6">
        <v>45677.0</v>
      </c>
      <c r="H354" s="82">
        <f t="shared" si="2"/>
        <v>0</v>
      </c>
      <c r="I354" s="7" t="s">
        <v>54</v>
      </c>
      <c r="J354" s="10"/>
      <c r="K354" s="10"/>
      <c r="L354" s="10"/>
      <c r="M354" s="10"/>
      <c r="N354" s="66" t="s">
        <v>18</v>
      </c>
      <c r="O354" s="10"/>
    </row>
    <row r="355">
      <c r="A355" s="6">
        <v>45705.0</v>
      </c>
      <c r="B355" s="10"/>
      <c r="C355" s="7">
        <v>186190.0</v>
      </c>
      <c r="D355" s="7" t="s">
        <v>165</v>
      </c>
      <c r="E355" s="6">
        <v>45139.0</v>
      </c>
      <c r="F355" s="82">
        <f t="shared" si="1"/>
        <v>18</v>
      </c>
      <c r="G355" s="6">
        <v>45184.0</v>
      </c>
      <c r="H355" s="82">
        <f t="shared" si="2"/>
        <v>17</v>
      </c>
      <c r="I355" s="7" t="s">
        <v>60</v>
      </c>
      <c r="J355" s="10"/>
      <c r="K355" s="10"/>
      <c r="L355" s="10"/>
      <c r="M355" s="10"/>
      <c r="N355" s="66" t="s">
        <v>18</v>
      </c>
      <c r="O355" s="10"/>
    </row>
    <row r="356">
      <c r="A356" s="6">
        <v>45705.0</v>
      </c>
      <c r="B356" s="10"/>
      <c r="C356" s="7">
        <v>178467.0</v>
      </c>
      <c r="D356" s="7" t="s">
        <v>165</v>
      </c>
      <c r="E356" s="6">
        <v>44958.0</v>
      </c>
      <c r="F356" s="82">
        <f t="shared" si="1"/>
        <v>24</v>
      </c>
      <c r="G356" s="6">
        <v>45120.0</v>
      </c>
      <c r="H356" s="82">
        <f t="shared" si="2"/>
        <v>19</v>
      </c>
      <c r="I356" s="7" t="s">
        <v>85</v>
      </c>
      <c r="J356" s="10"/>
      <c r="K356" s="10"/>
      <c r="L356" s="10"/>
      <c r="M356" s="10"/>
      <c r="N356" s="66" t="s">
        <v>18</v>
      </c>
      <c r="O356" s="10"/>
    </row>
    <row r="357">
      <c r="A357" s="6">
        <v>45705.0</v>
      </c>
      <c r="B357" s="10"/>
      <c r="C357" s="7">
        <v>26931.0</v>
      </c>
      <c r="D357" s="7" t="s">
        <v>166</v>
      </c>
      <c r="E357" s="6">
        <v>43678.0</v>
      </c>
      <c r="F357" s="82">
        <f t="shared" si="1"/>
        <v>66</v>
      </c>
      <c r="G357" s="6">
        <v>43722.0</v>
      </c>
      <c r="H357" s="82">
        <f t="shared" si="2"/>
        <v>65</v>
      </c>
      <c r="I357" s="7" t="s">
        <v>48</v>
      </c>
      <c r="J357" s="10"/>
      <c r="K357" s="10"/>
      <c r="L357" s="10"/>
      <c r="M357" s="10"/>
      <c r="N357" s="66" t="s">
        <v>18</v>
      </c>
      <c r="O357" s="10"/>
    </row>
    <row r="358">
      <c r="A358" s="6">
        <v>45705.0</v>
      </c>
      <c r="B358" s="10"/>
      <c r="C358" s="7">
        <v>177629.0</v>
      </c>
      <c r="D358" s="7" t="s">
        <v>166</v>
      </c>
      <c r="E358" s="6">
        <v>45047.0</v>
      </c>
      <c r="F358" s="82">
        <f t="shared" si="1"/>
        <v>21</v>
      </c>
      <c r="G358" s="6">
        <v>45114.0</v>
      </c>
      <c r="H358" s="82">
        <f t="shared" si="2"/>
        <v>19</v>
      </c>
      <c r="I358" s="7" t="s">
        <v>54</v>
      </c>
      <c r="J358" s="10"/>
      <c r="K358" s="10"/>
      <c r="L358" s="10"/>
      <c r="M358" s="10"/>
      <c r="N358" s="66" t="s">
        <v>18</v>
      </c>
      <c r="O358" s="10"/>
    </row>
    <row r="359">
      <c r="A359" s="6">
        <v>45705.0</v>
      </c>
      <c r="B359" s="10"/>
      <c r="C359" s="7">
        <v>223414.0</v>
      </c>
      <c r="D359" s="7" t="s">
        <v>167</v>
      </c>
      <c r="E359" s="6">
        <v>45474.0</v>
      </c>
      <c r="F359" s="82">
        <f t="shared" si="1"/>
        <v>7</v>
      </c>
      <c r="G359" s="6">
        <v>45505.0</v>
      </c>
      <c r="H359" s="82">
        <f t="shared" si="2"/>
        <v>6</v>
      </c>
      <c r="I359" s="7" t="s">
        <v>60</v>
      </c>
      <c r="J359" s="10"/>
      <c r="K359" s="10"/>
      <c r="L359" s="10"/>
      <c r="M359" s="10"/>
      <c r="N359" s="66" t="s">
        <v>18</v>
      </c>
      <c r="O359" s="10"/>
    </row>
    <row r="360">
      <c r="A360" s="6">
        <v>45705.0</v>
      </c>
      <c r="B360" s="10"/>
      <c r="C360" s="7">
        <v>114899.0</v>
      </c>
      <c r="D360" s="7" t="s">
        <v>167</v>
      </c>
      <c r="E360" s="6">
        <v>44562.0</v>
      </c>
      <c r="F360" s="82">
        <f t="shared" si="1"/>
        <v>37</v>
      </c>
      <c r="G360" s="6">
        <v>44599.0</v>
      </c>
      <c r="H360" s="82">
        <f t="shared" si="2"/>
        <v>36</v>
      </c>
      <c r="I360" s="7" t="s">
        <v>54</v>
      </c>
      <c r="J360" s="10"/>
      <c r="K360" s="10"/>
      <c r="L360" s="10"/>
      <c r="M360" s="10"/>
      <c r="N360" s="66" t="s">
        <v>18</v>
      </c>
      <c r="O360" s="10"/>
    </row>
    <row r="361">
      <c r="A361" s="6">
        <v>45705.0</v>
      </c>
      <c r="B361" s="10"/>
      <c r="C361" s="7">
        <v>219428.0</v>
      </c>
      <c r="D361" s="7" t="s">
        <v>167</v>
      </c>
      <c r="E361" s="6">
        <v>44713.0</v>
      </c>
      <c r="F361" s="82">
        <f t="shared" si="1"/>
        <v>32</v>
      </c>
      <c r="G361" s="6">
        <v>45470.0</v>
      </c>
      <c r="H361" s="82">
        <f t="shared" si="2"/>
        <v>7</v>
      </c>
      <c r="I361" s="7" t="s">
        <v>54</v>
      </c>
      <c r="J361" s="10"/>
      <c r="K361" s="10"/>
      <c r="L361" s="10"/>
      <c r="M361" s="10"/>
      <c r="N361" s="66" t="s">
        <v>18</v>
      </c>
      <c r="O361" s="10"/>
    </row>
    <row r="362">
      <c r="A362" s="6">
        <v>45705.0</v>
      </c>
      <c r="B362" s="10"/>
      <c r="C362" s="7">
        <v>177490.0</v>
      </c>
      <c r="D362" s="7" t="s">
        <v>167</v>
      </c>
      <c r="E362" s="6">
        <v>45047.0</v>
      </c>
      <c r="F362" s="82">
        <f t="shared" si="1"/>
        <v>21</v>
      </c>
      <c r="G362" s="6">
        <v>45114.0</v>
      </c>
      <c r="H362" s="82">
        <f t="shared" si="2"/>
        <v>19</v>
      </c>
      <c r="I362" s="7" t="s">
        <v>54</v>
      </c>
      <c r="J362" s="10"/>
      <c r="K362" s="10"/>
      <c r="L362" s="10"/>
      <c r="M362" s="10"/>
      <c r="N362" s="66" t="s">
        <v>18</v>
      </c>
      <c r="O362" s="10"/>
    </row>
    <row r="363">
      <c r="A363" s="6">
        <v>45705.0</v>
      </c>
      <c r="B363" s="10"/>
      <c r="C363" s="7">
        <v>188808.0</v>
      </c>
      <c r="D363" s="7" t="s">
        <v>167</v>
      </c>
      <c r="E363" s="6">
        <v>45108.0</v>
      </c>
      <c r="F363" s="82">
        <f t="shared" si="1"/>
        <v>19</v>
      </c>
      <c r="G363" s="6">
        <v>45208.0</v>
      </c>
      <c r="H363" s="82">
        <f t="shared" si="2"/>
        <v>16</v>
      </c>
      <c r="I363" s="7" t="s">
        <v>54</v>
      </c>
      <c r="J363" s="10"/>
      <c r="K363" s="10"/>
      <c r="L363" s="10"/>
      <c r="M363" s="10"/>
      <c r="N363" s="66" t="s">
        <v>18</v>
      </c>
      <c r="O363" s="10"/>
    </row>
    <row r="364">
      <c r="A364" s="6">
        <v>45705.0</v>
      </c>
      <c r="B364" s="10"/>
      <c r="C364" s="7">
        <v>203833.0</v>
      </c>
      <c r="D364" s="7" t="s">
        <v>167</v>
      </c>
      <c r="E364" s="6">
        <v>44013.0</v>
      </c>
      <c r="F364" s="82">
        <f t="shared" si="1"/>
        <v>55</v>
      </c>
      <c r="G364" s="6">
        <v>45348.0</v>
      </c>
      <c r="H364" s="82">
        <f t="shared" si="2"/>
        <v>11</v>
      </c>
      <c r="I364" s="7" t="s">
        <v>54</v>
      </c>
      <c r="J364" s="10"/>
      <c r="K364" s="10"/>
      <c r="L364" s="10"/>
      <c r="M364" s="10"/>
      <c r="N364" s="66" t="s">
        <v>18</v>
      </c>
      <c r="O364" s="10"/>
    </row>
    <row r="365">
      <c r="A365" s="6">
        <v>45705.0</v>
      </c>
      <c r="B365" s="10"/>
      <c r="C365" s="7">
        <v>221143.0</v>
      </c>
      <c r="D365" s="7" t="s">
        <v>167</v>
      </c>
      <c r="E365" s="6">
        <v>45444.0</v>
      </c>
      <c r="F365" s="82">
        <f t="shared" si="1"/>
        <v>8</v>
      </c>
      <c r="G365" s="6">
        <v>45484.0</v>
      </c>
      <c r="H365" s="82">
        <f t="shared" si="2"/>
        <v>7</v>
      </c>
      <c r="I365" s="7" t="s">
        <v>54</v>
      </c>
      <c r="J365" s="10"/>
      <c r="K365" s="10"/>
      <c r="L365" s="10"/>
      <c r="M365" s="10"/>
      <c r="N365" s="66" t="s">
        <v>18</v>
      </c>
      <c r="O365" s="10"/>
    </row>
    <row r="366">
      <c r="A366" s="6">
        <v>45705.0</v>
      </c>
      <c r="B366" s="10"/>
      <c r="C366" s="7">
        <v>224338.0</v>
      </c>
      <c r="D366" s="7" t="s">
        <v>167</v>
      </c>
      <c r="E366" s="6">
        <v>45444.0</v>
      </c>
      <c r="F366" s="82">
        <f t="shared" si="1"/>
        <v>8</v>
      </c>
      <c r="G366" s="6">
        <v>45512.0</v>
      </c>
      <c r="H366" s="82">
        <f t="shared" si="2"/>
        <v>6</v>
      </c>
      <c r="I366" s="7" t="s">
        <v>54</v>
      </c>
      <c r="J366" s="10"/>
      <c r="K366" s="10"/>
      <c r="L366" s="10"/>
      <c r="M366" s="10"/>
      <c r="N366" s="66" t="s">
        <v>18</v>
      </c>
      <c r="O366" s="10"/>
    </row>
    <row r="367">
      <c r="A367" s="6">
        <v>45705.0</v>
      </c>
      <c r="B367" s="10"/>
      <c r="C367" s="7">
        <v>227707.0</v>
      </c>
      <c r="D367" s="7" t="s">
        <v>167</v>
      </c>
      <c r="E367" s="6">
        <v>45413.0</v>
      </c>
      <c r="F367" s="82">
        <f t="shared" si="1"/>
        <v>9</v>
      </c>
      <c r="G367" s="6">
        <v>45546.0</v>
      </c>
      <c r="H367" s="82">
        <f t="shared" si="2"/>
        <v>5</v>
      </c>
      <c r="I367" s="7" t="s">
        <v>54</v>
      </c>
      <c r="J367" s="10"/>
      <c r="K367" s="10"/>
      <c r="L367" s="10"/>
      <c r="M367" s="10"/>
      <c r="N367" s="66" t="s">
        <v>18</v>
      </c>
      <c r="O367" s="10"/>
    </row>
    <row r="368">
      <c r="A368" s="6">
        <v>45705.0</v>
      </c>
      <c r="B368" s="10"/>
      <c r="C368" s="7">
        <v>233443.0</v>
      </c>
      <c r="D368" s="7" t="s">
        <v>167</v>
      </c>
      <c r="E368" s="6">
        <v>45536.0</v>
      </c>
      <c r="F368" s="82">
        <f t="shared" si="1"/>
        <v>5</v>
      </c>
      <c r="G368" s="6">
        <v>45602.0</v>
      </c>
      <c r="H368" s="82">
        <f t="shared" si="2"/>
        <v>3</v>
      </c>
      <c r="I368" s="7" t="s">
        <v>54</v>
      </c>
      <c r="J368" s="10"/>
      <c r="K368" s="10"/>
      <c r="L368" s="10"/>
      <c r="M368" s="10"/>
      <c r="N368" s="66" t="s">
        <v>18</v>
      </c>
      <c r="O368" s="10"/>
    </row>
    <row r="369">
      <c r="A369" s="6">
        <v>45705.0</v>
      </c>
      <c r="B369" s="10"/>
      <c r="C369" s="7">
        <v>237332.0</v>
      </c>
      <c r="D369" s="7" t="s">
        <v>167</v>
      </c>
      <c r="E369" s="6">
        <v>44652.0</v>
      </c>
      <c r="F369" s="82">
        <f t="shared" si="1"/>
        <v>34</v>
      </c>
      <c r="G369" s="9">
        <v>45643.0</v>
      </c>
      <c r="H369" s="82">
        <f t="shared" si="2"/>
        <v>2</v>
      </c>
      <c r="I369" s="7" t="s">
        <v>54</v>
      </c>
      <c r="J369" s="10"/>
      <c r="K369" s="10"/>
      <c r="L369" s="10"/>
      <c r="M369" s="10"/>
      <c r="N369" s="66" t="s">
        <v>18</v>
      </c>
      <c r="O369" s="10"/>
    </row>
    <row r="370">
      <c r="A370" s="6">
        <v>45705.0</v>
      </c>
      <c r="B370" s="10"/>
      <c r="C370" s="7">
        <v>239792.0</v>
      </c>
      <c r="D370" s="7" t="s">
        <v>167</v>
      </c>
      <c r="E370" s="6">
        <v>45658.0</v>
      </c>
      <c r="F370" s="82">
        <f t="shared" si="1"/>
        <v>1</v>
      </c>
      <c r="G370" s="6">
        <v>45674.0</v>
      </c>
      <c r="H370" s="82">
        <f t="shared" si="2"/>
        <v>1</v>
      </c>
      <c r="I370" s="7" t="s">
        <v>52</v>
      </c>
      <c r="J370" s="10"/>
      <c r="K370" s="10"/>
      <c r="L370" s="10"/>
      <c r="M370" s="10"/>
      <c r="N370" s="66" t="s">
        <v>18</v>
      </c>
      <c r="O370" s="10"/>
    </row>
    <row r="371">
      <c r="A371" s="6">
        <v>45705.0</v>
      </c>
      <c r="B371" s="10"/>
      <c r="C371" s="7">
        <v>241239.0</v>
      </c>
      <c r="D371" s="7" t="s">
        <v>167</v>
      </c>
      <c r="E371" s="6">
        <v>45658.0</v>
      </c>
      <c r="F371" s="82">
        <f t="shared" si="1"/>
        <v>1</v>
      </c>
      <c r="G371" s="6">
        <v>45687.0</v>
      </c>
      <c r="H371" s="82">
        <f t="shared" si="2"/>
        <v>0</v>
      </c>
      <c r="I371" s="7" t="s">
        <v>52</v>
      </c>
      <c r="J371" s="10"/>
      <c r="K371" s="10"/>
      <c r="L371" s="10"/>
      <c r="M371" s="10"/>
      <c r="N371" s="66" t="s">
        <v>18</v>
      </c>
      <c r="O371" s="10"/>
    </row>
    <row r="372">
      <c r="A372" s="6">
        <v>45705.0</v>
      </c>
      <c r="B372" s="10"/>
      <c r="C372" s="7">
        <v>214750.0</v>
      </c>
      <c r="D372" s="7" t="s">
        <v>168</v>
      </c>
      <c r="E372" s="6">
        <v>45383.0</v>
      </c>
      <c r="F372" s="82">
        <f t="shared" si="1"/>
        <v>10</v>
      </c>
      <c r="G372" s="6">
        <v>45428.0</v>
      </c>
      <c r="H372" s="82">
        <f t="shared" si="2"/>
        <v>9</v>
      </c>
      <c r="I372" s="7" t="s">
        <v>52</v>
      </c>
      <c r="J372" s="10"/>
      <c r="K372" s="10"/>
      <c r="L372" s="10"/>
      <c r="M372" s="10"/>
      <c r="N372" s="66" t="s">
        <v>18</v>
      </c>
      <c r="O372" s="10"/>
    </row>
    <row r="373">
      <c r="A373" s="6">
        <v>45705.0</v>
      </c>
      <c r="B373" s="10"/>
      <c r="C373" s="7">
        <v>207035.0</v>
      </c>
      <c r="D373" s="7" t="s">
        <v>168</v>
      </c>
      <c r="E373" s="6">
        <v>45200.0</v>
      </c>
      <c r="F373" s="82">
        <f t="shared" si="1"/>
        <v>16</v>
      </c>
      <c r="G373" s="6">
        <v>45371.0</v>
      </c>
      <c r="H373" s="82">
        <f t="shared" si="2"/>
        <v>10</v>
      </c>
      <c r="I373" s="7" t="s">
        <v>82</v>
      </c>
      <c r="J373" s="10"/>
      <c r="K373" s="10"/>
      <c r="L373" s="10"/>
      <c r="M373" s="10"/>
      <c r="N373" s="66" t="s">
        <v>18</v>
      </c>
      <c r="O373" s="10"/>
    </row>
    <row r="374">
      <c r="A374" s="6">
        <v>45705.0</v>
      </c>
      <c r="B374" s="10"/>
      <c r="C374" s="7">
        <v>181193.0</v>
      </c>
      <c r="D374" s="7" t="s">
        <v>168</v>
      </c>
      <c r="E374" s="6">
        <v>45108.0</v>
      </c>
      <c r="F374" s="82">
        <f t="shared" si="1"/>
        <v>19</v>
      </c>
      <c r="G374" s="6">
        <v>45143.0</v>
      </c>
      <c r="H374" s="82">
        <f t="shared" si="2"/>
        <v>18</v>
      </c>
      <c r="I374" s="7" t="s">
        <v>60</v>
      </c>
      <c r="J374" s="10"/>
      <c r="K374" s="10"/>
      <c r="L374" s="10"/>
      <c r="M374" s="10"/>
      <c r="N374" s="66" t="s">
        <v>18</v>
      </c>
      <c r="O374" s="10"/>
    </row>
    <row r="375">
      <c r="A375" s="6">
        <v>45705.0</v>
      </c>
      <c r="B375" s="10"/>
      <c r="C375" s="7">
        <v>195993.0</v>
      </c>
      <c r="D375" s="7" t="s">
        <v>168</v>
      </c>
      <c r="E375" s="6">
        <v>45231.0</v>
      </c>
      <c r="F375" s="82">
        <f t="shared" si="1"/>
        <v>15</v>
      </c>
      <c r="G375" s="9">
        <v>45275.0</v>
      </c>
      <c r="H375" s="82">
        <f t="shared" si="2"/>
        <v>14</v>
      </c>
      <c r="I375" s="7" t="s">
        <v>60</v>
      </c>
      <c r="J375" s="10"/>
      <c r="K375" s="10"/>
      <c r="L375" s="10"/>
      <c r="M375" s="10"/>
      <c r="N375" s="66" t="s">
        <v>18</v>
      </c>
      <c r="O375" s="10"/>
    </row>
    <row r="376">
      <c r="A376" s="6">
        <v>45705.0</v>
      </c>
      <c r="B376" s="10"/>
      <c r="C376" s="7">
        <v>200668.0</v>
      </c>
      <c r="D376" s="7" t="s">
        <v>168</v>
      </c>
      <c r="E376" s="6">
        <v>45292.0</v>
      </c>
      <c r="F376" s="82">
        <f t="shared" si="1"/>
        <v>13</v>
      </c>
      <c r="G376" s="6">
        <v>45321.0</v>
      </c>
      <c r="H376" s="82">
        <f t="shared" si="2"/>
        <v>12</v>
      </c>
      <c r="I376" s="7" t="s">
        <v>60</v>
      </c>
      <c r="J376" s="10"/>
      <c r="K376" s="10"/>
      <c r="L376" s="10"/>
      <c r="M376" s="10"/>
      <c r="N376" s="66" t="s">
        <v>18</v>
      </c>
      <c r="O376" s="10"/>
    </row>
    <row r="377">
      <c r="A377" s="6">
        <v>45705.0</v>
      </c>
      <c r="B377" s="10"/>
      <c r="C377" s="7">
        <v>216308.0</v>
      </c>
      <c r="D377" s="7" t="s">
        <v>168</v>
      </c>
      <c r="E377" s="6">
        <v>45383.0</v>
      </c>
      <c r="F377" s="82">
        <f t="shared" si="1"/>
        <v>10</v>
      </c>
      <c r="G377" s="6">
        <v>45441.0</v>
      </c>
      <c r="H377" s="82">
        <f t="shared" si="2"/>
        <v>8</v>
      </c>
      <c r="I377" s="7" t="s">
        <v>48</v>
      </c>
      <c r="J377" s="10"/>
      <c r="K377" s="10"/>
      <c r="L377" s="10"/>
      <c r="M377" s="10"/>
      <c r="N377" s="66" t="s">
        <v>18</v>
      </c>
      <c r="O377" s="10"/>
    </row>
    <row r="378">
      <c r="A378" s="6">
        <v>45705.0</v>
      </c>
      <c r="B378" s="10"/>
      <c r="C378" s="7">
        <v>224151.0</v>
      </c>
      <c r="D378" s="7" t="s">
        <v>168</v>
      </c>
      <c r="E378" s="6">
        <v>45444.0</v>
      </c>
      <c r="F378" s="82">
        <f t="shared" si="1"/>
        <v>8</v>
      </c>
      <c r="G378" s="6">
        <v>45511.0</v>
      </c>
      <c r="H378" s="82">
        <f t="shared" si="2"/>
        <v>6</v>
      </c>
      <c r="I378" s="7" t="s">
        <v>60</v>
      </c>
      <c r="J378" s="10"/>
      <c r="K378" s="10"/>
      <c r="L378" s="10"/>
      <c r="M378" s="10"/>
      <c r="N378" s="66" t="s">
        <v>18</v>
      </c>
      <c r="O378" s="10"/>
    </row>
    <row r="379">
      <c r="A379" s="6">
        <v>45705.0</v>
      </c>
      <c r="B379" s="10"/>
      <c r="C379" s="7">
        <v>232678.0</v>
      </c>
      <c r="D379" s="7" t="s">
        <v>168</v>
      </c>
      <c r="E379" s="6">
        <v>45474.0</v>
      </c>
      <c r="F379" s="82">
        <f t="shared" si="1"/>
        <v>7</v>
      </c>
      <c r="G379" s="9">
        <v>45594.0</v>
      </c>
      <c r="H379" s="82">
        <f t="shared" si="2"/>
        <v>3</v>
      </c>
      <c r="I379" s="7" t="s">
        <v>60</v>
      </c>
      <c r="J379" s="10"/>
      <c r="K379" s="10"/>
      <c r="L379" s="10"/>
      <c r="M379" s="10"/>
      <c r="N379" s="66" t="s">
        <v>18</v>
      </c>
      <c r="O379" s="10"/>
    </row>
    <row r="380">
      <c r="A380" s="130">
        <v>45694.0</v>
      </c>
      <c r="B380" s="161" t="s">
        <v>540</v>
      </c>
      <c r="C380" s="7">
        <v>232733.0</v>
      </c>
      <c r="D380" s="7" t="s">
        <v>168</v>
      </c>
      <c r="E380" s="6">
        <v>45536.0</v>
      </c>
      <c r="F380" s="82">
        <f t="shared" si="1"/>
        <v>5</v>
      </c>
      <c r="G380" s="9">
        <v>45594.0</v>
      </c>
      <c r="H380" s="82">
        <f t="shared" si="2"/>
        <v>3</v>
      </c>
      <c r="I380" s="7" t="s">
        <v>60</v>
      </c>
      <c r="J380" s="7" t="s">
        <v>250</v>
      </c>
      <c r="K380" s="7" t="s">
        <v>513</v>
      </c>
      <c r="L380" s="7" t="s">
        <v>68</v>
      </c>
      <c r="M380" s="6">
        <v>45706.0</v>
      </c>
      <c r="N380" s="57" t="s">
        <v>78</v>
      </c>
      <c r="O380" s="7" t="s">
        <v>541</v>
      </c>
    </row>
    <row r="381">
      <c r="A381" s="6">
        <v>45705.0</v>
      </c>
      <c r="B381" s="10"/>
      <c r="C381" s="7">
        <v>234458.0</v>
      </c>
      <c r="D381" s="7" t="s">
        <v>168</v>
      </c>
      <c r="E381" s="6">
        <v>45566.0</v>
      </c>
      <c r="F381" s="82">
        <f t="shared" si="1"/>
        <v>4</v>
      </c>
      <c r="G381" s="9">
        <v>45614.0</v>
      </c>
      <c r="H381" s="82">
        <f t="shared" si="2"/>
        <v>3</v>
      </c>
      <c r="I381" s="7" t="s">
        <v>60</v>
      </c>
      <c r="J381" s="10"/>
      <c r="K381" s="10"/>
      <c r="L381" s="10"/>
      <c r="M381" s="10"/>
      <c r="N381" s="66" t="s">
        <v>18</v>
      </c>
      <c r="O381" s="10"/>
    </row>
    <row r="382">
      <c r="A382" s="6">
        <v>45705.0</v>
      </c>
      <c r="B382" s="10"/>
      <c r="C382" s="7">
        <v>234011.0</v>
      </c>
      <c r="D382" s="7" t="s">
        <v>168</v>
      </c>
      <c r="E382" s="6">
        <v>45597.0</v>
      </c>
      <c r="F382" s="82">
        <f t="shared" si="1"/>
        <v>3</v>
      </c>
      <c r="G382" s="9">
        <v>45608.0</v>
      </c>
      <c r="H382" s="82">
        <f t="shared" si="2"/>
        <v>3</v>
      </c>
      <c r="I382" s="7" t="s">
        <v>43</v>
      </c>
      <c r="J382" s="10"/>
      <c r="K382" s="10"/>
      <c r="L382" s="10"/>
      <c r="M382" s="10"/>
      <c r="N382" s="66" t="s">
        <v>18</v>
      </c>
      <c r="O382" s="10"/>
    </row>
    <row r="383">
      <c r="A383" s="6">
        <v>45705.0</v>
      </c>
      <c r="B383" s="10"/>
      <c r="C383" s="7">
        <v>240926.0</v>
      </c>
      <c r="D383" s="7" t="s">
        <v>168</v>
      </c>
      <c r="E383" s="6">
        <v>45323.0</v>
      </c>
      <c r="F383" s="82">
        <f t="shared" si="1"/>
        <v>12</v>
      </c>
      <c r="G383" s="6">
        <v>45685.0</v>
      </c>
      <c r="H383" s="82">
        <f t="shared" si="2"/>
        <v>0</v>
      </c>
      <c r="I383" s="7" t="s">
        <v>52</v>
      </c>
      <c r="J383" s="10"/>
      <c r="K383" s="10"/>
      <c r="L383" s="10"/>
      <c r="M383" s="10"/>
      <c r="N383" s="66" t="s">
        <v>18</v>
      </c>
      <c r="O383" s="10"/>
    </row>
    <row r="384">
      <c r="A384" s="6">
        <v>45705.0</v>
      </c>
      <c r="B384" s="10"/>
      <c r="C384" s="7">
        <v>155343.0</v>
      </c>
      <c r="D384" s="7" t="s">
        <v>155</v>
      </c>
      <c r="E384" s="6">
        <v>44866.0</v>
      </c>
      <c r="F384" s="82">
        <f t="shared" si="1"/>
        <v>27</v>
      </c>
      <c r="G384" s="6">
        <v>44929.0</v>
      </c>
      <c r="H384" s="82">
        <f t="shared" si="2"/>
        <v>25</v>
      </c>
      <c r="I384" s="7" t="s">
        <v>136</v>
      </c>
      <c r="J384" s="10"/>
      <c r="K384" s="10"/>
      <c r="L384" s="10"/>
      <c r="M384" s="10"/>
      <c r="N384" s="66" t="s">
        <v>18</v>
      </c>
      <c r="O384" s="10"/>
    </row>
    <row r="385">
      <c r="A385" s="6">
        <v>45705.0</v>
      </c>
      <c r="B385" s="10"/>
      <c r="C385" s="7">
        <v>189971.0</v>
      </c>
      <c r="D385" s="7" t="s">
        <v>155</v>
      </c>
      <c r="E385" s="6">
        <v>45170.0</v>
      </c>
      <c r="F385" s="82">
        <f t="shared" si="1"/>
        <v>17</v>
      </c>
      <c r="G385" s="9">
        <v>45223.0</v>
      </c>
      <c r="H385" s="82">
        <f t="shared" si="2"/>
        <v>15</v>
      </c>
      <c r="I385" s="7" t="s">
        <v>136</v>
      </c>
      <c r="J385" s="10"/>
      <c r="K385" s="10"/>
      <c r="L385" s="10"/>
      <c r="M385" s="10"/>
      <c r="N385" s="66" t="s">
        <v>18</v>
      </c>
      <c r="O385" s="10"/>
    </row>
    <row r="386">
      <c r="A386" s="6">
        <v>45705.0</v>
      </c>
      <c r="B386" s="10"/>
      <c r="C386" s="7">
        <v>198614.0</v>
      </c>
      <c r="D386" s="7" t="s">
        <v>155</v>
      </c>
      <c r="E386" s="6">
        <v>45261.0</v>
      </c>
      <c r="F386" s="82">
        <f t="shared" si="1"/>
        <v>14</v>
      </c>
      <c r="G386" s="6">
        <v>45309.0</v>
      </c>
      <c r="H386" s="82">
        <f t="shared" si="2"/>
        <v>13</v>
      </c>
      <c r="I386" s="7" t="s">
        <v>136</v>
      </c>
      <c r="J386" s="10"/>
      <c r="K386" s="10"/>
      <c r="L386" s="10"/>
      <c r="M386" s="10"/>
      <c r="N386" s="66" t="s">
        <v>18</v>
      </c>
      <c r="O386" s="10"/>
    </row>
    <row r="387">
      <c r="A387" s="6">
        <v>45705.0</v>
      </c>
      <c r="B387" s="10"/>
      <c r="C387" s="7">
        <v>212720.0</v>
      </c>
      <c r="D387" s="7" t="s">
        <v>155</v>
      </c>
      <c r="E387" s="6">
        <v>45352.0</v>
      </c>
      <c r="F387" s="82">
        <f t="shared" si="1"/>
        <v>11</v>
      </c>
      <c r="G387" s="6">
        <v>45415.0</v>
      </c>
      <c r="H387" s="82">
        <f t="shared" si="2"/>
        <v>9</v>
      </c>
      <c r="I387" s="7" t="s">
        <v>54</v>
      </c>
      <c r="J387" s="10"/>
      <c r="K387" s="10"/>
      <c r="L387" s="10"/>
      <c r="M387" s="10"/>
      <c r="N387" s="66" t="s">
        <v>18</v>
      </c>
      <c r="O387" s="10"/>
    </row>
    <row r="388">
      <c r="A388" s="6">
        <v>45705.0</v>
      </c>
      <c r="B388" s="10"/>
      <c r="C388" s="7">
        <v>185137.0</v>
      </c>
      <c r="D388" s="7" t="s">
        <v>155</v>
      </c>
      <c r="E388" s="6">
        <v>45139.0</v>
      </c>
      <c r="F388" s="82">
        <f t="shared" si="1"/>
        <v>18</v>
      </c>
      <c r="G388" s="6">
        <v>45177.0</v>
      </c>
      <c r="H388" s="82">
        <f t="shared" si="2"/>
        <v>17</v>
      </c>
      <c r="I388" s="7" t="s">
        <v>60</v>
      </c>
      <c r="J388" s="10"/>
      <c r="K388" s="10"/>
      <c r="L388" s="10"/>
      <c r="M388" s="10"/>
      <c r="N388" s="66" t="s">
        <v>18</v>
      </c>
      <c r="O388" s="10"/>
    </row>
    <row r="389">
      <c r="A389" s="6">
        <v>45705.0</v>
      </c>
      <c r="B389" s="10"/>
      <c r="C389" s="7">
        <v>188763.0</v>
      </c>
      <c r="D389" s="7" t="s">
        <v>155</v>
      </c>
      <c r="E389" s="6">
        <v>45170.0</v>
      </c>
      <c r="F389" s="82">
        <f t="shared" si="1"/>
        <v>17</v>
      </c>
      <c r="G389" s="9">
        <v>45210.0</v>
      </c>
      <c r="H389" s="82">
        <f t="shared" si="2"/>
        <v>16</v>
      </c>
      <c r="I389" s="7" t="s">
        <v>54</v>
      </c>
      <c r="J389" s="10"/>
      <c r="K389" s="10"/>
      <c r="L389" s="10"/>
      <c r="M389" s="10"/>
      <c r="N389" s="66" t="s">
        <v>18</v>
      </c>
      <c r="O389" s="10"/>
    </row>
    <row r="390">
      <c r="A390" s="6">
        <v>45705.0</v>
      </c>
      <c r="B390" s="10"/>
      <c r="C390" s="7">
        <v>203994.0</v>
      </c>
      <c r="D390" s="7" t="s">
        <v>155</v>
      </c>
      <c r="E390" s="6">
        <v>45352.0</v>
      </c>
      <c r="F390" s="82">
        <f t="shared" si="1"/>
        <v>11</v>
      </c>
      <c r="G390" s="6">
        <v>45401.0</v>
      </c>
      <c r="H390" s="82">
        <f t="shared" si="2"/>
        <v>9</v>
      </c>
      <c r="I390" s="7" t="s">
        <v>60</v>
      </c>
      <c r="J390" s="10"/>
      <c r="K390" s="10"/>
      <c r="L390" s="10"/>
      <c r="M390" s="10"/>
      <c r="N390" s="66" t="s">
        <v>18</v>
      </c>
      <c r="O390" s="10"/>
    </row>
    <row r="391">
      <c r="A391" s="6">
        <v>45705.0</v>
      </c>
      <c r="B391" s="10"/>
      <c r="C391" s="7">
        <v>214120.0</v>
      </c>
      <c r="D391" s="7" t="s">
        <v>155</v>
      </c>
      <c r="E391" s="6">
        <v>45383.0</v>
      </c>
      <c r="F391" s="82">
        <f t="shared" si="1"/>
        <v>10</v>
      </c>
      <c r="G391" s="6">
        <v>45426.0</v>
      </c>
      <c r="H391" s="82">
        <f t="shared" si="2"/>
        <v>9</v>
      </c>
      <c r="I391" s="7" t="s">
        <v>54</v>
      </c>
      <c r="J391" s="10"/>
      <c r="K391" s="10"/>
      <c r="L391" s="10"/>
      <c r="M391" s="10"/>
      <c r="N391" s="66" t="s">
        <v>18</v>
      </c>
      <c r="O391" s="10"/>
    </row>
    <row r="392">
      <c r="A392" s="6">
        <v>45705.0</v>
      </c>
      <c r="B392" s="10"/>
      <c r="C392" s="7">
        <v>191404.0</v>
      </c>
      <c r="D392" s="7" t="s">
        <v>155</v>
      </c>
      <c r="E392" s="6">
        <v>45170.0</v>
      </c>
      <c r="F392" s="82">
        <f t="shared" si="1"/>
        <v>17</v>
      </c>
      <c r="G392" s="6">
        <v>45236.0</v>
      </c>
      <c r="H392" s="82">
        <f t="shared" si="2"/>
        <v>15</v>
      </c>
      <c r="I392" s="7" t="s">
        <v>136</v>
      </c>
      <c r="J392" s="10"/>
      <c r="K392" s="10"/>
      <c r="L392" s="10"/>
      <c r="M392" s="10"/>
      <c r="N392" s="66" t="s">
        <v>18</v>
      </c>
      <c r="O392" s="10"/>
    </row>
    <row r="393">
      <c r="A393" s="6">
        <v>45705.0</v>
      </c>
      <c r="B393" s="10"/>
      <c r="C393" s="7">
        <v>193931.0</v>
      </c>
      <c r="D393" s="7" t="s">
        <v>155</v>
      </c>
      <c r="E393" s="6">
        <v>45231.0</v>
      </c>
      <c r="F393" s="82">
        <f t="shared" si="1"/>
        <v>15</v>
      </c>
      <c r="G393" s="9">
        <v>45259.0</v>
      </c>
      <c r="H393" s="82">
        <f t="shared" si="2"/>
        <v>14</v>
      </c>
      <c r="I393" s="7" t="s">
        <v>60</v>
      </c>
      <c r="J393" s="10"/>
      <c r="K393" s="10"/>
      <c r="L393" s="10"/>
      <c r="M393" s="10"/>
      <c r="N393" s="66" t="s">
        <v>18</v>
      </c>
      <c r="O393" s="10"/>
    </row>
    <row r="394">
      <c r="A394" s="6">
        <v>45705.0</v>
      </c>
      <c r="B394" s="10"/>
      <c r="C394" s="7">
        <v>199551.0</v>
      </c>
      <c r="D394" s="7" t="s">
        <v>155</v>
      </c>
      <c r="E394" s="6">
        <v>45231.0</v>
      </c>
      <c r="F394" s="82">
        <f t="shared" si="1"/>
        <v>15</v>
      </c>
      <c r="G394" s="6">
        <v>45317.0</v>
      </c>
      <c r="H394" s="82">
        <f t="shared" si="2"/>
        <v>12</v>
      </c>
      <c r="I394" s="7" t="s">
        <v>136</v>
      </c>
      <c r="J394" s="10"/>
      <c r="K394" s="10"/>
      <c r="L394" s="10"/>
      <c r="M394" s="10"/>
      <c r="N394" s="66" t="s">
        <v>18</v>
      </c>
      <c r="O394" s="10"/>
    </row>
    <row r="395">
      <c r="A395" s="6">
        <v>45702.0</v>
      </c>
      <c r="B395" s="6">
        <v>45705.0</v>
      </c>
      <c r="C395" s="7">
        <v>202158.0</v>
      </c>
      <c r="D395" s="7" t="s">
        <v>155</v>
      </c>
      <c r="E395" s="6">
        <v>45292.0</v>
      </c>
      <c r="F395" s="82">
        <f t="shared" si="1"/>
        <v>13</v>
      </c>
      <c r="G395" s="6">
        <v>45338.0</v>
      </c>
      <c r="H395" s="82">
        <f t="shared" si="2"/>
        <v>12</v>
      </c>
      <c r="I395" s="7" t="s">
        <v>54</v>
      </c>
      <c r="J395" s="7">
        <v>512.0</v>
      </c>
      <c r="K395" s="7" t="s">
        <v>56</v>
      </c>
      <c r="L395" s="7" t="s">
        <v>68</v>
      </c>
      <c r="M395" s="6">
        <v>45705.0</v>
      </c>
      <c r="N395" s="57" t="s">
        <v>21</v>
      </c>
      <c r="O395" s="10"/>
    </row>
    <row r="396">
      <c r="A396" s="6">
        <v>45705.0</v>
      </c>
      <c r="B396" s="10"/>
      <c r="C396" s="7">
        <v>203315.0</v>
      </c>
      <c r="D396" s="7" t="s">
        <v>155</v>
      </c>
      <c r="E396" s="6">
        <v>45323.0</v>
      </c>
      <c r="F396" s="82">
        <f t="shared" si="1"/>
        <v>12</v>
      </c>
      <c r="G396" s="6">
        <v>45345.0</v>
      </c>
      <c r="H396" s="82">
        <f t="shared" si="2"/>
        <v>11</v>
      </c>
      <c r="I396" s="7" t="s">
        <v>54</v>
      </c>
      <c r="J396" s="10"/>
      <c r="K396" s="10"/>
      <c r="L396" s="10"/>
      <c r="M396" s="10"/>
      <c r="N396" s="66" t="s">
        <v>18</v>
      </c>
      <c r="O396" s="10"/>
    </row>
    <row r="397">
      <c r="A397" s="6">
        <v>45705.0</v>
      </c>
      <c r="B397" s="10"/>
      <c r="C397" s="7">
        <v>226635.0</v>
      </c>
      <c r="D397" s="7" t="s">
        <v>155</v>
      </c>
      <c r="E397" s="6">
        <v>45505.0</v>
      </c>
      <c r="F397" s="82">
        <f t="shared" si="1"/>
        <v>6</v>
      </c>
      <c r="G397" s="6">
        <v>45534.0</v>
      </c>
      <c r="H397" s="82">
        <f t="shared" si="2"/>
        <v>5</v>
      </c>
      <c r="I397" s="7" t="s">
        <v>60</v>
      </c>
      <c r="J397" s="10"/>
      <c r="K397" s="10"/>
      <c r="L397" s="10"/>
      <c r="M397" s="10"/>
      <c r="N397" s="66" t="s">
        <v>18</v>
      </c>
      <c r="O397" s="10"/>
    </row>
    <row r="398">
      <c r="A398" s="6">
        <v>45705.0</v>
      </c>
      <c r="B398" s="10"/>
      <c r="C398" s="7">
        <v>220699.0</v>
      </c>
      <c r="D398" s="7" t="s">
        <v>169</v>
      </c>
      <c r="E398" s="6">
        <v>45444.0</v>
      </c>
      <c r="F398" s="82">
        <f t="shared" si="1"/>
        <v>8</v>
      </c>
      <c r="G398" s="6">
        <v>45488.0</v>
      </c>
      <c r="H398" s="82">
        <f t="shared" si="2"/>
        <v>7</v>
      </c>
      <c r="I398" s="7" t="s">
        <v>60</v>
      </c>
      <c r="J398" s="10"/>
      <c r="K398" s="10"/>
      <c r="L398" s="10"/>
      <c r="M398" s="10"/>
      <c r="N398" s="66" t="s">
        <v>18</v>
      </c>
      <c r="O398" s="10"/>
    </row>
    <row r="399">
      <c r="A399" s="6">
        <v>45705.0</v>
      </c>
      <c r="B399" s="10"/>
      <c r="C399" s="7">
        <v>206944.0</v>
      </c>
      <c r="D399" s="7" t="s">
        <v>169</v>
      </c>
      <c r="E399" s="6">
        <v>45352.0</v>
      </c>
      <c r="F399" s="82">
        <f t="shared" si="1"/>
        <v>11</v>
      </c>
      <c r="G399" s="6">
        <v>45372.0</v>
      </c>
      <c r="H399" s="82">
        <f t="shared" si="2"/>
        <v>10</v>
      </c>
      <c r="I399" s="7" t="s">
        <v>60</v>
      </c>
      <c r="J399" s="10"/>
      <c r="K399" s="10"/>
      <c r="L399" s="10"/>
      <c r="M399" s="10"/>
      <c r="N399" s="66" t="s">
        <v>18</v>
      </c>
      <c r="O399" s="10"/>
    </row>
    <row r="400">
      <c r="A400" s="6">
        <v>45705.0</v>
      </c>
      <c r="B400" s="10"/>
      <c r="C400" s="7">
        <v>224832.0</v>
      </c>
      <c r="D400" s="7" t="s">
        <v>169</v>
      </c>
      <c r="E400" s="6">
        <v>45474.0</v>
      </c>
      <c r="F400" s="82">
        <f t="shared" si="1"/>
        <v>7</v>
      </c>
      <c r="G400" s="6">
        <v>45518.0</v>
      </c>
      <c r="H400" s="82">
        <f t="shared" si="2"/>
        <v>6</v>
      </c>
      <c r="I400" s="7" t="s">
        <v>60</v>
      </c>
      <c r="J400" s="10"/>
      <c r="K400" s="10"/>
      <c r="L400" s="10"/>
      <c r="M400" s="10"/>
      <c r="N400" s="66" t="s">
        <v>18</v>
      </c>
      <c r="O400" s="10"/>
    </row>
    <row r="401">
      <c r="A401" s="6">
        <v>45705.0</v>
      </c>
      <c r="B401" s="10"/>
      <c r="C401" s="7">
        <v>216083.0</v>
      </c>
      <c r="D401" s="7" t="s">
        <v>169</v>
      </c>
      <c r="E401" s="6">
        <v>45383.0</v>
      </c>
      <c r="F401" s="82">
        <f t="shared" si="1"/>
        <v>10</v>
      </c>
      <c r="G401" s="6">
        <v>45442.0</v>
      </c>
      <c r="H401" s="82">
        <f t="shared" si="2"/>
        <v>8</v>
      </c>
      <c r="I401" s="7" t="s">
        <v>54</v>
      </c>
      <c r="J401" s="10"/>
      <c r="K401" s="10"/>
      <c r="L401" s="10"/>
      <c r="M401" s="10"/>
      <c r="N401" s="66" t="s">
        <v>18</v>
      </c>
      <c r="O401" s="10"/>
    </row>
    <row r="402">
      <c r="A402" s="6">
        <v>45705.0</v>
      </c>
      <c r="B402" s="10"/>
      <c r="C402" s="7">
        <v>213677.0</v>
      </c>
      <c r="D402" s="7" t="s">
        <v>169</v>
      </c>
      <c r="E402" s="6">
        <v>45444.0</v>
      </c>
      <c r="F402" s="82">
        <f t="shared" si="1"/>
        <v>8</v>
      </c>
      <c r="G402" s="6">
        <v>45467.0</v>
      </c>
      <c r="H402" s="82">
        <f t="shared" si="2"/>
        <v>7</v>
      </c>
      <c r="I402" s="7" t="s">
        <v>52</v>
      </c>
      <c r="J402" s="10"/>
      <c r="K402" s="10"/>
      <c r="L402" s="10"/>
      <c r="M402" s="10"/>
      <c r="N402" s="66" t="s">
        <v>18</v>
      </c>
      <c r="O402" s="10"/>
    </row>
    <row r="403">
      <c r="A403" s="6">
        <v>45705.0</v>
      </c>
      <c r="B403" s="10"/>
      <c r="C403" s="7">
        <v>220632.0</v>
      </c>
      <c r="D403" s="7" t="s">
        <v>169</v>
      </c>
      <c r="E403" s="6">
        <v>45474.0</v>
      </c>
      <c r="F403" s="82">
        <f t="shared" si="1"/>
        <v>7</v>
      </c>
      <c r="G403" s="6">
        <v>45481.0</v>
      </c>
      <c r="H403" s="82">
        <f t="shared" si="2"/>
        <v>7</v>
      </c>
      <c r="I403" s="7" t="s">
        <v>60</v>
      </c>
      <c r="J403" s="10"/>
      <c r="K403" s="10"/>
      <c r="L403" s="10"/>
      <c r="M403" s="10"/>
      <c r="N403" s="66" t="s">
        <v>18</v>
      </c>
      <c r="O403" s="10"/>
    </row>
    <row r="404">
      <c r="A404" s="6">
        <v>45705.0</v>
      </c>
      <c r="B404" s="10"/>
      <c r="C404" s="7">
        <v>220356.0</v>
      </c>
      <c r="D404" s="7" t="s">
        <v>169</v>
      </c>
      <c r="E404" s="6">
        <v>45078.0</v>
      </c>
      <c r="F404" s="82">
        <f t="shared" si="1"/>
        <v>20</v>
      </c>
      <c r="G404" s="6">
        <v>45497.0</v>
      </c>
      <c r="H404" s="82">
        <f t="shared" si="2"/>
        <v>6</v>
      </c>
      <c r="I404" s="7" t="s">
        <v>54</v>
      </c>
      <c r="J404" s="10"/>
      <c r="K404" s="10"/>
      <c r="L404" s="10"/>
      <c r="M404" s="10"/>
      <c r="N404" s="66" t="s">
        <v>18</v>
      </c>
      <c r="O404" s="10"/>
    </row>
    <row r="405">
      <c r="A405" s="6">
        <v>45705.0</v>
      </c>
      <c r="B405" s="10"/>
      <c r="C405" s="7">
        <v>224973.0</v>
      </c>
      <c r="D405" s="7" t="s">
        <v>169</v>
      </c>
      <c r="E405" s="6">
        <v>45505.0</v>
      </c>
      <c r="F405" s="82">
        <f t="shared" si="1"/>
        <v>6</v>
      </c>
      <c r="G405" s="6">
        <v>45520.0</v>
      </c>
      <c r="H405" s="82">
        <f t="shared" si="2"/>
        <v>6</v>
      </c>
      <c r="I405" s="7" t="s">
        <v>54</v>
      </c>
      <c r="J405" s="10"/>
      <c r="K405" s="10"/>
      <c r="L405" s="10"/>
      <c r="M405" s="10"/>
      <c r="N405" s="66" t="s">
        <v>18</v>
      </c>
      <c r="O405" s="10"/>
    </row>
    <row r="406">
      <c r="A406" s="6">
        <v>45705.0</v>
      </c>
      <c r="B406" s="10"/>
      <c r="C406" s="7">
        <v>224533.0</v>
      </c>
      <c r="D406" s="7" t="s">
        <v>169</v>
      </c>
      <c r="E406" s="6">
        <v>45536.0</v>
      </c>
      <c r="F406" s="82">
        <f t="shared" si="1"/>
        <v>5</v>
      </c>
      <c r="G406" s="6">
        <v>45531.0</v>
      </c>
      <c r="H406" s="82">
        <f t="shared" si="2"/>
        <v>5</v>
      </c>
      <c r="I406" s="7" t="s">
        <v>52</v>
      </c>
      <c r="J406" s="10"/>
      <c r="K406" s="10"/>
      <c r="L406" s="10"/>
      <c r="M406" s="10"/>
      <c r="N406" s="66" t="s">
        <v>18</v>
      </c>
      <c r="O406" s="10"/>
    </row>
    <row r="407">
      <c r="A407" s="6">
        <v>45705.0</v>
      </c>
      <c r="B407" s="10"/>
      <c r="C407" s="7">
        <v>208723.0</v>
      </c>
      <c r="D407" s="7" t="s">
        <v>169</v>
      </c>
      <c r="E407" s="6">
        <v>45444.0</v>
      </c>
      <c r="F407" s="82">
        <f t="shared" si="1"/>
        <v>8</v>
      </c>
      <c r="G407" s="6">
        <v>45540.0</v>
      </c>
      <c r="H407" s="82">
        <f t="shared" si="2"/>
        <v>5</v>
      </c>
      <c r="I407" s="7" t="s">
        <v>60</v>
      </c>
      <c r="J407" s="10"/>
      <c r="K407" s="10"/>
      <c r="L407" s="10"/>
      <c r="M407" s="10"/>
      <c r="N407" s="66" t="s">
        <v>18</v>
      </c>
      <c r="O407" s="10"/>
    </row>
    <row r="408">
      <c r="A408" s="6">
        <v>45705.0</v>
      </c>
      <c r="B408" s="10"/>
      <c r="C408" s="7">
        <v>227896.0</v>
      </c>
      <c r="D408" s="7" t="s">
        <v>169</v>
      </c>
      <c r="E408" s="6">
        <v>45383.0</v>
      </c>
      <c r="F408" s="82">
        <f t="shared" si="1"/>
        <v>10</v>
      </c>
      <c r="G408" s="6">
        <v>45548.0</v>
      </c>
      <c r="H408" s="82">
        <f t="shared" si="2"/>
        <v>5</v>
      </c>
      <c r="I408" s="7" t="s">
        <v>85</v>
      </c>
      <c r="J408" s="10"/>
      <c r="K408" s="10"/>
      <c r="L408" s="10"/>
      <c r="M408" s="10"/>
      <c r="N408" s="66" t="s">
        <v>18</v>
      </c>
      <c r="O408" s="10"/>
    </row>
    <row r="409">
      <c r="A409" s="6">
        <v>45705.0</v>
      </c>
      <c r="B409" s="10"/>
      <c r="C409" s="7">
        <v>227288.0</v>
      </c>
      <c r="D409" s="7" t="s">
        <v>169</v>
      </c>
      <c r="E409" s="6">
        <v>45505.0</v>
      </c>
      <c r="F409" s="82">
        <f t="shared" si="1"/>
        <v>6</v>
      </c>
      <c r="G409" s="6">
        <v>45548.0</v>
      </c>
      <c r="H409" s="82">
        <f t="shared" si="2"/>
        <v>5</v>
      </c>
      <c r="I409" s="7" t="s">
        <v>54</v>
      </c>
      <c r="J409" s="10"/>
      <c r="K409" s="10"/>
      <c r="L409" s="10"/>
      <c r="M409" s="10"/>
      <c r="N409" s="66" t="s">
        <v>18</v>
      </c>
      <c r="O409" s="10"/>
    </row>
    <row r="410">
      <c r="A410" s="6">
        <v>45705.0</v>
      </c>
      <c r="B410" s="10"/>
      <c r="C410" s="7">
        <v>226414.0</v>
      </c>
      <c r="D410" s="7" t="s">
        <v>169</v>
      </c>
      <c r="E410" s="6">
        <v>45536.0</v>
      </c>
      <c r="F410" s="82">
        <f t="shared" si="1"/>
        <v>5</v>
      </c>
      <c r="G410" s="6">
        <v>45562.0</v>
      </c>
      <c r="H410" s="82">
        <f t="shared" si="2"/>
        <v>4</v>
      </c>
      <c r="I410" s="7" t="s">
        <v>54</v>
      </c>
      <c r="J410" s="10"/>
      <c r="K410" s="10"/>
      <c r="L410" s="10"/>
      <c r="M410" s="10"/>
      <c r="N410" s="66" t="s">
        <v>18</v>
      </c>
      <c r="O410" s="10"/>
    </row>
    <row r="411">
      <c r="A411" s="6">
        <v>45705.0</v>
      </c>
      <c r="B411" s="10"/>
      <c r="C411" s="7">
        <v>199708.0</v>
      </c>
      <c r="D411" s="7" t="s">
        <v>170</v>
      </c>
      <c r="E411" s="6">
        <v>45231.0</v>
      </c>
      <c r="F411" s="82">
        <f t="shared" si="1"/>
        <v>15</v>
      </c>
      <c r="G411" s="6">
        <v>45356.0</v>
      </c>
      <c r="H411" s="82">
        <f t="shared" si="2"/>
        <v>11</v>
      </c>
      <c r="I411" s="7" t="s">
        <v>60</v>
      </c>
      <c r="J411" s="10"/>
      <c r="K411" s="10"/>
      <c r="L411" s="10"/>
      <c r="M411" s="10"/>
      <c r="N411" s="66" t="s">
        <v>18</v>
      </c>
      <c r="O411" s="10"/>
    </row>
    <row r="412">
      <c r="A412" s="6">
        <v>45705.0</v>
      </c>
      <c r="B412" s="10"/>
      <c r="C412" s="7">
        <v>236958.0</v>
      </c>
      <c r="D412" s="7" t="s">
        <v>170</v>
      </c>
      <c r="E412" s="6">
        <v>45597.0</v>
      </c>
      <c r="F412" s="82">
        <f t="shared" si="1"/>
        <v>3</v>
      </c>
      <c r="G412" s="9">
        <v>45639.0</v>
      </c>
      <c r="H412" s="82">
        <f t="shared" si="2"/>
        <v>2</v>
      </c>
      <c r="I412" s="7" t="s">
        <v>60</v>
      </c>
      <c r="J412" s="10"/>
      <c r="K412" s="10"/>
      <c r="L412" s="10"/>
      <c r="M412" s="10"/>
      <c r="N412" s="66" t="s">
        <v>18</v>
      </c>
      <c r="O412" s="10"/>
    </row>
    <row r="413">
      <c r="A413" s="6">
        <v>45705.0</v>
      </c>
      <c r="B413" s="10"/>
      <c r="C413" s="7">
        <v>230443.0</v>
      </c>
      <c r="D413" s="7" t="s">
        <v>170</v>
      </c>
      <c r="E413" s="6">
        <v>45536.0</v>
      </c>
      <c r="F413" s="82">
        <f t="shared" si="1"/>
        <v>5</v>
      </c>
      <c r="G413" s="6">
        <v>45574.0</v>
      </c>
      <c r="H413" s="82">
        <f t="shared" si="2"/>
        <v>4</v>
      </c>
      <c r="I413" s="7" t="s">
        <v>54</v>
      </c>
      <c r="J413" s="10"/>
      <c r="K413" s="10"/>
      <c r="L413" s="10"/>
      <c r="M413" s="10"/>
      <c r="N413" s="66" t="s">
        <v>18</v>
      </c>
      <c r="O413" s="10"/>
    </row>
    <row r="414">
      <c r="A414" s="6">
        <v>45705.0</v>
      </c>
      <c r="B414" s="10"/>
      <c r="C414" s="7">
        <v>223920.0</v>
      </c>
      <c r="D414" s="7" t="s">
        <v>170</v>
      </c>
      <c r="E414" s="6">
        <v>45474.0</v>
      </c>
      <c r="F414" s="82">
        <f t="shared" si="1"/>
        <v>7</v>
      </c>
      <c r="G414" s="6">
        <v>45510.0</v>
      </c>
      <c r="H414" s="82">
        <f t="shared" si="2"/>
        <v>6</v>
      </c>
      <c r="I414" s="7" t="s">
        <v>54</v>
      </c>
      <c r="J414" s="10"/>
      <c r="K414" s="10"/>
      <c r="L414" s="10"/>
      <c r="M414" s="10"/>
      <c r="N414" s="66" t="s">
        <v>18</v>
      </c>
      <c r="O414" s="10"/>
    </row>
    <row r="415">
      <c r="A415" s="6">
        <v>45705.0</v>
      </c>
      <c r="B415" s="10"/>
      <c r="C415" s="7">
        <v>231307.0</v>
      </c>
      <c r="D415" s="7" t="s">
        <v>170</v>
      </c>
      <c r="E415" s="6">
        <v>45536.0</v>
      </c>
      <c r="F415" s="82">
        <f t="shared" si="1"/>
        <v>5</v>
      </c>
      <c r="G415" s="9">
        <v>45583.0</v>
      </c>
      <c r="H415" s="82">
        <f t="shared" si="2"/>
        <v>4</v>
      </c>
      <c r="I415" s="7" t="s">
        <v>54</v>
      </c>
      <c r="J415" s="10"/>
      <c r="K415" s="10"/>
      <c r="L415" s="10"/>
      <c r="M415" s="10"/>
      <c r="N415" s="66" t="s">
        <v>18</v>
      </c>
      <c r="O415" s="10"/>
    </row>
    <row r="416">
      <c r="A416" s="6">
        <v>45705.0</v>
      </c>
      <c r="B416" s="10"/>
      <c r="C416" s="7">
        <v>231430.0</v>
      </c>
      <c r="D416" s="7" t="s">
        <v>170</v>
      </c>
      <c r="E416" s="6">
        <v>45566.0</v>
      </c>
      <c r="F416" s="82">
        <f t="shared" si="1"/>
        <v>4</v>
      </c>
      <c r="G416" s="9">
        <v>45590.0</v>
      </c>
      <c r="H416" s="82">
        <f t="shared" si="2"/>
        <v>3</v>
      </c>
      <c r="I416" s="7" t="s">
        <v>54</v>
      </c>
      <c r="J416" s="10"/>
      <c r="K416" s="10"/>
      <c r="L416" s="10"/>
      <c r="M416" s="10"/>
      <c r="N416" s="66" t="s">
        <v>18</v>
      </c>
      <c r="O416" s="10"/>
    </row>
    <row r="417">
      <c r="A417" s="6">
        <v>45705.0</v>
      </c>
      <c r="B417" s="10"/>
      <c r="C417" s="7">
        <v>233355.0</v>
      </c>
      <c r="D417" s="7" t="s">
        <v>170</v>
      </c>
      <c r="E417" s="6">
        <v>45566.0</v>
      </c>
      <c r="F417" s="82">
        <f t="shared" si="1"/>
        <v>4</v>
      </c>
      <c r="G417" s="6">
        <v>45602.0</v>
      </c>
      <c r="H417" s="82">
        <f t="shared" si="2"/>
        <v>3</v>
      </c>
      <c r="I417" s="7" t="s">
        <v>43</v>
      </c>
      <c r="J417" s="10"/>
      <c r="K417" s="10"/>
      <c r="L417" s="10"/>
      <c r="M417" s="10"/>
      <c r="N417" s="66" t="s">
        <v>18</v>
      </c>
      <c r="O417" s="10"/>
    </row>
    <row r="418">
      <c r="A418" s="6">
        <v>45702.0</v>
      </c>
      <c r="B418" s="10"/>
      <c r="C418" s="7">
        <v>203762.0</v>
      </c>
      <c r="D418" s="7" t="s">
        <v>170</v>
      </c>
      <c r="E418" s="6">
        <v>45566.0</v>
      </c>
      <c r="F418" s="82">
        <f t="shared" si="1"/>
        <v>4</v>
      </c>
      <c r="G418" s="9">
        <v>45607.0</v>
      </c>
      <c r="H418" s="82">
        <f t="shared" si="2"/>
        <v>3</v>
      </c>
      <c r="I418" s="7" t="s">
        <v>60</v>
      </c>
      <c r="J418" s="7" t="s">
        <v>250</v>
      </c>
      <c r="K418" s="10"/>
      <c r="L418" s="10"/>
      <c r="M418" s="10"/>
      <c r="N418" s="57" t="s">
        <v>19</v>
      </c>
      <c r="O418" s="10"/>
    </row>
    <row r="419">
      <c r="A419" s="6">
        <v>45705.0</v>
      </c>
      <c r="B419" s="10"/>
      <c r="C419" s="7">
        <v>234559.0</v>
      </c>
      <c r="D419" s="7" t="s">
        <v>170</v>
      </c>
      <c r="E419" s="6">
        <v>45597.0</v>
      </c>
      <c r="F419" s="82">
        <f t="shared" si="1"/>
        <v>3</v>
      </c>
      <c r="G419" s="9">
        <v>45617.0</v>
      </c>
      <c r="H419" s="82">
        <f t="shared" si="2"/>
        <v>2</v>
      </c>
      <c r="I419" s="7" t="s">
        <v>60</v>
      </c>
      <c r="J419" s="10"/>
      <c r="K419" s="10"/>
      <c r="L419" s="10"/>
      <c r="M419" s="10"/>
      <c r="N419" s="66" t="s">
        <v>18</v>
      </c>
      <c r="O419" s="10"/>
    </row>
    <row r="420">
      <c r="A420" s="6">
        <v>45705.0</v>
      </c>
      <c r="B420" s="10"/>
      <c r="C420" s="7">
        <v>235141.0</v>
      </c>
      <c r="D420" s="7" t="s">
        <v>170</v>
      </c>
      <c r="E420" s="6">
        <v>45597.0</v>
      </c>
      <c r="F420" s="82">
        <f t="shared" si="1"/>
        <v>3</v>
      </c>
      <c r="G420" s="9">
        <v>45621.0</v>
      </c>
      <c r="H420" s="82">
        <f t="shared" si="2"/>
        <v>2</v>
      </c>
      <c r="I420" s="7" t="s">
        <v>43</v>
      </c>
      <c r="J420" s="10"/>
      <c r="K420" s="10"/>
      <c r="L420" s="10"/>
      <c r="M420" s="10"/>
      <c r="N420" s="66" t="s">
        <v>18</v>
      </c>
      <c r="O420" s="10"/>
    </row>
    <row r="421">
      <c r="A421" s="6">
        <v>45705.0</v>
      </c>
      <c r="B421" s="10"/>
      <c r="C421" s="7">
        <v>226769.0</v>
      </c>
      <c r="D421" s="7" t="s">
        <v>170</v>
      </c>
      <c r="E421" s="6">
        <v>45536.0</v>
      </c>
      <c r="F421" s="82">
        <f t="shared" si="1"/>
        <v>5</v>
      </c>
      <c r="G421" s="6">
        <v>45572.0</v>
      </c>
      <c r="H421" s="82">
        <f t="shared" si="2"/>
        <v>4</v>
      </c>
      <c r="I421" s="7" t="s">
        <v>48</v>
      </c>
      <c r="J421" s="10"/>
      <c r="K421" s="10"/>
      <c r="L421" s="10"/>
      <c r="M421" s="10"/>
      <c r="N421" s="66" t="s">
        <v>18</v>
      </c>
      <c r="O421" s="10"/>
    </row>
    <row r="422">
      <c r="A422" s="6">
        <v>45705.0</v>
      </c>
      <c r="B422" s="10"/>
      <c r="C422" s="7">
        <v>230081.0</v>
      </c>
      <c r="D422" s="7" t="s">
        <v>170</v>
      </c>
      <c r="E422" s="6">
        <v>45536.0</v>
      </c>
      <c r="F422" s="82">
        <f t="shared" si="1"/>
        <v>5</v>
      </c>
      <c r="G422" s="9">
        <v>45579.0</v>
      </c>
      <c r="H422" s="82">
        <f t="shared" si="2"/>
        <v>4</v>
      </c>
      <c r="I422" s="7" t="s">
        <v>48</v>
      </c>
      <c r="J422" s="10"/>
      <c r="K422" s="10"/>
      <c r="L422" s="10"/>
      <c r="M422" s="10"/>
      <c r="N422" s="66" t="s">
        <v>18</v>
      </c>
      <c r="O422" s="10"/>
    </row>
    <row r="423">
      <c r="A423" s="6">
        <v>45705.0</v>
      </c>
      <c r="B423" s="10"/>
      <c r="C423" s="7">
        <v>233665.0</v>
      </c>
      <c r="D423" s="7" t="s">
        <v>170</v>
      </c>
      <c r="E423" s="6">
        <v>45566.0</v>
      </c>
      <c r="F423" s="82">
        <f t="shared" si="1"/>
        <v>4</v>
      </c>
      <c r="G423" s="6">
        <v>45632.0</v>
      </c>
      <c r="H423" s="82">
        <f t="shared" si="2"/>
        <v>2</v>
      </c>
      <c r="I423" s="7" t="s">
        <v>43</v>
      </c>
      <c r="J423" s="10"/>
      <c r="K423" s="10"/>
      <c r="L423" s="10"/>
      <c r="M423" s="10"/>
      <c r="N423" s="66" t="s">
        <v>18</v>
      </c>
      <c r="O423" s="10"/>
    </row>
    <row r="424">
      <c r="A424" s="6">
        <v>45705.0</v>
      </c>
      <c r="B424" s="10"/>
      <c r="C424" s="7">
        <v>173653.0</v>
      </c>
      <c r="D424" s="7" t="s">
        <v>170</v>
      </c>
      <c r="E424" s="6">
        <v>45597.0</v>
      </c>
      <c r="F424" s="82">
        <f t="shared" si="1"/>
        <v>3</v>
      </c>
      <c r="G424" s="9">
        <v>45639.0</v>
      </c>
      <c r="H424" s="82">
        <f t="shared" si="2"/>
        <v>2</v>
      </c>
      <c r="I424" s="7" t="s">
        <v>54</v>
      </c>
      <c r="J424" s="10"/>
      <c r="K424" s="10"/>
      <c r="L424" s="10"/>
      <c r="M424" s="10"/>
      <c r="N424" s="66" t="s">
        <v>18</v>
      </c>
      <c r="O424" s="10"/>
    </row>
    <row r="425">
      <c r="A425" s="6">
        <v>45705.0</v>
      </c>
      <c r="B425" s="10"/>
      <c r="C425" s="7">
        <v>237798.0</v>
      </c>
      <c r="D425" s="7" t="s">
        <v>170</v>
      </c>
      <c r="E425" s="6">
        <v>45597.0</v>
      </c>
      <c r="F425" s="82">
        <f t="shared" si="1"/>
        <v>3</v>
      </c>
      <c r="G425" s="9">
        <v>45653.0</v>
      </c>
      <c r="H425" s="82">
        <f t="shared" si="2"/>
        <v>1</v>
      </c>
      <c r="I425" s="7" t="s">
        <v>54</v>
      </c>
      <c r="J425" s="10"/>
      <c r="K425" s="10"/>
      <c r="L425" s="10"/>
      <c r="M425" s="10"/>
      <c r="N425" s="66" t="s">
        <v>18</v>
      </c>
      <c r="O425" s="10"/>
    </row>
    <row r="426">
      <c r="A426" s="6">
        <v>45705.0</v>
      </c>
      <c r="B426" s="10"/>
      <c r="C426" s="7">
        <v>238123.0</v>
      </c>
      <c r="D426" s="7" t="s">
        <v>170</v>
      </c>
      <c r="E426" s="6">
        <v>45597.0</v>
      </c>
      <c r="F426" s="82">
        <f t="shared" si="1"/>
        <v>3</v>
      </c>
      <c r="G426" s="6">
        <v>45661.0</v>
      </c>
      <c r="H426" s="82">
        <f t="shared" si="2"/>
        <v>1</v>
      </c>
      <c r="I426" s="7" t="s">
        <v>60</v>
      </c>
      <c r="J426" s="10"/>
      <c r="K426" s="10"/>
      <c r="L426" s="10"/>
      <c r="M426" s="10"/>
      <c r="N426" s="66" t="s">
        <v>18</v>
      </c>
      <c r="O426" s="10"/>
    </row>
    <row r="427">
      <c r="A427" s="6">
        <v>45705.0</v>
      </c>
      <c r="B427" s="10"/>
      <c r="C427" s="7">
        <v>238025.0</v>
      </c>
      <c r="D427" s="7" t="s">
        <v>170</v>
      </c>
      <c r="E427" s="6">
        <v>45627.0</v>
      </c>
      <c r="F427" s="82">
        <f t="shared" si="1"/>
        <v>2</v>
      </c>
      <c r="G427" s="6">
        <v>45665.0</v>
      </c>
      <c r="H427" s="82">
        <f t="shared" si="2"/>
        <v>1</v>
      </c>
      <c r="I427" s="7" t="s">
        <v>85</v>
      </c>
      <c r="J427" s="10"/>
      <c r="K427" s="10"/>
      <c r="L427" s="10"/>
      <c r="M427" s="10"/>
      <c r="N427" s="66" t="s">
        <v>18</v>
      </c>
      <c r="O427" s="10"/>
    </row>
    <row r="428">
      <c r="A428" s="6">
        <v>45705.0</v>
      </c>
      <c r="B428" s="10"/>
      <c r="C428" s="7">
        <v>239117.0</v>
      </c>
      <c r="D428" s="7" t="s">
        <v>170</v>
      </c>
      <c r="E428" s="6">
        <v>45627.0</v>
      </c>
      <c r="F428" s="82">
        <f t="shared" si="1"/>
        <v>2</v>
      </c>
      <c r="G428" s="6">
        <v>45670.0</v>
      </c>
      <c r="H428" s="82">
        <f t="shared" si="2"/>
        <v>1</v>
      </c>
      <c r="I428" s="7" t="s">
        <v>43</v>
      </c>
      <c r="J428" s="10"/>
      <c r="K428" s="10"/>
      <c r="L428" s="10"/>
      <c r="M428" s="10"/>
      <c r="N428" s="66" t="s">
        <v>18</v>
      </c>
      <c r="O428" s="10"/>
    </row>
    <row r="429">
      <c r="A429" s="6">
        <v>45705.0</v>
      </c>
      <c r="B429" s="10"/>
      <c r="C429" s="7">
        <v>239618.0</v>
      </c>
      <c r="D429" s="7" t="s">
        <v>170</v>
      </c>
      <c r="E429" s="6">
        <v>45597.0</v>
      </c>
      <c r="F429" s="82">
        <f t="shared" si="1"/>
        <v>3</v>
      </c>
      <c r="G429" s="6">
        <v>45674.0</v>
      </c>
      <c r="H429" s="82">
        <f t="shared" si="2"/>
        <v>1</v>
      </c>
      <c r="I429" s="7" t="s">
        <v>54</v>
      </c>
      <c r="J429" s="10"/>
      <c r="K429" s="10"/>
      <c r="L429" s="10"/>
      <c r="M429" s="10"/>
      <c r="N429" s="66" t="s">
        <v>18</v>
      </c>
      <c r="O429" s="10"/>
    </row>
    <row r="430">
      <c r="A430" s="6">
        <v>45705.0</v>
      </c>
      <c r="B430" s="10"/>
      <c r="C430" s="7">
        <v>238283.0</v>
      </c>
      <c r="D430" s="7" t="s">
        <v>170</v>
      </c>
      <c r="E430" s="6">
        <v>45566.0</v>
      </c>
      <c r="F430" s="82">
        <f t="shared" si="1"/>
        <v>4</v>
      </c>
      <c r="G430" s="6">
        <v>45679.0</v>
      </c>
      <c r="H430" s="82">
        <f t="shared" si="2"/>
        <v>0</v>
      </c>
      <c r="I430" s="7" t="s">
        <v>54</v>
      </c>
      <c r="J430" s="10"/>
      <c r="K430" s="10"/>
      <c r="L430" s="10"/>
      <c r="M430" s="10"/>
      <c r="N430" s="66" t="s">
        <v>18</v>
      </c>
      <c r="O430" s="10"/>
    </row>
    <row r="431">
      <c r="A431" s="6">
        <v>45705.0</v>
      </c>
      <c r="B431" s="10"/>
      <c r="C431" s="7">
        <v>240701.0</v>
      </c>
      <c r="D431" s="7" t="s">
        <v>170</v>
      </c>
      <c r="E431" s="6">
        <v>45597.0</v>
      </c>
      <c r="F431" s="82">
        <f t="shared" si="1"/>
        <v>3</v>
      </c>
      <c r="G431" s="6">
        <v>45684.0</v>
      </c>
      <c r="H431" s="82">
        <f t="shared" si="2"/>
        <v>0</v>
      </c>
      <c r="I431" s="7" t="s">
        <v>85</v>
      </c>
      <c r="J431" s="10"/>
      <c r="K431" s="10"/>
      <c r="L431" s="10"/>
      <c r="M431" s="10"/>
      <c r="N431" s="66" t="s">
        <v>18</v>
      </c>
      <c r="O431" s="10"/>
    </row>
    <row r="432">
      <c r="A432" s="6">
        <v>45705.0</v>
      </c>
      <c r="B432" s="10"/>
      <c r="C432" s="7">
        <v>241823.0</v>
      </c>
      <c r="D432" s="7" t="s">
        <v>170</v>
      </c>
      <c r="E432" s="6">
        <v>45658.0</v>
      </c>
      <c r="F432" s="82">
        <f t="shared" si="1"/>
        <v>1</v>
      </c>
      <c r="G432" s="6">
        <v>45692.0</v>
      </c>
      <c r="H432" s="82">
        <f t="shared" si="2"/>
        <v>0</v>
      </c>
      <c r="I432" s="7" t="s">
        <v>43</v>
      </c>
      <c r="J432" s="10"/>
      <c r="K432" s="10"/>
      <c r="L432" s="10"/>
      <c r="M432" s="10"/>
      <c r="N432" s="66" t="s">
        <v>18</v>
      </c>
      <c r="O432" s="10"/>
    </row>
    <row r="433">
      <c r="A433" s="6">
        <v>45705.0</v>
      </c>
      <c r="B433" s="10"/>
      <c r="C433" s="7">
        <v>240316.0</v>
      </c>
      <c r="D433" s="7" t="s">
        <v>170</v>
      </c>
      <c r="E433" s="6">
        <v>45658.0</v>
      </c>
      <c r="F433" s="82">
        <f t="shared" si="1"/>
        <v>1</v>
      </c>
      <c r="G433" s="6">
        <v>45694.0</v>
      </c>
      <c r="H433" s="82">
        <f t="shared" si="2"/>
        <v>0</v>
      </c>
      <c r="I433" s="7" t="s">
        <v>85</v>
      </c>
      <c r="J433" s="10"/>
      <c r="K433" s="10"/>
      <c r="L433" s="10"/>
      <c r="M433" s="10"/>
      <c r="N433" s="66" t="s">
        <v>18</v>
      </c>
      <c r="O433" s="10"/>
    </row>
    <row r="434">
      <c r="A434" s="6">
        <v>45705.0</v>
      </c>
      <c r="B434" s="10"/>
      <c r="C434" s="7">
        <v>241808.0</v>
      </c>
      <c r="D434" s="7" t="s">
        <v>170</v>
      </c>
      <c r="E434" s="6">
        <v>45627.0</v>
      </c>
      <c r="F434" s="82">
        <f t="shared" si="1"/>
        <v>2</v>
      </c>
      <c r="G434" s="6">
        <v>45698.0</v>
      </c>
      <c r="H434" s="82">
        <f t="shared" si="2"/>
        <v>0</v>
      </c>
      <c r="I434" s="7" t="s">
        <v>54</v>
      </c>
      <c r="J434" s="10"/>
      <c r="K434" s="10"/>
      <c r="L434" s="10"/>
      <c r="M434" s="10"/>
      <c r="N434" s="66" t="s">
        <v>18</v>
      </c>
      <c r="O434" s="10"/>
    </row>
    <row r="435">
      <c r="A435" s="6">
        <v>45705.0</v>
      </c>
      <c r="B435" s="10"/>
      <c r="C435" s="7">
        <v>224297.0</v>
      </c>
      <c r="D435" s="7" t="s">
        <v>170</v>
      </c>
      <c r="E435" s="6">
        <v>45658.0</v>
      </c>
      <c r="F435" s="82">
        <f t="shared" si="1"/>
        <v>1</v>
      </c>
      <c r="G435" s="6">
        <v>45700.0</v>
      </c>
      <c r="H435" s="82">
        <f t="shared" si="2"/>
        <v>0</v>
      </c>
      <c r="I435" s="7" t="s">
        <v>52</v>
      </c>
      <c r="J435" s="10"/>
      <c r="K435" s="10"/>
      <c r="L435" s="10"/>
      <c r="M435" s="10"/>
      <c r="N435" s="66" t="s">
        <v>18</v>
      </c>
      <c r="O435" s="10"/>
    </row>
    <row r="436">
      <c r="A436" s="6">
        <v>45705.0</v>
      </c>
      <c r="B436" s="10"/>
      <c r="C436" s="7">
        <v>219693.0</v>
      </c>
      <c r="D436" s="7" t="s">
        <v>171</v>
      </c>
      <c r="E436" s="6">
        <v>45444.0</v>
      </c>
      <c r="F436" s="82">
        <f t="shared" si="1"/>
        <v>8</v>
      </c>
      <c r="G436" s="6">
        <v>45475.0</v>
      </c>
      <c r="H436" s="82">
        <f t="shared" si="2"/>
        <v>7</v>
      </c>
      <c r="I436" s="7" t="s">
        <v>60</v>
      </c>
      <c r="J436" s="10"/>
      <c r="K436" s="10"/>
      <c r="L436" s="10"/>
      <c r="M436" s="10"/>
      <c r="N436" s="66" t="s">
        <v>18</v>
      </c>
      <c r="O436" s="10"/>
    </row>
    <row r="437">
      <c r="A437" s="6">
        <v>45705.0</v>
      </c>
      <c r="B437" s="10"/>
      <c r="C437" s="7">
        <v>176171.0</v>
      </c>
      <c r="D437" s="7" t="s">
        <v>171</v>
      </c>
      <c r="E437" s="6">
        <v>44896.0</v>
      </c>
      <c r="F437" s="82">
        <f t="shared" si="1"/>
        <v>26</v>
      </c>
      <c r="G437" s="6">
        <v>45106.0</v>
      </c>
      <c r="H437" s="82">
        <f t="shared" si="2"/>
        <v>19</v>
      </c>
      <c r="I437" s="7" t="s">
        <v>136</v>
      </c>
      <c r="J437" s="10"/>
      <c r="K437" s="10"/>
      <c r="L437" s="10"/>
      <c r="M437" s="10"/>
      <c r="N437" s="66" t="s">
        <v>18</v>
      </c>
      <c r="O437" s="10"/>
    </row>
    <row r="438">
      <c r="A438" s="6">
        <v>45705.0</v>
      </c>
      <c r="B438" s="10"/>
      <c r="C438" s="7">
        <v>77214.0</v>
      </c>
      <c r="D438" s="7" t="s">
        <v>133</v>
      </c>
      <c r="E438" s="6">
        <v>44197.0</v>
      </c>
      <c r="F438" s="82">
        <f t="shared" si="1"/>
        <v>49</v>
      </c>
      <c r="G438" s="6">
        <v>44258.0</v>
      </c>
      <c r="H438" s="82">
        <f t="shared" si="2"/>
        <v>47</v>
      </c>
      <c r="I438" s="7" t="s">
        <v>82</v>
      </c>
      <c r="J438" s="10"/>
      <c r="K438" s="10"/>
      <c r="L438" s="10"/>
      <c r="M438" s="10"/>
      <c r="N438" s="66" t="s">
        <v>18</v>
      </c>
      <c r="O438" s="10"/>
    </row>
    <row r="439">
      <c r="A439" s="6">
        <v>45705.0</v>
      </c>
      <c r="B439" s="10"/>
      <c r="C439" s="7">
        <v>105180.0</v>
      </c>
      <c r="D439" s="7" t="s">
        <v>133</v>
      </c>
      <c r="E439" s="6">
        <v>44470.0</v>
      </c>
      <c r="F439" s="82">
        <f t="shared" si="1"/>
        <v>40</v>
      </c>
      <c r="G439" s="6">
        <v>44501.0</v>
      </c>
      <c r="H439" s="82">
        <f t="shared" si="2"/>
        <v>39</v>
      </c>
      <c r="I439" s="7" t="s">
        <v>82</v>
      </c>
      <c r="J439" s="10"/>
      <c r="K439" s="10"/>
      <c r="L439" s="10"/>
      <c r="M439" s="10"/>
      <c r="N439" s="66" t="s">
        <v>18</v>
      </c>
      <c r="O439" s="10"/>
    </row>
    <row r="440">
      <c r="A440" s="6">
        <v>45705.0</v>
      </c>
      <c r="B440" s="10"/>
      <c r="C440" s="7">
        <v>200991.0</v>
      </c>
      <c r="D440" s="7" t="s">
        <v>133</v>
      </c>
      <c r="E440" s="6">
        <v>45261.0</v>
      </c>
      <c r="F440" s="82">
        <f t="shared" si="1"/>
        <v>14</v>
      </c>
      <c r="G440" s="6">
        <v>45323.0</v>
      </c>
      <c r="H440" s="82">
        <f t="shared" si="2"/>
        <v>12</v>
      </c>
      <c r="I440" s="7" t="s">
        <v>136</v>
      </c>
      <c r="J440" s="10"/>
      <c r="K440" s="10"/>
      <c r="L440" s="10"/>
      <c r="M440" s="10"/>
      <c r="N440" s="66" t="s">
        <v>18</v>
      </c>
      <c r="O440" s="10"/>
    </row>
    <row r="441">
      <c r="A441" s="6">
        <v>45705.0</v>
      </c>
      <c r="B441" s="10"/>
      <c r="C441" s="7">
        <v>180818.0</v>
      </c>
      <c r="D441" s="7" t="s">
        <v>133</v>
      </c>
      <c r="E441" s="6">
        <v>45078.0</v>
      </c>
      <c r="F441" s="82">
        <f t="shared" si="1"/>
        <v>20</v>
      </c>
      <c r="G441" s="6">
        <v>45145.0</v>
      </c>
      <c r="H441" s="82">
        <f t="shared" si="2"/>
        <v>18</v>
      </c>
      <c r="I441" s="7" t="s">
        <v>60</v>
      </c>
      <c r="J441" s="10"/>
      <c r="K441" s="10"/>
      <c r="L441" s="10"/>
      <c r="M441" s="10"/>
      <c r="N441" s="66" t="s">
        <v>18</v>
      </c>
      <c r="O441" s="10"/>
    </row>
    <row r="442">
      <c r="A442" s="6">
        <v>45705.0</v>
      </c>
      <c r="B442" s="10"/>
      <c r="C442" s="7">
        <v>196409.0</v>
      </c>
      <c r="D442" s="7" t="s">
        <v>133</v>
      </c>
      <c r="E442" s="6">
        <v>45200.0</v>
      </c>
      <c r="F442" s="82">
        <f t="shared" si="1"/>
        <v>16</v>
      </c>
      <c r="G442" s="9">
        <v>45279.0</v>
      </c>
      <c r="H442" s="82">
        <f t="shared" si="2"/>
        <v>13</v>
      </c>
      <c r="I442" s="7" t="s">
        <v>54</v>
      </c>
      <c r="J442" s="10"/>
      <c r="K442" s="10"/>
      <c r="L442" s="10"/>
      <c r="M442" s="10"/>
      <c r="N442" s="66" t="s">
        <v>18</v>
      </c>
      <c r="O442" s="10"/>
    </row>
    <row r="443">
      <c r="A443" s="6">
        <v>45705.0</v>
      </c>
      <c r="B443" s="10"/>
      <c r="C443" s="7">
        <v>202788.0</v>
      </c>
      <c r="D443" s="7" t="s">
        <v>133</v>
      </c>
      <c r="E443" s="6">
        <v>45200.0</v>
      </c>
      <c r="F443" s="82">
        <f t="shared" si="1"/>
        <v>16</v>
      </c>
      <c r="G443" s="6">
        <v>45338.0</v>
      </c>
      <c r="H443" s="82">
        <f t="shared" si="2"/>
        <v>12</v>
      </c>
      <c r="I443" s="7" t="s">
        <v>82</v>
      </c>
      <c r="J443" s="10"/>
      <c r="K443" s="10"/>
      <c r="L443" s="10"/>
      <c r="M443" s="10"/>
      <c r="N443" s="66" t="s">
        <v>18</v>
      </c>
      <c r="O443" s="10"/>
    </row>
    <row r="444">
      <c r="A444" s="6">
        <v>45705.0</v>
      </c>
      <c r="B444" s="10"/>
      <c r="C444" s="7">
        <v>209568.0</v>
      </c>
      <c r="D444" s="7" t="s">
        <v>133</v>
      </c>
      <c r="E444" s="6">
        <v>45352.0</v>
      </c>
      <c r="F444" s="82">
        <f t="shared" si="1"/>
        <v>11</v>
      </c>
      <c r="G444" s="6">
        <v>45390.0</v>
      </c>
      <c r="H444" s="82">
        <f t="shared" si="2"/>
        <v>10</v>
      </c>
      <c r="I444" s="7" t="s">
        <v>60</v>
      </c>
      <c r="J444" s="10"/>
      <c r="K444" s="10"/>
      <c r="L444" s="10"/>
      <c r="M444" s="10"/>
      <c r="N444" s="66" t="s">
        <v>18</v>
      </c>
      <c r="O444" s="10"/>
    </row>
    <row r="445">
      <c r="A445" s="6">
        <v>45705.0</v>
      </c>
      <c r="B445" s="10"/>
      <c r="C445" s="7">
        <v>213563.0</v>
      </c>
      <c r="D445" s="7" t="s">
        <v>133</v>
      </c>
      <c r="E445" s="6">
        <v>45383.0</v>
      </c>
      <c r="F445" s="82">
        <f t="shared" si="1"/>
        <v>10</v>
      </c>
      <c r="G445" s="6">
        <v>45420.0</v>
      </c>
      <c r="H445" s="82">
        <f t="shared" si="2"/>
        <v>9</v>
      </c>
      <c r="I445" s="7" t="s">
        <v>54</v>
      </c>
      <c r="J445" s="10"/>
      <c r="K445" s="10"/>
      <c r="L445" s="10"/>
      <c r="M445" s="10"/>
      <c r="N445" s="66" t="s">
        <v>18</v>
      </c>
      <c r="O445" s="10"/>
    </row>
    <row r="446">
      <c r="A446" s="6">
        <v>45705.0</v>
      </c>
      <c r="B446" s="10"/>
      <c r="C446" s="7">
        <v>223197.0</v>
      </c>
      <c r="D446" s="7" t="s">
        <v>133</v>
      </c>
      <c r="E446" s="6">
        <v>45474.0</v>
      </c>
      <c r="F446" s="82">
        <f t="shared" si="1"/>
        <v>7</v>
      </c>
      <c r="G446" s="6">
        <v>45503.0</v>
      </c>
      <c r="H446" s="82">
        <f t="shared" si="2"/>
        <v>6</v>
      </c>
      <c r="I446" s="7" t="s">
        <v>48</v>
      </c>
      <c r="J446" s="10"/>
      <c r="K446" s="10"/>
      <c r="L446" s="10"/>
      <c r="M446" s="10"/>
      <c r="N446" s="66" t="s">
        <v>18</v>
      </c>
      <c r="O446" s="10"/>
    </row>
    <row r="447">
      <c r="A447" s="6">
        <v>45705.0</v>
      </c>
      <c r="B447" s="10"/>
      <c r="C447" s="7">
        <v>228009.0</v>
      </c>
      <c r="D447" s="7" t="s">
        <v>133</v>
      </c>
      <c r="E447" s="6">
        <v>45505.0</v>
      </c>
      <c r="F447" s="82">
        <f t="shared" si="1"/>
        <v>6</v>
      </c>
      <c r="G447" s="6">
        <v>45548.0</v>
      </c>
      <c r="H447" s="82">
        <f t="shared" si="2"/>
        <v>5</v>
      </c>
      <c r="I447" s="7" t="s">
        <v>60</v>
      </c>
      <c r="J447" s="10"/>
      <c r="K447" s="10"/>
      <c r="L447" s="10"/>
      <c r="M447" s="10"/>
      <c r="N447" s="66" t="s">
        <v>18</v>
      </c>
      <c r="O447" s="10"/>
    </row>
    <row r="448">
      <c r="A448" s="6">
        <v>45705.0</v>
      </c>
      <c r="B448" s="10"/>
      <c r="C448" s="7">
        <v>231412.0</v>
      </c>
      <c r="D448" s="7" t="s">
        <v>133</v>
      </c>
      <c r="E448" s="6">
        <v>45352.0</v>
      </c>
      <c r="F448" s="82">
        <f t="shared" si="1"/>
        <v>11</v>
      </c>
      <c r="G448" s="6">
        <v>45412.0</v>
      </c>
      <c r="H448" s="82">
        <f t="shared" si="2"/>
        <v>9</v>
      </c>
      <c r="I448" s="7" t="s">
        <v>54</v>
      </c>
      <c r="J448" s="10"/>
      <c r="K448" s="10"/>
      <c r="L448" s="10"/>
      <c r="M448" s="10"/>
      <c r="N448" s="66" t="s">
        <v>18</v>
      </c>
      <c r="O448" s="10"/>
    </row>
    <row r="449">
      <c r="A449" s="6">
        <v>45705.0</v>
      </c>
      <c r="B449" s="10"/>
      <c r="C449" s="7">
        <v>235934.0</v>
      </c>
      <c r="D449" s="7" t="s">
        <v>133</v>
      </c>
      <c r="E449" s="6">
        <v>45566.0</v>
      </c>
      <c r="F449" s="82">
        <f t="shared" si="1"/>
        <v>4</v>
      </c>
      <c r="G449" s="6">
        <v>45628.0</v>
      </c>
      <c r="H449" s="82">
        <f t="shared" si="2"/>
        <v>2</v>
      </c>
      <c r="I449" s="7" t="s">
        <v>54</v>
      </c>
      <c r="J449" s="10"/>
      <c r="K449" s="10"/>
      <c r="L449" s="10"/>
      <c r="M449" s="10"/>
      <c r="N449" s="66" t="s">
        <v>18</v>
      </c>
      <c r="O449" s="10"/>
    </row>
    <row r="450">
      <c r="A450" s="6">
        <v>45705.0</v>
      </c>
      <c r="B450" s="10"/>
      <c r="C450" s="7">
        <v>239169.0</v>
      </c>
      <c r="D450" s="7" t="s">
        <v>133</v>
      </c>
      <c r="E450" s="6">
        <v>45627.0</v>
      </c>
      <c r="F450" s="82">
        <f t="shared" si="1"/>
        <v>2</v>
      </c>
      <c r="G450" s="6">
        <v>45670.0</v>
      </c>
      <c r="H450" s="82">
        <f t="shared" si="2"/>
        <v>1</v>
      </c>
      <c r="I450" s="7" t="s">
        <v>82</v>
      </c>
      <c r="J450" s="10"/>
      <c r="K450" s="10"/>
      <c r="L450" s="10"/>
      <c r="M450" s="10"/>
      <c r="N450" s="66" t="s">
        <v>18</v>
      </c>
      <c r="O450" s="10"/>
    </row>
    <row r="451">
      <c r="A451" s="6">
        <v>45705.0</v>
      </c>
      <c r="B451" s="10"/>
      <c r="C451" s="7">
        <v>241843.0</v>
      </c>
      <c r="D451" s="7" t="s">
        <v>133</v>
      </c>
      <c r="E451" s="6">
        <v>45505.0</v>
      </c>
      <c r="F451" s="82">
        <f t="shared" si="1"/>
        <v>6</v>
      </c>
      <c r="G451" s="6">
        <v>45692.0</v>
      </c>
      <c r="H451" s="82">
        <f t="shared" si="2"/>
        <v>0</v>
      </c>
      <c r="I451" s="7" t="s">
        <v>60</v>
      </c>
      <c r="J451" s="10"/>
      <c r="K451" s="10"/>
      <c r="L451" s="10"/>
      <c r="M451" s="10"/>
      <c r="N451" s="66" t="s">
        <v>18</v>
      </c>
      <c r="O451" s="10"/>
    </row>
    <row r="452">
      <c r="A452" s="6">
        <v>45705.0</v>
      </c>
      <c r="B452" s="10"/>
      <c r="C452" s="7">
        <v>99746.0</v>
      </c>
      <c r="D452" s="7" t="s">
        <v>156</v>
      </c>
      <c r="E452" s="6">
        <v>44409.0</v>
      </c>
      <c r="F452" s="82">
        <f t="shared" si="1"/>
        <v>42</v>
      </c>
      <c r="G452" s="9">
        <v>44518.0</v>
      </c>
      <c r="H452" s="82">
        <f t="shared" si="2"/>
        <v>39</v>
      </c>
      <c r="I452" s="7" t="s">
        <v>136</v>
      </c>
      <c r="J452" s="10"/>
      <c r="K452" s="10"/>
      <c r="L452" s="10"/>
      <c r="M452" s="10"/>
      <c r="N452" s="66" t="s">
        <v>18</v>
      </c>
      <c r="O452" s="10"/>
    </row>
    <row r="453">
      <c r="A453" s="6">
        <v>45705.0</v>
      </c>
      <c r="B453" s="10"/>
      <c r="C453" s="7">
        <v>123387.0</v>
      </c>
      <c r="D453" s="7" t="s">
        <v>156</v>
      </c>
      <c r="E453" s="6">
        <v>44621.0</v>
      </c>
      <c r="F453" s="82">
        <f t="shared" si="1"/>
        <v>35</v>
      </c>
      <c r="G453" s="6">
        <v>44658.0</v>
      </c>
      <c r="H453" s="82">
        <f t="shared" si="2"/>
        <v>34</v>
      </c>
      <c r="I453" s="7" t="s">
        <v>136</v>
      </c>
      <c r="J453" s="10"/>
      <c r="K453" s="10"/>
      <c r="L453" s="10"/>
      <c r="M453" s="10"/>
      <c r="N453" s="66" t="s">
        <v>18</v>
      </c>
      <c r="O453" s="10"/>
    </row>
    <row r="454">
      <c r="A454" s="6">
        <v>45705.0</v>
      </c>
      <c r="B454" s="10"/>
      <c r="C454" s="7">
        <v>206896.0</v>
      </c>
      <c r="D454" s="7" t="s">
        <v>156</v>
      </c>
      <c r="E454" s="6">
        <v>45323.0</v>
      </c>
      <c r="F454" s="82">
        <f t="shared" si="1"/>
        <v>12</v>
      </c>
      <c r="G454" s="6">
        <v>45370.0</v>
      </c>
      <c r="H454" s="82">
        <f t="shared" si="2"/>
        <v>10</v>
      </c>
      <c r="I454" s="7" t="s">
        <v>54</v>
      </c>
      <c r="J454" s="10"/>
      <c r="K454" s="10"/>
      <c r="L454" s="10"/>
      <c r="M454" s="10"/>
      <c r="N454" s="66" t="s">
        <v>18</v>
      </c>
      <c r="O454" s="10"/>
    </row>
    <row r="455">
      <c r="A455" s="6">
        <v>45705.0</v>
      </c>
      <c r="B455" s="10"/>
      <c r="C455" s="7">
        <v>172871.0</v>
      </c>
      <c r="D455" s="7" t="s">
        <v>156</v>
      </c>
      <c r="E455" s="6">
        <v>44986.0</v>
      </c>
      <c r="F455" s="82">
        <f t="shared" si="1"/>
        <v>23</v>
      </c>
      <c r="G455" s="6">
        <v>45077.0</v>
      </c>
      <c r="H455" s="82">
        <f t="shared" si="2"/>
        <v>20</v>
      </c>
      <c r="I455" s="7" t="s">
        <v>48</v>
      </c>
      <c r="J455" s="10"/>
      <c r="K455" s="10"/>
      <c r="L455" s="10"/>
      <c r="M455" s="10"/>
      <c r="N455" s="66" t="s">
        <v>18</v>
      </c>
      <c r="O455" s="10"/>
    </row>
    <row r="456">
      <c r="A456" s="6">
        <v>45705.0</v>
      </c>
      <c r="B456" s="10"/>
      <c r="C456" s="7">
        <v>203973.0</v>
      </c>
      <c r="D456" s="7" t="s">
        <v>156</v>
      </c>
      <c r="E456" s="6">
        <v>45200.0</v>
      </c>
      <c r="F456" s="82">
        <f t="shared" si="1"/>
        <v>16</v>
      </c>
      <c r="G456" s="6">
        <v>45348.0</v>
      </c>
      <c r="H456" s="82">
        <f t="shared" si="2"/>
        <v>11</v>
      </c>
      <c r="I456" s="7" t="s">
        <v>54</v>
      </c>
      <c r="J456" s="10"/>
      <c r="K456" s="10"/>
      <c r="L456" s="10"/>
      <c r="M456" s="10"/>
      <c r="N456" s="66" t="s">
        <v>18</v>
      </c>
      <c r="O456" s="10"/>
    </row>
    <row r="457">
      <c r="A457" s="6">
        <v>45705.0</v>
      </c>
      <c r="B457" s="10"/>
      <c r="C457" s="7">
        <v>209369.0</v>
      </c>
      <c r="D457" s="7" t="s">
        <v>156</v>
      </c>
      <c r="E457" s="6">
        <v>44166.0</v>
      </c>
      <c r="F457" s="82">
        <f t="shared" si="1"/>
        <v>50</v>
      </c>
      <c r="G457" s="6">
        <v>45390.0</v>
      </c>
      <c r="H457" s="82">
        <f t="shared" si="2"/>
        <v>10</v>
      </c>
      <c r="I457" s="7" t="s">
        <v>136</v>
      </c>
      <c r="J457" s="10"/>
      <c r="K457" s="10"/>
      <c r="L457" s="10"/>
      <c r="M457" s="10"/>
      <c r="N457" s="66" t="s">
        <v>18</v>
      </c>
      <c r="O457" s="10"/>
    </row>
    <row r="458">
      <c r="A458" s="6">
        <v>45705.0</v>
      </c>
      <c r="B458" s="10"/>
      <c r="C458" s="7">
        <v>215062.0</v>
      </c>
      <c r="D458" s="7" t="s">
        <v>156</v>
      </c>
      <c r="E458" s="6">
        <v>44986.0</v>
      </c>
      <c r="F458" s="82">
        <f t="shared" si="1"/>
        <v>23</v>
      </c>
      <c r="G458" s="6">
        <v>45434.0</v>
      </c>
      <c r="H458" s="82">
        <f t="shared" si="2"/>
        <v>8</v>
      </c>
      <c r="I458" s="7" t="s">
        <v>54</v>
      </c>
      <c r="J458" s="10"/>
      <c r="K458" s="10"/>
      <c r="L458" s="10"/>
      <c r="M458" s="10"/>
      <c r="N458" s="66" t="s">
        <v>18</v>
      </c>
      <c r="O458" s="10"/>
    </row>
    <row r="459">
      <c r="A459" s="6">
        <v>45705.0</v>
      </c>
      <c r="B459" s="10"/>
      <c r="C459" s="7">
        <v>182908.0</v>
      </c>
      <c r="D459" s="7" t="s">
        <v>156</v>
      </c>
      <c r="E459" s="6">
        <v>44228.0</v>
      </c>
      <c r="F459" s="82">
        <f t="shared" si="1"/>
        <v>48</v>
      </c>
      <c r="G459" s="6">
        <v>45159.0</v>
      </c>
      <c r="H459" s="82">
        <f t="shared" si="2"/>
        <v>17</v>
      </c>
      <c r="I459" s="7" t="s">
        <v>60</v>
      </c>
      <c r="J459" s="10"/>
      <c r="K459" s="10"/>
      <c r="L459" s="10"/>
      <c r="M459" s="10"/>
      <c r="N459" s="66" t="s">
        <v>18</v>
      </c>
      <c r="O459" s="10"/>
    </row>
    <row r="460">
      <c r="A460" s="6">
        <v>45705.0</v>
      </c>
      <c r="B460" s="10"/>
      <c r="C460" s="7">
        <v>193169.0</v>
      </c>
      <c r="D460" s="7" t="s">
        <v>156</v>
      </c>
      <c r="E460" s="6">
        <v>45200.0</v>
      </c>
      <c r="F460" s="82">
        <f t="shared" si="1"/>
        <v>16</v>
      </c>
      <c r="G460" s="9">
        <v>45247.0</v>
      </c>
      <c r="H460" s="82">
        <f t="shared" si="2"/>
        <v>15</v>
      </c>
      <c r="I460" s="7" t="s">
        <v>54</v>
      </c>
      <c r="J460" s="10"/>
      <c r="K460" s="10"/>
      <c r="L460" s="10"/>
      <c r="M460" s="10"/>
      <c r="N460" s="66" t="s">
        <v>18</v>
      </c>
      <c r="O460" s="10"/>
    </row>
    <row r="461">
      <c r="A461" s="6">
        <v>45705.0</v>
      </c>
      <c r="B461" s="10"/>
      <c r="C461" s="7">
        <v>201809.0</v>
      </c>
      <c r="D461" s="7" t="s">
        <v>156</v>
      </c>
      <c r="E461" s="6">
        <v>44986.0</v>
      </c>
      <c r="F461" s="82">
        <f t="shared" si="1"/>
        <v>23</v>
      </c>
      <c r="G461" s="6">
        <v>45330.0</v>
      </c>
      <c r="H461" s="82">
        <f t="shared" si="2"/>
        <v>12</v>
      </c>
      <c r="I461" s="7" t="s">
        <v>136</v>
      </c>
      <c r="J461" s="10"/>
      <c r="K461" s="10"/>
      <c r="L461" s="10"/>
      <c r="M461" s="10"/>
      <c r="N461" s="66" t="s">
        <v>18</v>
      </c>
      <c r="O461" s="10"/>
    </row>
    <row r="462">
      <c r="A462" s="6">
        <v>45705.0</v>
      </c>
      <c r="B462" s="10"/>
      <c r="C462" s="7">
        <v>221062.0</v>
      </c>
      <c r="D462" s="7" t="s">
        <v>174</v>
      </c>
      <c r="E462" s="6">
        <v>45444.0</v>
      </c>
      <c r="F462" s="82">
        <f t="shared" si="1"/>
        <v>8</v>
      </c>
      <c r="G462" s="6">
        <v>45484.0</v>
      </c>
      <c r="H462" s="82">
        <f t="shared" si="2"/>
        <v>7</v>
      </c>
      <c r="I462" s="7" t="s">
        <v>48</v>
      </c>
      <c r="J462" s="10"/>
      <c r="K462" s="10"/>
      <c r="L462" s="10"/>
      <c r="M462" s="10"/>
      <c r="N462" s="66" t="s">
        <v>18</v>
      </c>
      <c r="O462" s="10"/>
    </row>
    <row r="463">
      <c r="A463" s="6">
        <v>45705.0</v>
      </c>
      <c r="B463" s="10"/>
      <c r="C463" s="7">
        <v>237763.0</v>
      </c>
      <c r="D463" s="7" t="s">
        <v>174</v>
      </c>
      <c r="E463" s="6">
        <v>45566.0</v>
      </c>
      <c r="F463" s="82">
        <f t="shared" si="1"/>
        <v>4</v>
      </c>
      <c r="G463" s="9">
        <v>45651.0</v>
      </c>
      <c r="H463" s="82">
        <f t="shared" si="2"/>
        <v>1</v>
      </c>
      <c r="I463" s="7" t="s">
        <v>82</v>
      </c>
      <c r="J463" s="10"/>
      <c r="K463" s="10"/>
      <c r="L463" s="10"/>
      <c r="M463" s="10"/>
      <c r="N463" s="66" t="s">
        <v>18</v>
      </c>
      <c r="O463" s="10"/>
    </row>
    <row r="464">
      <c r="A464" s="6">
        <v>45705.0</v>
      </c>
      <c r="B464" s="10"/>
      <c r="C464" s="7">
        <v>221419.0</v>
      </c>
      <c r="D464" s="7" t="s">
        <v>174</v>
      </c>
      <c r="E464" s="6">
        <v>45413.0</v>
      </c>
      <c r="F464" s="82">
        <f t="shared" si="1"/>
        <v>9</v>
      </c>
      <c r="G464" s="6">
        <v>45489.0</v>
      </c>
      <c r="H464" s="82">
        <f t="shared" si="2"/>
        <v>7</v>
      </c>
      <c r="I464" s="7" t="s">
        <v>54</v>
      </c>
      <c r="J464" s="10"/>
      <c r="K464" s="10"/>
      <c r="L464" s="10"/>
      <c r="M464" s="10"/>
      <c r="N464" s="66" t="s">
        <v>18</v>
      </c>
      <c r="O464" s="10"/>
    </row>
    <row r="465">
      <c r="A465" s="6">
        <v>45705.0</v>
      </c>
      <c r="B465" s="10"/>
      <c r="C465" s="7">
        <v>225179.0</v>
      </c>
      <c r="D465" s="7" t="s">
        <v>174</v>
      </c>
      <c r="E465" s="6">
        <v>45352.0</v>
      </c>
      <c r="F465" s="82">
        <f t="shared" si="1"/>
        <v>11</v>
      </c>
      <c r="G465" s="6">
        <v>45520.0</v>
      </c>
      <c r="H465" s="82">
        <f t="shared" si="2"/>
        <v>6</v>
      </c>
      <c r="I465" s="7" t="s">
        <v>54</v>
      </c>
      <c r="J465" s="10"/>
      <c r="K465" s="10"/>
      <c r="L465" s="10"/>
      <c r="M465" s="10"/>
      <c r="N465" s="66" t="s">
        <v>18</v>
      </c>
      <c r="O465" s="10"/>
    </row>
    <row r="466">
      <c r="A466" s="6">
        <v>45705.0</v>
      </c>
      <c r="B466" s="10"/>
      <c r="C466" s="7">
        <v>228118.0</v>
      </c>
      <c r="D466" s="7" t="s">
        <v>174</v>
      </c>
      <c r="E466" s="6">
        <v>45505.0</v>
      </c>
      <c r="F466" s="82">
        <f t="shared" si="1"/>
        <v>6</v>
      </c>
      <c r="G466" s="6">
        <v>45559.0</v>
      </c>
      <c r="H466" s="82">
        <f t="shared" si="2"/>
        <v>4</v>
      </c>
      <c r="I466" s="7" t="s">
        <v>48</v>
      </c>
      <c r="J466" s="10"/>
      <c r="K466" s="10"/>
      <c r="L466" s="10"/>
      <c r="M466" s="10"/>
      <c r="N466" s="66" t="s">
        <v>18</v>
      </c>
      <c r="O466" s="10"/>
    </row>
    <row r="467">
      <c r="A467" s="6">
        <v>45705.0</v>
      </c>
      <c r="B467" s="10"/>
      <c r="C467" s="7">
        <v>231414.0</v>
      </c>
      <c r="D467" s="7" t="s">
        <v>174</v>
      </c>
      <c r="E467" s="6">
        <v>45536.0</v>
      </c>
      <c r="F467" s="82">
        <f t="shared" si="1"/>
        <v>5</v>
      </c>
      <c r="G467" s="9">
        <v>45582.0</v>
      </c>
      <c r="H467" s="82">
        <f t="shared" si="2"/>
        <v>4</v>
      </c>
      <c r="I467" s="7" t="s">
        <v>54</v>
      </c>
      <c r="J467" s="10"/>
      <c r="K467" s="10"/>
      <c r="L467" s="10"/>
      <c r="M467" s="10"/>
      <c r="N467" s="66" t="s">
        <v>18</v>
      </c>
      <c r="O467" s="10"/>
    </row>
    <row r="468">
      <c r="A468" s="6">
        <v>45705.0</v>
      </c>
      <c r="B468" s="10"/>
      <c r="C468" s="7">
        <v>234373.0</v>
      </c>
      <c r="D468" s="7" t="s">
        <v>174</v>
      </c>
      <c r="E468" s="6">
        <v>45505.0</v>
      </c>
      <c r="F468" s="82">
        <f t="shared" si="1"/>
        <v>6</v>
      </c>
      <c r="G468" s="9">
        <v>45610.0</v>
      </c>
      <c r="H468" s="82">
        <f t="shared" si="2"/>
        <v>3</v>
      </c>
      <c r="I468" s="7" t="s">
        <v>60</v>
      </c>
      <c r="J468" s="10"/>
      <c r="K468" s="10"/>
      <c r="L468" s="10"/>
      <c r="M468" s="10"/>
      <c r="N468" s="66" t="s">
        <v>18</v>
      </c>
      <c r="O468" s="10"/>
    </row>
    <row r="469">
      <c r="A469" s="6">
        <v>45705.0</v>
      </c>
      <c r="B469" s="10"/>
      <c r="C469" s="7">
        <v>229366.0</v>
      </c>
      <c r="D469" s="7" t="s">
        <v>174</v>
      </c>
      <c r="E469" s="6">
        <v>45323.0</v>
      </c>
      <c r="F469" s="82">
        <f t="shared" si="1"/>
        <v>12</v>
      </c>
      <c r="G469" s="6">
        <v>45565.0</v>
      </c>
      <c r="H469" s="82">
        <f t="shared" si="2"/>
        <v>4</v>
      </c>
      <c r="I469" s="7" t="s">
        <v>54</v>
      </c>
      <c r="J469" s="10"/>
      <c r="K469" s="10"/>
      <c r="L469" s="10"/>
      <c r="M469" s="10"/>
      <c r="N469" s="66" t="s">
        <v>18</v>
      </c>
      <c r="O469" s="10"/>
    </row>
    <row r="470">
      <c r="A470" s="6">
        <v>45705.0</v>
      </c>
      <c r="B470" s="10"/>
      <c r="C470" s="7">
        <v>238011.0</v>
      </c>
      <c r="D470" s="7" t="s">
        <v>174</v>
      </c>
      <c r="E470" s="6">
        <v>45597.0</v>
      </c>
      <c r="F470" s="82">
        <f t="shared" si="1"/>
        <v>3</v>
      </c>
      <c r="G470" s="6">
        <v>45661.0</v>
      </c>
      <c r="H470" s="82">
        <f t="shared" si="2"/>
        <v>1</v>
      </c>
      <c r="I470" s="7" t="s">
        <v>82</v>
      </c>
      <c r="J470" s="10"/>
      <c r="K470" s="10"/>
      <c r="L470" s="10"/>
      <c r="M470" s="10"/>
      <c r="N470" s="66" t="s">
        <v>18</v>
      </c>
      <c r="O470" s="10"/>
    </row>
    <row r="471">
      <c r="A471" s="65">
        <v>45691.0</v>
      </c>
      <c r="B471" s="10"/>
      <c r="C471" s="7">
        <v>240200.0</v>
      </c>
      <c r="D471" s="7" t="s">
        <v>174</v>
      </c>
      <c r="E471" s="6">
        <v>45566.0</v>
      </c>
      <c r="F471" s="82">
        <f t="shared" si="1"/>
        <v>4</v>
      </c>
      <c r="G471" s="6">
        <v>45678.0</v>
      </c>
      <c r="H471" s="82">
        <f t="shared" si="2"/>
        <v>0</v>
      </c>
      <c r="I471" s="7" t="s">
        <v>48</v>
      </c>
      <c r="J471" s="10"/>
      <c r="K471" s="10"/>
      <c r="L471" s="10"/>
      <c r="M471" s="10"/>
      <c r="N471" s="57" t="s">
        <v>17</v>
      </c>
      <c r="O471" s="7" t="s">
        <v>542</v>
      </c>
    </row>
    <row r="472">
      <c r="A472" s="6">
        <v>45705.0</v>
      </c>
      <c r="B472" s="10"/>
      <c r="C472" s="7">
        <v>232656.0</v>
      </c>
      <c r="D472" s="7" t="s">
        <v>176</v>
      </c>
      <c r="E472" s="6">
        <v>45474.0</v>
      </c>
      <c r="F472" s="82">
        <f t="shared" si="1"/>
        <v>7</v>
      </c>
      <c r="G472" s="9">
        <v>45594.0</v>
      </c>
      <c r="H472" s="82">
        <f t="shared" si="2"/>
        <v>3</v>
      </c>
      <c r="I472" s="7" t="s">
        <v>60</v>
      </c>
      <c r="J472" s="10"/>
      <c r="K472" s="10"/>
      <c r="L472" s="10"/>
      <c r="M472" s="10"/>
      <c r="N472" s="66" t="s">
        <v>18</v>
      </c>
      <c r="O472" s="10"/>
    </row>
    <row r="473">
      <c r="A473" s="6">
        <v>45705.0</v>
      </c>
      <c r="B473" s="10"/>
      <c r="C473" s="7">
        <v>101215.0</v>
      </c>
      <c r="D473" s="7" t="s">
        <v>177</v>
      </c>
      <c r="E473" s="6">
        <v>43983.0</v>
      </c>
      <c r="F473" s="82">
        <f t="shared" si="1"/>
        <v>56</v>
      </c>
      <c r="G473" s="6">
        <v>44463.0</v>
      </c>
      <c r="H473" s="82">
        <f t="shared" si="2"/>
        <v>40</v>
      </c>
      <c r="I473" s="7" t="s">
        <v>136</v>
      </c>
      <c r="J473" s="10"/>
      <c r="K473" s="10"/>
      <c r="L473" s="10"/>
      <c r="M473" s="10"/>
      <c r="N473" s="66" t="s">
        <v>18</v>
      </c>
      <c r="O473" s="10"/>
    </row>
    <row r="474">
      <c r="A474" s="6">
        <v>45705.0</v>
      </c>
      <c r="B474" s="10"/>
      <c r="C474" s="7">
        <v>66902.0</v>
      </c>
      <c r="D474" s="7" t="s">
        <v>178</v>
      </c>
      <c r="E474" s="6">
        <v>43831.0</v>
      </c>
      <c r="F474" s="82">
        <f t="shared" si="1"/>
        <v>61</v>
      </c>
      <c r="G474" s="6">
        <v>44112.0</v>
      </c>
      <c r="H474" s="82">
        <f t="shared" si="2"/>
        <v>52</v>
      </c>
      <c r="I474" s="7" t="s">
        <v>82</v>
      </c>
      <c r="J474" s="10"/>
      <c r="K474" s="10"/>
      <c r="L474" s="10"/>
      <c r="M474" s="10"/>
      <c r="N474" s="66" t="s">
        <v>18</v>
      </c>
      <c r="O474" s="10"/>
    </row>
    <row r="475">
      <c r="A475" s="6">
        <v>45705.0</v>
      </c>
      <c r="B475" s="10"/>
      <c r="C475" s="7">
        <v>189914.0</v>
      </c>
      <c r="D475" s="7" t="s">
        <v>178</v>
      </c>
      <c r="E475" s="6">
        <v>45200.0</v>
      </c>
      <c r="F475" s="82">
        <f t="shared" si="1"/>
        <v>16</v>
      </c>
      <c r="G475" s="9">
        <v>45217.0</v>
      </c>
      <c r="H475" s="82">
        <f t="shared" si="2"/>
        <v>16</v>
      </c>
      <c r="I475" s="7" t="s">
        <v>60</v>
      </c>
      <c r="J475" s="10"/>
      <c r="K475" s="10"/>
      <c r="L475" s="10"/>
      <c r="M475" s="10"/>
      <c r="N475" s="66" t="s">
        <v>18</v>
      </c>
      <c r="O475" s="10"/>
    </row>
    <row r="476">
      <c r="A476" s="65">
        <v>45699.0</v>
      </c>
      <c r="B476" s="10"/>
      <c r="C476" s="7">
        <v>226678.0</v>
      </c>
      <c r="D476" s="7" t="s">
        <v>178</v>
      </c>
      <c r="E476" s="6">
        <v>45505.0</v>
      </c>
      <c r="F476" s="82">
        <f t="shared" si="1"/>
        <v>6</v>
      </c>
      <c r="G476" s="6">
        <v>45537.0</v>
      </c>
      <c r="H476" s="82">
        <f t="shared" si="2"/>
        <v>5</v>
      </c>
      <c r="I476" s="7" t="s">
        <v>52</v>
      </c>
      <c r="J476" s="7" t="s">
        <v>250</v>
      </c>
      <c r="K476" s="10"/>
      <c r="L476" s="10"/>
      <c r="M476" s="10"/>
      <c r="N476" s="57" t="s">
        <v>19</v>
      </c>
      <c r="O476" s="10"/>
    </row>
    <row r="477">
      <c r="A477" s="6">
        <v>45705.0</v>
      </c>
      <c r="B477" s="10"/>
      <c r="C477" s="7">
        <v>181054.0</v>
      </c>
      <c r="D477" s="7" t="s">
        <v>178</v>
      </c>
      <c r="E477" s="6">
        <v>45047.0</v>
      </c>
      <c r="F477" s="82">
        <f t="shared" si="1"/>
        <v>21</v>
      </c>
      <c r="G477" s="6">
        <v>45143.0</v>
      </c>
      <c r="H477" s="82">
        <f t="shared" si="2"/>
        <v>18</v>
      </c>
      <c r="I477" s="7" t="s">
        <v>136</v>
      </c>
      <c r="J477" s="10"/>
      <c r="K477" s="10"/>
      <c r="L477" s="10"/>
      <c r="M477" s="10"/>
      <c r="N477" s="66" t="s">
        <v>18</v>
      </c>
      <c r="O477" s="10"/>
    </row>
    <row r="478">
      <c r="A478" s="6">
        <v>45705.0</v>
      </c>
      <c r="B478" s="10"/>
      <c r="C478" s="7">
        <v>198166.0</v>
      </c>
      <c r="D478" s="7" t="s">
        <v>178</v>
      </c>
      <c r="E478" s="6">
        <v>45261.0</v>
      </c>
      <c r="F478" s="82">
        <f t="shared" si="1"/>
        <v>14</v>
      </c>
      <c r="G478" s="6">
        <v>45302.0</v>
      </c>
      <c r="H478" s="82">
        <f t="shared" si="2"/>
        <v>13</v>
      </c>
      <c r="I478" s="7" t="s">
        <v>54</v>
      </c>
      <c r="J478" s="10"/>
      <c r="K478" s="10"/>
      <c r="L478" s="10"/>
      <c r="M478" s="10"/>
      <c r="N478" s="66" t="s">
        <v>18</v>
      </c>
      <c r="O478" s="10"/>
    </row>
    <row r="479">
      <c r="A479" s="6">
        <v>45705.0</v>
      </c>
      <c r="B479" s="10"/>
      <c r="C479" s="7">
        <v>216819.0</v>
      </c>
      <c r="D479" s="7" t="s">
        <v>178</v>
      </c>
      <c r="E479" s="6">
        <v>45444.0</v>
      </c>
      <c r="F479" s="82">
        <f t="shared" si="1"/>
        <v>8</v>
      </c>
      <c r="G479" s="6">
        <v>45448.0</v>
      </c>
      <c r="H479" s="82">
        <f t="shared" si="2"/>
        <v>8</v>
      </c>
      <c r="I479" s="7" t="s">
        <v>54</v>
      </c>
      <c r="J479" s="10"/>
      <c r="K479" s="10"/>
      <c r="L479" s="10"/>
      <c r="M479" s="10"/>
      <c r="N479" s="66" t="s">
        <v>18</v>
      </c>
      <c r="O479" s="10"/>
    </row>
    <row r="480">
      <c r="A480" s="6">
        <v>45705.0</v>
      </c>
      <c r="B480" s="10"/>
      <c r="C480" s="7">
        <v>237482.0</v>
      </c>
      <c r="D480" s="7" t="s">
        <v>178</v>
      </c>
      <c r="E480" s="6">
        <v>45536.0</v>
      </c>
      <c r="F480" s="82">
        <f t="shared" si="1"/>
        <v>5</v>
      </c>
      <c r="G480" s="9">
        <v>45644.0</v>
      </c>
      <c r="H480" s="82">
        <f t="shared" si="2"/>
        <v>2</v>
      </c>
      <c r="I480" s="7" t="s">
        <v>54</v>
      </c>
      <c r="J480" s="10"/>
      <c r="K480" s="10"/>
      <c r="L480" s="10"/>
      <c r="M480" s="10"/>
      <c r="N480" s="66" t="s">
        <v>18</v>
      </c>
      <c r="O480" s="10"/>
    </row>
    <row r="481">
      <c r="A481" s="6">
        <v>45705.0</v>
      </c>
      <c r="B481" s="10"/>
      <c r="C481" s="7">
        <v>241757.0</v>
      </c>
      <c r="D481" s="7" t="s">
        <v>178</v>
      </c>
      <c r="E481" s="6">
        <v>45627.0</v>
      </c>
      <c r="F481" s="82">
        <f t="shared" si="1"/>
        <v>2</v>
      </c>
      <c r="G481" s="6">
        <v>45693.0</v>
      </c>
      <c r="H481" s="82">
        <f t="shared" si="2"/>
        <v>0</v>
      </c>
      <c r="I481" s="7" t="s">
        <v>48</v>
      </c>
      <c r="J481" s="10"/>
      <c r="K481" s="10"/>
      <c r="L481" s="10"/>
      <c r="M481" s="10"/>
      <c r="N481" s="66" t="s">
        <v>18</v>
      </c>
      <c r="O481" s="10"/>
    </row>
    <row r="482">
      <c r="A482" s="6">
        <v>45705.0</v>
      </c>
      <c r="B482" s="10"/>
      <c r="C482" s="7">
        <v>237778.0</v>
      </c>
      <c r="D482" s="7" t="s">
        <v>180</v>
      </c>
      <c r="E482" s="6">
        <v>45627.0</v>
      </c>
      <c r="F482" s="82">
        <f t="shared" si="1"/>
        <v>2</v>
      </c>
      <c r="G482" s="9">
        <v>45654.0</v>
      </c>
      <c r="H482" s="82">
        <f t="shared" si="2"/>
        <v>1</v>
      </c>
      <c r="I482" s="7" t="s">
        <v>82</v>
      </c>
      <c r="J482" s="10"/>
      <c r="K482" s="10"/>
      <c r="L482" s="10"/>
      <c r="M482" s="10"/>
      <c r="N482" s="66" t="s">
        <v>18</v>
      </c>
      <c r="O482" s="10"/>
    </row>
    <row r="483">
      <c r="A483" s="6">
        <v>45705.0</v>
      </c>
      <c r="B483" s="10"/>
      <c r="C483" s="7">
        <v>237035.0</v>
      </c>
      <c r="D483" s="7" t="s">
        <v>180</v>
      </c>
      <c r="E483" s="6">
        <v>45536.0</v>
      </c>
      <c r="F483" s="82">
        <f t="shared" si="1"/>
        <v>5</v>
      </c>
      <c r="G483" s="9">
        <v>45639.0</v>
      </c>
      <c r="H483" s="82">
        <f t="shared" si="2"/>
        <v>2</v>
      </c>
      <c r="I483" s="7" t="s">
        <v>52</v>
      </c>
      <c r="J483" s="10"/>
      <c r="K483" s="10"/>
      <c r="L483" s="10"/>
      <c r="M483" s="10"/>
      <c r="N483" s="66" t="s">
        <v>18</v>
      </c>
      <c r="O483" s="10"/>
    </row>
    <row r="484">
      <c r="A484" s="6">
        <v>45705.0</v>
      </c>
      <c r="B484" s="10"/>
      <c r="C484" s="7">
        <v>187704.0</v>
      </c>
      <c r="D484" s="7" t="s">
        <v>181</v>
      </c>
      <c r="E484" s="6">
        <v>44501.0</v>
      </c>
      <c r="F484" s="82">
        <f t="shared" si="1"/>
        <v>39</v>
      </c>
      <c r="G484" s="6">
        <v>45197.0</v>
      </c>
      <c r="H484" s="82">
        <f t="shared" si="2"/>
        <v>16</v>
      </c>
      <c r="I484" s="7" t="s">
        <v>60</v>
      </c>
      <c r="J484" s="10"/>
      <c r="K484" s="10"/>
      <c r="L484" s="10"/>
      <c r="M484" s="10"/>
      <c r="N484" s="66" t="s">
        <v>18</v>
      </c>
      <c r="O484" s="10"/>
    </row>
    <row r="485">
      <c r="A485" s="6">
        <v>45705.0</v>
      </c>
      <c r="B485" s="10"/>
      <c r="C485" s="7">
        <v>232165.0</v>
      </c>
      <c r="D485" s="7" t="s">
        <v>184</v>
      </c>
      <c r="E485" s="6">
        <v>45536.0</v>
      </c>
      <c r="F485" s="82">
        <f t="shared" si="1"/>
        <v>5</v>
      </c>
      <c r="G485" s="9">
        <v>45594.0</v>
      </c>
      <c r="H485" s="82">
        <f t="shared" si="2"/>
        <v>3</v>
      </c>
      <c r="I485" s="7" t="s">
        <v>52</v>
      </c>
      <c r="J485" s="10"/>
      <c r="K485" s="10"/>
      <c r="L485" s="10"/>
      <c r="M485" s="10"/>
      <c r="N485" s="66" t="s">
        <v>18</v>
      </c>
      <c r="O485" s="10"/>
    </row>
    <row r="486">
      <c r="A486" s="6">
        <v>45705.0</v>
      </c>
      <c r="B486" s="10"/>
      <c r="C486" s="7">
        <v>220973.0</v>
      </c>
      <c r="D486" s="7" t="s">
        <v>184</v>
      </c>
      <c r="E486" s="6">
        <v>45536.0</v>
      </c>
      <c r="F486" s="82">
        <f t="shared" si="1"/>
        <v>5</v>
      </c>
      <c r="G486" s="6">
        <v>45567.0</v>
      </c>
      <c r="H486" s="82">
        <f t="shared" si="2"/>
        <v>4</v>
      </c>
      <c r="I486" s="7" t="s">
        <v>52</v>
      </c>
      <c r="J486" s="10"/>
      <c r="K486" s="10"/>
      <c r="L486" s="10"/>
      <c r="M486" s="10"/>
      <c r="N486" s="66" t="s">
        <v>18</v>
      </c>
      <c r="O486" s="10"/>
    </row>
    <row r="487">
      <c r="A487" s="6">
        <v>45705.0</v>
      </c>
      <c r="B487" s="10"/>
      <c r="C487" s="7">
        <v>232161.0</v>
      </c>
      <c r="D487" s="7" t="s">
        <v>184</v>
      </c>
      <c r="E487" s="6">
        <v>45627.0</v>
      </c>
      <c r="F487" s="82">
        <f t="shared" si="1"/>
        <v>2</v>
      </c>
      <c r="G487" s="6">
        <v>45687.0</v>
      </c>
      <c r="H487" s="82">
        <f t="shared" si="2"/>
        <v>0</v>
      </c>
      <c r="I487" s="7" t="s">
        <v>54</v>
      </c>
      <c r="J487" s="10"/>
      <c r="K487" s="10"/>
      <c r="L487" s="10"/>
      <c r="M487" s="10"/>
      <c r="N487" s="66" t="s">
        <v>18</v>
      </c>
      <c r="O487" s="10"/>
    </row>
    <row r="488">
      <c r="A488" s="6">
        <v>45705.0</v>
      </c>
      <c r="B488" s="10"/>
      <c r="C488" s="7">
        <v>204040.0</v>
      </c>
      <c r="D488" s="7" t="s">
        <v>184</v>
      </c>
      <c r="E488" s="6">
        <v>45261.0</v>
      </c>
      <c r="F488" s="82">
        <f t="shared" si="1"/>
        <v>14</v>
      </c>
      <c r="G488" s="6">
        <v>45350.0</v>
      </c>
      <c r="H488" s="82">
        <f t="shared" si="2"/>
        <v>11</v>
      </c>
      <c r="I488" s="7" t="s">
        <v>60</v>
      </c>
      <c r="J488" s="10"/>
      <c r="K488" s="10"/>
      <c r="L488" s="10"/>
      <c r="M488" s="10"/>
      <c r="N488" s="66" t="s">
        <v>18</v>
      </c>
      <c r="O488" s="10"/>
    </row>
    <row r="489">
      <c r="A489" s="6">
        <v>45705.0</v>
      </c>
      <c r="B489" s="10"/>
      <c r="C489" s="7">
        <v>213824.0</v>
      </c>
      <c r="D489" s="7" t="s">
        <v>184</v>
      </c>
      <c r="E489" s="6">
        <v>45383.0</v>
      </c>
      <c r="F489" s="82">
        <f t="shared" si="1"/>
        <v>10</v>
      </c>
      <c r="G489" s="6">
        <v>45422.0</v>
      </c>
      <c r="H489" s="82">
        <f t="shared" si="2"/>
        <v>9</v>
      </c>
      <c r="I489" s="7" t="s">
        <v>136</v>
      </c>
      <c r="J489" s="10"/>
      <c r="K489" s="10"/>
      <c r="L489" s="10"/>
      <c r="M489" s="10"/>
      <c r="N489" s="66" t="s">
        <v>18</v>
      </c>
      <c r="O489" s="10"/>
    </row>
    <row r="490">
      <c r="A490" s="6">
        <v>45705.0</v>
      </c>
      <c r="B490" s="10"/>
      <c r="C490" s="7">
        <v>224505.0</v>
      </c>
      <c r="D490" s="7" t="s">
        <v>184</v>
      </c>
      <c r="E490" s="6">
        <v>45444.0</v>
      </c>
      <c r="F490" s="82">
        <f t="shared" si="1"/>
        <v>8</v>
      </c>
      <c r="G490" s="6">
        <v>45513.0</v>
      </c>
      <c r="H490" s="82">
        <f t="shared" si="2"/>
        <v>6</v>
      </c>
      <c r="I490" s="7" t="s">
        <v>54</v>
      </c>
      <c r="J490" s="10"/>
      <c r="K490" s="10"/>
      <c r="L490" s="10"/>
      <c r="M490" s="10"/>
      <c r="N490" s="66" t="s">
        <v>18</v>
      </c>
      <c r="O490" s="10"/>
    </row>
    <row r="491">
      <c r="A491" s="6">
        <v>45705.0</v>
      </c>
      <c r="B491" s="10"/>
      <c r="C491" s="7">
        <v>229539.0</v>
      </c>
      <c r="D491" s="7" t="s">
        <v>184</v>
      </c>
      <c r="E491" s="6">
        <v>45505.0</v>
      </c>
      <c r="F491" s="82">
        <f t="shared" si="1"/>
        <v>6</v>
      </c>
      <c r="G491" s="6">
        <v>45568.0</v>
      </c>
      <c r="H491" s="82">
        <f t="shared" si="2"/>
        <v>4</v>
      </c>
      <c r="I491" s="7" t="s">
        <v>54</v>
      </c>
      <c r="J491" s="10"/>
      <c r="K491" s="10"/>
      <c r="L491" s="10"/>
      <c r="M491" s="10"/>
      <c r="N491" s="66" t="s">
        <v>18</v>
      </c>
      <c r="O491" s="10"/>
    </row>
    <row r="492">
      <c r="A492" s="6">
        <v>45705.0</v>
      </c>
      <c r="B492" s="10"/>
      <c r="C492" s="7">
        <v>232638.0</v>
      </c>
      <c r="D492" s="7" t="s">
        <v>184</v>
      </c>
      <c r="E492" s="6">
        <v>45566.0</v>
      </c>
      <c r="F492" s="82">
        <f t="shared" si="1"/>
        <v>4</v>
      </c>
      <c r="G492" s="6">
        <v>45543.0</v>
      </c>
      <c r="H492" s="82">
        <f t="shared" si="2"/>
        <v>5</v>
      </c>
      <c r="I492" s="7" t="s">
        <v>54</v>
      </c>
      <c r="J492" s="10"/>
      <c r="K492" s="10"/>
      <c r="L492" s="10"/>
      <c r="M492" s="10"/>
      <c r="N492" s="66" t="s">
        <v>18</v>
      </c>
      <c r="O492" s="10"/>
    </row>
    <row r="493">
      <c r="A493" s="6">
        <v>45705.0</v>
      </c>
      <c r="B493" s="10"/>
      <c r="C493" s="7">
        <v>237321.0</v>
      </c>
      <c r="D493" s="7" t="s">
        <v>184</v>
      </c>
      <c r="E493" s="6">
        <v>45566.0</v>
      </c>
      <c r="F493" s="82">
        <f t="shared" si="1"/>
        <v>4</v>
      </c>
      <c r="G493" s="9">
        <v>45643.0</v>
      </c>
      <c r="H493" s="82">
        <f t="shared" si="2"/>
        <v>2</v>
      </c>
      <c r="I493" s="7" t="s">
        <v>48</v>
      </c>
      <c r="J493" s="10"/>
      <c r="K493" s="10"/>
      <c r="L493" s="10"/>
      <c r="M493" s="10"/>
      <c r="N493" s="66" t="s">
        <v>18</v>
      </c>
      <c r="O493" s="10"/>
    </row>
    <row r="494">
      <c r="A494" s="6">
        <v>45705.0</v>
      </c>
      <c r="B494" s="10"/>
      <c r="C494" s="7">
        <v>237596.0</v>
      </c>
      <c r="D494" s="7" t="s">
        <v>184</v>
      </c>
      <c r="E494" s="6">
        <v>45627.0</v>
      </c>
      <c r="F494" s="82">
        <f t="shared" si="1"/>
        <v>2</v>
      </c>
      <c r="G494" s="6">
        <v>45661.0</v>
      </c>
      <c r="H494" s="82">
        <f t="shared" si="2"/>
        <v>1</v>
      </c>
      <c r="I494" s="7" t="s">
        <v>43</v>
      </c>
      <c r="J494" s="10"/>
      <c r="K494" s="10"/>
      <c r="L494" s="10"/>
      <c r="M494" s="10"/>
      <c r="N494" s="66" t="s">
        <v>18</v>
      </c>
      <c r="O494" s="10"/>
    </row>
    <row r="495">
      <c r="A495" s="6">
        <v>45705.0</v>
      </c>
      <c r="B495" s="10"/>
      <c r="C495" s="7">
        <v>238974.0</v>
      </c>
      <c r="D495" s="7" t="s">
        <v>184</v>
      </c>
      <c r="E495" s="6">
        <v>45597.0</v>
      </c>
      <c r="F495" s="82">
        <f t="shared" si="1"/>
        <v>3</v>
      </c>
      <c r="G495" s="6">
        <v>45677.0</v>
      </c>
      <c r="H495" s="82">
        <f t="shared" si="2"/>
        <v>0</v>
      </c>
      <c r="I495" s="7" t="s">
        <v>54</v>
      </c>
      <c r="J495" s="10"/>
      <c r="K495" s="10"/>
      <c r="L495" s="10"/>
      <c r="M495" s="10"/>
      <c r="N495" s="66" t="s">
        <v>18</v>
      </c>
      <c r="O495" s="10"/>
    </row>
    <row r="496">
      <c r="A496" s="6">
        <v>45705.0</v>
      </c>
      <c r="B496" s="10"/>
      <c r="C496" s="7">
        <v>240902.0</v>
      </c>
      <c r="D496" s="7" t="s">
        <v>184</v>
      </c>
      <c r="E496" s="6">
        <v>45658.0</v>
      </c>
      <c r="F496" s="82">
        <f t="shared" si="1"/>
        <v>1</v>
      </c>
      <c r="G496" s="6">
        <v>45691.0</v>
      </c>
      <c r="H496" s="82">
        <f t="shared" si="2"/>
        <v>0</v>
      </c>
      <c r="I496" s="7" t="s">
        <v>60</v>
      </c>
      <c r="J496" s="10"/>
      <c r="K496" s="10"/>
      <c r="L496" s="10"/>
      <c r="M496" s="10"/>
      <c r="N496" s="66" t="s">
        <v>18</v>
      </c>
      <c r="O496" s="10"/>
    </row>
    <row r="497">
      <c r="A497" s="6">
        <v>45705.0</v>
      </c>
      <c r="B497" s="10"/>
      <c r="C497" s="7">
        <v>9727.0</v>
      </c>
      <c r="D497" s="7">
        <v>71.0</v>
      </c>
      <c r="E497" s="7" t="s">
        <v>187</v>
      </c>
      <c r="F497" s="82" t="str">
        <f t="shared" si="1"/>
        <v>#VALUE!</v>
      </c>
      <c r="G497" s="7">
        <v>84.0</v>
      </c>
      <c r="H497" s="82">
        <f t="shared" si="2"/>
        <v>1498</v>
      </c>
      <c r="I497" s="7" t="s">
        <v>52</v>
      </c>
      <c r="J497" s="10"/>
      <c r="K497" s="10"/>
      <c r="L497" s="10"/>
      <c r="M497" s="10"/>
      <c r="N497" s="66" t="s">
        <v>18</v>
      </c>
      <c r="O497" s="10"/>
    </row>
    <row r="498">
      <c r="A498" s="6">
        <v>45705.0</v>
      </c>
      <c r="B498" s="10"/>
      <c r="C498" s="7">
        <v>229729.0</v>
      </c>
      <c r="D498" s="7">
        <v>4.0</v>
      </c>
      <c r="E498" s="7" t="s">
        <v>187</v>
      </c>
      <c r="F498" s="82" t="str">
        <f t="shared" si="1"/>
        <v>#VALUE!</v>
      </c>
      <c r="G498" s="7">
        <v>6.0</v>
      </c>
      <c r="H498" s="82">
        <f t="shared" si="2"/>
        <v>1501</v>
      </c>
      <c r="I498" s="7" t="s">
        <v>43</v>
      </c>
      <c r="J498" s="10"/>
      <c r="K498" s="10"/>
      <c r="L498" s="10"/>
      <c r="M498" s="10"/>
      <c r="N498" s="66" t="s">
        <v>18</v>
      </c>
      <c r="O498" s="10"/>
    </row>
    <row r="499">
      <c r="A499" s="6">
        <v>45705.0</v>
      </c>
      <c r="B499" s="10"/>
      <c r="C499" s="7">
        <v>155556.0</v>
      </c>
      <c r="D499" s="7">
        <v>24.0</v>
      </c>
      <c r="E499" s="7" t="s">
        <v>187</v>
      </c>
      <c r="F499" s="82" t="str">
        <f t="shared" si="1"/>
        <v>#VALUE!</v>
      </c>
      <c r="G499" s="7">
        <v>25.0</v>
      </c>
      <c r="H499" s="82">
        <f t="shared" si="2"/>
        <v>1500</v>
      </c>
      <c r="I499" s="7" t="s">
        <v>48</v>
      </c>
      <c r="J499" s="10"/>
      <c r="K499" s="10"/>
      <c r="L499" s="10"/>
      <c r="M499" s="10"/>
      <c r="N499" s="66" t="s">
        <v>18</v>
      </c>
      <c r="O499" s="10"/>
    </row>
    <row r="500">
      <c r="A500" s="6">
        <v>45705.0</v>
      </c>
      <c r="B500" s="10"/>
      <c r="C500" s="7">
        <v>193819.0</v>
      </c>
      <c r="D500" s="7">
        <v>14.0</v>
      </c>
      <c r="E500" s="7" t="s">
        <v>187</v>
      </c>
      <c r="F500" s="82" t="str">
        <f t="shared" si="1"/>
        <v>#VALUE!</v>
      </c>
      <c r="G500" s="7">
        <v>16.0</v>
      </c>
      <c r="H500" s="82">
        <f t="shared" si="2"/>
        <v>1501</v>
      </c>
      <c r="I500" s="7" t="s">
        <v>60</v>
      </c>
      <c r="J500" s="10"/>
      <c r="K500" s="10"/>
      <c r="L500" s="10"/>
      <c r="M500" s="10"/>
      <c r="N500" s="66" t="s">
        <v>18</v>
      </c>
      <c r="O500" s="10"/>
    </row>
    <row r="501">
      <c r="A501" s="6">
        <v>45705.0</v>
      </c>
      <c r="B501" s="10"/>
      <c r="C501" s="7">
        <v>221137.0</v>
      </c>
      <c r="D501" s="7">
        <v>6.0</v>
      </c>
      <c r="E501" s="7" t="s">
        <v>187</v>
      </c>
      <c r="F501" s="82" t="str">
        <f t="shared" si="1"/>
        <v>#VALUE!</v>
      </c>
      <c r="G501" s="7">
        <v>8.0</v>
      </c>
      <c r="H501" s="82">
        <f t="shared" si="2"/>
        <v>1501</v>
      </c>
      <c r="I501" s="7" t="s">
        <v>52</v>
      </c>
      <c r="J501" s="10"/>
      <c r="K501" s="10"/>
      <c r="L501" s="10"/>
      <c r="M501" s="10"/>
      <c r="N501" s="66" t="s">
        <v>18</v>
      </c>
      <c r="O501" s="10"/>
    </row>
    <row r="502">
      <c r="A502" s="6">
        <v>45705.0</v>
      </c>
      <c r="B502" s="10"/>
      <c r="C502" s="7">
        <v>238969.0</v>
      </c>
      <c r="D502" s="7">
        <v>1.0</v>
      </c>
      <c r="E502" s="7" t="s">
        <v>187</v>
      </c>
      <c r="F502" s="82" t="str">
        <f t="shared" si="1"/>
        <v>#VALUE!</v>
      </c>
      <c r="G502" s="7">
        <v>2.0</v>
      </c>
      <c r="H502" s="82">
        <f t="shared" si="2"/>
        <v>1501</v>
      </c>
      <c r="I502" s="7" t="s">
        <v>52</v>
      </c>
      <c r="J502" s="10"/>
      <c r="K502" s="10"/>
      <c r="L502" s="10"/>
      <c r="M502" s="10"/>
      <c r="N502" s="66" t="s">
        <v>18</v>
      </c>
      <c r="O502" s="10"/>
    </row>
    <row r="503">
      <c r="A503" s="6">
        <v>45705.0</v>
      </c>
      <c r="B503" s="10"/>
      <c r="C503" s="7">
        <v>235599.0</v>
      </c>
      <c r="D503" s="7">
        <v>2.0</v>
      </c>
      <c r="E503" s="7" t="s">
        <v>187</v>
      </c>
      <c r="F503" s="82" t="str">
        <f t="shared" si="1"/>
        <v>#VALUE!</v>
      </c>
      <c r="G503" s="7">
        <v>4.0</v>
      </c>
      <c r="H503" s="82">
        <f t="shared" si="2"/>
        <v>1501</v>
      </c>
      <c r="I503" s="7" t="s">
        <v>52</v>
      </c>
      <c r="J503" s="10"/>
      <c r="K503" s="10"/>
      <c r="L503" s="10"/>
      <c r="M503" s="10"/>
      <c r="N503" s="66" t="s">
        <v>18</v>
      </c>
      <c r="O503" s="10"/>
    </row>
    <row r="504">
      <c r="A504" s="6">
        <v>45705.0</v>
      </c>
      <c r="B504" s="10"/>
      <c r="C504" s="7">
        <v>241118.0</v>
      </c>
      <c r="D504" s="7">
        <v>0.0</v>
      </c>
      <c r="E504" s="7" t="s">
        <v>125</v>
      </c>
      <c r="F504" s="82" t="str">
        <f t="shared" si="1"/>
        <v>#VALUE!</v>
      </c>
      <c r="G504" s="7">
        <v>4.0</v>
      </c>
      <c r="H504" s="82">
        <f t="shared" si="2"/>
        <v>1501</v>
      </c>
      <c r="I504" s="7" t="s">
        <v>48</v>
      </c>
      <c r="J504" s="10"/>
      <c r="K504" s="10"/>
      <c r="L504" s="10"/>
      <c r="M504" s="10"/>
      <c r="N504" s="66" t="s">
        <v>18</v>
      </c>
      <c r="O504" s="10"/>
    </row>
    <row r="505">
      <c r="A505" s="6">
        <v>45705.0</v>
      </c>
      <c r="B505" s="10"/>
      <c r="C505" s="7">
        <v>201364.0</v>
      </c>
      <c r="D505" s="7">
        <v>12.0</v>
      </c>
      <c r="E505" s="7" t="s">
        <v>125</v>
      </c>
      <c r="F505" s="82" t="str">
        <f t="shared" si="1"/>
        <v>#VALUE!</v>
      </c>
      <c r="G505" s="7">
        <v>13.0</v>
      </c>
      <c r="H505" s="82">
        <f t="shared" si="2"/>
        <v>1501</v>
      </c>
      <c r="I505" s="7" t="s">
        <v>54</v>
      </c>
      <c r="J505" s="10"/>
      <c r="K505" s="10"/>
      <c r="L505" s="10"/>
      <c r="M505" s="10"/>
      <c r="N505" s="66" t="s">
        <v>18</v>
      </c>
      <c r="O505" s="10"/>
    </row>
    <row r="506">
      <c r="A506" s="6">
        <v>45705.0</v>
      </c>
      <c r="B506" s="10"/>
      <c r="C506" s="7">
        <v>210498.0</v>
      </c>
      <c r="D506" s="7">
        <v>9.0</v>
      </c>
      <c r="E506" s="7" t="s">
        <v>125</v>
      </c>
      <c r="F506" s="82" t="str">
        <f t="shared" si="1"/>
        <v>#VALUE!</v>
      </c>
      <c r="G506" s="7">
        <v>15.0</v>
      </c>
      <c r="H506" s="82">
        <f t="shared" si="2"/>
        <v>1501</v>
      </c>
      <c r="I506" s="7" t="s">
        <v>43</v>
      </c>
      <c r="J506" s="10"/>
      <c r="K506" s="10"/>
      <c r="L506" s="10"/>
      <c r="M506" s="10"/>
      <c r="N506" s="66" t="s">
        <v>18</v>
      </c>
      <c r="O506" s="10"/>
    </row>
    <row r="507">
      <c r="A507" s="6">
        <v>45705.0</v>
      </c>
      <c r="B507" s="10"/>
      <c r="C507" s="7">
        <v>200884.0</v>
      </c>
      <c r="D507" s="7">
        <v>12.0</v>
      </c>
      <c r="E507" s="7" t="s">
        <v>125</v>
      </c>
      <c r="F507" s="82" t="str">
        <f t="shared" si="1"/>
        <v>#VALUE!</v>
      </c>
      <c r="G507" s="7">
        <v>13.0</v>
      </c>
      <c r="H507" s="82">
        <f t="shared" si="2"/>
        <v>1501</v>
      </c>
      <c r="I507" s="7" t="s">
        <v>43</v>
      </c>
      <c r="J507" s="10"/>
      <c r="K507" s="10"/>
      <c r="L507" s="10"/>
      <c r="M507" s="10"/>
      <c r="N507" s="66" t="s">
        <v>18</v>
      </c>
      <c r="O507" s="10"/>
    </row>
    <row r="508">
      <c r="A508" s="6">
        <v>45705.0</v>
      </c>
      <c r="B508" s="10"/>
      <c r="C508" s="7">
        <v>74852.0</v>
      </c>
      <c r="D508" s="7">
        <v>48.0</v>
      </c>
      <c r="E508" s="7" t="s">
        <v>125</v>
      </c>
      <c r="F508" s="82" t="str">
        <f t="shared" si="1"/>
        <v>#VALUE!</v>
      </c>
      <c r="G508" s="7">
        <v>49.0</v>
      </c>
      <c r="H508" s="82">
        <f t="shared" si="2"/>
        <v>1500</v>
      </c>
      <c r="I508" s="7" t="s">
        <v>43</v>
      </c>
      <c r="J508" s="10"/>
      <c r="K508" s="10"/>
      <c r="L508" s="10"/>
      <c r="M508" s="10"/>
      <c r="N508" s="66" t="s">
        <v>18</v>
      </c>
      <c r="O508" s="10"/>
    </row>
    <row r="509">
      <c r="A509" s="6">
        <v>45705.0</v>
      </c>
      <c r="B509" s="10"/>
      <c r="C509" s="7">
        <v>163395.0</v>
      </c>
      <c r="D509" s="7">
        <v>22.0</v>
      </c>
      <c r="E509" s="7" t="s">
        <v>125</v>
      </c>
      <c r="F509" s="82" t="str">
        <f t="shared" si="1"/>
        <v>#VALUE!</v>
      </c>
      <c r="G509" s="7">
        <v>24.0</v>
      </c>
      <c r="H509" s="82">
        <f t="shared" si="2"/>
        <v>1500</v>
      </c>
      <c r="I509" s="7" t="s">
        <v>48</v>
      </c>
      <c r="J509" s="7" t="s">
        <v>7</v>
      </c>
      <c r="K509" s="10"/>
      <c r="L509" s="10"/>
      <c r="M509" s="10"/>
      <c r="N509" s="57" t="s">
        <v>20</v>
      </c>
      <c r="O509" s="10"/>
    </row>
    <row r="510">
      <c r="A510" s="6">
        <v>45705.0</v>
      </c>
      <c r="B510" s="10"/>
      <c r="C510" s="7">
        <v>67328.0</v>
      </c>
      <c r="D510" s="7" t="s">
        <v>120</v>
      </c>
      <c r="E510" s="6">
        <v>43862.0</v>
      </c>
      <c r="F510" s="82">
        <f t="shared" si="1"/>
        <v>60</v>
      </c>
      <c r="G510" s="9">
        <v>44118.0</v>
      </c>
      <c r="H510" s="82">
        <f t="shared" si="2"/>
        <v>52</v>
      </c>
      <c r="I510" s="7" t="s">
        <v>120</v>
      </c>
      <c r="J510" s="10"/>
      <c r="K510" s="10"/>
      <c r="L510" s="10"/>
      <c r="M510" s="10"/>
      <c r="N510" s="66" t="s">
        <v>18</v>
      </c>
      <c r="O510" s="10"/>
    </row>
    <row r="511">
      <c r="A511" s="6">
        <v>45705.0</v>
      </c>
      <c r="B511" s="10"/>
      <c r="C511" s="7">
        <v>7938.0</v>
      </c>
      <c r="D511" s="7" t="s">
        <v>152</v>
      </c>
      <c r="E511" s="6">
        <v>43313.0</v>
      </c>
      <c r="F511" s="82">
        <f t="shared" si="1"/>
        <v>78</v>
      </c>
      <c r="G511" s="9">
        <v>43465.0</v>
      </c>
      <c r="H511" s="82">
        <f t="shared" si="2"/>
        <v>73</v>
      </c>
      <c r="I511" s="7" t="s">
        <v>54</v>
      </c>
      <c r="J511" s="10"/>
      <c r="K511" s="10"/>
      <c r="L511" s="10"/>
      <c r="M511" s="10"/>
      <c r="N511" s="66" t="s">
        <v>18</v>
      </c>
      <c r="O511" s="10"/>
    </row>
    <row r="512">
      <c r="A512" s="6">
        <v>45705.0</v>
      </c>
      <c r="B512" s="10"/>
      <c r="C512" s="7">
        <v>8639.0</v>
      </c>
      <c r="D512" s="7" t="s">
        <v>152</v>
      </c>
      <c r="E512" s="6">
        <v>43774.0</v>
      </c>
      <c r="F512" s="82">
        <f t="shared" si="1"/>
        <v>63</v>
      </c>
      <c r="G512" s="6">
        <v>43495.0</v>
      </c>
      <c r="H512" s="82">
        <f t="shared" si="2"/>
        <v>72</v>
      </c>
      <c r="I512" s="7" t="s">
        <v>136</v>
      </c>
      <c r="J512" s="10"/>
      <c r="K512" s="10"/>
      <c r="L512" s="10"/>
      <c r="M512" s="10"/>
      <c r="N512" s="66" t="s">
        <v>18</v>
      </c>
      <c r="O512" s="10"/>
    </row>
    <row r="513">
      <c r="A513" s="6">
        <v>45705.0</v>
      </c>
      <c r="B513" s="10"/>
      <c r="C513" s="7">
        <v>10528.0</v>
      </c>
      <c r="D513" s="7" t="s">
        <v>152</v>
      </c>
      <c r="E513" s="9">
        <v>43434.0</v>
      </c>
      <c r="F513" s="82">
        <f t="shared" si="1"/>
        <v>74</v>
      </c>
      <c r="G513" s="6">
        <v>43543.0</v>
      </c>
      <c r="H513" s="82">
        <f t="shared" si="2"/>
        <v>70</v>
      </c>
      <c r="I513" s="7" t="s">
        <v>54</v>
      </c>
      <c r="J513" s="10"/>
      <c r="K513" s="10"/>
      <c r="L513" s="10"/>
      <c r="M513" s="10"/>
      <c r="N513" s="66" t="s">
        <v>18</v>
      </c>
      <c r="O513" s="10"/>
    </row>
    <row r="514">
      <c r="A514" s="6">
        <v>45705.0</v>
      </c>
      <c r="B514" s="10"/>
      <c r="C514" s="7">
        <v>9441.0</v>
      </c>
      <c r="D514" s="7" t="s">
        <v>152</v>
      </c>
      <c r="E514" s="6">
        <v>43466.0</v>
      </c>
      <c r="F514" s="82">
        <f t="shared" si="1"/>
        <v>73</v>
      </c>
      <c r="G514" s="6">
        <v>43503.0</v>
      </c>
      <c r="H514" s="82">
        <f t="shared" si="2"/>
        <v>72</v>
      </c>
      <c r="I514" s="7" t="s">
        <v>48</v>
      </c>
      <c r="J514" s="10"/>
      <c r="K514" s="10"/>
      <c r="L514" s="10"/>
      <c r="M514" s="10"/>
      <c r="N514" s="66" t="s">
        <v>18</v>
      </c>
      <c r="O514" s="10"/>
    </row>
    <row r="515">
      <c r="A515" s="6">
        <v>45705.0</v>
      </c>
      <c r="B515" s="10"/>
      <c r="C515" s="7">
        <v>13880.0</v>
      </c>
      <c r="D515" s="7" t="s">
        <v>152</v>
      </c>
      <c r="E515" s="6">
        <v>43558.0</v>
      </c>
      <c r="F515" s="82">
        <f t="shared" si="1"/>
        <v>70</v>
      </c>
      <c r="G515" s="6">
        <v>43644.0</v>
      </c>
      <c r="H515" s="82">
        <f t="shared" si="2"/>
        <v>67</v>
      </c>
      <c r="I515" s="7" t="s">
        <v>48</v>
      </c>
      <c r="J515" s="10"/>
      <c r="K515" s="10"/>
      <c r="L515" s="10"/>
      <c r="M515" s="10"/>
      <c r="N515" s="66" t="s">
        <v>18</v>
      </c>
      <c r="O515" s="10"/>
    </row>
    <row r="516">
      <c r="A516" s="6">
        <v>45705.0</v>
      </c>
      <c r="B516" s="10"/>
      <c r="C516" s="7">
        <v>11809.0</v>
      </c>
      <c r="D516" s="7" t="s">
        <v>152</v>
      </c>
      <c r="E516" s="6">
        <v>43548.0</v>
      </c>
      <c r="F516" s="82">
        <f t="shared" si="1"/>
        <v>70</v>
      </c>
      <c r="G516" s="6">
        <v>43577.0</v>
      </c>
      <c r="H516" s="82">
        <f t="shared" si="2"/>
        <v>69</v>
      </c>
      <c r="I516" s="7" t="s">
        <v>43</v>
      </c>
      <c r="J516" s="10"/>
      <c r="K516" s="10"/>
      <c r="L516" s="10"/>
      <c r="M516" s="10"/>
      <c r="N516" s="66" t="s">
        <v>18</v>
      </c>
      <c r="O516" s="10"/>
    </row>
    <row r="517">
      <c r="A517" s="6">
        <v>45705.0</v>
      </c>
      <c r="B517" s="10"/>
      <c r="C517" s="7">
        <v>205513.0</v>
      </c>
      <c r="D517" s="7" t="s">
        <v>154</v>
      </c>
      <c r="E517" s="6">
        <v>45323.0</v>
      </c>
      <c r="F517" s="82">
        <f t="shared" si="1"/>
        <v>12</v>
      </c>
      <c r="G517" s="6">
        <v>45364.0</v>
      </c>
      <c r="H517" s="82">
        <f t="shared" si="2"/>
        <v>11</v>
      </c>
      <c r="I517" s="7" t="s">
        <v>54</v>
      </c>
      <c r="J517" s="10"/>
      <c r="K517" s="10"/>
      <c r="L517" s="10"/>
      <c r="M517" s="10"/>
      <c r="N517" s="66" t="s">
        <v>18</v>
      </c>
      <c r="O517" s="10"/>
    </row>
    <row r="518">
      <c r="A518" s="6">
        <v>45705.0</v>
      </c>
      <c r="B518" s="10"/>
      <c r="C518" s="7">
        <v>228213.0</v>
      </c>
      <c r="D518" s="7" t="s">
        <v>154</v>
      </c>
      <c r="E518" s="6">
        <v>45474.0</v>
      </c>
      <c r="F518" s="82">
        <f t="shared" si="1"/>
        <v>7</v>
      </c>
      <c r="G518" s="6">
        <v>45552.0</v>
      </c>
      <c r="H518" s="82">
        <f t="shared" si="2"/>
        <v>5</v>
      </c>
      <c r="I518" s="7" t="s">
        <v>60</v>
      </c>
      <c r="J518" s="10"/>
      <c r="K518" s="10"/>
      <c r="L518" s="10"/>
      <c r="M518" s="10"/>
      <c r="N518" s="66" t="s">
        <v>18</v>
      </c>
      <c r="O518" s="10"/>
    </row>
    <row r="519">
      <c r="A519" s="6">
        <v>45705.0</v>
      </c>
      <c r="B519" s="10"/>
      <c r="C519" s="7">
        <v>217432.0</v>
      </c>
      <c r="D519" s="7" t="s">
        <v>157</v>
      </c>
      <c r="E519" s="6">
        <v>45383.0</v>
      </c>
      <c r="F519" s="82">
        <f t="shared" si="1"/>
        <v>10</v>
      </c>
      <c r="G519" s="6">
        <v>45453.0</v>
      </c>
      <c r="H519" s="82">
        <f t="shared" si="2"/>
        <v>8</v>
      </c>
      <c r="I519" s="7" t="s">
        <v>43</v>
      </c>
      <c r="J519" s="10"/>
      <c r="K519" s="10"/>
      <c r="L519" s="10"/>
      <c r="M519" s="10"/>
      <c r="N519" s="66" t="s">
        <v>18</v>
      </c>
      <c r="O519" s="10"/>
    </row>
    <row r="520">
      <c r="A520" s="6">
        <v>45705.0</v>
      </c>
      <c r="B520" s="10"/>
      <c r="C520" s="7">
        <v>181221.0</v>
      </c>
      <c r="D520" s="7" t="s">
        <v>157</v>
      </c>
      <c r="E520" s="6">
        <v>45139.0</v>
      </c>
      <c r="F520" s="82">
        <f t="shared" si="1"/>
        <v>18</v>
      </c>
      <c r="G520" s="6">
        <v>45266.0</v>
      </c>
      <c r="H520" s="82">
        <f t="shared" si="2"/>
        <v>14</v>
      </c>
      <c r="I520" s="7" t="s">
        <v>54</v>
      </c>
      <c r="J520" s="10"/>
      <c r="K520" s="10"/>
      <c r="L520" s="10"/>
      <c r="M520" s="10"/>
      <c r="N520" s="66" t="s">
        <v>18</v>
      </c>
      <c r="O520" s="10"/>
    </row>
    <row r="521">
      <c r="A521" s="6">
        <v>45705.0</v>
      </c>
      <c r="B521" s="10"/>
      <c r="C521" s="7">
        <v>196548.0</v>
      </c>
      <c r="D521" s="7" t="s">
        <v>157</v>
      </c>
      <c r="E521" s="6">
        <v>45261.0</v>
      </c>
      <c r="F521" s="82">
        <f t="shared" si="1"/>
        <v>14</v>
      </c>
      <c r="G521" s="9">
        <v>45251.0</v>
      </c>
      <c r="H521" s="82">
        <f t="shared" si="2"/>
        <v>14</v>
      </c>
      <c r="I521" s="7" t="s">
        <v>54</v>
      </c>
      <c r="J521" s="10"/>
      <c r="K521" s="10"/>
      <c r="L521" s="10"/>
      <c r="M521" s="10"/>
      <c r="N521" s="66" t="s">
        <v>18</v>
      </c>
      <c r="O521" s="10"/>
    </row>
    <row r="522">
      <c r="A522" s="6">
        <v>45705.0</v>
      </c>
      <c r="B522" s="10"/>
      <c r="C522" s="7">
        <v>227836.0</v>
      </c>
      <c r="D522" s="7" t="s">
        <v>157</v>
      </c>
      <c r="E522" s="6">
        <v>45536.0</v>
      </c>
      <c r="F522" s="82">
        <f t="shared" si="1"/>
        <v>5</v>
      </c>
      <c r="G522" s="6">
        <v>45547.0</v>
      </c>
      <c r="H522" s="82">
        <f t="shared" si="2"/>
        <v>5</v>
      </c>
      <c r="I522" s="7" t="s">
        <v>43</v>
      </c>
      <c r="J522" s="10"/>
      <c r="K522" s="7" t="s">
        <v>311</v>
      </c>
      <c r="L522" s="10"/>
      <c r="M522" s="10"/>
      <c r="N522" s="57" t="s">
        <v>19</v>
      </c>
      <c r="O522" s="10"/>
    </row>
    <row r="523">
      <c r="A523" s="6">
        <v>45705.0</v>
      </c>
      <c r="B523" s="10"/>
      <c r="C523" s="7">
        <v>220144.0</v>
      </c>
      <c r="D523" s="7" t="s">
        <v>157</v>
      </c>
      <c r="E523" s="6">
        <v>45383.0</v>
      </c>
      <c r="F523" s="82">
        <f t="shared" si="1"/>
        <v>10</v>
      </c>
      <c r="G523" s="6">
        <v>45481.0</v>
      </c>
      <c r="H523" s="82">
        <f t="shared" si="2"/>
        <v>7</v>
      </c>
      <c r="I523" s="7" t="s">
        <v>193</v>
      </c>
      <c r="J523" s="10"/>
      <c r="K523" s="10"/>
      <c r="L523" s="10"/>
      <c r="M523" s="10"/>
      <c r="N523" s="66" t="s">
        <v>18</v>
      </c>
      <c r="O523" s="10"/>
    </row>
    <row r="524">
      <c r="A524" s="6">
        <v>45705.0</v>
      </c>
      <c r="B524" s="10"/>
      <c r="C524" s="7">
        <v>181371.0</v>
      </c>
      <c r="D524" s="7" t="s">
        <v>160</v>
      </c>
      <c r="E524" s="6">
        <v>45108.0</v>
      </c>
      <c r="F524" s="82">
        <f t="shared" si="1"/>
        <v>19</v>
      </c>
      <c r="G524" s="6">
        <v>45147.0</v>
      </c>
      <c r="H524" s="82">
        <f t="shared" si="2"/>
        <v>18</v>
      </c>
      <c r="I524" s="7" t="s">
        <v>60</v>
      </c>
      <c r="J524" s="10"/>
      <c r="K524" s="10"/>
      <c r="L524" s="10"/>
      <c r="M524" s="10"/>
      <c r="N524" s="66" t="s">
        <v>18</v>
      </c>
      <c r="O524" s="10"/>
    </row>
    <row r="525">
      <c r="A525" s="6">
        <v>45705.0</v>
      </c>
      <c r="B525" s="10"/>
      <c r="C525" s="7">
        <v>179260.0</v>
      </c>
      <c r="D525" s="7" t="s">
        <v>160</v>
      </c>
      <c r="E525" s="6">
        <v>44927.0</v>
      </c>
      <c r="F525" s="82">
        <f t="shared" si="1"/>
        <v>25</v>
      </c>
      <c r="G525" s="6">
        <v>45128.0</v>
      </c>
      <c r="H525" s="82">
        <f t="shared" si="2"/>
        <v>18</v>
      </c>
      <c r="I525" s="7" t="s">
        <v>48</v>
      </c>
      <c r="J525" s="10"/>
      <c r="K525" s="10"/>
      <c r="L525" s="10"/>
      <c r="M525" s="10"/>
      <c r="N525" s="66" t="s">
        <v>18</v>
      </c>
      <c r="O525" s="10"/>
    </row>
    <row r="526">
      <c r="A526" s="6">
        <v>45705.0</v>
      </c>
      <c r="B526" s="10"/>
      <c r="C526" s="7">
        <v>215154.0</v>
      </c>
      <c r="D526" s="7" t="s">
        <v>160</v>
      </c>
      <c r="E526" s="6">
        <v>45383.0</v>
      </c>
      <c r="F526" s="82">
        <f t="shared" si="1"/>
        <v>10</v>
      </c>
      <c r="G526" s="6">
        <v>45433.0</v>
      </c>
      <c r="H526" s="82">
        <f t="shared" si="2"/>
        <v>8</v>
      </c>
      <c r="I526" s="7" t="s">
        <v>43</v>
      </c>
      <c r="J526" s="10"/>
      <c r="K526" s="10"/>
      <c r="L526" s="10"/>
      <c r="M526" s="10"/>
      <c r="N526" s="66" t="s">
        <v>18</v>
      </c>
      <c r="O526" s="10"/>
    </row>
    <row r="527">
      <c r="A527" s="6">
        <v>45705.0</v>
      </c>
      <c r="B527" s="10"/>
      <c r="C527" s="7">
        <v>219133.0</v>
      </c>
      <c r="D527" s="7" t="s">
        <v>160</v>
      </c>
      <c r="E527" s="6">
        <v>45444.0</v>
      </c>
      <c r="F527" s="82">
        <f t="shared" si="1"/>
        <v>8</v>
      </c>
      <c r="G527" s="6">
        <v>45474.0</v>
      </c>
      <c r="H527" s="82">
        <f t="shared" si="2"/>
        <v>7</v>
      </c>
      <c r="I527" s="7" t="s">
        <v>43</v>
      </c>
      <c r="J527" s="10"/>
      <c r="K527" s="10"/>
      <c r="L527" s="10"/>
      <c r="M527" s="10"/>
      <c r="N527" s="66" t="s">
        <v>18</v>
      </c>
      <c r="O527" s="10"/>
    </row>
    <row r="528">
      <c r="A528" s="6">
        <v>45705.0</v>
      </c>
      <c r="B528" s="10"/>
      <c r="C528" s="7">
        <v>201930.0</v>
      </c>
      <c r="D528" s="7" t="s">
        <v>160</v>
      </c>
      <c r="E528" s="6">
        <v>45474.0</v>
      </c>
      <c r="F528" s="82">
        <f t="shared" si="1"/>
        <v>7</v>
      </c>
      <c r="G528" s="9">
        <v>45579.0</v>
      </c>
      <c r="H528" s="82">
        <f t="shared" si="2"/>
        <v>4</v>
      </c>
      <c r="I528" s="7" t="s">
        <v>43</v>
      </c>
      <c r="J528" s="10"/>
      <c r="K528" s="10"/>
      <c r="L528" s="10"/>
      <c r="M528" s="10"/>
      <c r="N528" s="66" t="s">
        <v>18</v>
      </c>
      <c r="O528" s="10"/>
    </row>
    <row r="529">
      <c r="A529" s="6">
        <v>45705.0</v>
      </c>
      <c r="B529" s="10"/>
      <c r="C529" s="7">
        <v>230422.0</v>
      </c>
      <c r="D529" s="7" t="s">
        <v>160</v>
      </c>
      <c r="E529" s="6">
        <v>45536.0</v>
      </c>
      <c r="F529" s="82">
        <f t="shared" si="1"/>
        <v>5</v>
      </c>
      <c r="G529" s="9">
        <v>45575.0</v>
      </c>
      <c r="H529" s="82">
        <f t="shared" si="2"/>
        <v>4</v>
      </c>
      <c r="I529" s="7" t="s">
        <v>54</v>
      </c>
      <c r="J529" s="10"/>
      <c r="K529" s="10"/>
      <c r="L529" s="10"/>
      <c r="M529" s="10"/>
      <c r="N529" s="66" t="s">
        <v>18</v>
      </c>
      <c r="O529" s="10"/>
    </row>
    <row r="530">
      <c r="A530" s="6">
        <v>45705.0</v>
      </c>
      <c r="B530" s="10"/>
      <c r="C530" s="7">
        <v>186526.0</v>
      </c>
      <c r="D530" s="7" t="s">
        <v>70</v>
      </c>
      <c r="E530" s="6">
        <v>45078.0</v>
      </c>
      <c r="F530" s="82">
        <f t="shared" si="1"/>
        <v>20</v>
      </c>
      <c r="G530" s="6">
        <v>45204.0</v>
      </c>
      <c r="H530" s="82">
        <f t="shared" si="2"/>
        <v>16</v>
      </c>
      <c r="I530" s="7" t="s">
        <v>85</v>
      </c>
      <c r="J530" s="10"/>
      <c r="K530" s="10"/>
      <c r="L530" s="10"/>
      <c r="M530" s="10"/>
      <c r="N530" s="66" t="s">
        <v>18</v>
      </c>
      <c r="O530" s="10"/>
    </row>
    <row r="531">
      <c r="A531" s="6">
        <v>45705.0</v>
      </c>
      <c r="B531" s="10"/>
      <c r="C531" s="7">
        <v>180268.0</v>
      </c>
      <c r="D531" s="7" t="s">
        <v>70</v>
      </c>
      <c r="E531" s="6">
        <v>45108.0</v>
      </c>
      <c r="F531" s="82">
        <f t="shared" si="1"/>
        <v>19</v>
      </c>
      <c r="G531" s="6">
        <v>45139.0</v>
      </c>
      <c r="H531" s="82">
        <f t="shared" si="2"/>
        <v>18</v>
      </c>
      <c r="I531" s="7" t="s">
        <v>52</v>
      </c>
      <c r="J531" s="10"/>
      <c r="K531" s="10"/>
      <c r="L531" s="10"/>
      <c r="M531" s="10"/>
      <c r="N531" s="66" t="s">
        <v>18</v>
      </c>
      <c r="O531" s="10"/>
    </row>
    <row r="532">
      <c r="A532" s="6">
        <v>45705.0</v>
      </c>
      <c r="B532" s="10"/>
      <c r="C532" s="7">
        <v>199031.0</v>
      </c>
      <c r="D532" s="7" t="s">
        <v>70</v>
      </c>
      <c r="E532" s="6">
        <v>45261.0</v>
      </c>
      <c r="F532" s="82">
        <f t="shared" si="1"/>
        <v>14</v>
      </c>
      <c r="G532" s="6">
        <v>45308.0</v>
      </c>
      <c r="H532" s="82">
        <f t="shared" si="2"/>
        <v>13</v>
      </c>
      <c r="I532" s="7" t="s">
        <v>54</v>
      </c>
      <c r="J532" s="10"/>
      <c r="K532" s="10"/>
      <c r="L532" s="10"/>
      <c r="M532" s="10"/>
      <c r="N532" s="66" t="s">
        <v>18</v>
      </c>
      <c r="O532" s="10"/>
    </row>
    <row r="533">
      <c r="A533" s="6">
        <v>45705.0</v>
      </c>
      <c r="B533" s="10"/>
      <c r="C533" s="7">
        <v>216659.0</v>
      </c>
      <c r="D533" s="7" t="s">
        <v>70</v>
      </c>
      <c r="E533" s="6">
        <v>45383.0</v>
      </c>
      <c r="F533" s="82">
        <f t="shared" si="1"/>
        <v>10</v>
      </c>
      <c r="G533" s="6">
        <v>45446.0</v>
      </c>
      <c r="H533" s="82">
        <f t="shared" si="2"/>
        <v>8</v>
      </c>
      <c r="I533" s="7" t="s">
        <v>85</v>
      </c>
      <c r="J533" s="10"/>
      <c r="K533" s="10"/>
      <c r="L533" s="10"/>
      <c r="M533" s="10"/>
      <c r="N533" s="66" t="s">
        <v>18</v>
      </c>
      <c r="O533" s="10"/>
    </row>
    <row r="534">
      <c r="A534" s="6">
        <v>45705.0</v>
      </c>
      <c r="B534" s="10"/>
      <c r="C534" s="7">
        <v>208752.0</v>
      </c>
      <c r="D534" s="7" t="s">
        <v>70</v>
      </c>
      <c r="E534" s="6">
        <v>45323.0</v>
      </c>
      <c r="F534" s="82">
        <f t="shared" si="1"/>
        <v>12</v>
      </c>
      <c r="G534" s="6">
        <v>45478.0</v>
      </c>
      <c r="H534" s="82">
        <f t="shared" si="2"/>
        <v>7</v>
      </c>
      <c r="I534" s="7" t="s">
        <v>54</v>
      </c>
      <c r="J534" s="10"/>
      <c r="K534" s="10"/>
      <c r="L534" s="10"/>
      <c r="M534" s="10"/>
      <c r="N534" s="66" t="s">
        <v>18</v>
      </c>
      <c r="O534" s="10"/>
    </row>
    <row r="535">
      <c r="A535" s="6">
        <v>45705.0</v>
      </c>
      <c r="B535" s="6">
        <v>45705.0</v>
      </c>
      <c r="C535" s="7">
        <v>211515.0</v>
      </c>
      <c r="D535" s="7" t="s">
        <v>70</v>
      </c>
      <c r="E535" s="6">
        <v>45383.0</v>
      </c>
      <c r="F535" s="82">
        <f t="shared" si="1"/>
        <v>10</v>
      </c>
      <c r="G535" s="6">
        <v>45408.0</v>
      </c>
      <c r="H535" s="82">
        <f t="shared" si="2"/>
        <v>9</v>
      </c>
      <c r="I535" s="7" t="s">
        <v>54</v>
      </c>
      <c r="J535" s="7">
        <v>502.0</v>
      </c>
      <c r="K535" s="7" t="s">
        <v>463</v>
      </c>
      <c r="L535" s="7" t="s">
        <v>46</v>
      </c>
      <c r="M535" s="6">
        <v>45705.0</v>
      </c>
      <c r="N535" s="57" t="s">
        <v>16</v>
      </c>
      <c r="O535" s="10"/>
    </row>
    <row r="536">
      <c r="A536" s="6">
        <v>45705.0</v>
      </c>
      <c r="B536" s="10"/>
      <c r="C536" s="7">
        <v>220635.0</v>
      </c>
      <c r="D536" s="7" t="s">
        <v>190</v>
      </c>
      <c r="E536" s="6">
        <v>45444.0</v>
      </c>
      <c r="F536" s="82">
        <f t="shared" si="1"/>
        <v>8</v>
      </c>
      <c r="G536" s="6">
        <v>45481.0</v>
      </c>
      <c r="H536" s="82">
        <f t="shared" si="2"/>
        <v>7</v>
      </c>
      <c r="I536" s="7" t="s">
        <v>85</v>
      </c>
      <c r="J536" s="10"/>
      <c r="K536" s="10"/>
      <c r="L536" s="10"/>
      <c r="M536" s="10"/>
      <c r="N536" s="66" t="s">
        <v>18</v>
      </c>
      <c r="O536" s="10"/>
    </row>
    <row r="537">
      <c r="A537" s="6">
        <v>45705.0</v>
      </c>
      <c r="B537" s="10"/>
      <c r="C537" s="7">
        <v>236768.0</v>
      </c>
      <c r="D537" s="7" t="s">
        <v>190</v>
      </c>
      <c r="E537" s="6">
        <v>45597.0</v>
      </c>
      <c r="F537" s="82">
        <f t="shared" si="1"/>
        <v>3</v>
      </c>
      <c r="G537" s="9">
        <v>45644.0</v>
      </c>
      <c r="H537" s="82">
        <f t="shared" si="2"/>
        <v>2</v>
      </c>
      <c r="I537" s="7" t="s">
        <v>43</v>
      </c>
      <c r="J537" s="10"/>
      <c r="K537" s="10"/>
      <c r="L537" s="10"/>
      <c r="M537" s="10"/>
      <c r="N537" s="66" t="s">
        <v>18</v>
      </c>
      <c r="O537" s="10"/>
    </row>
    <row r="538">
      <c r="A538" s="6">
        <v>45705.0</v>
      </c>
      <c r="B538" s="10"/>
      <c r="C538" s="7">
        <v>112415.0</v>
      </c>
      <c r="D538" s="7" t="s">
        <v>163</v>
      </c>
      <c r="E538" s="6">
        <v>44501.0</v>
      </c>
      <c r="F538" s="82">
        <f t="shared" si="1"/>
        <v>39</v>
      </c>
      <c r="G538" s="6">
        <v>44705.0</v>
      </c>
      <c r="H538" s="82">
        <f t="shared" si="2"/>
        <v>32</v>
      </c>
      <c r="I538" s="7" t="s">
        <v>43</v>
      </c>
      <c r="J538" s="10"/>
      <c r="K538" s="10"/>
      <c r="L538" s="10"/>
      <c r="M538" s="10"/>
      <c r="N538" s="66" t="s">
        <v>18</v>
      </c>
      <c r="O538" s="10"/>
    </row>
    <row r="539">
      <c r="A539" s="6">
        <v>45705.0</v>
      </c>
      <c r="B539" s="10"/>
      <c r="C539" s="7">
        <v>201286.0</v>
      </c>
      <c r="D539" s="7" t="s">
        <v>163</v>
      </c>
      <c r="E539" s="6">
        <v>45261.0</v>
      </c>
      <c r="F539" s="82">
        <f t="shared" si="1"/>
        <v>14</v>
      </c>
      <c r="G539" s="6">
        <v>45328.0</v>
      </c>
      <c r="H539" s="82">
        <f t="shared" si="2"/>
        <v>12</v>
      </c>
      <c r="I539" s="7" t="s">
        <v>85</v>
      </c>
      <c r="J539" s="10"/>
      <c r="K539" s="10"/>
      <c r="L539" s="10"/>
      <c r="M539" s="10"/>
      <c r="N539" s="66" t="s">
        <v>18</v>
      </c>
      <c r="O539" s="10"/>
    </row>
    <row r="540">
      <c r="A540" s="6">
        <v>45705.0</v>
      </c>
      <c r="B540" s="10"/>
      <c r="C540" s="7">
        <v>200454.0</v>
      </c>
      <c r="D540" s="7" t="s">
        <v>163</v>
      </c>
      <c r="E540" s="6">
        <v>45261.0</v>
      </c>
      <c r="F540" s="82">
        <f t="shared" si="1"/>
        <v>14</v>
      </c>
      <c r="G540" s="6">
        <v>45330.0</v>
      </c>
      <c r="H540" s="82">
        <f t="shared" si="2"/>
        <v>12</v>
      </c>
      <c r="I540" s="7" t="s">
        <v>85</v>
      </c>
      <c r="J540" s="10"/>
      <c r="K540" s="10"/>
      <c r="L540" s="10"/>
      <c r="M540" s="10"/>
      <c r="N540" s="66" t="s">
        <v>18</v>
      </c>
      <c r="O540" s="10"/>
    </row>
    <row r="541">
      <c r="A541" s="6">
        <v>45705.0</v>
      </c>
      <c r="B541" s="10"/>
      <c r="C541" s="7">
        <v>211278.0</v>
      </c>
      <c r="D541" s="7" t="s">
        <v>163</v>
      </c>
      <c r="E541" s="6">
        <v>45352.0</v>
      </c>
      <c r="F541" s="82">
        <f t="shared" si="1"/>
        <v>11</v>
      </c>
      <c r="G541" s="6">
        <v>45406.0</v>
      </c>
      <c r="H541" s="82">
        <f t="shared" si="2"/>
        <v>9</v>
      </c>
      <c r="I541" s="7" t="s">
        <v>48</v>
      </c>
      <c r="J541" s="10"/>
      <c r="K541" s="10"/>
      <c r="L541" s="10"/>
      <c r="M541" s="10"/>
      <c r="N541" s="66" t="s">
        <v>18</v>
      </c>
      <c r="O541" s="10"/>
    </row>
    <row r="542">
      <c r="A542" s="6">
        <v>45705.0</v>
      </c>
      <c r="B542" s="10"/>
      <c r="C542" s="7">
        <v>228005.0</v>
      </c>
      <c r="D542" s="7" t="s">
        <v>163</v>
      </c>
      <c r="E542" s="6">
        <v>45505.0</v>
      </c>
      <c r="F542" s="82">
        <f t="shared" si="1"/>
        <v>6</v>
      </c>
      <c r="G542" s="6">
        <v>45548.0</v>
      </c>
      <c r="H542" s="82">
        <f t="shared" si="2"/>
        <v>5</v>
      </c>
      <c r="I542" s="7" t="s">
        <v>54</v>
      </c>
      <c r="J542" s="10"/>
      <c r="K542" s="10"/>
      <c r="L542" s="10"/>
      <c r="M542" s="10"/>
      <c r="N542" s="66" t="s">
        <v>18</v>
      </c>
      <c r="O542" s="10"/>
    </row>
    <row r="543">
      <c r="A543" s="6">
        <v>45705.0</v>
      </c>
      <c r="B543" s="10"/>
      <c r="C543" s="7">
        <v>216498.0</v>
      </c>
      <c r="D543" s="7" t="s">
        <v>167</v>
      </c>
      <c r="E543" s="6">
        <v>45292.0</v>
      </c>
      <c r="F543" s="82">
        <f t="shared" si="1"/>
        <v>13</v>
      </c>
      <c r="G543" s="6">
        <v>45446.0</v>
      </c>
      <c r="H543" s="82">
        <f t="shared" si="2"/>
        <v>8</v>
      </c>
      <c r="I543" s="7" t="s">
        <v>48</v>
      </c>
      <c r="J543" s="10"/>
      <c r="K543" s="10"/>
      <c r="L543" s="10"/>
      <c r="M543" s="10"/>
      <c r="N543" s="66" t="s">
        <v>18</v>
      </c>
      <c r="O543" s="10"/>
    </row>
    <row r="544">
      <c r="A544" s="6">
        <v>45705.0</v>
      </c>
      <c r="B544" s="10"/>
      <c r="C544" s="7">
        <v>188623.0</v>
      </c>
      <c r="D544" s="7" t="s">
        <v>167</v>
      </c>
      <c r="E544" s="6">
        <v>45139.0</v>
      </c>
      <c r="F544" s="82">
        <f t="shared" si="1"/>
        <v>18</v>
      </c>
      <c r="G544" s="6">
        <v>45113.0</v>
      </c>
      <c r="H544" s="82">
        <f t="shared" si="2"/>
        <v>19</v>
      </c>
      <c r="I544" s="7" t="s">
        <v>43</v>
      </c>
      <c r="J544" s="10"/>
      <c r="K544" s="10"/>
      <c r="L544" s="10"/>
      <c r="M544" s="10"/>
      <c r="N544" s="66" t="s">
        <v>18</v>
      </c>
      <c r="O544" s="10"/>
    </row>
    <row r="545">
      <c r="A545" s="6">
        <v>45705.0</v>
      </c>
      <c r="B545" s="10"/>
      <c r="C545" s="7">
        <v>207505.0</v>
      </c>
      <c r="D545" s="7" t="s">
        <v>167</v>
      </c>
      <c r="E545" s="6">
        <v>45352.0</v>
      </c>
      <c r="F545" s="82">
        <f t="shared" si="1"/>
        <v>11</v>
      </c>
      <c r="G545" s="6">
        <v>45373.0</v>
      </c>
      <c r="H545" s="82">
        <f t="shared" si="2"/>
        <v>10</v>
      </c>
      <c r="I545" s="7" t="s">
        <v>48</v>
      </c>
      <c r="J545" s="10"/>
      <c r="K545" s="10"/>
      <c r="L545" s="10"/>
      <c r="M545" s="10"/>
      <c r="N545" s="66" t="s">
        <v>18</v>
      </c>
      <c r="O545" s="10"/>
    </row>
    <row r="546">
      <c r="A546" s="6">
        <v>45705.0</v>
      </c>
      <c r="B546" s="10"/>
      <c r="C546" s="7">
        <v>211729.0</v>
      </c>
      <c r="D546" s="7" t="s">
        <v>167</v>
      </c>
      <c r="E546" s="6">
        <v>45292.0</v>
      </c>
      <c r="F546" s="82">
        <f t="shared" si="1"/>
        <v>13</v>
      </c>
      <c r="G546" s="6">
        <v>45406.0</v>
      </c>
      <c r="H546" s="82">
        <f t="shared" si="2"/>
        <v>9</v>
      </c>
      <c r="I546" s="7" t="s">
        <v>60</v>
      </c>
      <c r="J546" s="10"/>
      <c r="K546" s="10"/>
      <c r="L546" s="10"/>
      <c r="M546" s="10"/>
      <c r="N546" s="66" t="s">
        <v>18</v>
      </c>
      <c r="O546" s="10"/>
    </row>
    <row r="547">
      <c r="A547" s="6">
        <v>45705.0</v>
      </c>
      <c r="B547" s="10"/>
      <c r="C547" s="7">
        <v>225758.0</v>
      </c>
      <c r="D547" s="7" t="s">
        <v>167</v>
      </c>
      <c r="E547" s="6">
        <v>45505.0</v>
      </c>
      <c r="F547" s="82">
        <f t="shared" si="1"/>
        <v>6</v>
      </c>
      <c r="G547" s="6">
        <v>45526.0</v>
      </c>
      <c r="H547" s="82">
        <f t="shared" si="2"/>
        <v>5</v>
      </c>
      <c r="I547" s="7" t="s">
        <v>43</v>
      </c>
      <c r="J547" s="10"/>
      <c r="K547" s="10"/>
      <c r="L547" s="10"/>
      <c r="M547" s="10"/>
      <c r="N547" s="66" t="s">
        <v>18</v>
      </c>
      <c r="O547" s="10"/>
    </row>
    <row r="548">
      <c r="A548" s="6">
        <v>45705.0</v>
      </c>
      <c r="B548" s="10"/>
      <c r="C548" s="7">
        <v>229706.0</v>
      </c>
      <c r="D548" s="7" t="s">
        <v>167</v>
      </c>
      <c r="E548" s="6">
        <v>45536.0</v>
      </c>
      <c r="F548" s="82">
        <f t="shared" si="1"/>
        <v>5</v>
      </c>
      <c r="G548" s="6">
        <v>45567.0</v>
      </c>
      <c r="H548" s="82">
        <f t="shared" si="2"/>
        <v>4</v>
      </c>
      <c r="I548" s="7" t="s">
        <v>43</v>
      </c>
      <c r="J548" s="10"/>
      <c r="K548" s="10"/>
      <c r="L548" s="10"/>
      <c r="M548" s="10"/>
      <c r="N548" s="66" t="s">
        <v>18</v>
      </c>
      <c r="O548" s="10"/>
    </row>
    <row r="549">
      <c r="A549" s="6">
        <v>45705.0</v>
      </c>
      <c r="B549" s="10"/>
      <c r="C549" s="7">
        <v>225944.0</v>
      </c>
      <c r="D549" s="7" t="s">
        <v>167</v>
      </c>
      <c r="E549" s="6">
        <v>45474.0</v>
      </c>
      <c r="F549" s="82">
        <f t="shared" si="1"/>
        <v>7</v>
      </c>
      <c r="G549" s="6">
        <v>45527.0</v>
      </c>
      <c r="H549" s="82">
        <f t="shared" si="2"/>
        <v>5</v>
      </c>
      <c r="I549" s="7" t="s">
        <v>52</v>
      </c>
      <c r="J549" s="10"/>
      <c r="K549" s="10"/>
      <c r="L549" s="10"/>
      <c r="M549" s="10"/>
      <c r="N549" s="66" t="s">
        <v>18</v>
      </c>
      <c r="O549" s="10"/>
    </row>
    <row r="550">
      <c r="A550" s="6">
        <v>45705.0</v>
      </c>
      <c r="B550" s="10"/>
      <c r="C550" s="7">
        <v>222799.0</v>
      </c>
      <c r="D550" s="7" t="s">
        <v>167</v>
      </c>
      <c r="E550" s="6">
        <v>45474.0</v>
      </c>
      <c r="F550" s="82">
        <f t="shared" si="1"/>
        <v>7</v>
      </c>
      <c r="G550" s="6">
        <v>45498.0</v>
      </c>
      <c r="H550" s="82">
        <f t="shared" si="2"/>
        <v>6</v>
      </c>
      <c r="I550" s="7" t="s">
        <v>374</v>
      </c>
      <c r="J550" s="10"/>
      <c r="K550" s="10"/>
      <c r="L550" s="10"/>
      <c r="M550" s="10"/>
      <c r="N550" s="66" t="s">
        <v>18</v>
      </c>
      <c r="O550" s="10"/>
    </row>
    <row r="551">
      <c r="A551" s="6">
        <v>45702.0</v>
      </c>
      <c r="B551" s="6">
        <v>45705.0</v>
      </c>
      <c r="C551" s="7">
        <v>205057.0</v>
      </c>
      <c r="D551" s="7" t="s">
        <v>155</v>
      </c>
      <c r="E551" s="6">
        <v>45323.0</v>
      </c>
      <c r="F551" s="82">
        <f t="shared" si="1"/>
        <v>12</v>
      </c>
      <c r="G551" s="6">
        <v>45359.0</v>
      </c>
      <c r="H551" s="82">
        <f t="shared" si="2"/>
        <v>11</v>
      </c>
      <c r="I551" s="7" t="s">
        <v>60</v>
      </c>
      <c r="J551" s="7">
        <v>104.0</v>
      </c>
      <c r="K551" s="7" t="s">
        <v>51</v>
      </c>
      <c r="L551" s="7" t="s">
        <v>58</v>
      </c>
      <c r="M551" s="6">
        <v>45705.0</v>
      </c>
      <c r="N551" s="57" t="s">
        <v>21</v>
      </c>
      <c r="O551" s="7" t="s">
        <v>543</v>
      </c>
    </row>
    <row r="552">
      <c r="A552" s="6">
        <v>45705.0</v>
      </c>
      <c r="B552" s="10"/>
      <c r="C552" s="7">
        <v>176832.0</v>
      </c>
      <c r="D552" s="7" t="s">
        <v>155</v>
      </c>
      <c r="E552" s="6">
        <v>44927.0</v>
      </c>
      <c r="F552" s="82">
        <f t="shared" si="1"/>
        <v>25</v>
      </c>
      <c r="G552" s="6">
        <v>45111.0</v>
      </c>
      <c r="H552" s="82">
        <f t="shared" si="2"/>
        <v>19</v>
      </c>
      <c r="I552" s="7" t="s">
        <v>80</v>
      </c>
      <c r="J552" s="10"/>
      <c r="K552" s="10"/>
      <c r="L552" s="10"/>
      <c r="M552" s="10"/>
      <c r="N552" s="66" t="s">
        <v>18</v>
      </c>
      <c r="O552" s="10"/>
    </row>
    <row r="553">
      <c r="A553" s="6">
        <v>45705.0</v>
      </c>
      <c r="B553" s="10"/>
      <c r="C553" s="7">
        <v>188303.0</v>
      </c>
      <c r="D553" s="7" t="s">
        <v>155</v>
      </c>
      <c r="E553" s="6">
        <v>45170.0</v>
      </c>
      <c r="F553" s="82">
        <f t="shared" si="1"/>
        <v>17</v>
      </c>
      <c r="G553" s="6">
        <v>45113.0</v>
      </c>
      <c r="H553" s="82">
        <f t="shared" si="2"/>
        <v>19</v>
      </c>
      <c r="I553" s="7" t="s">
        <v>54</v>
      </c>
      <c r="J553" s="10"/>
      <c r="K553" s="10"/>
      <c r="L553" s="10"/>
      <c r="M553" s="10"/>
      <c r="N553" s="66" t="s">
        <v>18</v>
      </c>
      <c r="O553" s="10"/>
    </row>
    <row r="554">
      <c r="A554" s="6">
        <v>45705.0</v>
      </c>
      <c r="B554" s="10"/>
      <c r="C554" s="7">
        <v>196885.0</v>
      </c>
      <c r="D554" s="7" t="s">
        <v>155</v>
      </c>
      <c r="E554" s="6">
        <v>45261.0</v>
      </c>
      <c r="F554" s="82">
        <f t="shared" si="1"/>
        <v>14</v>
      </c>
      <c r="G554" s="6">
        <v>45299.0</v>
      </c>
      <c r="H554" s="82">
        <f t="shared" si="2"/>
        <v>13</v>
      </c>
      <c r="I554" s="7" t="s">
        <v>66</v>
      </c>
      <c r="J554" s="10"/>
      <c r="K554" s="10"/>
      <c r="L554" s="10"/>
      <c r="M554" s="10"/>
      <c r="N554" s="66" t="s">
        <v>18</v>
      </c>
      <c r="O554" s="10"/>
    </row>
    <row r="555">
      <c r="A555" s="6">
        <v>45705.0</v>
      </c>
      <c r="B555" s="10"/>
      <c r="C555" s="7">
        <v>211303.0</v>
      </c>
      <c r="D555" s="7" t="s">
        <v>155</v>
      </c>
      <c r="E555" s="6">
        <v>45292.0</v>
      </c>
      <c r="F555" s="82">
        <f t="shared" si="1"/>
        <v>13</v>
      </c>
      <c r="G555" s="6">
        <v>45462.0</v>
      </c>
      <c r="H555" s="82">
        <f t="shared" si="2"/>
        <v>7</v>
      </c>
      <c r="I555" s="7" t="s">
        <v>43</v>
      </c>
      <c r="J555" s="10"/>
      <c r="K555" s="10"/>
      <c r="L555" s="10"/>
      <c r="M555" s="10"/>
      <c r="N555" s="66" t="s">
        <v>18</v>
      </c>
      <c r="O555" s="10"/>
    </row>
    <row r="556">
      <c r="A556" s="6">
        <v>45705.0</v>
      </c>
      <c r="B556" s="10"/>
      <c r="C556" s="7">
        <v>200879.0</v>
      </c>
      <c r="D556" s="7" t="s">
        <v>155</v>
      </c>
      <c r="E556" s="6">
        <v>45292.0</v>
      </c>
      <c r="F556" s="82">
        <f t="shared" si="1"/>
        <v>13</v>
      </c>
      <c r="G556" s="6">
        <v>45324.0</v>
      </c>
      <c r="H556" s="82">
        <f t="shared" si="2"/>
        <v>12</v>
      </c>
      <c r="I556" s="7" t="s">
        <v>85</v>
      </c>
      <c r="J556" s="10"/>
      <c r="K556" s="10"/>
      <c r="L556" s="10"/>
      <c r="M556" s="10"/>
      <c r="N556" s="66" t="s">
        <v>18</v>
      </c>
      <c r="O556" s="10"/>
    </row>
    <row r="557">
      <c r="A557" s="6">
        <v>45705.0</v>
      </c>
      <c r="B557" s="10"/>
      <c r="C557" s="7">
        <v>212633.0</v>
      </c>
      <c r="D557" s="7" t="s">
        <v>155</v>
      </c>
      <c r="E557" s="6">
        <v>45383.0</v>
      </c>
      <c r="F557" s="82">
        <f t="shared" si="1"/>
        <v>10</v>
      </c>
      <c r="G557" s="6">
        <v>45442.0</v>
      </c>
      <c r="H557" s="82">
        <f t="shared" si="2"/>
        <v>8</v>
      </c>
      <c r="I557" s="7" t="s">
        <v>52</v>
      </c>
      <c r="J557" s="10"/>
      <c r="K557" s="10"/>
      <c r="L557" s="10"/>
      <c r="M557" s="10"/>
      <c r="N557" s="66" t="s">
        <v>18</v>
      </c>
      <c r="O557" s="10"/>
    </row>
    <row r="558">
      <c r="A558" s="6">
        <v>45705.0</v>
      </c>
      <c r="B558" s="10"/>
      <c r="C558" s="7">
        <v>198644.0</v>
      </c>
      <c r="D558" s="7" t="s">
        <v>155</v>
      </c>
      <c r="E558" s="6">
        <v>45261.0</v>
      </c>
      <c r="F558" s="82">
        <f t="shared" si="1"/>
        <v>14</v>
      </c>
      <c r="G558" s="6">
        <v>45307.0</v>
      </c>
      <c r="H558" s="82">
        <f t="shared" si="2"/>
        <v>13</v>
      </c>
      <c r="I558" s="7" t="s">
        <v>48</v>
      </c>
      <c r="J558" s="10"/>
      <c r="K558" s="10"/>
      <c r="L558" s="10"/>
      <c r="M558" s="10"/>
      <c r="N558" s="66" t="s">
        <v>18</v>
      </c>
      <c r="O558" s="10"/>
    </row>
    <row r="559">
      <c r="A559" s="6">
        <v>45705.0</v>
      </c>
      <c r="B559" s="10"/>
      <c r="C559" s="7">
        <v>227979.0</v>
      </c>
      <c r="D559" s="7" t="s">
        <v>155</v>
      </c>
      <c r="E559" s="6">
        <v>45505.0</v>
      </c>
      <c r="F559" s="82">
        <f t="shared" si="1"/>
        <v>6</v>
      </c>
      <c r="G559" s="6">
        <v>45548.0</v>
      </c>
      <c r="H559" s="82">
        <f t="shared" si="2"/>
        <v>5</v>
      </c>
      <c r="I559" s="7" t="s">
        <v>48</v>
      </c>
      <c r="J559" s="10"/>
      <c r="K559" s="10"/>
      <c r="L559" s="10"/>
      <c r="M559" s="10"/>
      <c r="N559" s="66" t="s">
        <v>18</v>
      </c>
      <c r="O559" s="10"/>
    </row>
    <row r="560">
      <c r="A560" s="6">
        <v>45705.0</v>
      </c>
      <c r="B560" s="10"/>
      <c r="C560" s="7">
        <v>212924.0</v>
      </c>
      <c r="D560" s="7" t="s">
        <v>155</v>
      </c>
      <c r="E560" s="6">
        <v>45383.0</v>
      </c>
      <c r="F560" s="82">
        <f t="shared" si="1"/>
        <v>10</v>
      </c>
      <c r="G560" s="6">
        <v>45429.0</v>
      </c>
      <c r="H560" s="82">
        <f t="shared" si="2"/>
        <v>9</v>
      </c>
      <c r="I560" s="7" t="s">
        <v>54</v>
      </c>
      <c r="J560" s="10"/>
      <c r="K560" s="10"/>
      <c r="L560" s="10"/>
      <c r="M560" s="10"/>
      <c r="N560" s="66" t="s">
        <v>18</v>
      </c>
      <c r="O560" s="10"/>
    </row>
    <row r="561">
      <c r="A561" s="6">
        <v>45705.0</v>
      </c>
      <c r="B561" s="10"/>
      <c r="C561" s="7">
        <v>216651.0</v>
      </c>
      <c r="D561" s="7" t="s">
        <v>155</v>
      </c>
      <c r="E561" s="6">
        <v>45444.0</v>
      </c>
      <c r="F561" s="82">
        <f t="shared" si="1"/>
        <v>8</v>
      </c>
      <c r="G561" s="6">
        <v>45453.0</v>
      </c>
      <c r="H561" s="82">
        <f t="shared" si="2"/>
        <v>8</v>
      </c>
      <c r="I561" s="7" t="s">
        <v>85</v>
      </c>
      <c r="J561" s="10"/>
      <c r="K561" s="10"/>
      <c r="L561" s="10"/>
      <c r="M561" s="10"/>
      <c r="N561" s="66" t="s">
        <v>18</v>
      </c>
      <c r="O561" s="10"/>
    </row>
    <row r="562">
      <c r="A562" s="6">
        <v>45705.0</v>
      </c>
      <c r="B562" s="10"/>
      <c r="C562" s="7">
        <v>217712.0</v>
      </c>
      <c r="D562" s="7" t="s">
        <v>155</v>
      </c>
      <c r="E562" s="6">
        <v>45413.0</v>
      </c>
      <c r="F562" s="82">
        <f t="shared" si="1"/>
        <v>9</v>
      </c>
      <c r="G562" s="6">
        <v>45457.0</v>
      </c>
      <c r="H562" s="82">
        <f t="shared" si="2"/>
        <v>8</v>
      </c>
      <c r="I562" s="7" t="s">
        <v>43</v>
      </c>
      <c r="J562" s="10"/>
      <c r="K562" s="10"/>
      <c r="L562" s="10"/>
      <c r="M562" s="10"/>
      <c r="N562" s="66" t="s">
        <v>18</v>
      </c>
      <c r="O562" s="10"/>
    </row>
    <row r="563">
      <c r="A563" s="6">
        <v>45705.0</v>
      </c>
      <c r="B563" s="10"/>
      <c r="C563" s="7">
        <v>233410.0</v>
      </c>
      <c r="D563" s="7" t="s">
        <v>155</v>
      </c>
      <c r="E563" s="6">
        <v>45474.0</v>
      </c>
      <c r="F563" s="82">
        <f t="shared" si="1"/>
        <v>7</v>
      </c>
      <c r="G563" s="6">
        <v>45602.0</v>
      </c>
      <c r="H563" s="82">
        <f t="shared" si="2"/>
        <v>3</v>
      </c>
      <c r="I563" s="7" t="s">
        <v>85</v>
      </c>
      <c r="J563" s="10"/>
      <c r="K563" s="10"/>
      <c r="L563" s="10"/>
      <c r="M563" s="10"/>
      <c r="N563" s="66" t="s">
        <v>18</v>
      </c>
      <c r="O563" s="10"/>
    </row>
    <row r="564">
      <c r="A564" s="6">
        <v>45705.0</v>
      </c>
      <c r="B564" s="10"/>
      <c r="C564" s="7">
        <v>226413.0</v>
      </c>
      <c r="D564" s="7" t="s">
        <v>155</v>
      </c>
      <c r="E564" s="6">
        <v>45505.0</v>
      </c>
      <c r="F564" s="82">
        <f t="shared" si="1"/>
        <v>6</v>
      </c>
      <c r="G564" s="9">
        <v>45615.0</v>
      </c>
      <c r="H564" s="82">
        <f t="shared" si="2"/>
        <v>2</v>
      </c>
      <c r="I564" s="7" t="s">
        <v>85</v>
      </c>
      <c r="J564" s="10"/>
      <c r="K564" s="10"/>
      <c r="L564" s="10"/>
      <c r="M564" s="10"/>
      <c r="N564" s="66" t="s">
        <v>18</v>
      </c>
      <c r="O564" s="10"/>
    </row>
    <row r="565">
      <c r="A565" s="65">
        <v>45702.0</v>
      </c>
      <c r="B565" s="6">
        <v>45705.0</v>
      </c>
      <c r="C565" s="7">
        <v>217851.0</v>
      </c>
      <c r="D565" s="7" t="s">
        <v>155</v>
      </c>
      <c r="E565" s="6">
        <v>45383.0</v>
      </c>
      <c r="F565" s="82">
        <f t="shared" si="1"/>
        <v>10</v>
      </c>
      <c r="G565" s="6">
        <v>45456.0</v>
      </c>
      <c r="H565" s="82">
        <f t="shared" si="2"/>
        <v>8</v>
      </c>
      <c r="I565" s="7" t="s">
        <v>54</v>
      </c>
      <c r="J565" s="7">
        <v>501.0</v>
      </c>
      <c r="K565" s="72">
        <v>10000.0</v>
      </c>
      <c r="L565" s="7" t="s">
        <v>58</v>
      </c>
      <c r="M565" s="6">
        <v>45705.0</v>
      </c>
      <c r="N565" s="57" t="s">
        <v>21</v>
      </c>
      <c r="O565" s="10"/>
    </row>
    <row r="566">
      <c r="A566" s="6">
        <v>45705.0</v>
      </c>
      <c r="B566" s="10"/>
      <c r="C566" s="7">
        <v>237033.0</v>
      </c>
      <c r="D566" s="7" t="s">
        <v>155</v>
      </c>
      <c r="E566" s="6">
        <v>45536.0</v>
      </c>
      <c r="F566" s="82">
        <f t="shared" si="1"/>
        <v>5</v>
      </c>
      <c r="G566" s="9">
        <v>45639.0</v>
      </c>
      <c r="H566" s="82">
        <f t="shared" si="2"/>
        <v>2</v>
      </c>
      <c r="I566" s="7" t="s">
        <v>85</v>
      </c>
      <c r="J566" s="10"/>
      <c r="K566" s="10"/>
      <c r="L566" s="10"/>
      <c r="M566" s="10"/>
      <c r="N566" s="66" t="s">
        <v>18</v>
      </c>
      <c r="O566" s="10"/>
    </row>
    <row r="567">
      <c r="A567" s="6">
        <v>45705.0</v>
      </c>
      <c r="B567" s="6">
        <v>45705.0</v>
      </c>
      <c r="C567" s="7">
        <v>198157.0</v>
      </c>
      <c r="D567" s="7" t="s">
        <v>155</v>
      </c>
      <c r="E567" s="6">
        <v>45505.0</v>
      </c>
      <c r="F567" s="82">
        <f t="shared" si="1"/>
        <v>6</v>
      </c>
      <c r="G567" s="6">
        <v>45513.0</v>
      </c>
      <c r="H567" s="82">
        <f t="shared" si="2"/>
        <v>6</v>
      </c>
      <c r="I567" s="7" t="s">
        <v>54</v>
      </c>
      <c r="J567" s="7">
        <v>504.0</v>
      </c>
      <c r="K567" s="7" t="s">
        <v>45</v>
      </c>
      <c r="L567" s="7" t="s">
        <v>68</v>
      </c>
      <c r="M567" s="6">
        <v>45705.0</v>
      </c>
      <c r="N567" s="57" t="s">
        <v>16</v>
      </c>
      <c r="O567" s="10"/>
    </row>
    <row r="568">
      <c r="A568" s="6">
        <v>45705.0</v>
      </c>
      <c r="B568" s="10"/>
      <c r="C568" s="7">
        <v>221141.0</v>
      </c>
      <c r="D568" s="7" t="s">
        <v>155</v>
      </c>
      <c r="E568" s="6">
        <v>45444.0</v>
      </c>
      <c r="F568" s="82">
        <f t="shared" si="1"/>
        <v>8</v>
      </c>
      <c r="G568" s="6">
        <v>45495.0</v>
      </c>
      <c r="H568" s="82">
        <f t="shared" si="2"/>
        <v>6</v>
      </c>
      <c r="I568" s="7" t="s">
        <v>48</v>
      </c>
      <c r="J568" s="10"/>
      <c r="K568" s="10"/>
      <c r="L568" s="10"/>
      <c r="M568" s="10"/>
      <c r="N568" s="66" t="s">
        <v>18</v>
      </c>
      <c r="O568" s="10"/>
    </row>
    <row r="569">
      <c r="A569" s="6">
        <v>45705.0</v>
      </c>
      <c r="B569" s="10"/>
      <c r="C569" s="7">
        <v>210112.0</v>
      </c>
      <c r="D569" s="7" t="s">
        <v>155</v>
      </c>
      <c r="E569" s="6">
        <v>45261.0</v>
      </c>
      <c r="F569" s="82">
        <f t="shared" si="1"/>
        <v>14</v>
      </c>
      <c r="G569" s="6">
        <v>45393.0</v>
      </c>
      <c r="H569" s="82">
        <f t="shared" si="2"/>
        <v>10</v>
      </c>
      <c r="I569" s="7" t="s">
        <v>60</v>
      </c>
      <c r="J569" s="10"/>
      <c r="K569" s="10"/>
      <c r="L569" s="10"/>
      <c r="M569" s="10"/>
      <c r="N569" s="66" t="s">
        <v>18</v>
      </c>
      <c r="O569" s="10"/>
    </row>
    <row r="570">
      <c r="A570" s="6">
        <v>45705.0</v>
      </c>
      <c r="B570" s="10"/>
      <c r="C570" s="7">
        <v>221553.0</v>
      </c>
      <c r="D570" s="7" t="s">
        <v>155</v>
      </c>
      <c r="E570" s="6">
        <v>45383.0</v>
      </c>
      <c r="F570" s="82">
        <f t="shared" si="1"/>
        <v>10</v>
      </c>
      <c r="G570" s="6">
        <v>45489.0</v>
      </c>
      <c r="H570" s="82">
        <f t="shared" si="2"/>
        <v>7</v>
      </c>
      <c r="I570" s="7" t="s">
        <v>85</v>
      </c>
      <c r="J570" s="10"/>
      <c r="K570" s="10"/>
      <c r="L570" s="10"/>
      <c r="M570" s="10"/>
      <c r="N570" s="66" t="s">
        <v>18</v>
      </c>
      <c r="O570" s="10"/>
    </row>
    <row r="571">
      <c r="A571" s="6">
        <v>45705.0</v>
      </c>
      <c r="B571" s="10"/>
      <c r="C571" s="7">
        <v>208280.0</v>
      </c>
      <c r="D571" s="7" t="s">
        <v>155</v>
      </c>
      <c r="E571" s="6">
        <v>45292.0</v>
      </c>
      <c r="F571" s="82">
        <f t="shared" si="1"/>
        <v>13</v>
      </c>
      <c r="G571" s="6">
        <v>45379.0</v>
      </c>
      <c r="H571" s="82">
        <f t="shared" si="2"/>
        <v>10</v>
      </c>
      <c r="I571" s="7" t="s">
        <v>60</v>
      </c>
      <c r="J571" s="10"/>
      <c r="K571" s="10"/>
      <c r="L571" s="10"/>
      <c r="M571" s="10"/>
      <c r="N571" s="66" t="s">
        <v>18</v>
      </c>
      <c r="O571" s="10"/>
    </row>
    <row r="572">
      <c r="A572" s="6">
        <v>45705.0</v>
      </c>
      <c r="B572" s="10"/>
      <c r="C572" s="7">
        <v>209847.0</v>
      </c>
      <c r="D572" s="7" t="s">
        <v>155</v>
      </c>
      <c r="E572" s="6">
        <v>45383.0</v>
      </c>
      <c r="F572" s="82">
        <f t="shared" si="1"/>
        <v>10</v>
      </c>
      <c r="G572" s="6">
        <v>45392.0</v>
      </c>
      <c r="H572" s="82">
        <f t="shared" si="2"/>
        <v>10</v>
      </c>
      <c r="I572" s="7" t="s">
        <v>43</v>
      </c>
      <c r="J572" s="10"/>
      <c r="K572" s="10"/>
      <c r="L572" s="10"/>
      <c r="M572" s="10"/>
      <c r="N572" s="66" t="s">
        <v>18</v>
      </c>
      <c r="O572" s="10"/>
    </row>
    <row r="573">
      <c r="A573" s="6">
        <v>45705.0</v>
      </c>
      <c r="B573" s="10"/>
      <c r="C573" s="7">
        <v>233260.0</v>
      </c>
      <c r="D573" s="7" t="s">
        <v>155</v>
      </c>
      <c r="E573" s="6">
        <v>45536.0</v>
      </c>
      <c r="F573" s="82">
        <f t="shared" si="1"/>
        <v>5</v>
      </c>
      <c r="G573" s="6">
        <v>45601.0</v>
      </c>
      <c r="H573" s="82">
        <f t="shared" si="2"/>
        <v>3</v>
      </c>
      <c r="I573" s="7" t="s">
        <v>43</v>
      </c>
      <c r="J573" s="10"/>
      <c r="K573" s="10"/>
      <c r="L573" s="10"/>
      <c r="M573" s="10"/>
      <c r="N573" s="66" t="s">
        <v>18</v>
      </c>
      <c r="O573" s="10"/>
    </row>
    <row r="574">
      <c r="A574" s="6">
        <v>45705.0</v>
      </c>
      <c r="B574" s="10"/>
      <c r="C574" s="7">
        <v>196943.0</v>
      </c>
      <c r="D574" s="7" t="s">
        <v>165</v>
      </c>
      <c r="E574" s="6">
        <v>45261.0</v>
      </c>
      <c r="F574" s="82">
        <f t="shared" si="1"/>
        <v>14</v>
      </c>
      <c r="G574" s="6">
        <v>45293.0</v>
      </c>
      <c r="H574" s="82">
        <f t="shared" si="2"/>
        <v>13</v>
      </c>
      <c r="I574" s="7" t="s">
        <v>82</v>
      </c>
      <c r="J574" s="10"/>
      <c r="K574" s="10"/>
      <c r="L574" s="10"/>
      <c r="M574" s="10"/>
      <c r="N574" s="66" t="s">
        <v>18</v>
      </c>
      <c r="O574" s="10"/>
    </row>
    <row r="575">
      <c r="A575" s="6">
        <v>45705.0</v>
      </c>
      <c r="B575" s="10"/>
      <c r="C575" s="7">
        <v>211939.0</v>
      </c>
      <c r="D575" s="7" t="s">
        <v>171</v>
      </c>
      <c r="E575" s="6">
        <v>45170.0</v>
      </c>
      <c r="F575" s="82">
        <f t="shared" si="1"/>
        <v>17</v>
      </c>
      <c r="G575" s="6">
        <v>45406.0</v>
      </c>
      <c r="H575" s="82">
        <f t="shared" si="2"/>
        <v>9</v>
      </c>
      <c r="I575" s="7" t="s">
        <v>52</v>
      </c>
      <c r="J575" s="10"/>
      <c r="K575" s="10"/>
      <c r="L575" s="10"/>
      <c r="M575" s="10"/>
      <c r="N575" s="66" t="s">
        <v>18</v>
      </c>
      <c r="O575" s="10"/>
    </row>
    <row r="576">
      <c r="A576" s="6">
        <v>45705.0</v>
      </c>
      <c r="B576" s="10"/>
      <c r="C576" s="7">
        <v>215120.0</v>
      </c>
      <c r="D576" s="7" t="s">
        <v>171</v>
      </c>
      <c r="E576" s="6">
        <v>45383.0</v>
      </c>
      <c r="F576" s="82">
        <f t="shared" si="1"/>
        <v>10</v>
      </c>
      <c r="G576" s="6">
        <v>45433.0</v>
      </c>
      <c r="H576" s="82">
        <f t="shared" si="2"/>
        <v>8</v>
      </c>
      <c r="I576" s="7" t="s">
        <v>60</v>
      </c>
      <c r="J576" s="10"/>
      <c r="K576" s="10"/>
      <c r="L576" s="10"/>
      <c r="M576" s="10"/>
      <c r="N576" s="66" t="s">
        <v>18</v>
      </c>
      <c r="O576" s="10"/>
    </row>
    <row r="577">
      <c r="A577" s="6">
        <v>45705.0</v>
      </c>
      <c r="B577" s="10"/>
      <c r="C577" s="7">
        <v>182369.0</v>
      </c>
      <c r="D577" s="7" t="s">
        <v>133</v>
      </c>
      <c r="E577" s="6">
        <v>44958.0</v>
      </c>
      <c r="F577" s="82">
        <f t="shared" si="1"/>
        <v>24</v>
      </c>
      <c r="G577" s="6">
        <v>45153.0</v>
      </c>
      <c r="H577" s="82">
        <f t="shared" si="2"/>
        <v>18</v>
      </c>
      <c r="I577" s="7" t="s">
        <v>82</v>
      </c>
      <c r="J577" s="10"/>
      <c r="K577" s="10"/>
      <c r="L577" s="10"/>
      <c r="M577" s="10"/>
      <c r="N577" s="66" t="s">
        <v>18</v>
      </c>
      <c r="O577" s="10"/>
    </row>
    <row r="578">
      <c r="A578" s="6">
        <v>45705.0</v>
      </c>
      <c r="B578" s="10"/>
      <c r="C578" s="7">
        <v>217840.0</v>
      </c>
      <c r="D578" s="7" t="s">
        <v>133</v>
      </c>
      <c r="E578" s="6">
        <v>45413.0</v>
      </c>
      <c r="F578" s="82">
        <f t="shared" si="1"/>
        <v>9</v>
      </c>
      <c r="G578" s="6">
        <v>45455.0</v>
      </c>
      <c r="H578" s="82">
        <f t="shared" si="2"/>
        <v>8</v>
      </c>
      <c r="I578" s="7" t="s">
        <v>85</v>
      </c>
      <c r="J578" s="10"/>
      <c r="K578" s="10"/>
      <c r="L578" s="10"/>
      <c r="M578" s="10"/>
      <c r="N578" s="66" t="s">
        <v>18</v>
      </c>
      <c r="O578" s="10"/>
    </row>
    <row r="579">
      <c r="A579" s="6">
        <v>45705.0</v>
      </c>
      <c r="B579" s="10"/>
      <c r="C579" s="7">
        <v>171674.0</v>
      </c>
      <c r="D579" s="7" t="s">
        <v>133</v>
      </c>
      <c r="E579" s="6">
        <v>45444.0</v>
      </c>
      <c r="F579" s="82">
        <f t="shared" si="1"/>
        <v>8</v>
      </c>
      <c r="G579" s="6">
        <v>45516.0</v>
      </c>
      <c r="H579" s="82">
        <f t="shared" si="2"/>
        <v>6</v>
      </c>
      <c r="I579" s="7" t="s">
        <v>82</v>
      </c>
      <c r="J579" s="10"/>
      <c r="K579" s="10"/>
      <c r="L579" s="10"/>
      <c r="M579" s="10"/>
      <c r="N579" s="66" t="s">
        <v>18</v>
      </c>
      <c r="O579" s="10"/>
    </row>
    <row r="580">
      <c r="A580" s="6">
        <v>45705.0</v>
      </c>
      <c r="B580" s="10"/>
      <c r="C580" s="7">
        <v>225394.0</v>
      </c>
      <c r="D580" s="7" t="s">
        <v>133</v>
      </c>
      <c r="E580" s="6">
        <v>45505.0</v>
      </c>
      <c r="F580" s="82">
        <f t="shared" si="1"/>
        <v>6</v>
      </c>
      <c r="G580" s="6">
        <v>45524.0</v>
      </c>
      <c r="H580" s="82">
        <f t="shared" si="2"/>
        <v>5</v>
      </c>
      <c r="I580" s="7" t="s">
        <v>52</v>
      </c>
      <c r="J580" s="10"/>
      <c r="K580" s="10"/>
      <c r="L580" s="10"/>
      <c r="M580" s="10"/>
      <c r="N580" s="66" t="s">
        <v>18</v>
      </c>
      <c r="O580" s="10"/>
    </row>
    <row r="581">
      <c r="A581" s="6">
        <v>45705.0</v>
      </c>
      <c r="B581" s="10"/>
      <c r="C581" s="7">
        <v>229813.0</v>
      </c>
      <c r="D581" s="7" t="s">
        <v>133</v>
      </c>
      <c r="E581" s="6">
        <v>45505.0</v>
      </c>
      <c r="F581" s="82">
        <f t="shared" si="1"/>
        <v>6</v>
      </c>
      <c r="G581" s="6">
        <v>45567.0</v>
      </c>
      <c r="H581" s="82">
        <f t="shared" si="2"/>
        <v>4</v>
      </c>
      <c r="I581" s="7" t="s">
        <v>52</v>
      </c>
      <c r="J581" s="10"/>
      <c r="K581" s="10"/>
      <c r="L581" s="10"/>
      <c r="M581" s="10"/>
      <c r="N581" s="66" t="s">
        <v>18</v>
      </c>
      <c r="O581" s="10"/>
    </row>
    <row r="582">
      <c r="A582" s="6">
        <v>45705.0</v>
      </c>
      <c r="B582" s="10"/>
      <c r="C582" s="7">
        <v>136792.0</v>
      </c>
      <c r="D582" s="7" t="s">
        <v>156</v>
      </c>
      <c r="E582" s="6">
        <v>44652.0</v>
      </c>
      <c r="F582" s="82">
        <f t="shared" si="1"/>
        <v>34</v>
      </c>
      <c r="G582" s="6">
        <v>44755.0</v>
      </c>
      <c r="H582" s="82">
        <f t="shared" si="2"/>
        <v>31</v>
      </c>
      <c r="I582" s="7" t="s">
        <v>80</v>
      </c>
      <c r="J582" s="10"/>
      <c r="K582" s="10"/>
      <c r="L582" s="10"/>
      <c r="M582" s="10"/>
      <c r="N582" s="66" t="s">
        <v>18</v>
      </c>
      <c r="O582" s="10"/>
    </row>
    <row r="583">
      <c r="A583" s="6">
        <v>45705.0</v>
      </c>
      <c r="B583" s="10"/>
      <c r="C583" s="7">
        <v>183034.0</v>
      </c>
      <c r="D583" s="7" t="s">
        <v>156</v>
      </c>
      <c r="E583" s="6">
        <v>45108.0</v>
      </c>
      <c r="F583" s="82">
        <f t="shared" si="1"/>
        <v>19</v>
      </c>
      <c r="G583" s="6">
        <v>45160.0</v>
      </c>
      <c r="H583" s="82">
        <f t="shared" si="2"/>
        <v>17</v>
      </c>
      <c r="I583" s="7" t="s">
        <v>43</v>
      </c>
      <c r="J583" s="10"/>
      <c r="K583" s="10"/>
      <c r="L583" s="10"/>
      <c r="M583" s="10"/>
      <c r="N583" s="66" t="s">
        <v>18</v>
      </c>
      <c r="O583" s="10"/>
    </row>
    <row r="584">
      <c r="A584" s="6">
        <v>45705.0</v>
      </c>
      <c r="B584" s="10"/>
      <c r="C584" s="7">
        <v>210993.0</v>
      </c>
      <c r="D584" s="7" t="s">
        <v>156</v>
      </c>
      <c r="E584" s="6">
        <v>45047.0</v>
      </c>
      <c r="F584" s="82">
        <f t="shared" si="1"/>
        <v>21</v>
      </c>
      <c r="G584" s="6">
        <v>45401.0</v>
      </c>
      <c r="H584" s="82">
        <f t="shared" si="2"/>
        <v>9</v>
      </c>
      <c r="I584" s="7" t="s">
        <v>54</v>
      </c>
      <c r="J584" s="10"/>
      <c r="K584" s="10"/>
      <c r="L584" s="10"/>
      <c r="M584" s="10"/>
      <c r="N584" s="66" t="s">
        <v>18</v>
      </c>
      <c r="O584" s="10"/>
    </row>
    <row r="585">
      <c r="A585" s="6">
        <v>45705.0</v>
      </c>
      <c r="B585" s="10"/>
      <c r="C585" s="7">
        <v>226140.0</v>
      </c>
      <c r="D585" s="7" t="s">
        <v>156</v>
      </c>
      <c r="E585" s="6">
        <v>45383.0</v>
      </c>
      <c r="F585" s="82">
        <f t="shared" si="1"/>
        <v>10</v>
      </c>
      <c r="G585" s="6">
        <v>45531.0</v>
      </c>
      <c r="H585" s="82">
        <f t="shared" si="2"/>
        <v>5</v>
      </c>
      <c r="I585" s="7" t="s">
        <v>85</v>
      </c>
      <c r="J585" s="10"/>
      <c r="K585" s="10"/>
      <c r="L585" s="10"/>
      <c r="M585" s="10"/>
      <c r="N585" s="66" t="s">
        <v>18</v>
      </c>
      <c r="O585" s="10"/>
    </row>
    <row r="586">
      <c r="A586" s="6">
        <v>45705.0</v>
      </c>
      <c r="B586" s="10"/>
      <c r="C586" s="7">
        <v>232538.0</v>
      </c>
      <c r="D586" s="7" t="s">
        <v>156</v>
      </c>
      <c r="E586" s="6">
        <v>45474.0</v>
      </c>
      <c r="F586" s="82">
        <f t="shared" si="1"/>
        <v>7</v>
      </c>
      <c r="G586" s="9">
        <v>45593.0</v>
      </c>
      <c r="H586" s="82">
        <f t="shared" si="2"/>
        <v>3</v>
      </c>
      <c r="I586" s="7" t="s">
        <v>85</v>
      </c>
      <c r="J586" s="10"/>
      <c r="K586" s="10"/>
      <c r="L586" s="10"/>
      <c r="M586" s="10"/>
      <c r="N586" s="66" t="s">
        <v>18</v>
      </c>
      <c r="O586" s="10"/>
    </row>
    <row r="587">
      <c r="A587" s="6">
        <v>45705.0</v>
      </c>
      <c r="B587" s="10"/>
      <c r="C587" s="7">
        <v>222152.0</v>
      </c>
      <c r="D587" s="7" t="s">
        <v>156</v>
      </c>
      <c r="E587" s="6">
        <v>45474.0</v>
      </c>
      <c r="F587" s="82">
        <f t="shared" si="1"/>
        <v>7</v>
      </c>
      <c r="G587" s="6">
        <v>45492.0</v>
      </c>
      <c r="H587" s="82">
        <f t="shared" si="2"/>
        <v>6</v>
      </c>
      <c r="I587" s="7" t="s">
        <v>54</v>
      </c>
      <c r="J587" s="10"/>
      <c r="K587" s="10"/>
      <c r="L587" s="10"/>
      <c r="M587" s="10"/>
      <c r="N587" s="66" t="s">
        <v>18</v>
      </c>
      <c r="O587" s="10"/>
    </row>
    <row r="588">
      <c r="A588" s="6">
        <v>45705.0</v>
      </c>
      <c r="B588" s="10"/>
      <c r="C588" s="7">
        <v>237827.0</v>
      </c>
      <c r="D588" s="7" t="s">
        <v>156</v>
      </c>
      <c r="E588" s="6">
        <v>45200.0</v>
      </c>
      <c r="F588" s="82">
        <f t="shared" si="1"/>
        <v>16</v>
      </c>
      <c r="G588" s="9">
        <v>45653.0</v>
      </c>
      <c r="H588" s="82">
        <f t="shared" si="2"/>
        <v>1</v>
      </c>
      <c r="I588" s="7" t="s">
        <v>43</v>
      </c>
      <c r="J588" s="10"/>
      <c r="K588" s="10"/>
      <c r="L588" s="10"/>
      <c r="M588" s="10"/>
      <c r="N588" s="66" t="s">
        <v>18</v>
      </c>
      <c r="O588" s="10"/>
    </row>
    <row r="589">
      <c r="A589" s="6">
        <v>45705.0</v>
      </c>
      <c r="B589" s="10"/>
      <c r="C589" s="7">
        <v>242852.0</v>
      </c>
      <c r="D589" s="7" t="s">
        <v>156</v>
      </c>
      <c r="E589" s="6">
        <v>45108.0</v>
      </c>
      <c r="F589" s="82">
        <f t="shared" si="1"/>
        <v>19</v>
      </c>
      <c r="G589" s="6">
        <v>45700.0</v>
      </c>
      <c r="H589" s="82">
        <f t="shared" si="2"/>
        <v>0</v>
      </c>
      <c r="I589" s="7" t="s">
        <v>85</v>
      </c>
      <c r="J589" s="10"/>
      <c r="K589" s="10"/>
      <c r="L589" s="10"/>
      <c r="M589" s="10"/>
      <c r="N589" s="66" t="s">
        <v>18</v>
      </c>
      <c r="O589" s="10"/>
    </row>
    <row r="590">
      <c r="A590" s="6">
        <v>45705.0</v>
      </c>
      <c r="B590" s="10"/>
      <c r="C590" s="7">
        <v>221958.0</v>
      </c>
      <c r="D590" s="7" t="s">
        <v>180</v>
      </c>
      <c r="E590" s="6">
        <v>45139.0</v>
      </c>
      <c r="F590" s="82">
        <f t="shared" si="1"/>
        <v>18</v>
      </c>
      <c r="G590" s="9">
        <v>45492.0</v>
      </c>
      <c r="H590" s="82">
        <f t="shared" si="2"/>
        <v>6</v>
      </c>
      <c r="I590" s="7" t="s">
        <v>48</v>
      </c>
      <c r="J590" s="10"/>
      <c r="K590" s="10"/>
      <c r="L590" s="10"/>
      <c r="M590" s="10"/>
      <c r="N590" s="66" t="s">
        <v>18</v>
      </c>
      <c r="O590" s="10"/>
    </row>
    <row r="591">
      <c r="A591" s="6">
        <v>45705.0</v>
      </c>
      <c r="B591" s="10"/>
      <c r="C591" s="7">
        <v>230716.0</v>
      </c>
      <c r="D591" s="7" t="s">
        <v>180</v>
      </c>
      <c r="E591" s="6">
        <v>45505.0</v>
      </c>
      <c r="F591" s="82">
        <f t="shared" si="1"/>
        <v>6</v>
      </c>
      <c r="G591" s="9">
        <v>45582.0</v>
      </c>
      <c r="H591" s="82">
        <f t="shared" si="2"/>
        <v>4</v>
      </c>
      <c r="I591" s="7" t="s">
        <v>85</v>
      </c>
      <c r="J591" s="10"/>
      <c r="K591" s="10"/>
      <c r="L591" s="10"/>
      <c r="M591" s="10"/>
      <c r="N591" s="66" t="s">
        <v>18</v>
      </c>
      <c r="O591" s="10"/>
    </row>
    <row r="592">
      <c r="A592" s="6">
        <v>45705.0</v>
      </c>
      <c r="B592" s="10"/>
      <c r="C592" s="7">
        <v>163094.0</v>
      </c>
      <c r="D592" s="7" t="s">
        <v>178</v>
      </c>
      <c r="E592" s="6">
        <v>44986.0</v>
      </c>
      <c r="F592" s="82">
        <f t="shared" si="1"/>
        <v>23</v>
      </c>
      <c r="G592" s="9">
        <v>44993.0</v>
      </c>
      <c r="H592" s="82">
        <f t="shared" si="2"/>
        <v>23</v>
      </c>
      <c r="I592" s="7" t="s">
        <v>48</v>
      </c>
      <c r="J592" s="10"/>
      <c r="K592" s="10"/>
      <c r="L592" s="10"/>
      <c r="M592" s="10"/>
      <c r="N592" s="66" t="s">
        <v>18</v>
      </c>
      <c r="O592" s="10"/>
    </row>
    <row r="593">
      <c r="A593" s="6">
        <v>45705.0</v>
      </c>
      <c r="B593" s="10"/>
      <c r="C593" s="7">
        <v>193228.0</v>
      </c>
      <c r="D593" s="7" t="s">
        <v>178</v>
      </c>
      <c r="E593" s="6">
        <v>45231.0</v>
      </c>
      <c r="F593" s="82">
        <f t="shared" si="1"/>
        <v>15</v>
      </c>
      <c r="G593" s="9">
        <v>45247.0</v>
      </c>
      <c r="H593" s="82">
        <f t="shared" si="2"/>
        <v>15</v>
      </c>
      <c r="I593" s="7" t="s">
        <v>54</v>
      </c>
      <c r="J593" s="10"/>
      <c r="K593" s="10"/>
      <c r="L593" s="10"/>
      <c r="M593" s="10"/>
      <c r="N593" s="66" t="s">
        <v>18</v>
      </c>
      <c r="O593" s="10"/>
    </row>
    <row r="594">
      <c r="A594" s="6">
        <v>45705.0</v>
      </c>
      <c r="B594" s="10"/>
      <c r="C594" s="7">
        <v>211570.0</v>
      </c>
      <c r="D594" s="7" t="s">
        <v>178</v>
      </c>
      <c r="E594" s="6">
        <v>45352.0</v>
      </c>
      <c r="F594" s="82">
        <f t="shared" si="1"/>
        <v>11</v>
      </c>
      <c r="G594" s="9">
        <v>45373.0</v>
      </c>
      <c r="H594" s="82">
        <f t="shared" si="2"/>
        <v>10</v>
      </c>
      <c r="I594" s="7" t="s">
        <v>43</v>
      </c>
      <c r="J594" s="10"/>
      <c r="K594" s="10"/>
      <c r="L594" s="10"/>
      <c r="M594" s="10"/>
      <c r="N594" s="66" t="s">
        <v>18</v>
      </c>
      <c r="O594" s="10"/>
    </row>
    <row r="595">
      <c r="A595" s="6">
        <v>45705.0</v>
      </c>
      <c r="B595" s="10"/>
      <c r="C595" s="7">
        <v>227450.0</v>
      </c>
      <c r="D595" s="7" t="s">
        <v>178</v>
      </c>
      <c r="E595" s="6">
        <v>45536.0</v>
      </c>
      <c r="F595" s="82">
        <f t="shared" si="1"/>
        <v>5</v>
      </c>
      <c r="G595" s="9">
        <v>45545.0</v>
      </c>
      <c r="H595" s="82">
        <f t="shared" si="2"/>
        <v>5</v>
      </c>
      <c r="I595" s="7" t="s">
        <v>43</v>
      </c>
      <c r="J595" s="10"/>
      <c r="K595" s="10"/>
      <c r="L595" s="10"/>
      <c r="M595" s="10"/>
      <c r="N595" s="66" t="s">
        <v>18</v>
      </c>
      <c r="O595" s="10"/>
    </row>
    <row r="596">
      <c r="A596" s="6">
        <v>45705.0</v>
      </c>
      <c r="B596" s="10"/>
      <c r="C596" s="7">
        <v>202211.0</v>
      </c>
      <c r="D596" s="7" t="s">
        <v>184</v>
      </c>
      <c r="E596" s="6">
        <v>45292.0</v>
      </c>
      <c r="F596" s="82">
        <f t="shared" si="1"/>
        <v>13</v>
      </c>
      <c r="G596" s="9">
        <v>45337.0</v>
      </c>
      <c r="H596" s="82">
        <f t="shared" si="2"/>
        <v>12</v>
      </c>
      <c r="I596" s="7" t="s">
        <v>43</v>
      </c>
      <c r="J596" s="10"/>
      <c r="K596" s="10"/>
      <c r="L596" s="10"/>
      <c r="M596" s="10"/>
      <c r="N596" s="66" t="s">
        <v>18</v>
      </c>
      <c r="O596" s="10"/>
    </row>
    <row r="597">
      <c r="A597" s="6">
        <v>45705.0</v>
      </c>
      <c r="B597" s="10"/>
      <c r="C597" s="7">
        <v>227691.0</v>
      </c>
      <c r="D597" s="7" t="s">
        <v>184</v>
      </c>
      <c r="E597" s="6">
        <v>45352.0</v>
      </c>
      <c r="F597" s="82">
        <f t="shared" si="1"/>
        <v>11</v>
      </c>
      <c r="G597" s="9">
        <v>45546.0</v>
      </c>
      <c r="H597" s="82">
        <f t="shared" si="2"/>
        <v>5</v>
      </c>
      <c r="I597" s="7" t="s">
        <v>52</v>
      </c>
      <c r="J597" s="10"/>
      <c r="K597" s="10"/>
      <c r="L597" s="10"/>
      <c r="M597" s="10"/>
      <c r="N597" s="66" t="s">
        <v>18</v>
      </c>
      <c r="O597" s="10"/>
    </row>
    <row r="598">
      <c r="A598" s="6">
        <v>45705.0</v>
      </c>
      <c r="B598" s="10"/>
      <c r="C598" s="7">
        <v>225981.0</v>
      </c>
      <c r="D598" s="7" t="s">
        <v>184</v>
      </c>
      <c r="E598" s="6">
        <v>45474.0</v>
      </c>
      <c r="F598" s="82">
        <f t="shared" si="1"/>
        <v>7</v>
      </c>
      <c r="G598" s="9">
        <v>45541.0</v>
      </c>
      <c r="H598" s="82">
        <f t="shared" si="2"/>
        <v>5</v>
      </c>
      <c r="I598" s="7" t="s">
        <v>52</v>
      </c>
      <c r="J598" s="10"/>
      <c r="K598" s="10"/>
      <c r="L598" s="10"/>
      <c r="M598" s="10"/>
      <c r="N598" s="66" t="s">
        <v>18</v>
      </c>
      <c r="O598" s="10"/>
    </row>
    <row r="599">
      <c r="A599" s="6">
        <v>45705.0</v>
      </c>
      <c r="B599" s="10"/>
      <c r="C599" s="7">
        <v>236229.0</v>
      </c>
      <c r="D599" s="7" t="s">
        <v>184</v>
      </c>
      <c r="E599" s="6">
        <v>45231.0</v>
      </c>
      <c r="F599" s="82">
        <f t="shared" si="1"/>
        <v>15</v>
      </c>
      <c r="G599" s="9">
        <v>45659.0</v>
      </c>
      <c r="H599" s="82">
        <f t="shared" si="2"/>
        <v>1</v>
      </c>
      <c r="I599" s="7" t="s">
        <v>85</v>
      </c>
      <c r="J599" s="10"/>
      <c r="K599" s="10"/>
      <c r="L599" s="10"/>
      <c r="M599" s="10"/>
      <c r="N599" s="66" t="s">
        <v>18</v>
      </c>
      <c r="O599" s="10"/>
    </row>
    <row r="600">
      <c r="A600" s="6">
        <v>45705.0</v>
      </c>
      <c r="B600" s="10"/>
      <c r="C600" s="7">
        <v>216146.0</v>
      </c>
      <c r="D600" s="7" t="s">
        <v>184</v>
      </c>
      <c r="E600" s="6">
        <v>45323.0</v>
      </c>
      <c r="F600" s="82">
        <f t="shared" si="1"/>
        <v>12</v>
      </c>
      <c r="G600" s="9">
        <v>45440.0</v>
      </c>
      <c r="H600" s="82">
        <f t="shared" si="2"/>
        <v>8</v>
      </c>
      <c r="I600" s="7" t="s">
        <v>52</v>
      </c>
      <c r="J600" s="10"/>
      <c r="K600" s="10"/>
      <c r="L600" s="10"/>
      <c r="M600" s="10"/>
      <c r="N600" s="66" t="s">
        <v>18</v>
      </c>
      <c r="O600" s="10"/>
    </row>
    <row r="601">
      <c r="A601" s="6">
        <v>45705.0</v>
      </c>
      <c r="B601" s="10"/>
      <c r="C601" s="7">
        <v>224582.0</v>
      </c>
      <c r="D601" s="7" t="s">
        <v>182</v>
      </c>
      <c r="E601" s="6">
        <v>45474.0</v>
      </c>
      <c r="F601" s="82">
        <f t="shared" si="1"/>
        <v>7</v>
      </c>
      <c r="G601" s="9">
        <v>45533.0</v>
      </c>
      <c r="H601" s="82">
        <f t="shared" si="2"/>
        <v>5</v>
      </c>
      <c r="I601" s="7" t="s">
        <v>80</v>
      </c>
      <c r="J601" s="10"/>
      <c r="K601" s="10"/>
      <c r="L601" s="10"/>
      <c r="M601" s="10"/>
      <c r="N601" s="66" t="s">
        <v>18</v>
      </c>
      <c r="O601" s="10"/>
    </row>
    <row r="602">
      <c r="A602" s="6">
        <v>45705.0</v>
      </c>
      <c r="B602" s="10"/>
      <c r="C602" s="7">
        <v>102223.0</v>
      </c>
      <c r="D602" s="7" t="s">
        <v>196</v>
      </c>
      <c r="E602" s="6">
        <v>43525.0</v>
      </c>
      <c r="F602" s="82">
        <f t="shared" si="1"/>
        <v>71</v>
      </c>
      <c r="G602" s="9">
        <v>44474.0</v>
      </c>
      <c r="H602" s="82">
        <f t="shared" si="2"/>
        <v>40</v>
      </c>
      <c r="I602" s="7" t="s">
        <v>120</v>
      </c>
      <c r="J602" s="10"/>
      <c r="K602" s="10"/>
      <c r="L602" s="10"/>
      <c r="M602" s="10"/>
      <c r="N602" s="66" t="s">
        <v>18</v>
      </c>
      <c r="O602" s="10"/>
    </row>
    <row r="603">
      <c r="A603" s="6">
        <v>45705.0</v>
      </c>
      <c r="B603" s="10"/>
      <c r="C603" s="7">
        <v>161018.0</v>
      </c>
      <c r="D603" s="7" t="s">
        <v>196</v>
      </c>
      <c r="E603" s="6">
        <v>44835.0</v>
      </c>
      <c r="F603" s="82">
        <f t="shared" si="1"/>
        <v>28</v>
      </c>
      <c r="G603" s="9">
        <v>44973.0</v>
      </c>
      <c r="H603" s="82">
        <f t="shared" si="2"/>
        <v>24</v>
      </c>
      <c r="I603" s="7" t="s">
        <v>120</v>
      </c>
      <c r="J603" s="10"/>
      <c r="K603" s="10"/>
      <c r="L603" s="10"/>
      <c r="M603" s="10"/>
      <c r="N603" s="66" t="s">
        <v>18</v>
      </c>
      <c r="O603" s="10"/>
    </row>
    <row r="604">
      <c r="A604" s="6">
        <v>45705.0</v>
      </c>
      <c r="B604" s="10"/>
      <c r="C604" s="7">
        <v>135584.0</v>
      </c>
      <c r="D604" s="7" t="s">
        <v>196</v>
      </c>
      <c r="E604" s="6">
        <v>44743.0</v>
      </c>
      <c r="F604" s="82">
        <f t="shared" si="1"/>
        <v>31</v>
      </c>
      <c r="G604" s="9">
        <v>44746.0</v>
      </c>
      <c r="H604" s="82">
        <f t="shared" si="2"/>
        <v>31</v>
      </c>
      <c r="I604" s="7" t="s">
        <v>48</v>
      </c>
      <c r="J604" s="10"/>
      <c r="K604" s="10"/>
      <c r="L604" s="10"/>
      <c r="M604" s="10"/>
      <c r="N604" s="66" t="s">
        <v>18</v>
      </c>
      <c r="O604" s="10"/>
    </row>
    <row r="605">
      <c r="A605" s="6">
        <v>45705.0</v>
      </c>
      <c r="B605" s="10"/>
      <c r="C605" s="7">
        <v>6386.0</v>
      </c>
      <c r="D605" s="7" t="s">
        <v>196</v>
      </c>
      <c r="E605" s="6">
        <v>43294.0</v>
      </c>
      <c r="F605" s="82">
        <f t="shared" si="1"/>
        <v>79</v>
      </c>
      <c r="G605" s="9">
        <v>43416.0</v>
      </c>
      <c r="H605" s="82">
        <f t="shared" si="2"/>
        <v>75</v>
      </c>
      <c r="I605" s="7" t="s">
        <v>43</v>
      </c>
      <c r="J605" s="10"/>
      <c r="K605" s="10"/>
      <c r="L605" s="10"/>
      <c r="M605" s="10"/>
      <c r="N605" s="66" t="s">
        <v>18</v>
      </c>
      <c r="O605" s="10"/>
    </row>
    <row r="606">
      <c r="A606" s="6">
        <v>45705.0</v>
      </c>
      <c r="B606" s="10"/>
      <c r="C606" s="7">
        <v>187079.0</v>
      </c>
      <c r="D606" s="7" t="s">
        <v>196</v>
      </c>
      <c r="E606" s="6">
        <v>45170.0</v>
      </c>
      <c r="F606" s="82">
        <f t="shared" si="1"/>
        <v>17</v>
      </c>
      <c r="G606" s="9">
        <v>45195.0</v>
      </c>
      <c r="H606" s="82">
        <f t="shared" si="2"/>
        <v>16</v>
      </c>
      <c r="I606" s="7" t="s">
        <v>85</v>
      </c>
      <c r="J606" s="10"/>
      <c r="K606" s="10"/>
      <c r="L606" s="10"/>
      <c r="M606" s="10"/>
      <c r="N606" s="66" t="s">
        <v>18</v>
      </c>
      <c r="O606" s="10"/>
    </row>
    <row r="607">
      <c r="A607" s="6">
        <v>45705.0</v>
      </c>
      <c r="B607" s="10"/>
      <c r="C607" s="7">
        <v>139630.0</v>
      </c>
      <c r="D607" s="7" t="s">
        <v>196</v>
      </c>
      <c r="E607" s="6">
        <v>44562.0</v>
      </c>
      <c r="F607" s="82">
        <f t="shared" si="1"/>
        <v>37</v>
      </c>
      <c r="G607" s="9">
        <v>44778.0</v>
      </c>
      <c r="H607" s="82">
        <f t="shared" si="2"/>
        <v>30</v>
      </c>
      <c r="I607" s="7" t="s">
        <v>82</v>
      </c>
      <c r="J607" s="10"/>
      <c r="K607" s="10"/>
      <c r="L607" s="10"/>
      <c r="M607" s="10"/>
      <c r="N607" s="66" t="s">
        <v>18</v>
      </c>
      <c r="O607" s="10"/>
    </row>
    <row r="608">
      <c r="A608" s="6">
        <v>45705.0</v>
      </c>
      <c r="B608" s="10"/>
      <c r="C608" s="7">
        <v>232264.0</v>
      </c>
      <c r="D608" s="7" t="s">
        <v>196</v>
      </c>
      <c r="E608" s="6">
        <v>45413.0</v>
      </c>
      <c r="F608" s="82">
        <f t="shared" si="1"/>
        <v>9</v>
      </c>
      <c r="G608" s="9">
        <v>45623.0</v>
      </c>
      <c r="H608" s="82">
        <f t="shared" si="2"/>
        <v>2</v>
      </c>
      <c r="I608" s="7" t="s">
        <v>43</v>
      </c>
      <c r="J608" s="10"/>
      <c r="K608" s="10"/>
      <c r="L608" s="10"/>
      <c r="M608" s="10"/>
      <c r="N608" s="66" t="s">
        <v>18</v>
      </c>
      <c r="O608" s="10"/>
    </row>
    <row r="609">
      <c r="A609" s="6">
        <v>45705.0</v>
      </c>
      <c r="B609" s="10"/>
      <c r="C609" s="7">
        <v>156344.0</v>
      </c>
      <c r="D609" s="7" t="s">
        <v>196</v>
      </c>
      <c r="E609" s="6">
        <v>44682.0</v>
      </c>
      <c r="F609" s="82">
        <f t="shared" si="1"/>
        <v>33</v>
      </c>
      <c r="G609" s="9">
        <v>44936.0</v>
      </c>
      <c r="H609" s="82">
        <f t="shared" si="2"/>
        <v>25</v>
      </c>
      <c r="I609" s="7" t="s">
        <v>85</v>
      </c>
      <c r="J609" s="10"/>
      <c r="K609" s="10"/>
      <c r="L609" s="10"/>
      <c r="M609" s="10"/>
      <c r="N609" s="66" t="s">
        <v>18</v>
      </c>
      <c r="O609" s="10"/>
    </row>
    <row r="610">
      <c r="A610" s="6">
        <v>45705.0</v>
      </c>
      <c r="B610" s="10"/>
      <c r="C610" s="7">
        <v>9982.0</v>
      </c>
      <c r="D610" s="7" t="s">
        <v>196</v>
      </c>
      <c r="E610" s="6">
        <v>43518.0</v>
      </c>
      <c r="F610" s="82">
        <f t="shared" si="1"/>
        <v>71</v>
      </c>
      <c r="G610" s="9">
        <v>43522.0</v>
      </c>
      <c r="H610" s="82">
        <f t="shared" si="2"/>
        <v>71</v>
      </c>
      <c r="I610" s="7" t="s">
        <v>43</v>
      </c>
      <c r="J610" s="10"/>
      <c r="K610" s="10"/>
      <c r="L610" s="10"/>
      <c r="M610" s="10"/>
      <c r="N610" s="66" t="s">
        <v>18</v>
      </c>
      <c r="O610" s="10"/>
    </row>
    <row r="611">
      <c r="A611" s="10"/>
      <c r="B611" s="10"/>
      <c r="C611" s="10"/>
      <c r="D611" s="7"/>
      <c r="E611" s="10"/>
      <c r="F611" s="82">
        <f t="shared" si="1"/>
        <v>1501</v>
      </c>
      <c r="G611" s="10"/>
      <c r="H611" s="82">
        <f t="shared" si="2"/>
        <v>1501</v>
      </c>
      <c r="I611" s="7"/>
      <c r="J611" s="10"/>
      <c r="K611" s="10"/>
      <c r="L611" s="10"/>
      <c r="M611" s="10"/>
      <c r="N611" s="10"/>
      <c r="O611" s="10"/>
    </row>
    <row r="612">
      <c r="A612" s="10"/>
      <c r="B612" s="10"/>
      <c r="C612" s="10"/>
      <c r="D612" s="7"/>
      <c r="E612" s="10"/>
      <c r="F612" s="82">
        <f t="shared" si="1"/>
        <v>1501</v>
      </c>
      <c r="G612" s="10"/>
      <c r="H612" s="82">
        <f t="shared" si="2"/>
        <v>1501</v>
      </c>
      <c r="I612" s="7"/>
      <c r="J612" s="10"/>
      <c r="K612" s="10"/>
      <c r="L612" s="10"/>
      <c r="M612" s="10"/>
      <c r="N612" s="10"/>
      <c r="O612" s="10"/>
    </row>
    <row r="613">
      <c r="A613" s="10"/>
      <c r="B613" s="10"/>
      <c r="C613" s="10"/>
      <c r="D613" s="7"/>
      <c r="E613" s="10"/>
      <c r="F613" s="82">
        <f t="shared" si="1"/>
        <v>1501</v>
      </c>
      <c r="G613" s="10"/>
      <c r="H613" s="82">
        <f t="shared" si="2"/>
        <v>1501</v>
      </c>
      <c r="I613" s="7"/>
      <c r="J613" s="10"/>
      <c r="K613" s="10"/>
      <c r="L613" s="10"/>
      <c r="M613" s="10"/>
      <c r="N613" s="10"/>
      <c r="O613" s="10"/>
    </row>
    <row r="614">
      <c r="A614" s="10"/>
      <c r="B614" s="10"/>
      <c r="C614" s="10"/>
      <c r="D614" s="7"/>
      <c r="E614" s="10"/>
      <c r="F614" s="82">
        <f t="shared" si="1"/>
        <v>1501</v>
      </c>
      <c r="G614" s="10"/>
      <c r="H614" s="82">
        <f t="shared" si="2"/>
        <v>1501</v>
      </c>
      <c r="I614" s="7"/>
      <c r="J614" s="10"/>
      <c r="K614" s="10"/>
      <c r="L614" s="10"/>
      <c r="M614" s="10"/>
      <c r="N614" s="10"/>
      <c r="O614" s="10"/>
    </row>
    <row r="615">
      <c r="A615" s="10"/>
      <c r="B615" s="10"/>
      <c r="C615" s="10"/>
      <c r="D615" s="7"/>
      <c r="E615" s="10"/>
      <c r="F615" s="82">
        <f t="shared" si="1"/>
        <v>1501</v>
      </c>
      <c r="G615" s="10"/>
      <c r="H615" s="82">
        <f t="shared" si="2"/>
        <v>1501</v>
      </c>
      <c r="I615" s="7"/>
      <c r="J615" s="10"/>
      <c r="K615" s="10"/>
      <c r="L615" s="10"/>
      <c r="M615" s="10"/>
      <c r="N615" s="10"/>
      <c r="O615" s="10"/>
    </row>
    <row r="616">
      <c r="A616" s="10"/>
      <c r="B616" s="10"/>
      <c r="C616" s="10"/>
      <c r="D616" s="7"/>
      <c r="E616" s="10"/>
      <c r="F616" s="82">
        <f t="shared" si="1"/>
        <v>1501</v>
      </c>
      <c r="G616" s="10"/>
      <c r="H616" s="82">
        <f t="shared" si="2"/>
        <v>1501</v>
      </c>
      <c r="I616" s="7"/>
      <c r="J616" s="10"/>
      <c r="K616" s="10"/>
      <c r="L616" s="10"/>
      <c r="M616" s="10"/>
      <c r="N616" s="10"/>
      <c r="O616" s="10"/>
    </row>
    <row r="617">
      <c r="A617" s="10"/>
      <c r="B617" s="10"/>
      <c r="C617" s="10"/>
      <c r="D617" s="7"/>
      <c r="E617" s="10"/>
      <c r="F617" s="82">
        <f t="shared" si="1"/>
        <v>1501</v>
      </c>
      <c r="G617" s="10"/>
      <c r="H617" s="82">
        <f t="shared" si="2"/>
        <v>1501</v>
      </c>
      <c r="I617" s="7"/>
      <c r="J617" s="10"/>
      <c r="K617" s="10"/>
      <c r="L617" s="10"/>
      <c r="M617" s="10"/>
      <c r="N617" s="10"/>
      <c r="O617" s="10"/>
    </row>
    <row r="618">
      <c r="A618" s="10"/>
      <c r="B618" s="10"/>
      <c r="C618" s="10"/>
      <c r="D618" s="7"/>
      <c r="E618" s="10"/>
      <c r="F618" s="82">
        <f t="shared" si="1"/>
        <v>1501</v>
      </c>
      <c r="G618" s="10"/>
      <c r="H618" s="82">
        <f t="shared" si="2"/>
        <v>1501</v>
      </c>
      <c r="I618" s="7"/>
      <c r="J618" s="10"/>
      <c r="K618" s="10"/>
      <c r="L618" s="10"/>
      <c r="M618" s="10"/>
      <c r="N618" s="10"/>
      <c r="O618" s="10"/>
    </row>
    <row r="619">
      <c r="A619" s="10"/>
      <c r="B619" s="10"/>
      <c r="C619" s="10"/>
      <c r="D619" s="7"/>
      <c r="E619" s="10"/>
      <c r="F619" s="82">
        <f t="shared" si="1"/>
        <v>1501</v>
      </c>
      <c r="G619" s="10"/>
      <c r="H619" s="82">
        <f t="shared" si="2"/>
        <v>1501</v>
      </c>
      <c r="I619" s="7"/>
      <c r="J619" s="10"/>
      <c r="K619" s="10"/>
      <c r="L619" s="10"/>
      <c r="M619" s="10"/>
      <c r="N619" s="10"/>
      <c r="O619" s="10"/>
    </row>
    <row r="620">
      <c r="A620" s="10"/>
      <c r="B620" s="10"/>
      <c r="C620" s="10"/>
      <c r="D620" s="7"/>
      <c r="E620" s="10"/>
      <c r="F620" s="82">
        <f t="shared" si="1"/>
        <v>1501</v>
      </c>
      <c r="G620" s="10"/>
      <c r="H620" s="82">
        <f t="shared" si="2"/>
        <v>1501</v>
      </c>
      <c r="I620" s="7"/>
      <c r="J620" s="10"/>
      <c r="K620" s="10"/>
      <c r="L620" s="10"/>
      <c r="M620" s="10"/>
      <c r="N620" s="10"/>
      <c r="O620" s="10"/>
    </row>
    <row r="621">
      <c r="A621" s="10"/>
      <c r="B621" s="10"/>
      <c r="C621" s="10"/>
      <c r="D621" s="7"/>
      <c r="E621" s="10"/>
      <c r="F621" s="82">
        <f t="shared" si="1"/>
        <v>1501</v>
      </c>
      <c r="G621" s="10"/>
      <c r="H621" s="82">
        <f t="shared" si="2"/>
        <v>1501</v>
      </c>
      <c r="I621" s="7"/>
      <c r="J621" s="10"/>
      <c r="K621" s="10"/>
      <c r="L621" s="10"/>
      <c r="M621" s="10"/>
      <c r="N621" s="10"/>
      <c r="O621" s="10"/>
    </row>
    <row r="622">
      <c r="A622" s="10"/>
      <c r="B622" s="10"/>
      <c r="C622" s="10"/>
      <c r="D622" s="7"/>
      <c r="E622" s="10"/>
      <c r="F622" s="82">
        <f t="shared" si="1"/>
        <v>1501</v>
      </c>
      <c r="G622" s="10"/>
      <c r="H622" s="82">
        <f t="shared" si="2"/>
        <v>1501</v>
      </c>
      <c r="I622" s="7"/>
      <c r="J622" s="10"/>
      <c r="K622" s="10"/>
      <c r="L622" s="10"/>
      <c r="M622" s="10"/>
      <c r="N622" s="10"/>
      <c r="O622" s="10"/>
    </row>
    <row r="623">
      <c r="A623" s="10"/>
      <c r="B623" s="10"/>
      <c r="C623" s="10"/>
      <c r="D623" s="7"/>
      <c r="E623" s="10"/>
      <c r="F623" s="82">
        <f t="shared" si="1"/>
        <v>1501</v>
      </c>
      <c r="G623" s="10"/>
      <c r="H623" s="82">
        <f t="shared" si="2"/>
        <v>1501</v>
      </c>
      <c r="I623" s="7"/>
      <c r="J623" s="10"/>
      <c r="K623" s="10"/>
      <c r="L623" s="10"/>
      <c r="M623" s="10"/>
      <c r="N623" s="10"/>
      <c r="O623" s="10"/>
    </row>
    <row r="624">
      <c r="A624" s="10"/>
      <c r="B624" s="10"/>
      <c r="C624" s="10"/>
      <c r="D624" s="7"/>
      <c r="E624" s="10"/>
      <c r="F624" s="82">
        <f t="shared" si="1"/>
        <v>1501</v>
      </c>
      <c r="G624" s="10"/>
      <c r="H624" s="82">
        <f t="shared" si="2"/>
        <v>1501</v>
      </c>
      <c r="I624" s="7"/>
      <c r="J624" s="10"/>
      <c r="K624" s="10"/>
      <c r="L624" s="10"/>
      <c r="M624" s="10"/>
      <c r="N624" s="10"/>
      <c r="O624" s="10"/>
    </row>
    <row r="625">
      <c r="A625" s="10"/>
      <c r="B625" s="10"/>
      <c r="C625" s="10"/>
      <c r="D625" s="7"/>
      <c r="E625" s="10"/>
      <c r="F625" s="82">
        <f t="shared" si="1"/>
        <v>1501</v>
      </c>
      <c r="G625" s="10"/>
      <c r="H625" s="82">
        <f t="shared" si="2"/>
        <v>1501</v>
      </c>
      <c r="I625" s="7"/>
      <c r="J625" s="10"/>
      <c r="K625" s="10"/>
      <c r="L625" s="10"/>
      <c r="M625" s="10"/>
      <c r="N625" s="10"/>
      <c r="O625" s="10"/>
    </row>
    <row r="626">
      <c r="A626" s="10"/>
      <c r="B626" s="10"/>
      <c r="C626" s="10"/>
      <c r="D626" s="7"/>
      <c r="E626" s="10"/>
      <c r="F626" s="82">
        <f t="shared" si="1"/>
        <v>1501</v>
      </c>
      <c r="G626" s="10"/>
      <c r="H626" s="82">
        <f t="shared" si="2"/>
        <v>1501</v>
      </c>
      <c r="I626" s="7"/>
      <c r="J626" s="10"/>
      <c r="K626" s="10"/>
      <c r="L626" s="10"/>
      <c r="M626" s="10"/>
      <c r="N626" s="10"/>
      <c r="O626" s="10"/>
    </row>
    <row r="627">
      <c r="A627" s="10"/>
      <c r="B627" s="10"/>
      <c r="C627" s="10"/>
      <c r="D627" s="7"/>
      <c r="E627" s="10"/>
      <c r="F627" s="82">
        <f t="shared" si="1"/>
        <v>1501</v>
      </c>
      <c r="G627" s="10"/>
      <c r="H627" s="82">
        <f t="shared" si="2"/>
        <v>1501</v>
      </c>
      <c r="I627" s="7"/>
      <c r="J627" s="10"/>
      <c r="K627" s="10"/>
      <c r="L627" s="10"/>
      <c r="M627" s="10"/>
      <c r="N627" s="10"/>
      <c r="O627" s="10"/>
    </row>
    <row r="628">
      <c r="A628" s="10"/>
      <c r="B628" s="10"/>
      <c r="C628" s="10"/>
      <c r="D628" s="7"/>
      <c r="E628" s="10"/>
      <c r="F628" s="82">
        <f t="shared" si="1"/>
        <v>1501</v>
      </c>
      <c r="G628" s="10"/>
      <c r="H628" s="82">
        <f t="shared" si="2"/>
        <v>1501</v>
      </c>
      <c r="I628" s="7"/>
      <c r="J628" s="10"/>
      <c r="K628" s="10"/>
      <c r="L628" s="10"/>
      <c r="M628" s="10"/>
      <c r="N628" s="10"/>
      <c r="O628" s="10"/>
    </row>
    <row r="629">
      <c r="A629" s="10"/>
      <c r="B629" s="10"/>
      <c r="C629" s="10"/>
      <c r="D629" s="7"/>
      <c r="E629" s="10"/>
      <c r="F629" s="82">
        <f t="shared" si="1"/>
        <v>1501</v>
      </c>
      <c r="G629" s="10"/>
      <c r="H629" s="82">
        <f t="shared" si="2"/>
        <v>1501</v>
      </c>
      <c r="I629" s="7"/>
      <c r="J629" s="10"/>
      <c r="K629" s="10"/>
      <c r="L629" s="10"/>
      <c r="M629" s="10"/>
      <c r="N629" s="10"/>
      <c r="O629" s="10"/>
    </row>
    <row r="630">
      <c r="A630" s="10"/>
      <c r="B630" s="10"/>
      <c r="C630" s="10"/>
      <c r="D630" s="7"/>
      <c r="E630" s="10"/>
      <c r="F630" s="82">
        <f t="shared" si="1"/>
        <v>1501</v>
      </c>
      <c r="G630" s="10"/>
      <c r="H630" s="82">
        <f t="shared" si="2"/>
        <v>1501</v>
      </c>
      <c r="I630" s="7"/>
      <c r="J630" s="10"/>
      <c r="K630" s="10"/>
      <c r="L630" s="10"/>
      <c r="M630" s="10"/>
      <c r="N630" s="10"/>
      <c r="O630" s="10"/>
    </row>
    <row r="631">
      <c r="A631" s="10"/>
      <c r="B631" s="10"/>
      <c r="C631" s="10"/>
      <c r="D631" s="7"/>
      <c r="E631" s="10"/>
      <c r="F631" s="82">
        <f t="shared" si="1"/>
        <v>1501</v>
      </c>
      <c r="G631" s="10"/>
      <c r="H631" s="82">
        <f t="shared" si="2"/>
        <v>1501</v>
      </c>
      <c r="I631" s="7"/>
      <c r="J631" s="10"/>
      <c r="K631" s="10"/>
      <c r="L631" s="10"/>
      <c r="M631" s="10"/>
      <c r="N631" s="10"/>
      <c r="O631" s="10"/>
    </row>
    <row r="632">
      <c r="A632" s="10"/>
      <c r="B632" s="10"/>
      <c r="C632" s="10"/>
      <c r="D632" s="7"/>
      <c r="E632" s="10"/>
      <c r="F632" s="82">
        <f t="shared" si="1"/>
        <v>1501</v>
      </c>
      <c r="G632" s="10"/>
      <c r="H632" s="82">
        <f t="shared" si="2"/>
        <v>1501</v>
      </c>
      <c r="I632" s="7"/>
      <c r="J632" s="10"/>
      <c r="K632" s="10"/>
      <c r="L632" s="10"/>
      <c r="M632" s="10"/>
      <c r="N632" s="10"/>
      <c r="O632" s="10"/>
    </row>
    <row r="633">
      <c r="A633" s="10"/>
      <c r="B633" s="10"/>
      <c r="C633" s="10"/>
      <c r="D633" s="7"/>
      <c r="E633" s="10"/>
      <c r="F633" s="82">
        <f t="shared" si="1"/>
        <v>1501</v>
      </c>
      <c r="G633" s="10"/>
      <c r="H633" s="82">
        <f t="shared" si="2"/>
        <v>1501</v>
      </c>
      <c r="I633" s="7"/>
      <c r="J633" s="10"/>
      <c r="K633" s="10"/>
      <c r="L633" s="10"/>
      <c r="M633" s="10"/>
      <c r="N633" s="10"/>
      <c r="O633" s="10"/>
    </row>
    <row r="634">
      <c r="A634" s="10"/>
      <c r="B634" s="10"/>
      <c r="C634" s="10"/>
      <c r="D634" s="7"/>
      <c r="E634" s="10"/>
      <c r="F634" s="82">
        <f t="shared" si="1"/>
        <v>1501</v>
      </c>
      <c r="G634" s="10"/>
      <c r="H634" s="82">
        <f t="shared" si="2"/>
        <v>1501</v>
      </c>
      <c r="I634" s="7"/>
      <c r="J634" s="10"/>
      <c r="K634" s="10"/>
      <c r="L634" s="10"/>
      <c r="M634" s="10"/>
      <c r="N634" s="10"/>
      <c r="O634" s="10"/>
    </row>
    <row r="635">
      <c r="A635" s="10"/>
      <c r="B635" s="10"/>
      <c r="C635" s="10"/>
      <c r="D635" s="7"/>
      <c r="E635" s="10"/>
      <c r="F635" s="82">
        <f t="shared" si="1"/>
        <v>1501</v>
      </c>
      <c r="G635" s="10"/>
      <c r="H635" s="82">
        <f t="shared" si="2"/>
        <v>1501</v>
      </c>
      <c r="I635" s="7"/>
      <c r="J635" s="10"/>
      <c r="K635" s="10"/>
      <c r="L635" s="10"/>
      <c r="M635" s="10"/>
      <c r="N635" s="10"/>
      <c r="O635" s="10"/>
    </row>
    <row r="636">
      <c r="A636" s="10"/>
      <c r="B636" s="10"/>
      <c r="C636" s="10"/>
      <c r="D636" s="7"/>
      <c r="E636" s="10"/>
      <c r="F636" s="82">
        <f t="shared" si="1"/>
        <v>1501</v>
      </c>
      <c r="G636" s="10"/>
      <c r="H636" s="82">
        <f t="shared" si="2"/>
        <v>1501</v>
      </c>
      <c r="I636" s="7"/>
      <c r="J636" s="10"/>
      <c r="K636" s="10"/>
      <c r="L636" s="10"/>
      <c r="M636" s="10"/>
      <c r="N636" s="10"/>
      <c r="O636" s="10"/>
    </row>
    <row r="637">
      <c r="A637" s="10"/>
      <c r="B637" s="10"/>
      <c r="C637" s="10"/>
      <c r="D637" s="7"/>
      <c r="E637" s="10"/>
      <c r="F637" s="82">
        <f t="shared" si="1"/>
        <v>1501</v>
      </c>
      <c r="G637" s="10"/>
      <c r="H637" s="82">
        <f t="shared" si="2"/>
        <v>1501</v>
      </c>
      <c r="I637" s="7"/>
      <c r="J637" s="10"/>
      <c r="K637" s="10"/>
      <c r="L637" s="10"/>
      <c r="M637" s="10"/>
      <c r="N637" s="10"/>
      <c r="O637" s="10"/>
    </row>
    <row r="638">
      <c r="A638" s="10"/>
      <c r="B638" s="10"/>
      <c r="C638" s="10"/>
      <c r="D638" s="7"/>
      <c r="E638" s="10"/>
      <c r="F638" s="82">
        <f t="shared" si="1"/>
        <v>1501</v>
      </c>
      <c r="G638" s="10"/>
      <c r="H638" s="82">
        <f t="shared" si="2"/>
        <v>1501</v>
      </c>
      <c r="I638" s="7"/>
      <c r="J638" s="10"/>
      <c r="K638" s="10"/>
      <c r="L638" s="10"/>
      <c r="M638" s="10"/>
      <c r="N638" s="10"/>
      <c r="O638" s="10"/>
    </row>
    <row r="639">
      <c r="A639" s="10"/>
      <c r="B639" s="10"/>
      <c r="C639" s="10"/>
      <c r="D639" s="7"/>
      <c r="E639" s="10"/>
      <c r="F639" s="82">
        <f t="shared" si="1"/>
        <v>1501</v>
      </c>
      <c r="G639" s="10"/>
      <c r="H639" s="82">
        <f t="shared" si="2"/>
        <v>1501</v>
      </c>
      <c r="I639" s="7"/>
      <c r="J639" s="10"/>
      <c r="K639" s="10"/>
      <c r="L639" s="10"/>
      <c r="M639" s="10"/>
      <c r="N639" s="10"/>
      <c r="O639" s="10"/>
    </row>
    <row r="640">
      <c r="A640" s="10"/>
      <c r="B640" s="10"/>
      <c r="C640" s="10"/>
      <c r="D640" s="7"/>
      <c r="E640" s="10"/>
      <c r="F640" s="82">
        <f t="shared" si="1"/>
        <v>1501</v>
      </c>
      <c r="G640" s="10"/>
      <c r="H640" s="82">
        <f t="shared" si="2"/>
        <v>1501</v>
      </c>
      <c r="I640" s="7"/>
      <c r="J640" s="10"/>
      <c r="K640" s="10"/>
      <c r="L640" s="10"/>
      <c r="M640" s="10"/>
      <c r="N640" s="10"/>
      <c r="O640" s="10"/>
    </row>
    <row r="641">
      <c r="A641" s="10"/>
      <c r="B641" s="10"/>
      <c r="C641" s="10"/>
      <c r="D641" s="7"/>
      <c r="E641" s="10"/>
      <c r="F641" s="82">
        <f t="shared" si="1"/>
        <v>1501</v>
      </c>
      <c r="G641" s="10"/>
      <c r="H641" s="82">
        <f t="shared" si="2"/>
        <v>1501</v>
      </c>
      <c r="I641" s="7"/>
      <c r="J641" s="10"/>
      <c r="K641" s="10"/>
      <c r="L641" s="10"/>
      <c r="M641" s="10"/>
      <c r="N641" s="10"/>
      <c r="O641" s="10"/>
    </row>
    <row r="642">
      <c r="A642" s="10"/>
      <c r="B642" s="10"/>
      <c r="C642" s="10"/>
      <c r="D642" s="7"/>
      <c r="E642" s="10"/>
      <c r="F642" s="82">
        <f t="shared" si="1"/>
        <v>1501</v>
      </c>
      <c r="G642" s="10"/>
      <c r="H642" s="82">
        <f t="shared" si="2"/>
        <v>1501</v>
      </c>
      <c r="I642" s="7"/>
      <c r="J642" s="10"/>
      <c r="K642" s="10"/>
      <c r="L642" s="10"/>
      <c r="M642" s="10"/>
      <c r="N642" s="10"/>
      <c r="O642" s="10"/>
    </row>
    <row r="643">
      <c r="A643" s="10"/>
      <c r="B643" s="10"/>
      <c r="C643" s="10"/>
      <c r="D643" s="7"/>
      <c r="E643" s="10"/>
      <c r="F643" s="82">
        <f t="shared" si="1"/>
        <v>1501</v>
      </c>
      <c r="G643" s="10"/>
      <c r="H643" s="82">
        <f t="shared" si="2"/>
        <v>1501</v>
      </c>
      <c r="I643" s="7"/>
      <c r="J643" s="10"/>
      <c r="K643" s="10"/>
      <c r="L643" s="10"/>
      <c r="M643" s="10"/>
      <c r="N643" s="10"/>
      <c r="O643" s="10"/>
    </row>
    <row r="644">
      <c r="A644" s="10"/>
      <c r="B644" s="10"/>
      <c r="C644" s="10"/>
      <c r="D644" s="7"/>
      <c r="E644" s="10"/>
      <c r="F644" s="82">
        <f t="shared" si="1"/>
        <v>1501</v>
      </c>
      <c r="G644" s="10"/>
      <c r="H644" s="82">
        <f t="shared" si="2"/>
        <v>1501</v>
      </c>
      <c r="I644" s="7"/>
      <c r="J644" s="10"/>
      <c r="K644" s="10"/>
      <c r="L644" s="10"/>
      <c r="M644" s="10"/>
      <c r="N644" s="10"/>
      <c r="O644" s="10"/>
    </row>
    <row r="645">
      <c r="A645" s="10"/>
      <c r="B645" s="10"/>
      <c r="C645" s="10"/>
      <c r="D645" s="7"/>
      <c r="E645" s="10"/>
      <c r="F645" s="82">
        <f t="shared" si="1"/>
        <v>1501</v>
      </c>
      <c r="G645" s="10"/>
      <c r="H645" s="82">
        <f t="shared" si="2"/>
        <v>1501</v>
      </c>
      <c r="I645" s="7"/>
      <c r="J645" s="10"/>
      <c r="K645" s="10"/>
      <c r="L645" s="10"/>
      <c r="M645" s="10"/>
      <c r="N645" s="10"/>
      <c r="O645" s="10"/>
    </row>
    <row r="646">
      <c r="A646" s="10"/>
      <c r="B646" s="10"/>
      <c r="C646" s="10"/>
      <c r="D646" s="7"/>
      <c r="E646" s="10"/>
      <c r="F646" s="82">
        <f t="shared" si="1"/>
        <v>1501</v>
      </c>
      <c r="G646" s="10"/>
      <c r="H646" s="82">
        <f t="shared" si="2"/>
        <v>1501</v>
      </c>
      <c r="I646" s="7"/>
      <c r="J646" s="10"/>
      <c r="K646" s="10"/>
      <c r="L646" s="10"/>
      <c r="M646" s="10"/>
      <c r="N646" s="10"/>
      <c r="O646" s="10"/>
    </row>
    <row r="647">
      <c r="A647" s="10"/>
      <c r="B647" s="10"/>
      <c r="C647" s="10"/>
      <c r="D647" s="7"/>
      <c r="E647" s="10"/>
      <c r="F647" s="82">
        <f t="shared" si="1"/>
        <v>1501</v>
      </c>
      <c r="G647" s="10"/>
      <c r="H647" s="82">
        <f t="shared" si="2"/>
        <v>1501</v>
      </c>
      <c r="I647" s="7"/>
      <c r="J647" s="10"/>
      <c r="K647" s="10"/>
      <c r="L647" s="10"/>
      <c r="M647" s="10"/>
      <c r="N647" s="10"/>
      <c r="O647" s="10"/>
    </row>
    <row r="648">
      <c r="A648" s="10"/>
      <c r="B648" s="10"/>
      <c r="C648" s="10"/>
      <c r="D648" s="7"/>
      <c r="E648" s="10"/>
      <c r="F648" s="82">
        <f t="shared" si="1"/>
        <v>1501</v>
      </c>
      <c r="G648" s="10"/>
      <c r="H648" s="82">
        <f t="shared" si="2"/>
        <v>1501</v>
      </c>
      <c r="I648" s="7"/>
      <c r="J648" s="10"/>
      <c r="K648" s="10"/>
      <c r="L648" s="10"/>
      <c r="M648" s="10"/>
      <c r="N648" s="10"/>
      <c r="O648" s="10"/>
    </row>
    <row r="649">
      <c r="A649" s="10"/>
      <c r="B649" s="10"/>
      <c r="C649" s="10"/>
      <c r="D649" s="7"/>
      <c r="E649" s="10"/>
      <c r="F649" s="82">
        <f t="shared" si="1"/>
        <v>1501</v>
      </c>
      <c r="G649" s="10"/>
      <c r="H649" s="82">
        <f t="shared" si="2"/>
        <v>1501</v>
      </c>
      <c r="I649" s="7"/>
      <c r="J649" s="10"/>
      <c r="K649" s="10"/>
      <c r="L649" s="10"/>
      <c r="M649" s="10"/>
      <c r="N649" s="10"/>
      <c r="O649" s="10"/>
    </row>
    <row r="650">
      <c r="A650" s="10"/>
      <c r="B650" s="10"/>
      <c r="C650" s="10"/>
      <c r="D650" s="7"/>
      <c r="E650" s="10"/>
      <c r="F650" s="82">
        <f t="shared" si="1"/>
        <v>1501</v>
      </c>
      <c r="G650" s="10"/>
      <c r="H650" s="82">
        <f t="shared" si="2"/>
        <v>1501</v>
      </c>
      <c r="I650" s="7"/>
      <c r="J650" s="10"/>
      <c r="K650" s="10"/>
      <c r="L650" s="10"/>
      <c r="M650" s="10"/>
      <c r="N650" s="10"/>
      <c r="O650" s="10"/>
    </row>
    <row r="651">
      <c r="A651" s="10"/>
      <c r="B651" s="10"/>
      <c r="C651" s="10"/>
      <c r="D651" s="7"/>
      <c r="E651" s="10"/>
      <c r="F651" s="82">
        <f t="shared" si="1"/>
        <v>1501</v>
      </c>
      <c r="G651" s="10"/>
      <c r="H651" s="82">
        <f t="shared" si="2"/>
        <v>1501</v>
      </c>
      <c r="I651" s="7"/>
      <c r="J651" s="10"/>
      <c r="K651" s="10"/>
      <c r="L651" s="10"/>
      <c r="M651" s="10"/>
      <c r="N651" s="10"/>
      <c r="O651" s="10"/>
    </row>
    <row r="652">
      <c r="A652" s="10"/>
      <c r="B652" s="10"/>
      <c r="C652" s="10"/>
      <c r="D652" s="7"/>
      <c r="E652" s="10"/>
      <c r="F652" s="82">
        <f t="shared" si="1"/>
        <v>1501</v>
      </c>
      <c r="G652" s="10"/>
      <c r="H652" s="82">
        <f t="shared" si="2"/>
        <v>1501</v>
      </c>
      <c r="I652" s="7"/>
      <c r="J652" s="10"/>
      <c r="K652" s="10"/>
      <c r="L652" s="10"/>
      <c r="M652" s="10"/>
      <c r="N652" s="10"/>
      <c r="O652" s="10"/>
    </row>
    <row r="653">
      <c r="A653" s="10"/>
      <c r="B653" s="10"/>
      <c r="C653" s="10"/>
      <c r="D653" s="7"/>
      <c r="E653" s="10"/>
      <c r="F653" s="82">
        <f t="shared" si="1"/>
        <v>1501</v>
      </c>
      <c r="G653" s="10"/>
      <c r="H653" s="82">
        <f t="shared" si="2"/>
        <v>1501</v>
      </c>
      <c r="I653" s="7"/>
      <c r="J653" s="10"/>
      <c r="K653" s="10"/>
      <c r="L653" s="10"/>
      <c r="M653" s="10"/>
      <c r="N653" s="10"/>
      <c r="O653" s="10"/>
    </row>
    <row r="654">
      <c r="A654" s="10"/>
      <c r="B654" s="10"/>
      <c r="C654" s="10"/>
      <c r="D654" s="7"/>
      <c r="E654" s="10"/>
      <c r="F654" s="82">
        <f t="shared" si="1"/>
        <v>1501</v>
      </c>
      <c r="G654" s="10"/>
      <c r="H654" s="82">
        <f t="shared" si="2"/>
        <v>1501</v>
      </c>
      <c r="I654" s="7"/>
      <c r="J654" s="10"/>
      <c r="K654" s="10"/>
      <c r="L654" s="10"/>
      <c r="M654" s="10"/>
      <c r="N654" s="10"/>
      <c r="O654" s="10"/>
    </row>
    <row r="655">
      <c r="A655" s="10"/>
      <c r="B655" s="10"/>
      <c r="C655" s="10"/>
      <c r="D655" s="7"/>
      <c r="E655" s="10"/>
      <c r="F655" s="82">
        <f t="shared" si="1"/>
        <v>1501</v>
      </c>
      <c r="G655" s="10"/>
      <c r="H655" s="82">
        <f t="shared" si="2"/>
        <v>1501</v>
      </c>
      <c r="I655" s="7"/>
      <c r="J655" s="10"/>
      <c r="K655" s="10"/>
      <c r="L655" s="10"/>
      <c r="M655" s="10"/>
      <c r="N655" s="10"/>
      <c r="O655" s="10"/>
    </row>
    <row r="656">
      <c r="A656" s="10"/>
      <c r="B656" s="10"/>
      <c r="C656" s="10"/>
      <c r="D656" s="7"/>
      <c r="E656" s="10"/>
      <c r="F656" s="82">
        <f t="shared" si="1"/>
        <v>1501</v>
      </c>
      <c r="G656" s="10"/>
      <c r="H656" s="82">
        <f t="shared" si="2"/>
        <v>1501</v>
      </c>
      <c r="I656" s="7"/>
      <c r="J656" s="10"/>
      <c r="K656" s="10"/>
      <c r="L656" s="10"/>
      <c r="M656" s="10"/>
      <c r="N656" s="10"/>
      <c r="O656" s="10"/>
    </row>
    <row r="657">
      <c r="A657" s="10"/>
      <c r="B657" s="10"/>
      <c r="C657" s="10"/>
      <c r="D657" s="7"/>
      <c r="E657" s="10"/>
      <c r="F657" s="82">
        <f t="shared" si="1"/>
        <v>1501</v>
      </c>
      <c r="G657" s="10"/>
      <c r="H657" s="82">
        <f t="shared" si="2"/>
        <v>1501</v>
      </c>
      <c r="I657" s="7"/>
      <c r="J657" s="10"/>
      <c r="K657" s="10"/>
      <c r="L657" s="10"/>
      <c r="M657" s="10"/>
      <c r="N657" s="10"/>
      <c r="O657" s="10"/>
    </row>
    <row r="658">
      <c r="A658" s="10"/>
      <c r="B658" s="10"/>
      <c r="C658" s="10"/>
      <c r="D658" s="7"/>
      <c r="E658" s="10"/>
      <c r="F658" s="82">
        <f t="shared" si="1"/>
        <v>1501</v>
      </c>
      <c r="G658" s="10"/>
      <c r="H658" s="82">
        <f t="shared" si="2"/>
        <v>1501</v>
      </c>
      <c r="I658" s="7"/>
      <c r="J658" s="10"/>
      <c r="K658" s="10"/>
      <c r="L658" s="10"/>
      <c r="M658" s="10"/>
      <c r="N658" s="10"/>
      <c r="O658" s="10"/>
    </row>
    <row r="659">
      <c r="A659" s="10"/>
      <c r="B659" s="10"/>
      <c r="C659" s="10"/>
      <c r="D659" s="7"/>
      <c r="E659" s="10"/>
      <c r="F659" s="82">
        <f t="shared" si="1"/>
        <v>1501</v>
      </c>
      <c r="G659" s="10"/>
      <c r="H659" s="82">
        <f t="shared" si="2"/>
        <v>1501</v>
      </c>
      <c r="I659" s="7"/>
      <c r="J659" s="10"/>
      <c r="K659" s="10"/>
      <c r="L659" s="10"/>
      <c r="M659" s="10"/>
      <c r="N659" s="10"/>
      <c r="O659" s="10"/>
    </row>
    <row r="660">
      <c r="A660" s="10"/>
      <c r="B660" s="10"/>
      <c r="C660" s="10"/>
      <c r="D660" s="7"/>
      <c r="E660" s="10"/>
      <c r="F660" s="82">
        <f t="shared" si="1"/>
        <v>1501</v>
      </c>
      <c r="G660" s="10"/>
      <c r="H660" s="82">
        <f t="shared" si="2"/>
        <v>1501</v>
      </c>
      <c r="I660" s="7"/>
      <c r="J660" s="10"/>
      <c r="K660" s="10"/>
      <c r="L660" s="10"/>
      <c r="M660" s="10"/>
      <c r="N660" s="10"/>
      <c r="O660" s="10"/>
    </row>
    <row r="661">
      <c r="A661" s="10"/>
      <c r="B661" s="10"/>
      <c r="C661" s="10"/>
      <c r="D661" s="7"/>
      <c r="E661" s="10"/>
      <c r="F661" s="82">
        <f t="shared" si="1"/>
        <v>1501</v>
      </c>
      <c r="G661" s="10"/>
      <c r="H661" s="82">
        <f t="shared" si="2"/>
        <v>1501</v>
      </c>
      <c r="I661" s="7"/>
      <c r="J661" s="10"/>
      <c r="K661" s="10"/>
      <c r="L661" s="10"/>
      <c r="M661" s="10"/>
      <c r="N661" s="10"/>
      <c r="O661" s="10"/>
    </row>
    <row r="662">
      <c r="A662" s="10"/>
      <c r="B662" s="10"/>
      <c r="C662" s="10"/>
      <c r="D662" s="7"/>
      <c r="E662" s="10"/>
      <c r="F662" s="82">
        <f t="shared" si="1"/>
        <v>1501</v>
      </c>
      <c r="G662" s="10"/>
      <c r="H662" s="82">
        <f t="shared" si="2"/>
        <v>1501</v>
      </c>
      <c r="I662" s="7"/>
      <c r="J662" s="10"/>
      <c r="K662" s="10"/>
      <c r="L662" s="10"/>
      <c r="M662" s="10"/>
      <c r="N662" s="10"/>
      <c r="O662" s="10"/>
    </row>
    <row r="663">
      <c r="A663" s="10"/>
      <c r="B663" s="10"/>
      <c r="C663" s="10"/>
      <c r="D663" s="7"/>
      <c r="E663" s="10"/>
      <c r="F663" s="82">
        <f t="shared" si="1"/>
        <v>1501</v>
      </c>
      <c r="G663" s="10"/>
      <c r="H663" s="82">
        <f t="shared" si="2"/>
        <v>1501</v>
      </c>
      <c r="I663" s="7"/>
      <c r="J663" s="10"/>
      <c r="K663" s="10"/>
      <c r="L663" s="10"/>
      <c r="M663" s="10"/>
      <c r="N663" s="10"/>
      <c r="O663" s="10"/>
    </row>
    <row r="664">
      <c r="A664" s="10"/>
      <c r="B664" s="10"/>
      <c r="C664" s="10"/>
      <c r="D664" s="7"/>
      <c r="E664" s="10"/>
      <c r="F664" s="82">
        <f t="shared" si="1"/>
        <v>1501</v>
      </c>
      <c r="G664" s="10"/>
      <c r="H664" s="82">
        <f t="shared" si="2"/>
        <v>1501</v>
      </c>
      <c r="I664" s="7"/>
      <c r="J664" s="10"/>
      <c r="K664" s="10"/>
      <c r="L664" s="10"/>
      <c r="M664" s="10"/>
      <c r="N664" s="10"/>
      <c r="O664" s="10"/>
    </row>
    <row r="665">
      <c r="A665" s="10"/>
      <c r="B665" s="10"/>
      <c r="C665" s="10"/>
      <c r="D665" s="7"/>
      <c r="E665" s="10"/>
      <c r="F665" s="82">
        <f t="shared" si="1"/>
        <v>1501</v>
      </c>
      <c r="G665" s="10"/>
      <c r="H665" s="82">
        <f t="shared" si="2"/>
        <v>1501</v>
      </c>
      <c r="I665" s="7"/>
      <c r="J665" s="10"/>
      <c r="K665" s="10"/>
      <c r="L665" s="10"/>
      <c r="M665" s="10"/>
      <c r="N665" s="10"/>
      <c r="O665" s="10"/>
    </row>
    <row r="666">
      <c r="A666" s="10"/>
      <c r="B666" s="10"/>
      <c r="C666" s="10"/>
      <c r="D666" s="7"/>
      <c r="E666" s="10"/>
      <c r="F666" s="82">
        <f t="shared" si="1"/>
        <v>1501</v>
      </c>
      <c r="G666" s="10"/>
      <c r="H666" s="82">
        <f t="shared" si="2"/>
        <v>1501</v>
      </c>
      <c r="I666" s="7"/>
      <c r="J666" s="10"/>
      <c r="K666" s="10"/>
      <c r="L666" s="10"/>
      <c r="M666" s="10"/>
      <c r="N666" s="10"/>
      <c r="O666" s="10"/>
    </row>
    <row r="667">
      <c r="A667" s="10"/>
      <c r="B667" s="10"/>
      <c r="C667" s="10"/>
      <c r="D667" s="7"/>
      <c r="E667" s="10"/>
      <c r="F667" s="82">
        <f t="shared" si="1"/>
        <v>1501</v>
      </c>
      <c r="G667" s="10"/>
      <c r="H667" s="82">
        <f t="shared" si="2"/>
        <v>1501</v>
      </c>
      <c r="I667" s="7"/>
      <c r="J667" s="10"/>
      <c r="K667" s="10"/>
      <c r="L667" s="10"/>
      <c r="M667" s="10"/>
      <c r="N667" s="10"/>
      <c r="O667" s="10"/>
    </row>
    <row r="668">
      <c r="A668" s="10"/>
      <c r="B668" s="10"/>
      <c r="C668" s="10"/>
      <c r="D668" s="7"/>
      <c r="E668" s="10"/>
      <c r="F668" s="82">
        <f t="shared" si="1"/>
        <v>1501</v>
      </c>
      <c r="G668" s="10"/>
      <c r="H668" s="82">
        <f t="shared" si="2"/>
        <v>1501</v>
      </c>
      <c r="I668" s="7"/>
      <c r="J668" s="10"/>
      <c r="K668" s="10"/>
      <c r="L668" s="10"/>
      <c r="M668" s="10"/>
      <c r="N668" s="10"/>
      <c r="O668" s="10"/>
    </row>
    <row r="669">
      <c r="A669" s="10"/>
      <c r="B669" s="10"/>
      <c r="C669" s="10"/>
      <c r="D669" s="7"/>
      <c r="E669" s="10"/>
      <c r="F669" s="82">
        <f t="shared" si="1"/>
        <v>1501</v>
      </c>
      <c r="G669" s="10"/>
      <c r="H669" s="82">
        <f t="shared" si="2"/>
        <v>1501</v>
      </c>
      <c r="I669" s="7"/>
      <c r="J669" s="10"/>
      <c r="K669" s="10"/>
      <c r="L669" s="10"/>
      <c r="M669" s="10"/>
      <c r="N669" s="10"/>
      <c r="O669" s="10"/>
    </row>
    <row r="670">
      <c r="A670" s="10"/>
      <c r="B670" s="10"/>
      <c r="C670" s="10"/>
      <c r="D670" s="7"/>
      <c r="E670" s="10"/>
      <c r="F670" s="82">
        <f t="shared" si="1"/>
        <v>1501</v>
      </c>
      <c r="G670" s="10"/>
      <c r="H670" s="82">
        <f t="shared" si="2"/>
        <v>1501</v>
      </c>
      <c r="I670" s="7"/>
      <c r="J670" s="10"/>
      <c r="K670" s="10"/>
      <c r="L670" s="10"/>
      <c r="M670" s="10"/>
      <c r="N670" s="10"/>
      <c r="O670" s="10"/>
    </row>
    <row r="671">
      <c r="A671" s="10"/>
      <c r="B671" s="10"/>
      <c r="C671" s="10"/>
      <c r="D671" s="7"/>
      <c r="E671" s="10"/>
      <c r="F671" s="82">
        <f t="shared" si="1"/>
        <v>1501</v>
      </c>
      <c r="G671" s="10"/>
      <c r="H671" s="82">
        <f t="shared" si="2"/>
        <v>1501</v>
      </c>
      <c r="I671" s="7"/>
      <c r="J671" s="10"/>
      <c r="K671" s="10"/>
      <c r="L671" s="10"/>
      <c r="M671" s="10"/>
      <c r="N671" s="10"/>
      <c r="O671" s="10"/>
    </row>
    <row r="672">
      <c r="A672" s="10"/>
      <c r="B672" s="10"/>
      <c r="C672" s="10"/>
      <c r="D672" s="7"/>
      <c r="E672" s="10"/>
      <c r="F672" s="82">
        <f t="shared" si="1"/>
        <v>1501</v>
      </c>
      <c r="G672" s="10"/>
      <c r="H672" s="82">
        <f t="shared" si="2"/>
        <v>1501</v>
      </c>
      <c r="I672" s="7"/>
      <c r="J672" s="10"/>
      <c r="K672" s="10"/>
      <c r="L672" s="10"/>
      <c r="M672" s="10"/>
      <c r="N672" s="10"/>
      <c r="O672" s="10"/>
    </row>
    <row r="673">
      <c r="A673" s="10"/>
      <c r="B673" s="10"/>
      <c r="C673" s="10"/>
      <c r="D673" s="7"/>
      <c r="E673" s="10"/>
      <c r="F673" s="82">
        <f t="shared" si="1"/>
        <v>1501</v>
      </c>
      <c r="G673" s="10"/>
      <c r="H673" s="82">
        <f t="shared" si="2"/>
        <v>1501</v>
      </c>
      <c r="I673" s="7"/>
      <c r="J673" s="10"/>
      <c r="K673" s="10"/>
      <c r="L673" s="10"/>
      <c r="M673" s="10"/>
      <c r="N673" s="10"/>
      <c r="O673" s="10"/>
    </row>
    <row r="674">
      <c r="A674" s="10"/>
      <c r="B674" s="10"/>
      <c r="C674" s="10"/>
      <c r="D674" s="7"/>
      <c r="E674" s="10"/>
      <c r="F674" s="82">
        <f t="shared" si="1"/>
        <v>1501</v>
      </c>
      <c r="G674" s="10"/>
      <c r="H674" s="82">
        <f t="shared" si="2"/>
        <v>1501</v>
      </c>
      <c r="I674" s="7"/>
      <c r="J674" s="10"/>
      <c r="K674" s="10"/>
      <c r="L674" s="10"/>
      <c r="M674" s="10"/>
      <c r="N674" s="10"/>
      <c r="O674" s="10"/>
    </row>
    <row r="675">
      <c r="A675" s="10"/>
      <c r="B675" s="10"/>
      <c r="C675" s="10"/>
      <c r="D675" s="7"/>
      <c r="E675" s="10"/>
      <c r="F675" s="82">
        <f t="shared" si="1"/>
        <v>1501</v>
      </c>
      <c r="G675" s="10"/>
      <c r="H675" s="82">
        <f t="shared" si="2"/>
        <v>1501</v>
      </c>
      <c r="I675" s="7"/>
      <c r="J675" s="10"/>
      <c r="K675" s="10"/>
      <c r="L675" s="10"/>
      <c r="M675" s="10"/>
      <c r="N675" s="10"/>
      <c r="O675" s="10"/>
    </row>
    <row r="676">
      <c r="A676" s="10"/>
      <c r="B676" s="10"/>
      <c r="C676" s="10"/>
      <c r="D676" s="7"/>
      <c r="E676" s="10"/>
      <c r="F676" s="82">
        <f t="shared" si="1"/>
        <v>1501</v>
      </c>
      <c r="G676" s="10"/>
      <c r="H676" s="82">
        <f t="shared" si="2"/>
        <v>1501</v>
      </c>
      <c r="I676" s="7"/>
      <c r="J676" s="10"/>
      <c r="K676" s="10"/>
      <c r="L676" s="10"/>
      <c r="M676" s="10"/>
      <c r="N676" s="10"/>
      <c r="O676" s="10"/>
    </row>
    <row r="677">
      <c r="A677" s="10"/>
      <c r="B677" s="10"/>
      <c r="C677" s="10"/>
      <c r="D677" s="7"/>
      <c r="E677" s="10"/>
      <c r="F677" s="82">
        <f t="shared" si="1"/>
        <v>1501</v>
      </c>
      <c r="G677" s="10"/>
      <c r="H677" s="82">
        <f t="shared" si="2"/>
        <v>1501</v>
      </c>
      <c r="I677" s="7"/>
      <c r="J677" s="10"/>
      <c r="K677" s="10"/>
      <c r="L677" s="10"/>
      <c r="M677" s="10"/>
      <c r="N677" s="10"/>
      <c r="O677" s="10"/>
    </row>
    <row r="678">
      <c r="A678" s="10"/>
      <c r="B678" s="10"/>
      <c r="C678" s="10"/>
      <c r="D678" s="7"/>
      <c r="E678" s="10"/>
      <c r="F678" s="82">
        <f t="shared" si="1"/>
        <v>1501</v>
      </c>
      <c r="G678" s="10"/>
      <c r="H678" s="82">
        <f t="shared" si="2"/>
        <v>1501</v>
      </c>
      <c r="I678" s="7"/>
      <c r="J678" s="10"/>
      <c r="K678" s="10"/>
      <c r="L678" s="10"/>
      <c r="M678" s="10"/>
      <c r="N678" s="10"/>
      <c r="O678" s="10"/>
    </row>
    <row r="679">
      <c r="A679" s="10"/>
      <c r="B679" s="10"/>
      <c r="C679" s="10"/>
      <c r="D679" s="7"/>
      <c r="E679" s="10"/>
      <c r="F679" s="82">
        <f t="shared" si="1"/>
        <v>1501</v>
      </c>
      <c r="G679" s="10"/>
      <c r="H679" s="82">
        <f t="shared" si="2"/>
        <v>1501</v>
      </c>
      <c r="I679" s="7"/>
      <c r="J679" s="10"/>
      <c r="K679" s="10"/>
      <c r="L679" s="10"/>
      <c r="M679" s="10"/>
      <c r="N679" s="10"/>
      <c r="O679" s="10"/>
    </row>
    <row r="680">
      <c r="A680" s="10"/>
      <c r="B680" s="10"/>
      <c r="C680" s="10"/>
      <c r="D680" s="7"/>
      <c r="E680" s="10"/>
      <c r="F680" s="82">
        <f t="shared" si="1"/>
        <v>1501</v>
      </c>
      <c r="G680" s="10"/>
      <c r="H680" s="82">
        <f t="shared" si="2"/>
        <v>1501</v>
      </c>
      <c r="I680" s="7"/>
      <c r="J680" s="10"/>
      <c r="K680" s="10"/>
      <c r="L680" s="10"/>
      <c r="M680" s="10"/>
      <c r="N680" s="10"/>
      <c r="O680" s="10"/>
    </row>
    <row r="681">
      <c r="A681" s="10"/>
      <c r="B681" s="10"/>
      <c r="C681" s="10"/>
      <c r="D681" s="7"/>
      <c r="E681" s="10"/>
      <c r="F681" s="82">
        <f t="shared" si="1"/>
        <v>1501</v>
      </c>
      <c r="G681" s="10"/>
      <c r="H681" s="82">
        <f t="shared" si="2"/>
        <v>1501</v>
      </c>
      <c r="I681" s="7"/>
      <c r="J681" s="10"/>
      <c r="K681" s="10"/>
      <c r="L681" s="10"/>
      <c r="M681" s="10"/>
      <c r="N681" s="10"/>
      <c r="O681" s="10"/>
    </row>
    <row r="682">
      <c r="A682" s="10"/>
      <c r="B682" s="10"/>
      <c r="C682" s="10"/>
      <c r="D682" s="7"/>
      <c r="E682" s="10"/>
      <c r="F682" s="82">
        <f t="shared" si="1"/>
        <v>1501</v>
      </c>
      <c r="G682" s="10"/>
      <c r="H682" s="82">
        <f t="shared" si="2"/>
        <v>1501</v>
      </c>
      <c r="I682" s="7"/>
      <c r="J682" s="10"/>
      <c r="K682" s="10"/>
      <c r="L682" s="10"/>
      <c r="M682" s="10"/>
      <c r="N682" s="10"/>
      <c r="O682" s="10"/>
    </row>
    <row r="683">
      <c r="A683" s="10"/>
      <c r="B683" s="10"/>
      <c r="C683" s="10"/>
      <c r="D683" s="7"/>
      <c r="E683" s="10"/>
      <c r="F683" s="82">
        <f t="shared" si="1"/>
        <v>1501</v>
      </c>
      <c r="G683" s="10"/>
      <c r="H683" s="82">
        <f t="shared" si="2"/>
        <v>1501</v>
      </c>
      <c r="I683" s="7"/>
      <c r="J683" s="10"/>
      <c r="K683" s="10"/>
      <c r="L683" s="10"/>
      <c r="M683" s="10"/>
      <c r="N683" s="10"/>
      <c r="O683" s="10"/>
    </row>
    <row r="684">
      <c r="A684" s="10"/>
      <c r="B684" s="10"/>
      <c r="C684" s="10"/>
      <c r="D684" s="7"/>
      <c r="E684" s="10"/>
      <c r="F684" s="82">
        <f t="shared" si="1"/>
        <v>1501</v>
      </c>
      <c r="G684" s="10"/>
      <c r="H684" s="82">
        <f t="shared" si="2"/>
        <v>1501</v>
      </c>
      <c r="I684" s="7"/>
      <c r="J684" s="10"/>
      <c r="K684" s="10"/>
      <c r="L684" s="10"/>
      <c r="M684" s="10"/>
      <c r="N684" s="10"/>
      <c r="O684" s="10"/>
    </row>
    <row r="685">
      <c r="A685" s="10"/>
      <c r="B685" s="10"/>
      <c r="C685" s="10"/>
      <c r="D685" s="7"/>
      <c r="E685" s="10"/>
      <c r="F685" s="82">
        <f t="shared" si="1"/>
        <v>1501</v>
      </c>
      <c r="G685" s="10"/>
      <c r="H685" s="82">
        <f t="shared" si="2"/>
        <v>1501</v>
      </c>
      <c r="I685" s="7"/>
      <c r="J685" s="10"/>
      <c r="K685" s="10"/>
      <c r="L685" s="10"/>
      <c r="M685" s="10"/>
      <c r="N685" s="10"/>
      <c r="O685" s="10"/>
    </row>
    <row r="686">
      <c r="A686" s="10"/>
      <c r="B686" s="10"/>
      <c r="C686" s="10"/>
      <c r="D686" s="7"/>
      <c r="E686" s="10"/>
      <c r="F686" s="82">
        <f t="shared" si="1"/>
        <v>1501</v>
      </c>
      <c r="G686" s="10"/>
      <c r="H686" s="82">
        <f t="shared" si="2"/>
        <v>1501</v>
      </c>
      <c r="I686" s="7"/>
      <c r="J686" s="10"/>
      <c r="K686" s="10"/>
      <c r="L686" s="10"/>
      <c r="M686" s="10"/>
      <c r="N686" s="10"/>
      <c r="O686" s="10"/>
    </row>
    <row r="687">
      <c r="A687" s="10"/>
      <c r="B687" s="10"/>
      <c r="C687" s="10"/>
      <c r="D687" s="7"/>
      <c r="E687" s="10"/>
      <c r="F687" s="82">
        <f t="shared" si="1"/>
        <v>1501</v>
      </c>
      <c r="G687" s="10"/>
      <c r="H687" s="82">
        <f t="shared" si="2"/>
        <v>1501</v>
      </c>
      <c r="I687" s="7"/>
      <c r="J687" s="10"/>
      <c r="K687" s="10"/>
      <c r="L687" s="10"/>
      <c r="M687" s="10"/>
      <c r="N687" s="10"/>
      <c r="O687" s="10"/>
    </row>
    <row r="688">
      <c r="A688" s="10"/>
      <c r="B688" s="10"/>
      <c r="C688" s="10"/>
      <c r="D688" s="7"/>
      <c r="E688" s="10"/>
      <c r="F688" s="82">
        <f t="shared" si="1"/>
        <v>1501</v>
      </c>
      <c r="G688" s="10"/>
      <c r="H688" s="82">
        <f t="shared" si="2"/>
        <v>1501</v>
      </c>
      <c r="I688" s="7"/>
      <c r="J688" s="10"/>
      <c r="K688" s="10"/>
      <c r="L688" s="10"/>
      <c r="M688" s="10"/>
      <c r="N688" s="10"/>
      <c r="O688" s="10"/>
    </row>
    <row r="689">
      <c r="A689" s="10"/>
      <c r="B689" s="10"/>
      <c r="C689" s="10"/>
      <c r="D689" s="7"/>
      <c r="E689" s="10"/>
      <c r="F689" s="82">
        <f t="shared" si="1"/>
        <v>1501</v>
      </c>
      <c r="G689" s="10"/>
      <c r="H689" s="82">
        <f t="shared" si="2"/>
        <v>1501</v>
      </c>
      <c r="I689" s="7"/>
      <c r="J689" s="10"/>
      <c r="K689" s="10"/>
      <c r="L689" s="10"/>
      <c r="M689" s="10"/>
      <c r="N689" s="10"/>
      <c r="O689" s="10"/>
    </row>
    <row r="690">
      <c r="A690" s="10"/>
      <c r="B690" s="10"/>
      <c r="C690" s="10"/>
      <c r="D690" s="7"/>
      <c r="E690" s="10"/>
      <c r="F690" s="82">
        <f t="shared" si="1"/>
        <v>1501</v>
      </c>
      <c r="G690" s="10"/>
      <c r="H690" s="82">
        <f t="shared" si="2"/>
        <v>1501</v>
      </c>
      <c r="I690" s="7"/>
      <c r="J690" s="10"/>
      <c r="K690" s="10"/>
      <c r="L690" s="10"/>
      <c r="M690" s="10"/>
      <c r="N690" s="10"/>
      <c r="O690" s="10"/>
    </row>
    <row r="691">
      <c r="A691" s="10"/>
      <c r="B691" s="10"/>
      <c r="C691" s="10"/>
      <c r="D691" s="7"/>
      <c r="E691" s="10"/>
      <c r="F691" s="82">
        <f t="shared" si="1"/>
        <v>1501</v>
      </c>
      <c r="G691" s="10"/>
      <c r="H691" s="82">
        <f t="shared" si="2"/>
        <v>1501</v>
      </c>
      <c r="I691" s="7"/>
      <c r="J691" s="10"/>
      <c r="K691" s="10"/>
      <c r="L691" s="10"/>
      <c r="M691" s="10"/>
      <c r="N691" s="10"/>
      <c r="O691" s="10"/>
    </row>
    <row r="692">
      <c r="A692" s="10"/>
      <c r="B692" s="10"/>
      <c r="C692" s="10"/>
      <c r="D692" s="7"/>
      <c r="E692" s="10"/>
      <c r="F692" s="82">
        <f t="shared" si="1"/>
        <v>1501</v>
      </c>
      <c r="G692" s="10"/>
      <c r="H692" s="82">
        <f t="shared" si="2"/>
        <v>1501</v>
      </c>
      <c r="I692" s="7"/>
      <c r="J692" s="10"/>
      <c r="K692" s="10"/>
      <c r="L692" s="10"/>
      <c r="M692" s="10"/>
      <c r="N692" s="10"/>
      <c r="O692" s="10"/>
    </row>
    <row r="693">
      <c r="A693" s="10"/>
      <c r="B693" s="10"/>
      <c r="C693" s="10"/>
      <c r="D693" s="7"/>
      <c r="E693" s="10"/>
      <c r="F693" s="82">
        <f t="shared" si="1"/>
        <v>1501</v>
      </c>
      <c r="G693" s="10"/>
      <c r="H693" s="82">
        <f t="shared" si="2"/>
        <v>1501</v>
      </c>
      <c r="I693" s="7"/>
      <c r="J693" s="10"/>
      <c r="K693" s="10"/>
      <c r="L693" s="10"/>
      <c r="M693" s="10"/>
      <c r="N693" s="10"/>
      <c r="O693" s="10"/>
    </row>
    <row r="694">
      <c r="A694" s="10"/>
      <c r="B694" s="10"/>
      <c r="C694" s="10"/>
      <c r="D694" s="7"/>
      <c r="E694" s="10"/>
      <c r="F694" s="82">
        <f t="shared" si="1"/>
        <v>1501</v>
      </c>
      <c r="G694" s="10"/>
      <c r="H694" s="82">
        <f t="shared" si="2"/>
        <v>1501</v>
      </c>
      <c r="I694" s="7"/>
      <c r="J694" s="10"/>
      <c r="K694" s="10"/>
      <c r="L694" s="10"/>
      <c r="M694" s="10"/>
      <c r="N694" s="10"/>
      <c r="O694" s="10"/>
    </row>
    <row r="695">
      <c r="A695" s="10"/>
      <c r="B695" s="10"/>
      <c r="C695" s="10"/>
      <c r="D695" s="7"/>
      <c r="E695" s="10"/>
      <c r="F695" s="82">
        <f t="shared" si="1"/>
        <v>1501</v>
      </c>
      <c r="G695" s="10"/>
      <c r="H695" s="82">
        <f t="shared" si="2"/>
        <v>1501</v>
      </c>
      <c r="I695" s="7"/>
      <c r="J695" s="10"/>
      <c r="K695" s="10"/>
      <c r="L695" s="10"/>
      <c r="M695" s="10"/>
      <c r="N695" s="10"/>
      <c r="O695" s="10"/>
    </row>
    <row r="696">
      <c r="A696" s="10"/>
      <c r="B696" s="10"/>
      <c r="C696" s="10"/>
      <c r="D696" s="7"/>
      <c r="E696" s="10"/>
      <c r="F696" s="82">
        <f t="shared" si="1"/>
        <v>1501</v>
      </c>
      <c r="G696" s="10"/>
      <c r="H696" s="82">
        <f t="shared" si="2"/>
        <v>1501</v>
      </c>
      <c r="I696" s="7"/>
      <c r="J696" s="10"/>
      <c r="K696" s="10"/>
      <c r="L696" s="10"/>
      <c r="M696" s="10"/>
      <c r="N696" s="10"/>
      <c r="O696" s="10"/>
    </row>
    <row r="697">
      <c r="A697" s="10"/>
      <c r="B697" s="10"/>
      <c r="C697" s="10"/>
      <c r="D697" s="7"/>
      <c r="E697" s="10"/>
      <c r="F697" s="82">
        <f t="shared" si="1"/>
        <v>1501</v>
      </c>
      <c r="G697" s="10"/>
      <c r="H697" s="82">
        <f t="shared" si="2"/>
        <v>1501</v>
      </c>
      <c r="I697" s="7"/>
      <c r="J697" s="10"/>
      <c r="K697" s="10"/>
      <c r="L697" s="10"/>
      <c r="M697" s="10"/>
      <c r="N697" s="10"/>
      <c r="O697" s="10"/>
    </row>
    <row r="698">
      <c r="A698" s="10"/>
      <c r="B698" s="10"/>
      <c r="C698" s="10"/>
      <c r="D698" s="7"/>
      <c r="E698" s="10"/>
      <c r="F698" s="82">
        <f t="shared" si="1"/>
        <v>1501</v>
      </c>
      <c r="G698" s="10"/>
      <c r="H698" s="82">
        <f t="shared" si="2"/>
        <v>1501</v>
      </c>
      <c r="I698" s="7"/>
      <c r="J698" s="10"/>
      <c r="K698" s="10"/>
      <c r="L698" s="10"/>
      <c r="M698" s="10"/>
      <c r="N698" s="10"/>
      <c r="O698" s="10"/>
    </row>
    <row r="699">
      <c r="A699" s="10"/>
      <c r="B699" s="10"/>
      <c r="C699" s="10"/>
      <c r="D699" s="7"/>
      <c r="E699" s="10"/>
      <c r="F699" s="82">
        <f t="shared" si="1"/>
        <v>1501</v>
      </c>
      <c r="G699" s="10"/>
      <c r="H699" s="82">
        <f t="shared" si="2"/>
        <v>1501</v>
      </c>
      <c r="I699" s="7"/>
      <c r="J699" s="10"/>
      <c r="K699" s="10"/>
      <c r="L699" s="10"/>
      <c r="M699" s="10"/>
      <c r="N699" s="10"/>
      <c r="O699" s="10"/>
    </row>
    <row r="700">
      <c r="A700" s="10"/>
      <c r="B700" s="10"/>
      <c r="C700" s="10"/>
      <c r="D700" s="7"/>
      <c r="E700" s="10"/>
      <c r="F700" s="82">
        <f t="shared" si="1"/>
        <v>1501</v>
      </c>
      <c r="G700" s="10"/>
      <c r="H700" s="82">
        <f t="shared" si="2"/>
        <v>1501</v>
      </c>
      <c r="I700" s="7"/>
      <c r="J700" s="10"/>
      <c r="K700" s="10"/>
      <c r="L700" s="10"/>
      <c r="M700" s="10"/>
      <c r="N700" s="10"/>
      <c r="O700" s="10"/>
    </row>
    <row r="701">
      <c r="A701" s="10"/>
      <c r="B701" s="10"/>
      <c r="C701" s="10"/>
      <c r="D701" s="7"/>
      <c r="E701" s="10"/>
      <c r="F701" s="82">
        <f t="shared" si="1"/>
        <v>1501</v>
      </c>
      <c r="G701" s="10"/>
      <c r="H701" s="82">
        <f t="shared" si="2"/>
        <v>1501</v>
      </c>
      <c r="I701" s="7"/>
      <c r="J701" s="10"/>
      <c r="K701" s="10"/>
      <c r="L701" s="10"/>
      <c r="M701" s="10"/>
      <c r="N701" s="10"/>
      <c r="O701" s="10"/>
    </row>
    <row r="702">
      <c r="A702" s="10"/>
      <c r="B702" s="10"/>
      <c r="C702" s="10"/>
      <c r="D702" s="7"/>
      <c r="E702" s="10"/>
      <c r="F702" s="82">
        <f t="shared" si="1"/>
        <v>1501</v>
      </c>
      <c r="G702" s="10"/>
      <c r="H702" s="82">
        <f t="shared" si="2"/>
        <v>1501</v>
      </c>
      <c r="I702" s="7"/>
      <c r="J702" s="10"/>
      <c r="K702" s="10"/>
      <c r="L702" s="10"/>
      <c r="M702" s="10"/>
      <c r="N702" s="10"/>
      <c r="O702" s="10"/>
    </row>
    <row r="703">
      <c r="A703" s="10"/>
      <c r="B703" s="10"/>
      <c r="C703" s="10"/>
      <c r="D703" s="7"/>
      <c r="E703" s="10"/>
      <c r="F703" s="82">
        <f t="shared" si="1"/>
        <v>1501</v>
      </c>
      <c r="G703" s="10"/>
      <c r="H703" s="82">
        <f t="shared" si="2"/>
        <v>1501</v>
      </c>
      <c r="I703" s="7"/>
      <c r="J703" s="10"/>
      <c r="K703" s="10"/>
      <c r="L703" s="10"/>
      <c r="M703" s="10"/>
      <c r="N703" s="10"/>
      <c r="O703" s="10"/>
    </row>
    <row r="704">
      <c r="A704" s="10"/>
      <c r="B704" s="10"/>
      <c r="C704" s="10"/>
      <c r="D704" s="7"/>
      <c r="E704" s="10"/>
      <c r="F704" s="82">
        <f t="shared" si="1"/>
        <v>1501</v>
      </c>
      <c r="G704" s="10"/>
      <c r="H704" s="82">
        <f t="shared" si="2"/>
        <v>1501</v>
      </c>
      <c r="I704" s="7"/>
      <c r="J704" s="10"/>
      <c r="K704" s="10"/>
      <c r="L704" s="10"/>
      <c r="M704" s="10"/>
      <c r="N704" s="10"/>
      <c r="O704" s="10"/>
    </row>
    <row r="705">
      <c r="A705" s="10"/>
      <c r="B705" s="10"/>
      <c r="C705" s="10"/>
      <c r="D705" s="7"/>
      <c r="E705" s="10"/>
      <c r="F705" s="84"/>
      <c r="G705" s="10"/>
      <c r="H705" s="84"/>
      <c r="I705" s="7"/>
      <c r="J705" s="10"/>
      <c r="K705" s="10"/>
      <c r="L705" s="10"/>
      <c r="M705" s="10"/>
      <c r="N705" s="10"/>
      <c r="O705" s="10"/>
    </row>
    <row r="706">
      <c r="A706" s="10"/>
      <c r="B706" s="10"/>
      <c r="C706" s="10"/>
      <c r="D706" s="7"/>
      <c r="E706" s="10"/>
      <c r="F706" s="84"/>
      <c r="G706" s="10"/>
      <c r="H706" s="84"/>
      <c r="I706" s="7"/>
      <c r="J706" s="10"/>
      <c r="K706" s="10"/>
      <c r="L706" s="10"/>
      <c r="M706" s="10"/>
      <c r="N706" s="10"/>
      <c r="O706" s="10"/>
    </row>
    <row r="707">
      <c r="A707" s="10"/>
      <c r="B707" s="10"/>
      <c r="C707" s="10"/>
      <c r="D707" s="7"/>
      <c r="E707" s="10"/>
      <c r="F707" s="84"/>
      <c r="G707" s="10"/>
      <c r="H707" s="84"/>
      <c r="I707" s="7"/>
      <c r="J707" s="10"/>
      <c r="K707" s="10"/>
      <c r="L707" s="10"/>
      <c r="M707" s="10"/>
      <c r="N707" s="66" t="s">
        <v>18</v>
      </c>
      <c r="O707" s="10"/>
    </row>
    <row r="708">
      <c r="A708" s="10"/>
      <c r="B708" s="10"/>
      <c r="C708" s="10"/>
      <c r="D708" s="7"/>
      <c r="E708" s="10"/>
      <c r="F708" s="84"/>
      <c r="G708" s="10"/>
      <c r="H708" s="84"/>
      <c r="I708" s="7"/>
      <c r="J708" s="10"/>
      <c r="K708" s="10"/>
      <c r="L708" s="10"/>
      <c r="M708" s="10"/>
      <c r="N708" s="66" t="s">
        <v>18</v>
      </c>
      <c r="O708" s="10"/>
    </row>
    <row r="709">
      <c r="A709" s="10"/>
      <c r="B709" s="10"/>
      <c r="C709" s="10"/>
      <c r="D709" s="7"/>
      <c r="E709" s="10"/>
      <c r="F709" s="10"/>
      <c r="G709" s="10"/>
      <c r="H709" s="10"/>
      <c r="I709" s="7"/>
      <c r="J709" s="10"/>
      <c r="K709" s="10"/>
      <c r="L709" s="10"/>
      <c r="M709" s="10"/>
      <c r="N709" s="10"/>
      <c r="O709" s="10"/>
    </row>
    <row r="710">
      <c r="A710" s="10"/>
      <c r="B710" s="10"/>
      <c r="C710" s="10"/>
      <c r="D710" s="7"/>
      <c r="E710" s="10"/>
      <c r="F710" s="10"/>
      <c r="G710" s="10"/>
      <c r="H710" s="10"/>
      <c r="I710" s="7"/>
      <c r="J710" s="10"/>
      <c r="K710" s="10"/>
      <c r="L710" s="10"/>
      <c r="M710" s="10"/>
      <c r="N710" s="10"/>
      <c r="O710" s="10"/>
    </row>
    <row r="711">
      <c r="A711" s="10"/>
      <c r="B711" s="10"/>
      <c r="C711" s="10"/>
      <c r="D711" s="7"/>
      <c r="E711" s="10"/>
      <c r="F711" s="10"/>
      <c r="G711" s="10"/>
      <c r="H711" s="10"/>
      <c r="I711" s="7"/>
      <c r="J711" s="10"/>
      <c r="K711" s="10"/>
      <c r="L711" s="10"/>
      <c r="M711" s="10"/>
      <c r="N711" s="10"/>
      <c r="O711" s="10"/>
    </row>
    <row r="712">
      <c r="A712" s="10"/>
      <c r="B712" s="10"/>
      <c r="C712" s="10"/>
      <c r="D712" s="7"/>
      <c r="E712" s="10"/>
      <c r="F712" s="10"/>
      <c r="G712" s="10"/>
      <c r="H712" s="10"/>
      <c r="I712" s="7"/>
      <c r="J712" s="10"/>
      <c r="K712" s="10"/>
      <c r="L712" s="10"/>
      <c r="M712" s="10"/>
      <c r="N712" s="10"/>
      <c r="O712" s="10"/>
    </row>
    <row r="713">
      <c r="A713" s="10"/>
      <c r="B713" s="10"/>
      <c r="C713" s="10"/>
      <c r="D713" s="7"/>
      <c r="E713" s="10"/>
      <c r="F713" s="10"/>
      <c r="G713" s="10"/>
      <c r="H713" s="10"/>
      <c r="I713" s="7"/>
      <c r="J713" s="10"/>
      <c r="K713" s="10"/>
      <c r="L713" s="10"/>
      <c r="M713" s="10"/>
      <c r="N713" s="10"/>
      <c r="O713" s="10"/>
    </row>
    <row r="714">
      <c r="A714" s="10"/>
      <c r="B714" s="10"/>
      <c r="C714" s="10"/>
      <c r="D714" s="7"/>
      <c r="E714" s="10"/>
      <c r="F714" s="10"/>
      <c r="G714" s="10"/>
      <c r="H714" s="10"/>
      <c r="I714" s="7"/>
      <c r="J714" s="10"/>
      <c r="K714" s="10"/>
      <c r="L714" s="10"/>
      <c r="M714" s="10"/>
      <c r="N714" s="10"/>
      <c r="O714" s="10"/>
    </row>
    <row r="715">
      <c r="A715" s="10"/>
      <c r="B715" s="10"/>
      <c r="C715" s="10"/>
      <c r="D715" s="7"/>
      <c r="E715" s="10"/>
      <c r="F715" s="10"/>
      <c r="G715" s="10"/>
      <c r="H715" s="10"/>
      <c r="I715" s="7"/>
      <c r="J715" s="10"/>
      <c r="K715" s="10"/>
      <c r="L715" s="10"/>
      <c r="M715" s="10"/>
      <c r="N715" s="10"/>
      <c r="O715" s="10"/>
    </row>
    <row r="716">
      <c r="A716" s="10"/>
      <c r="B716" s="10"/>
      <c r="C716" s="10"/>
      <c r="D716" s="7"/>
      <c r="E716" s="10"/>
      <c r="F716" s="10"/>
      <c r="G716" s="10"/>
      <c r="H716" s="10"/>
      <c r="I716" s="7"/>
      <c r="J716" s="10"/>
      <c r="K716" s="10"/>
      <c r="L716" s="10"/>
      <c r="M716" s="10"/>
      <c r="N716" s="10"/>
      <c r="O716" s="10"/>
    </row>
    <row r="717">
      <c r="A717" s="10"/>
      <c r="B717" s="10"/>
      <c r="C717" s="10"/>
      <c r="D717" s="7"/>
      <c r="E717" s="10"/>
      <c r="F717" s="10"/>
      <c r="G717" s="10"/>
      <c r="H717" s="10"/>
      <c r="I717" s="7"/>
      <c r="J717" s="10"/>
      <c r="K717" s="10"/>
      <c r="L717" s="10"/>
      <c r="M717" s="10"/>
      <c r="N717" s="10"/>
      <c r="O717" s="10"/>
    </row>
    <row r="718">
      <c r="A718" s="10"/>
      <c r="B718" s="10"/>
      <c r="C718" s="10"/>
      <c r="D718" s="7"/>
      <c r="E718" s="10"/>
      <c r="F718" s="10"/>
      <c r="G718" s="10"/>
      <c r="H718" s="10"/>
      <c r="I718" s="7"/>
      <c r="J718" s="10"/>
      <c r="K718" s="10"/>
      <c r="L718" s="10"/>
      <c r="M718" s="10"/>
      <c r="N718" s="10"/>
      <c r="O718" s="10"/>
    </row>
    <row r="719">
      <c r="A719" s="10"/>
      <c r="B719" s="10"/>
      <c r="C719" s="10"/>
      <c r="D719" s="7"/>
      <c r="E719" s="10"/>
      <c r="F719" s="10"/>
      <c r="G719" s="10"/>
      <c r="H719" s="10"/>
      <c r="I719" s="7"/>
      <c r="J719" s="10"/>
      <c r="K719" s="10"/>
      <c r="L719" s="10"/>
      <c r="M719" s="10"/>
      <c r="N719" s="10"/>
      <c r="O719" s="10"/>
    </row>
    <row r="720">
      <c r="A720" s="10"/>
      <c r="B720" s="10"/>
      <c r="C720" s="10"/>
      <c r="D720" s="7"/>
      <c r="E720" s="10"/>
      <c r="F720" s="10"/>
      <c r="G720" s="10"/>
      <c r="H720" s="10"/>
      <c r="I720" s="7"/>
      <c r="J720" s="10"/>
      <c r="K720" s="10"/>
      <c r="L720" s="10"/>
      <c r="M720" s="10"/>
      <c r="N720" s="10"/>
      <c r="O720" s="10"/>
    </row>
    <row r="721">
      <c r="A721" s="10"/>
      <c r="B721" s="10"/>
      <c r="C721" s="10"/>
      <c r="D721" s="7"/>
      <c r="E721" s="10"/>
      <c r="F721" s="10"/>
      <c r="G721" s="10"/>
      <c r="H721" s="10"/>
      <c r="I721" s="7"/>
      <c r="J721" s="10"/>
      <c r="K721" s="10"/>
      <c r="L721" s="10"/>
      <c r="M721" s="10"/>
      <c r="N721" s="10"/>
      <c r="O721" s="10"/>
    </row>
    <row r="722">
      <c r="A722" s="10"/>
      <c r="B722" s="10"/>
      <c r="C722" s="10"/>
      <c r="D722" s="7"/>
      <c r="E722" s="10"/>
      <c r="F722" s="10"/>
      <c r="G722" s="10"/>
      <c r="H722" s="10"/>
      <c r="I722" s="7"/>
      <c r="J722" s="10"/>
      <c r="K722" s="10"/>
      <c r="L722" s="10"/>
      <c r="M722" s="10"/>
      <c r="N722" s="10"/>
      <c r="O722" s="10"/>
    </row>
    <row r="723">
      <c r="A723" s="10"/>
      <c r="B723" s="10"/>
      <c r="C723" s="10"/>
      <c r="D723" s="7"/>
      <c r="E723" s="10"/>
      <c r="F723" s="10"/>
      <c r="G723" s="10"/>
      <c r="H723" s="10"/>
      <c r="I723" s="7"/>
      <c r="J723" s="10"/>
      <c r="K723" s="10"/>
      <c r="L723" s="10"/>
      <c r="M723" s="10"/>
      <c r="N723" s="10"/>
      <c r="O723" s="10"/>
    </row>
    <row r="724">
      <c r="A724" s="10"/>
      <c r="B724" s="10"/>
      <c r="C724" s="10"/>
      <c r="D724" s="7"/>
      <c r="E724" s="10"/>
      <c r="F724" s="10"/>
      <c r="G724" s="10"/>
      <c r="H724" s="10"/>
      <c r="I724" s="7"/>
      <c r="J724" s="10"/>
      <c r="K724" s="10"/>
      <c r="L724" s="10"/>
      <c r="M724" s="10"/>
      <c r="N724" s="10"/>
      <c r="O724" s="10"/>
    </row>
    <row r="725">
      <c r="A725" s="10"/>
      <c r="B725" s="10"/>
      <c r="C725" s="10"/>
      <c r="D725" s="7"/>
      <c r="E725" s="10"/>
      <c r="F725" s="10"/>
      <c r="G725" s="10"/>
      <c r="H725" s="10"/>
      <c r="I725" s="7"/>
      <c r="J725" s="10"/>
      <c r="K725" s="10"/>
      <c r="L725" s="10"/>
      <c r="M725" s="10"/>
      <c r="N725" s="10"/>
      <c r="O725" s="10"/>
    </row>
    <row r="726">
      <c r="A726" s="10"/>
      <c r="B726" s="10"/>
      <c r="C726" s="10"/>
      <c r="D726" s="7"/>
      <c r="E726" s="10"/>
      <c r="F726" s="10"/>
      <c r="G726" s="10"/>
      <c r="H726" s="10"/>
      <c r="I726" s="7"/>
      <c r="J726" s="10"/>
      <c r="K726" s="10"/>
      <c r="L726" s="10"/>
      <c r="M726" s="10"/>
      <c r="N726" s="10"/>
      <c r="O726" s="10"/>
    </row>
    <row r="727">
      <c r="A727" s="10"/>
      <c r="B727" s="10"/>
      <c r="C727" s="10"/>
      <c r="D727" s="7"/>
      <c r="E727" s="10"/>
      <c r="F727" s="10"/>
      <c r="G727" s="10"/>
      <c r="H727" s="10"/>
      <c r="I727" s="7"/>
      <c r="J727" s="10"/>
      <c r="K727" s="10"/>
      <c r="L727" s="10"/>
      <c r="M727" s="10"/>
      <c r="N727" s="10"/>
      <c r="O727" s="10"/>
    </row>
    <row r="728">
      <c r="A728" s="10"/>
      <c r="B728" s="10"/>
      <c r="C728" s="10"/>
      <c r="D728" s="7"/>
      <c r="E728" s="10"/>
      <c r="F728" s="10"/>
      <c r="G728" s="10"/>
      <c r="H728" s="10"/>
      <c r="I728" s="7"/>
      <c r="J728" s="10"/>
      <c r="K728" s="10"/>
      <c r="L728" s="10"/>
      <c r="M728" s="10"/>
      <c r="N728" s="10"/>
      <c r="O728" s="10"/>
    </row>
    <row r="729">
      <c r="A729" s="10"/>
      <c r="B729" s="10"/>
      <c r="C729" s="10"/>
      <c r="D729" s="7"/>
      <c r="E729" s="10"/>
      <c r="F729" s="10"/>
      <c r="G729" s="10"/>
      <c r="H729" s="10"/>
      <c r="I729" s="7"/>
      <c r="J729" s="10"/>
      <c r="K729" s="10"/>
      <c r="L729" s="10"/>
      <c r="M729" s="10"/>
      <c r="N729" s="10"/>
      <c r="O729" s="10"/>
    </row>
    <row r="730">
      <c r="A730" s="10"/>
      <c r="B730" s="10"/>
      <c r="C730" s="10"/>
      <c r="D730" s="7"/>
      <c r="E730" s="10"/>
      <c r="F730" s="10"/>
      <c r="G730" s="10"/>
      <c r="H730" s="10"/>
      <c r="I730" s="7"/>
      <c r="J730" s="10"/>
      <c r="K730" s="10"/>
      <c r="L730" s="10"/>
      <c r="M730" s="10"/>
      <c r="N730" s="10"/>
      <c r="O730" s="10"/>
    </row>
    <row r="731">
      <c r="A731" s="10"/>
      <c r="B731" s="10"/>
      <c r="C731" s="10"/>
      <c r="D731" s="7"/>
      <c r="E731" s="10"/>
      <c r="F731" s="10"/>
      <c r="G731" s="10"/>
      <c r="H731" s="10"/>
      <c r="I731" s="7"/>
      <c r="J731" s="10"/>
      <c r="K731" s="10"/>
      <c r="L731" s="10"/>
      <c r="M731" s="10"/>
      <c r="N731" s="10"/>
      <c r="O731" s="10"/>
    </row>
    <row r="732">
      <c r="A732" s="10"/>
      <c r="B732" s="10"/>
      <c r="C732" s="10"/>
      <c r="D732" s="7"/>
      <c r="E732" s="10"/>
      <c r="F732" s="10"/>
      <c r="G732" s="10"/>
      <c r="H732" s="10"/>
      <c r="I732" s="7"/>
      <c r="J732" s="10"/>
      <c r="K732" s="10"/>
      <c r="L732" s="10"/>
      <c r="M732" s="10"/>
      <c r="N732" s="10"/>
      <c r="O732" s="10"/>
    </row>
    <row r="733">
      <c r="A733" s="10"/>
      <c r="B733" s="10"/>
      <c r="C733" s="10"/>
      <c r="D733" s="7"/>
      <c r="E733" s="10"/>
      <c r="F733" s="10"/>
      <c r="G733" s="10"/>
      <c r="H733" s="10"/>
      <c r="I733" s="7"/>
      <c r="J733" s="10"/>
      <c r="K733" s="10"/>
      <c r="L733" s="10"/>
      <c r="M733" s="10"/>
      <c r="N733" s="10"/>
      <c r="O733" s="10"/>
    </row>
    <row r="734">
      <c r="A734" s="10"/>
      <c r="B734" s="10"/>
      <c r="C734" s="10"/>
      <c r="D734" s="7"/>
      <c r="E734" s="10"/>
      <c r="F734" s="10"/>
      <c r="G734" s="10"/>
      <c r="H734" s="10"/>
      <c r="I734" s="7"/>
      <c r="J734" s="10"/>
      <c r="K734" s="10"/>
      <c r="L734" s="10"/>
      <c r="M734" s="10"/>
      <c r="N734" s="10"/>
      <c r="O734" s="10"/>
    </row>
    <row r="735">
      <c r="A735" s="10"/>
      <c r="B735" s="10"/>
      <c r="C735" s="10"/>
      <c r="D735" s="7"/>
      <c r="E735" s="10"/>
      <c r="F735" s="10"/>
      <c r="G735" s="10"/>
      <c r="H735" s="10"/>
      <c r="I735" s="7"/>
      <c r="J735" s="10"/>
      <c r="K735" s="10"/>
      <c r="L735" s="10"/>
      <c r="M735" s="10"/>
      <c r="N735" s="10"/>
      <c r="O735" s="10"/>
    </row>
    <row r="736">
      <c r="A736" s="10"/>
      <c r="B736" s="10"/>
      <c r="C736" s="10"/>
      <c r="D736" s="7"/>
      <c r="E736" s="10"/>
      <c r="F736" s="10"/>
      <c r="G736" s="10"/>
      <c r="H736" s="10"/>
      <c r="I736" s="7"/>
      <c r="J736" s="10"/>
      <c r="K736" s="10"/>
      <c r="L736" s="10"/>
      <c r="M736" s="10"/>
      <c r="N736" s="10"/>
      <c r="O736" s="10"/>
    </row>
    <row r="737">
      <c r="A737" s="10"/>
      <c r="B737" s="10"/>
      <c r="C737" s="10"/>
      <c r="D737" s="7"/>
      <c r="E737" s="10"/>
      <c r="F737" s="10"/>
      <c r="G737" s="10"/>
      <c r="H737" s="10"/>
      <c r="I737" s="7"/>
      <c r="J737" s="10"/>
      <c r="K737" s="10"/>
      <c r="L737" s="10"/>
      <c r="M737" s="10"/>
      <c r="N737" s="10"/>
      <c r="O737" s="10"/>
    </row>
    <row r="738">
      <c r="A738" s="10"/>
      <c r="B738" s="10"/>
      <c r="C738" s="10"/>
      <c r="D738" s="7"/>
      <c r="E738" s="10"/>
      <c r="F738" s="10"/>
      <c r="G738" s="10"/>
      <c r="H738" s="10"/>
      <c r="I738" s="7"/>
      <c r="J738" s="10"/>
      <c r="K738" s="10"/>
      <c r="L738" s="10"/>
      <c r="M738" s="10"/>
      <c r="N738" s="10"/>
      <c r="O738" s="10"/>
    </row>
    <row r="739">
      <c r="A739" s="10"/>
      <c r="B739" s="10"/>
      <c r="C739" s="10"/>
      <c r="D739" s="7"/>
      <c r="E739" s="10"/>
      <c r="F739" s="10"/>
      <c r="G739" s="10"/>
      <c r="H739" s="10"/>
      <c r="I739" s="7"/>
      <c r="J739" s="10"/>
      <c r="K739" s="10"/>
      <c r="L739" s="10"/>
      <c r="M739" s="10"/>
      <c r="N739" s="10"/>
      <c r="O739" s="10"/>
    </row>
    <row r="740">
      <c r="A740" s="10"/>
      <c r="B740" s="10"/>
      <c r="C740" s="10"/>
      <c r="D740" s="7"/>
      <c r="E740" s="10"/>
      <c r="F740" s="10"/>
      <c r="G740" s="10"/>
      <c r="H740" s="10"/>
      <c r="I740" s="7"/>
      <c r="J740" s="10"/>
      <c r="K740" s="10"/>
      <c r="L740" s="10"/>
      <c r="M740" s="10"/>
      <c r="N740" s="10"/>
      <c r="O740" s="10"/>
    </row>
    <row r="741">
      <c r="A741" s="10"/>
      <c r="B741" s="10"/>
      <c r="C741" s="10"/>
      <c r="D741" s="7"/>
      <c r="E741" s="10"/>
      <c r="F741" s="10"/>
      <c r="G741" s="10"/>
      <c r="H741" s="10"/>
      <c r="I741" s="7"/>
      <c r="J741" s="10"/>
      <c r="K741" s="10"/>
      <c r="L741" s="10"/>
      <c r="M741" s="10"/>
      <c r="N741" s="10"/>
      <c r="O741" s="10"/>
    </row>
    <row r="742">
      <c r="A742" s="10"/>
      <c r="B742" s="10"/>
      <c r="C742" s="10"/>
      <c r="D742" s="7"/>
      <c r="E742" s="10"/>
      <c r="F742" s="10"/>
      <c r="G742" s="10"/>
      <c r="H742" s="10"/>
      <c r="I742" s="7"/>
      <c r="J742" s="10"/>
      <c r="K742" s="10"/>
      <c r="L742" s="10"/>
      <c r="M742" s="10"/>
      <c r="N742" s="10"/>
      <c r="O742" s="10"/>
    </row>
    <row r="743">
      <c r="A743" s="10"/>
      <c r="B743" s="10"/>
      <c r="C743" s="10"/>
      <c r="D743" s="7"/>
      <c r="E743" s="10"/>
      <c r="F743" s="10"/>
      <c r="G743" s="10"/>
      <c r="H743" s="10"/>
      <c r="I743" s="7"/>
      <c r="J743" s="10"/>
      <c r="K743" s="10"/>
      <c r="L743" s="10"/>
      <c r="M743" s="10"/>
      <c r="N743" s="10"/>
      <c r="O743" s="10"/>
    </row>
    <row r="744">
      <c r="A744" s="10"/>
      <c r="B744" s="10"/>
      <c r="C744" s="10"/>
      <c r="D744" s="7"/>
      <c r="E744" s="10"/>
      <c r="F744" s="10"/>
      <c r="G744" s="10"/>
      <c r="H744" s="10"/>
      <c r="I744" s="7"/>
      <c r="J744" s="10"/>
      <c r="K744" s="10"/>
      <c r="L744" s="10"/>
      <c r="M744" s="10"/>
      <c r="N744" s="10"/>
      <c r="O744" s="10"/>
    </row>
    <row r="745">
      <c r="A745" s="10"/>
      <c r="B745" s="10"/>
      <c r="C745" s="10"/>
      <c r="D745" s="7"/>
      <c r="E745" s="10"/>
      <c r="F745" s="10"/>
      <c r="G745" s="10"/>
      <c r="H745" s="10"/>
      <c r="I745" s="7"/>
      <c r="J745" s="10"/>
      <c r="K745" s="10"/>
      <c r="L745" s="10"/>
      <c r="M745" s="10"/>
      <c r="N745" s="10"/>
      <c r="O745" s="10"/>
    </row>
    <row r="746">
      <c r="A746" s="10"/>
      <c r="B746" s="10"/>
      <c r="C746" s="10"/>
      <c r="D746" s="7"/>
      <c r="E746" s="10"/>
      <c r="F746" s="10"/>
      <c r="G746" s="10"/>
      <c r="H746" s="10"/>
      <c r="I746" s="7"/>
      <c r="J746" s="10"/>
      <c r="K746" s="10"/>
      <c r="L746" s="10"/>
      <c r="M746" s="10"/>
      <c r="N746" s="10"/>
      <c r="O746" s="10"/>
    </row>
    <row r="747">
      <c r="A747" s="10"/>
      <c r="B747" s="10"/>
      <c r="C747" s="10"/>
      <c r="D747" s="7"/>
      <c r="E747" s="10"/>
      <c r="F747" s="10"/>
      <c r="G747" s="10"/>
      <c r="H747" s="10"/>
      <c r="I747" s="7"/>
      <c r="J747" s="10"/>
      <c r="K747" s="10"/>
      <c r="L747" s="10"/>
      <c r="M747" s="10"/>
      <c r="N747" s="10"/>
      <c r="O747" s="10"/>
    </row>
    <row r="748">
      <c r="A748" s="10"/>
      <c r="B748" s="10"/>
      <c r="C748" s="10"/>
      <c r="D748" s="7"/>
      <c r="E748" s="10"/>
      <c r="F748" s="10"/>
      <c r="G748" s="10"/>
      <c r="H748" s="10"/>
      <c r="I748" s="7"/>
      <c r="J748" s="10"/>
      <c r="K748" s="10"/>
      <c r="L748" s="10"/>
      <c r="M748" s="10"/>
      <c r="N748" s="10"/>
      <c r="O748" s="10"/>
    </row>
    <row r="749">
      <c r="A749" s="10"/>
      <c r="B749" s="10"/>
      <c r="C749" s="10"/>
      <c r="D749" s="7"/>
      <c r="E749" s="10"/>
      <c r="F749" s="10"/>
      <c r="G749" s="10"/>
      <c r="H749" s="10"/>
      <c r="I749" s="7"/>
      <c r="J749" s="10"/>
      <c r="K749" s="10"/>
      <c r="L749" s="10"/>
      <c r="M749" s="10"/>
      <c r="N749" s="10"/>
      <c r="O749" s="10"/>
    </row>
    <row r="750">
      <c r="A750" s="10"/>
      <c r="B750" s="10"/>
      <c r="C750" s="10"/>
      <c r="D750" s="7"/>
      <c r="E750" s="10"/>
      <c r="F750" s="10"/>
      <c r="G750" s="10"/>
      <c r="H750" s="10"/>
      <c r="I750" s="7"/>
      <c r="J750" s="10"/>
      <c r="K750" s="10"/>
      <c r="L750" s="10"/>
      <c r="M750" s="10"/>
      <c r="N750" s="10"/>
      <c r="O750" s="10"/>
    </row>
    <row r="751">
      <c r="A751" s="10"/>
      <c r="B751" s="10"/>
      <c r="C751" s="10"/>
      <c r="D751" s="7"/>
      <c r="E751" s="10"/>
      <c r="F751" s="10"/>
      <c r="G751" s="10"/>
      <c r="H751" s="10"/>
      <c r="I751" s="7"/>
      <c r="J751" s="10"/>
      <c r="K751" s="10"/>
      <c r="L751" s="10"/>
      <c r="M751" s="10"/>
      <c r="N751" s="10"/>
      <c r="O751" s="10"/>
    </row>
    <row r="752">
      <c r="A752" s="10"/>
      <c r="B752" s="10"/>
      <c r="C752" s="10"/>
      <c r="D752" s="7"/>
      <c r="E752" s="10"/>
      <c r="F752" s="10"/>
      <c r="G752" s="10"/>
      <c r="H752" s="10"/>
      <c r="I752" s="7"/>
      <c r="J752" s="10"/>
      <c r="K752" s="10"/>
      <c r="L752" s="10"/>
      <c r="M752" s="10"/>
      <c r="N752" s="10"/>
      <c r="O752" s="10"/>
    </row>
    <row r="753">
      <c r="A753" s="10"/>
      <c r="B753" s="10"/>
      <c r="C753" s="10"/>
      <c r="D753" s="7"/>
      <c r="E753" s="10"/>
      <c r="F753" s="10"/>
      <c r="G753" s="10"/>
      <c r="H753" s="10"/>
      <c r="I753" s="7"/>
      <c r="J753" s="10"/>
      <c r="K753" s="10"/>
      <c r="L753" s="10"/>
      <c r="M753" s="10"/>
      <c r="N753" s="10"/>
      <c r="O753" s="10"/>
    </row>
    <row r="754">
      <c r="A754" s="10"/>
      <c r="B754" s="10"/>
      <c r="C754" s="10"/>
      <c r="D754" s="7"/>
      <c r="E754" s="10"/>
      <c r="F754" s="10"/>
      <c r="G754" s="10"/>
      <c r="H754" s="10"/>
      <c r="I754" s="7"/>
      <c r="J754" s="10"/>
      <c r="K754" s="10"/>
      <c r="L754" s="10"/>
      <c r="M754" s="10"/>
      <c r="N754" s="10"/>
      <c r="O754" s="10"/>
    </row>
    <row r="755">
      <c r="A755" s="10"/>
      <c r="B755" s="10"/>
      <c r="C755" s="10"/>
      <c r="D755" s="7"/>
      <c r="E755" s="10"/>
      <c r="F755" s="10"/>
      <c r="G755" s="10"/>
      <c r="H755" s="10"/>
      <c r="I755" s="7"/>
      <c r="J755" s="10"/>
      <c r="K755" s="10"/>
      <c r="L755" s="10"/>
      <c r="M755" s="10"/>
      <c r="N755" s="10"/>
      <c r="O755" s="10"/>
    </row>
    <row r="756">
      <c r="A756" s="10"/>
      <c r="B756" s="10"/>
      <c r="C756" s="10"/>
      <c r="D756" s="7"/>
      <c r="E756" s="10"/>
      <c r="F756" s="10"/>
      <c r="G756" s="10"/>
      <c r="H756" s="10"/>
      <c r="I756" s="7"/>
      <c r="J756" s="10"/>
      <c r="K756" s="10"/>
      <c r="L756" s="10"/>
      <c r="M756" s="10"/>
      <c r="N756" s="10"/>
      <c r="O756" s="10"/>
    </row>
    <row r="757">
      <c r="A757" s="10"/>
      <c r="B757" s="10"/>
      <c r="C757" s="10"/>
      <c r="D757" s="7"/>
      <c r="E757" s="10"/>
      <c r="F757" s="10"/>
      <c r="G757" s="10"/>
      <c r="H757" s="10"/>
      <c r="I757" s="7"/>
      <c r="J757" s="10"/>
      <c r="K757" s="10"/>
      <c r="L757" s="10"/>
      <c r="M757" s="10"/>
      <c r="N757" s="10"/>
      <c r="O757" s="10"/>
    </row>
    <row r="758">
      <c r="A758" s="10"/>
      <c r="B758" s="10"/>
      <c r="C758" s="10"/>
      <c r="D758" s="7"/>
      <c r="E758" s="10"/>
      <c r="F758" s="10"/>
      <c r="G758" s="10"/>
      <c r="H758" s="10"/>
      <c r="I758" s="7"/>
      <c r="J758" s="10"/>
      <c r="K758" s="10"/>
      <c r="L758" s="10"/>
      <c r="M758" s="10"/>
      <c r="N758" s="10"/>
      <c r="O758" s="10"/>
    </row>
    <row r="759">
      <c r="A759" s="10"/>
      <c r="B759" s="10"/>
      <c r="C759" s="10"/>
      <c r="D759" s="7"/>
      <c r="E759" s="10"/>
      <c r="F759" s="10"/>
      <c r="G759" s="10"/>
      <c r="H759" s="10"/>
      <c r="I759" s="7"/>
      <c r="J759" s="10"/>
      <c r="K759" s="10"/>
      <c r="L759" s="10"/>
      <c r="M759" s="10"/>
      <c r="N759" s="10"/>
      <c r="O759" s="10"/>
    </row>
    <row r="760">
      <c r="A760" s="10"/>
      <c r="B760" s="10"/>
      <c r="C760" s="10"/>
      <c r="D760" s="7"/>
      <c r="E760" s="10"/>
      <c r="F760" s="10"/>
      <c r="G760" s="10"/>
      <c r="H760" s="10"/>
      <c r="I760" s="7"/>
      <c r="J760" s="10"/>
      <c r="K760" s="10"/>
      <c r="L760" s="10"/>
      <c r="M760" s="10"/>
      <c r="N760" s="10"/>
      <c r="O760" s="10"/>
    </row>
    <row r="761">
      <c r="A761" s="10"/>
      <c r="B761" s="10"/>
      <c r="C761" s="10"/>
      <c r="D761" s="7"/>
      <c r="E761" s="10"/>
      <c r="F761" s="10"/>
      <c r="G761" s="10"/>
      <c r="H761" s="10"/>
      <c r="I761" s="7"/>
      <c r="J761" s="10"/>
      <c r="K761" s="10"/>
      <c r="L761" s="10"/>
      <c r="M761" s="10"/>
      <c r="N761" s="10"/>
      <c r="O761" s="10"/>
    </row>
    <row r="762">
      <c r="A762" s="10"/>
      <c r="B762" s="10"/>
      <c r="C762" s="10"/>
      <c r="D762" s="7"/>
      <c r="E762" s="10"/>
      <c r="F762" s="10"/>
      <c r="G762" s="10"/>
      <c r="H762" s="10"/>
      <c r="I762" s="7"/>
      <c r="J762" s="10"/>
      <c r="K762" s="10"/>
      <c r="L762" s="10"/>
      <c r="M762" s="10"/>
      <c r="N762" s="10"/>
      <c r="O762" s="10"/>
    </row>
    <row r="763">
      <c r="A763" s="10"/>
      <c r="B763" s="10"/>
      <c r="C763" s="10"/>
      <c r="D763" s="7"/>
      <c r="E763" s="10"/>
      <c r="F763" s="10"/>
      <c r="G763" s="10"/>
      <c r="H763" s="10"/>
      <c r="I763" s="7"/>
      <c r="J763" s="10"/>
      <c r="K763" s="10"/>
      <c r="L763" s="10"/>
      <c r="M763" s="10"/>
      <c r="N763" s="10"/>
      <c r="O763" s="10"/>
    </row>
    <row r="764">
      <c r="A764" s="10"/>
      <c r="B764" s="10"/>
      <c r="C764" s="10"/>
      <c r="D764" s="7"/>
      <c r="E764" s="10"/>
      <c r="F764" s="10"/>
      <c r="G764" s="10"/>
      <c r="H764" s="10"/>
      <c r="I764" s="7"/>
      <c r="J764" s="10"/>
      <c r="K764" s="10"/>
      <c r="L764" s="10"/>
      <c r="M764" s="10"/>
      <c r="N764" s="10"/>
      <c r="O764" s="10"/>
    </row>
    <row r="765">
      <c r="A765" s="10"/>
      <c r="B765" s="10"/>
      <c r="C765" s="10"/>
      <c r="D765" s="7"/>
      <c r="E765" s="10"/>
      <c r="F765" s="10"/>
      <c r="G765" s="10"/>
      <c r="H765" s="10"/>
      <c r="I765" s="7"/>
      <c r="J765" s="10"/>
      <c r="K765" s="10"/>
      <c r="L765" s="10"/>
      <c r="M765" s="10"/>
      <c r="N765" s="10"/>
      <c r="O765" s="10"/>
    </row>
    <row r="766">
      <c r="A766" s="10"/>
      <c r="B766" s="10"/>
      <c r="C766" s="10"/>
      <c r="D766" s="7"/>
      <c r="E766" s="10"/>
      <c r="F766" s="10"/>
      <c r="G766" s="10"/>
      <c r="H766" s="10"/>
      <c r="I766" s="7"/>
      <c r="J766" s="10"/>
      <c r="K766" s="10"/>
      <c r="L766" s="10"/>
      <c r="M766" s="10"/>
      <c r="N766" s="10"/>
      <c r="O766" s="10"/>
    </row>
    <row r="767">
      <c r="A767" s="10"/>
      <c r="B767" s="10"/>
      <c r="C767" s="10"/>
      <c r="D767" s="7"/>
      <c r="E767" s="10"/>
      <c r="F767" s="10"/>
      <c r="G767" s="10"/>
      <c r="H767" s="10"/>
      <c r="I767" s="7"/>
      <c r="J767" s="10"/>
      <c r="K767" s="10"/>
      <c r="L767" s="10"/>
      <c r="M767" s="10"/>
      <c r="N767" s="10"/>
      <c r="O767" s="10"/>
    </row>
    <row r="768">
      <c r="A768" s="10"/>
      <c r="B768" s="10"/>
      <c r="C768" s="10"/>
      <c r="D768" s="7"/>
      <c r="E768" s="10"/>
      <c r="F768" s="10"/>
      <c r="G768" s="10"/>
      <c r="H768" s="10"/>
      <c r="I768" s="7"/>
      <c r="J768" s="10"/>
      <c r="K768" s="10"/>
      <c r="L768" s="10"/>
      <c r="M768" s="10"/>
      <c r="N768" s="10"/>
      <c r="O768" s="10"/>
    </row>
    <row r="769">
      <c r="A769" s="10"/>
      <c r="B769" s="10"/>
      <c r="C769" s="10"/>
      <c r="D769" s="7"/>
      <c r="E769" s="10"/>
      <c r="F769" s="10"/>
      <c r="G769" s="10"/>
      <c r="H769" s="10"/>
      <c r="I769" s="7"/>
      <c r="J769" s="10"/>
      <c r="K769" s="10"/>
      <c r="L769" s="10"/>
      <c r="M769" s="10"/>
      <c r="N769" s="10"/>
      <c r="O769" s="10"/>
    </row>
    <row r="770">
      <c r="A770" s="10"/>
      <c r="B770" s="10"/>
      <c r="C770" s="10"/>
      <c r="D770" s="7"/>
      <c r="E770" s="10"/>
      <c r="F770" s="10"/>
      <c r="G770" s="10"/>
      <c r="H770" s="10"/>
      <c r="I770" s="7"/>
      <c r="J770" s="10"/>
      <c r="K770" s="10"/>
      <c r="L770" s="10"/>
      <c r="M770" s="10"/>
      <c r="N770" s="10"/>
      <c r="O770" s="10"/>
    </row>
    <row r="771">
      <c r="A771" s="10"/>
      <c r="B771" s="10"/>
      <c r="C771" s="10"/>
      <c r="D771" s="7"/>
      <c r="E771" s="10"/>
      <c r="F771" s="10"/>
      <c r="G771" s="10"/>
      <c r="H771" s="10"/>
      <c r="I771" s="7"/>
      <c r="J771" s="10"/>
      <c r="K771" s="10"/>
      <c r="L771" s="10"/>
      <c r="M771" s="10"/>
      <c r="N771" s="10"/>
      <c r="O771" s="10"/>
    </row>
    <row r="772">
      <c r="A772" s="10"/>
      <c r="B772" s="10"/>
      <c r="C772" s="10"/>
      <c r="D772" s="7"/>
      <c r="E772" s="10"/>
      <c r="F772" s="10"/>
      <c r="G772" s="10"/>
      <c r="H772" s="10"/>
      <c r="I772" s="7"/>
      <c r="J772" s="10"/>
      <c r="K772" s="10"/>
      <c r="L772" s="10"/>
      <c r="M772" s="10"/>
      <c r="N772" s="10"/>
      <c r="O772" s="10"/>
    </row>
    <row r="773">
      <c r="A773" s="10"/>
      <c r="B773" s="10"/>
      <c r="C773" s="10"/>
      <c r="D773" s="7"/>
      <c r="E773" s="10"/>
      <c r="F773" s="10"/>
      <c r="G773" s="10"/>
      <c r="H773" s="10"/>
      <c r="I773" s="7"/>
      <c r="J773" s="10"/>
      <c r="K773" s="10"/>
      <c r="L773" s="10"/>
      <c r="M773" s="10"/>
      <c r="N773" s="10"/>
      <c r="O773" s="10"/>
    </row>
    <row r="774">
      <c r="A774" s="10"/>
      <c r="B774" s="10"/>
      <c r="C774" s="10"/>
      <c r="D774" s="7"/>
      <c r="E774" s="10"/>
      <c r="F774" s="10"/>
      <c r="G774" s="10"/>
      <c r="H774" s="10"/>
      <c r="I774" s="7"/>
      <c r="J774" s="10"/>
      <c r="K774" s="10"/>
      <c r="L774" s="10"/>
      <c r="M774" s="10"/>
      <c r="N774" s="10"/>
      <c r="O774" s="10"/>
    </row>
    <row r="775">
      <c r="A775" s="10"/>
      <c r="B775" s="10"/>
      <c r="C775" s="10"/>
      <c r="D775" s="7"/>
      <c r="E775" s="10"/>
      <c r="F775" s="10"/>
      <c r="G775" s="10"/>
      <c r="H775" s="10"/>
      <c r="I775" s="7"/>
      <c r="J775" s="10"/>
      <c r="K775" s="10"/>
      <c r="L775" s="10"/>
      <c r="M775" s="10"/>
      <c r="N775" s="10"/>
      <c r="O775" s="10"/>
    </row>
    <row r="776">
      <c r="A776" s="10"/>
      <c r="B776" s="10"/>
      <c r="C776" s="10"/>
      <c r="D776" s="7"/>
      <c r="E776" s="10"/>
      <c r="F776" s="10"/>
      <c r="G776" s="10"/>
      <c r="H776" s="10"/>
      <c r="I776" s="7"/>
      <c r="J776" s="10"/>
      <c r="K776" s="10"/>
      <c r="L776" s="10"/>
      <c r="M776" s="10"/>
      <c r="N776" s="10"/>
      <c r="O776" s="10"/>
    </row>
    <row r="777">
      <c r="A777" s="10"/>
      <c r="B777" s="10"/>
      <c r="C777" s="10"/>
      <c r="D777" s="7"/>
      <c r="E777" s="10"/>
      <c r="F777" s="10"/>
      <c r="G777" s="10"/>
      <c r="H777" s="10"/>
      <c r="I777" s="7"/>
      <c r="J777" s="10"/>
      <c r="K777" s="10"/>
      <c r="L777" s="10"/>
      <c r="M777" s="10"/>
      <c r="N777" s="10"/>
      <c r="O777" s="10"/>
    </row>
    <row r="778">
      <c r="A778" s="10"/>
      <c r="B778" s="10"/>
      <c r="C778" s="10"/>
      <c r="D778" s="7"/>
      <c r="E778" s="10"/>
      <c r="F778" s="10"/>
      <c r="G778" s="10"/>
      <c r="H778" s="10"/>
      <c r="I778" s="7"/>
      <c r="J778" s="10"/>
      <c r="K778" s="10"/>
      <c r="L778" s="10"/>
      <c r="M778" s="10"/>
      <c r="N778" s="10"/>
      <c r="O778" s="10"/>
    </row>
    <row r="779">
      <c r="A779" s="10"/>
      <c r="B779" s="10"/>
      <c r="C779" s="10"/>
      <c r="D779" s="7"/>
      <c r="E779" s="10"/>
      <c r="F779" s="10"/>
      <c r="G779" s="10"/>
      <c r="H779" s="10"/>
      <c r="I779" s="7"/>
      <c r="J779" s="10"/>
      <c r="K779" s="10"/>
      <c r="L779" s="10"/>
      <c r="M779" s="10"/>
      <c r="N779" s="10"/>
      <c r="O779" s="10"/>
    </row>
    <row r="780">
      <c r="A780" s="10"/>
      <c r="B780" s="10"/>
      <c r="C780" s="10"/>
      <c r="D780" s="7"/>
      <c r="E780" s="10"/>
      <c r="F780" s="10"/>
      <c r="G780" s="10"/>
      <c r="H780" s="10"/>
      <c r="I780" s="7"/>
      <c r="J780" s="10"/>
      <c r="K780" s="10"/>
      <c r="L780" s="10"/>
      <c r="M780" s="10"/>
      <c r="N780" s="10"/>
      <c r="O780" s="10"/>
    </row>
    <row r="781">
      <c r="A781" s="10"/>
      <c r="B781" s="10"/>
      <c r="C781" s="10"/>
      <c r="D781" s="7"/>
      <c r="E781" s="10"/>
      <c r="F781" s="10"/>
      <c r="G781" s="10"/>
      <c r="H781" s="10"/>
      <c r="I781" s="7"/>
      <c r="J781" s="10"/>
      <c r="K781" s="10"/>
      <c r="L781" s="10"/>
      <c r="M781" s="10"/>
      <c r="N781" s="10"/>
      <c r="O781" s="10"/>
    </row>
    <row r="782">
      <c r="A782" s="10"/>
      <c r="B782" s="10"/>
      <c r="C782" s="10"/>
      <c r="D782" s="7"/>
      <c r="E782" s="10"/>
      <c r="F782" s="10"/>
      <c r="G782" s="10"/>
      <c r="H782" s="10"/>
      <c r="I782" s="7"/>
      <c r="J782" s="10"/>
      <c r="K782" s="10"/>
      <c r="L782" s="10"/>
      <c r="M782" s="10"/>
      <c r="N782" s="10"/>
      <c r="O782" s="10"/>
    </row>
    <row r="783">
      <c r="A783" s="10"/>
      <c r="B783" s="10"/>
      <c r="C783" s="10"/>
      <c r="D783" s="7"/>
      <c r="E783" s="10"/>
      <c r="F783" s="10"/>
      <c r="G783" s="10"/>
      <c r="H783" s="10"/>
      <c r="I783" s="7"/>
      <c r="J783" s="10"/>
      <c r="K783" s="10"/>
      <c r="L783" s="10"/>
      <c r="M783" s="10"/>
      <c r="N783" s="10"/>
      <c r="O783" s="10"/>
    </row>
    <row r="784">
      <c r="A784" s="10"/>
      <c r="B784" s="10"/>
      <c r="C784" s="10"/>
      <c r="D784" s="7"/>
      <c r="E784" s="10"/>
      <c r="F784" s="10"/>
      <c r="G784" s="10"/>
      <c r="H784" s="10"/>
      <c r="I784" s="7"/>
      <c r="J784" s="10"/>
      <c r="K784" s="10"/>
      <c r="L784" s="10"/>
      <c r="M784" s="10"/>
      <c r="N784" s="10"/>
      <c r="O784" s="10"/>
    </row>
    <row r="785">
      <c r="A785" s="10"/>
      <c r="B785" s="10"/>
      <c r="C785" s="10"/>
      <c r="D785" s="7"/>
      <c r="E785" s="10"/>
      <c r="F785" s="10"/>
      <c r="G785" s="10"/>
      <c r="H785" s="10"/>
      <c r="I785" s="7"/>
      <c r="J785" s="10"/>
      <c r="K785" s="10"/>
      <c r="L785" s="10"/>
      <c r="M785" s="10"/>
      <c r="N785" s="10"/>
      <c r="O785" s="10"/>
    </row>
    <row r="786">
      <c r="A786" s="10"/>
      <c r="B786" s="10"/>
      <c r="C786" s="10"/>
      <c r="D786" s="7"/>
      <c r="E786" s="10"/>
      <c r="F786" s="10"/>
      <c r="G786" s="10"/>
      <c r="H786" s="10"/>
      <c r="I786" s="7"/>
      <c r="J786" s="10"/>
      <c r="K786" s="10"/>
      <c r="L786" s="10"/>
      <c r="M786" s="10"/>
      <c r="N786" s="10"/>
      <c r="O786" s="10"/>
    </row>
    <row r="787">
      <c r="A787" s="10"/>
      <c r="B787" s="10"/>
      <c r="C787" s="10"/>
      <c r="D787" s="7"/>
      <c r="E787" s="10"/>
      <c r="F787" s="10"/>
      <c r="G787" s="10"/>
      <c r="H787" s="10"/>
      <c r="I787" s="7"/>
      <c r="J787" s="10"/>
      <c r="K787" s="10"/>
      <c r="L787" s="10"/>
      <c r="M787" s="10"/>
      <c r="N787" s="10"/>
      <c r="O787" s="10"/>
    </row>
    <row r="788">
      <c r="A788" s="10"/>
      <c r="B788" s="10"/>
      <c r="C788" s="10"/>
      <c r="D788" s="7"/>
      <c r="E788" s="10"/>
      <c r="F788" s="10"/>
      <c r="G788" s="10"/>
      <c r="H788" s="10"/>
      <c r="I788" s="7"/>
      <c r="J788" s="10"/>
      <c r="K788" s="10"/>
      <c r="L788" s="10"/>
      <c r="M788" s="10"/>
      <c r="N788" s="10"/>
      <c r="O788" s="10"/>
    </row>
    <row r="789">
      <c r="A789" s="10"/>
      <c r="B789" s="10"/>
      <c r="C789" s="10"/>
      <c r="D789" s="7"/>
      <c r="E789" s="10"/>
      <c r="F789" s="10"/>
      <c r="G789" s="10"/>
      <c r="H789" s="10"/>
      <c r="I789" s="7"/>
      <c r="J789" s="10"/>
      <c r="K789" s="10"/>
      <c r="L789" s="10"/>
      <c r="M789" s="10"/>
      <c r="N789" s="10"/>
      <c r="O789" s="10"/>
    </row>
    <row r="790">
      <c r="A790" s="10"/>
      <c r="B790" s="10"/>
      <c r="C790" s="10"/>
      <c r="D790" s="7"/>
      <c r="E790" s="10"/>
      <c r="F790" s="10"/>
      <c r="G790" s="10"/>
      <c r="H790" s="10"/>
      <c r="I790" s="7"/>
      <c r="J790" s="10"/>
      <c r="K790" s="10"/>
      <c r="L790" s="10"/>
      <c r="M790" s="10"/>
      <c r="N790" s="10"/>
      <c r="O790" s="10"/>
    </row>
    <row r="791">
      <c r="A791" s="10"/>
      <c r="B791" s="10"/>
      <c r="C791" s="10"/>
      <c r="D791" s="7"/>
      <c r="E791" s="10"/>
      <c r="F791" s="10"/>
      <c r="G791" s="10"/>
      <c r="H791" s="10"/>
      <c r="I791" s="7"/>
      <c r="J791" s="10"/>
      <c r="K791" s="10"/>
      <c r="L791" s="10"/>
      <c r="M791" s="10"/>
      <c r="N791" s="10"/>
      <c r="O791" s="10"/>
    </row>
    <row r="792">
      <c r="A792" s="10"/>
      <c r="B792" s="10"/>
      <c r="C792" s="10"/>
      <c r="D792" s="7"/>
      <c r="E792" s="10"/>
      <c r="F792" s="10"/>
      <c r="G792" s="10"/>
      <c r="H792" s="10"/>
      <c r="I792" s="7"/>
      <c r="J792" s="10"/>
      <c r="K792" s="10"/>
      <c r="L792" s="10"/>
      <c r="M792" s="10"/>
      <c r="N792" s="10"/>
      <c r="O792" s="10"/>
    </row>
    <row r="793">
      <c r="A793" s="10"/>
      <c r="B793" s="10"/>
      <c r="C793" s="10"/>
      <c r="D793" s="7"/>
      <c r="E793" s="10"/>
      <c r="F793" s="10"/>
      <c r="G793" s="10"/>
      <c r="H793" s="10"/>
      <c r="I793" s="7"/>
      <c r="J793" s="10"/>
      <c r="K793" s="10"/>
      <c r="L793" s="10"/>
      <c r="M793" s="10"/>
      <c r="N793" s="10"/>
      <c r="O793" s="10"/>
    </row>
    <row r="794">
      <c r="A794" s="10"/>
      <c r="B794" s="10"/>
      <c r="C794" s="10"/>
      <c r="D794" s="7"/>
      <c r="E794" s="10"/>
      <c r="F794" s="10"/>
      <c r="G794" s="10"/>
      <c r="H794" s="10"/>
      <c r="I794" s="7"/>
      <c r="J794" s="10"/>
      <c r="K794" s="10"/>
      <c r="L794" s="10"/>
      <c r="M794" s="10"/>
      <c r="N794" s="10"/>
      <c r="O794" s="10"/>
    </row>
    <row r="795">
      <c r="A795" s="10"/>
      <c r="B795" s="10"/>
      <c r="C795" s="10"/>
      <c r="D795" s="7"/>
      <c r="E795" s="10"/>
      <c r="F795" s="10"/>
      <c r="G795" s="10"/>
      <c r="H795" s="10"/>
      <c r="I795" s="7"/>
      <c r="J795" s="10"/>
      <c r="K795" s="10"/>
      <c r="L795" s="10"/>
      <c r="M795" s="10"/>
      <c r="N795" s="10"/>
      <c r="O795" s="10"/>
    </row>
    <row r="796">
      <c r="A796" s="10"/>
      <c r="B796" s="10"/>
      <c r="C796" s="10"/>
      <c r="D796" s="7"/>
      <c r="E796" s="10"/>
      <c r="F796" s="10"/>
      <c r="G796" s="10"/>
      <c r="H796" s="10"/>
      <c r="I796" s="7"/>
      <c r="J796" s="10"/>
      <c r="K796" s="10"/>
      <c r="L796" s="10"/>
      <c r="M796" s="10"/>
      <c r="N796" s="10"/>
      <c r="O796" s="10"/>
    </row>
    <row r="797">
      <c r="A797" s="10"/>
      <c r="B797" s="10"/>
      <c r="C797" s="10"/>
      <c r="D797" s="7"/>
      <c r="E797" s="10"/>
      <c r="F797" s="10"/>
      <c r="G797" s="10"/>
      <c r="H797" s="10"/>
      <c r="I797" s="7"/>
      <c r="J797" s="10"/>
      <c r="K797" s="10"/>
      <c r="L797" s="10"/>
      <c r="M797" s="10"/>
      <c r="N797" s="10"/>
      <c r="O797" s="10"/>
    </row>
    <row r="798">
      <c r="A798" s="10"/>
      <c r="B798" s="10"/>
      <c r="C798" s="10"/>
      <c r="D798" s="7"/>
      <c r="E798" s="10"/>
      <c r="F798" s="10"/>
      <c r="G798" s="10"/>
      <c r="H798" s="10"/>
      <c r="I798" s="7"/>
      <c r="J798" s="10"/>
      <c r="K798" s="10"/>
      <c r="L798" s="10"/>
      <c r="M798" s="10"/>
      <c r="N798" s="10"/>
      <c r="O798" s="10"/>
    </row>
    <row r="799">
      <c r="A799" s="10"/>
      <c r="B799" s="10"/>
      <c r="C799" s="10"/>
      <c r="D799" s="7"/>
      <c r="E799" s="10"/>
      <c r="F799" s="10"/>
      <c r="G799" s="10"/>
      <c r="H799" s="10"/>
      <c r="I799" s="7"/>
      <c r="J799" s="10"/>
      <c r="K799" s="10"/>
      <c r="L799" s="10"/>
      <c r="M799" s="10"/>
      <c r="N799" s="10"/>
      <c r="O799" s="10"/>
    </row>
    <row r="800">
      <c r="A800" s="10"/>
      <c r="B800" s="10"/>
      <c r="C800" s="10"/>
      <c r="D800" s="7"/>
      <c r="E800" s="10"/>
      <c r="F800" s="10"/>
      <c r="G800" s="10"/>
      <c r="H800" s="10"/>
      <c r="I800" s="7"/>
      <c r="J800" s="10"/>
      <c r="K800" s="10"/>
      <c r="L800" s="10"/>
      <c r="M800" s="10"/>
      <c r="N800" s="10"/>
      <c r="O800" s="10"/>
    </row>
    <row r="801">
      <c r="A801" s="10"/>
      <c r="B801" s="10"/>
      <c r="C801" s="10"/>
      <c r="D801" s="7"/>
      <c r="E801" s="10"/>
      <c r="F801" s="10"/>
      <c r="G801" s="10"/>
      <c r="H801" s="10"/>
      <c r="I801" s="7"/>
      <c r="J801" s="10"/>
      <c r="K801" s="10"/>
      <c r="L801" s="10"/>
      <c r="M801" s="10"/>
      <c r="N801" s="10"/>
      <c r="O801" s="10"/>
    </row>
    <row r="802">
      <c r="A802" s="10"/>
      <c r="B802" s="10"/>
      <c r="C802" s="10"/>
      <c r="D802" s="7"/>
      <c r="E802" s="10"/>
      <c r="F802" s="10"/>
      <c r="G802" s="10"/>
      <c r="H802" s="10"/>
      <c r="I802" s="7"/>
      <c r="J802" s="10"/>
      <c r="K802" s="10"/>
      <c r="L802" s="10"/>
      <c r="M802" s="10"/>
      <c r="N802" s="10"/>
      <c r="O802" s="10"/>
    </row>
    <row r="803">
      <c r="A803" s="10"/>
      <c r="B803" s="10"/>
      <c r="C803" s="10"/>
      <c r="D803" s="7"/>
      <c r="E803" s="10"/>
      <c r="F803" s="10"/>
      <c r="G803" s="10"/>
      <c r="H803" s="10"/>
      <c r="I803" s="7"/>
      <c r="J803" s="10"/>
      <c r="K803" s="10"/>
      <c r="L803" s="10"/>
      <c r="M803" s="10"/>
      <c r="N803" s="10"/>
      <c r="O803" s="10"/>
    </row>
    <row r="804">
      <c r="A804" s="10"/>
      <c r="B804" s="10"/>
      <c r="C804" s="10"/>
      <c r="D804" s="7"/>
      <c r="E804" s="10"/>
      <c r="F804" s="10"/>
      <c r="G804" s="10"/>
      <c r="H804" s="10"/>
      <c r="I804" s="7"/>
      <c r="J804" s="10"/>
      <c r="K804" s="10"/>
      <c r="L804" s="10"/>
      <c r="M804" s="10"/>
      <c r="N804" s="10"/>
      <c r="O804" s="10"/>
    </row>
    <row r="805">
      <c r="A805" s="10"/>
      <c r="B805" s="10"/>
      <c r="C805" s="10"/>
      <c r="D805" s="7"/>
      <c r="E805" s="10"/>
      <c r="F805" s="10"/>
      <c r="G805" s="10"/>
      <c r="H805" s="10"/>
      <c r="I805" s="7"/>
      <c r="J805" s="10"/>
      <c r="K805" s="10"/>
      <c r="L805" s="10"/>
      <c r="M805" s="10"/>
      <c r="N805" s="10"/>
      <c r="O805" s="10"/>
    </row>
    <row r="806">
      <c r="A806" s="10"/>
      <c r="B806" s="10"/>
      <c r="C806" s="10"/>
      <c r="D806" s="7"/>
      <c r="E806" s="10"/>
      <c r="F806" s="10"/>
      <c r="G806" s="10"/>
      <c r="H806" s="10"/>
      <c r="I806" s="7"/>
      <c r="J806" s="10"/>
      <c r="K806" s="10"/>
      <c r="L806" s="10"/>
      <c r="M806" s="10"/>
      <c r="N806" s="10"/>
      <c r="O806" s="10"/>
    </row>
    <row r="807">
      <c r="A807" s="10"/>
      <c r="B807" s="10"/>
      <c r="C807" s="10"/>
      <c r="D807" s="7"/>
      <c r="E807" s="10"/>
      <c r="F807" s="10"/>
      <c r="G807" s="10"/>
      <c r="H807" s="10"/>
      <c r="I807" s="7"/>
      <c r="J807" s="10"/>
      <c r="K807" s="10"/>
      <c r="L807" s="10"/>
      <c r="M807" s="10"/>
      <c r="N807" s="10"/>
      <c r="O807" s="10"/>
    </row>
    <row r="808">
      <c r="A808" s="10"/>
      <c r="B808" s="10"/>
      <c r="C808" s="10"/>
      <c r="D808" s="7"/>
      <c r="E808" s="10"/>
      <c r="F808" s="10"/>
      <c r="G808" s="10"/>
      <c r="H808" s="10"/>
      <c r="I808" s="7"/>
      <c r="J808" s="10"/>
      <c r="K808" s="10"/>
      <c r="L808" s="10"/>
      <c r="M808" s="10"/>
      <c r="N808" s="10"/>
      <c r="O808" s="10"/>
    </row>
    <row r="809">
      <c r="A809" s="10"/>
      <c r="B809" s="10"/>
      <c r="C809" s="10"/>
      <c r="D809" s="7"/>
      <c r="E809" s="10"/>
      <c r="F809" s="10"/>
      <c r="G809" s="10"/>
      <c r="H809" s="10"/>
      <c r="I809" s="7"/>
      <c r="J809" s="10"/>
      <c r="K809" s="10"/>
      <c r="L809" s="10"/>
      <c r="M809" s="10"/>
      <c r="N809" s="10"/>
      <c r="O809" s="10"/>
    </row>
    <row r="810">
      <c r="A810" s="10"/>
      <c r="B810" s="10"/>
      <c r="C810" s="10"/>
      <c r="D810" s="7"/>
      <c r="E810" s="10"/>
      <c r="F810" s="10"/>
      <c r="G810" s="10"/>
      <c r="H810" s="10"/>
      <c r="I810" s="7"/>
      <c r="J810" s="10"/>
      <c r="K810" s="10"/>
      <c r="L810" s="10"/>
      <c r="M810" s="10"/>
      <c r="N810" s="10"/>
      <c r="O810" s="10"/>
    </row>
    <row r="811">
      <c r="A811" s="10"/>
      <c r="B811" s="10"/>
      <c r="C811" s="10"/>
      <c r="D811" s="7"/>
      <c r="E811" s="10"/>
      <c r="F811" s="10"/>
      <c r="G811" s="10"/>
      <c r="H811" s="10"/>
      <c r="I811" s="7"/>
      <c r="J811" s="10"/>
      <c r="K811" s="10"/>
      <c r="L811" s="10"/>
      <c r="M811" s="10"/>
      <c r="N811" s="10"/>
      <c r="O811" s="10"/>
    </row>
    <row r="812">
      <c r="A812" s="10"/>
      <c r="B812" s="10"/>
      <c r="C812" s="10"/>
      <c r="D812" s="7"/>
      <c r="E812" s="10"/>
      <c r="F812" s="10"/>
      <c r="G812" s="10"/>
      <c r="H812" s="10"/>
      <c r="I812" s="7"/>
      <c r="J812" s="10"/>
      <c r="K812" s="10"/>
      <c r="L812" s="10"/>
      <c r="M812" s="10"/>
      <c r="N812" s="10"/>
      <c r="O812" s="10"/>
    </row>
    <row r="813">
      <c r="A813" s="10"/>
      <c r="B813" s="10"/>
      <c r="C813" s="10"/>
      <c r="D813" s="7"/>
      <c r="E813" s="10"/>
      <c r="F813" s="10"/>
      <c r="G813" s="10"/>
      <c r="H813" s="10"/>
      <c r="I813" s="7"/>
      <c r="J813" s="10"/>
      <c r="K813" s="10"/>
      <c r="L813" s="10"/>
      <c r="M813" s="10"/>
      <c r="N813" s="10"/>
      <c r="O813" s="10"/>
    </row>
    <row r="814">
      <c r="A814" s="10"/>
      <c r="B814" s="10"/>
      <c r="C814" s="10"/>
      <c r="D814" s="7"/>
      <c r="E814" s="10"/>
      <c r="F814" s="10"/>
      <c r="G814" s="10"/>
      <c r="H814" s="10"/>
      <c r="I814" s="7"/>
      <c r="J814" s="10"/>
      <c r="K814" s="10"/>
      <c r="L814" s="10"/>
      <c r="M814" s="10"/>
      <c r="N814" s="10"/>
      <c r="O814" s="10"/>
    </row>
    <row r="815">
      <c r="A815" s="10"/>
      <c r="B815" s="10"/>
      <c r="C815" s="10"/>
      <c r="D815" s="7"/>
      <c r="E815" s="10"/>
      <c r="F815" s="10"/>
      <c r="G815" s="10"/>
      <c r="H815" s="10"/>
      <c r="I815" s="7"/>
      <c r="J815" s="10"/>
      <c r="K815" s="10"/>
      <c r="L815" s="10"/>
      <c r="M815" s="10"/>
      <c r="N815" s="10"/>
      <c r="O815" s="10"/>
    </row>
    <row r="816">
      <c r="A816" s="10"/>
      <c r="B816" s="10"/>
      <c r="C816" s="10"/>
      <c r="D816" s="7"/>
      <c r="E816" s="10"/>
      <c r="F816" s="10"/>
      <c r="G816" s="10"/>
      <c r="H816" s="10"/>
      <c r="I816" s="7"/>
      <c r="J816" s="10"/>
      <c r="K816" s="10"/>
      <c r="L816" s="10"/>
      <c r="M816" s="10"/>
      <c r="N816" s="10"/>
      <c r="O816" s="10"/>
    </row>
    <row r="817">
      <c r="A817" s="10"/>
      <c r="B817" s="10"/>
      <c r="C817" s="10"/>
      <c r="D817" s="7"/>
      <c r="E817" s="10"/>
      <c r="F817" s="10"/>
      <c r="G817" s="10"/>
      <c r="H817" s="10"/>
      <c r="I817" s="7"/>
      <c r="J817" s="10"/>
      <c r="K817" s="10"/>
      <c r="L817" s="10"/>
      <c r="M817" s="10"/>
      <c r="N817" s="10"/>
      <c r="O817" s="10"/>
    </row>
    <row r="818">
      <c r="A818" s="10"/>
      <c r="B818" s="10"/>
      <c r="C818" s="10"/>
      <c r="D818" s="7"/>
      <c r="E818" s="10"/>
      <c r="F818" s="10"/>
      <c r="G818" s="10"/>
      <c r="H818" s="10"/>
      <c r="I818" s="7"/>
      <c r="J818" s="10"/>
      <c r="K818" s="10"/>
      <c r="L818" s="10"/>
      <c r="M818" s="10"/>
      <c r="N818" s="10"/>
      <c r="O818" s="10"/>
    </row>
    <row r="819">
      <c r="A819" s="10"/>
      <c r="B819" s="10"/>
      <c r="C819" s="10"/>
      <c r="D819" s="7"/>
      <c r="E819" s="10"/>
      <c r="F819" s="10"/>
      <c r="G819" s="10"/>
      <c r="H819" s="10"/>
      <c r="I819" s="7"/>
      <c r="J819" s="10"/>
      <c r="K819" s="10"/>
      <c r="L819" s="10"/>
      <c r="M819" s="10"/>
      <c r="N819" s="10"/>
      <c r="O819" s="10"/>
    </row>
    <row r="820">
      <c r="A820" s="10"/>
      <c r="B820" s="10"/>
      <c r="C820" s="10"/>
      <c r="D820" s="7"/>
      <c r="E820" s="10"/>
      <c r="F820" s="10"/>
      <c r="G820" s="10"/>
      <c r="H820" s="10"/>
      <c r="I820" s="7"/>
      <c r="J820" s="10"/>
      <c r="K820" s="10"/>
      <c r="L820" s="10"/>
      <c r="M820" s="10"/>
      <c r="N820" s="10"/>
      <c r="O820" s="10"/>
    </row>
    <row r="821">
      <c r="A821" s="10"/>
      <c r="B821" s="10"/>
      <c r="C821" s="10"/>
      <c r="D821" s="7"/>
      <c r="E821" s="10"/>
      <c r="F821" s="10"/>
      <c r="G821" s="10"/>
      <c r="H821" s="10"/>
      <c r="I821" s="7"/>
      <c r="J821" s="10"/>
      <c r="K821" s="10"/>
      <c r="L821" s="10"/>
      <c r="M821" s="10"/>
      <c r="N821" s="10"/>
      <c r="O821" s="10"/>
    </row>
    <row r="822">
      <c r="A822" s="10"/>
      <c r="B822" s="10"/>
      <c r="C822" s="10"/>
      <c r="D822" s="7"/>
      <c r="E822" s="10"/>
      <c r="F822" s="10"/>
      <c r="G822" s="10"/>
      <c r="H822" s="10"/>
      <c r="I822" s="7"/>
      <c r="J822" s="10"/>
      <c r="K822" s="10"/>
      <c r="L822" s="10"/>
      <c r="M822" s="10"/>
      <c r="N822" s="10"/>
      <c r="O822" s="10"/>
    </row>
    <row r="823">
      <c r="A823" s="10"/>
      <c r="B823" s="10"/>
      <c r="C823" s="10"/>
      <c r="D823" s="7"/>
      <c r="E823" s="10"/>
      <c r="F823" s="10"/>
      <c r="G823" s="10"/>
      <c r="H823" s="10"/>
      <c r="I823" s="7"/>
      <c r="J823" s="10"/>
      <c r="K823" s="10"/>
      <c r="L823" s="10"/>
      <c r="M823" s="10"/>
      <c r="N823" s="10"/>
      <c r="O823" s="10"/>
    </row>
    <row r="824">
      <c r="A824" s="10"/>
      <c r="B824" s="10"/>
      <c r="C824" s="10"/>
      <c r="D824" s="7"/>
      <c r="E824" s="10"/>
      <c r="F824" s="10"/>
      <c r="G824" s="10"/>
      <c r="H824" s="10"/>
      <c r="I824" s="7"/>
      <c r="J824" s="10"/>
      <c r="K824" s="10"/>
      <c r="L824" s="10"/>
      <c r="M824" s="10"/>
      <c r="N824" s="10"/>
      <c r="O824" s="10"/>
    </row>
    <row r="825">
      <c r="A825" s="10"/>
      <c r="B825" s="10"/>
      <c r="C825" s="10"/>
      <c r="D825" s="7"/>
      <c r="E825" s="10"/>
      <c r="F825" s="10"/>
      <c r="G825" s="10"/>
      <c r="H825" s="10"/>
      <c r="I825" s="7"/>
      <c r="J825" s="10"/>
      <c r="K825" s="10"/>
      <c r="L825" s="10"/>
      <c r="M825" s="10"/>
      <c r="N825" s="10"/>
      <c r="O825" s="10"/>
    </row>
    <row r="826">
      <c r="A826" s="10"/>
      <c r="B826" s="10"/>
      <c r="C826" s="10"/>
      <c r="D826" s="7"/>
      <c r="E826" s="10"/>
      <c r="F826" s="10"/>
      <c r="G826" s="10"/>
      <c r="H826" s="10"/>
      <c r="I826" s="7"/>
      <c r="J826" s="10"/>
      <c r="K826" s="10"/>
      <c r="L826" s="10"/>
      <c r="M826" s="10"/>
      <c r="N826" s="10"/>
      <c r="O826" s="10"/>
    </row>
    <row r="827">
      <c r="A827" s="10"/>
      <c r="B827" s="10"/>
      <c r="C827" s="10"/>
      <c r="D827" s="7"/>
      <c r="E827" s="10"/>
      <c r="F827" s="10"/>
      <c r="G827" s="10"/>
      <c r="H827" s="10"/>
      <c r="I827" s="7"/>
      <c r="J827" s="10"/>
      <c r="K827" s="10"/>
      <c r="L827" s="10"/>
      <c r="M827" s="10"/>
      <c r="N827" s="10"/>
      <c r="O827" s="10"/>
    </row>
    <row r="828">
      <c r="A828" s="10"/>
      <c r="B828" s="10"/>
      <c r="C828" s="10"/>
      <c r="D828" s="7"/>
      <c r="E828" s="10"/>
      <c r="F828" s="10"/>
      <c r="G828" s="10"/>
      <c r="H828" s="10"/>
      <c r="I828" s="7"/>
      <c r="J828" s="10"/>
      <c r="K828" s="10"/>
      <c r="L828" s="10"/>
      <c r="M828" s="10"/>
      <c r="N828" s="10"/>
      <c r="O828" s="10"/>
    </row>
    <row r="829">
      <c r="A829" s="10"/>
      <c r="B829" s="10"/>
      <c r="C829" s="10"/>
      <c r="D829" s="7"/>
      <c r="E829" s="10"/>
      <c r="F829" s="10"/>
      <c r="G829" s="10"/>
      <c r="H829" s="10"/>
      <c r="I829" s="7"/>
      <c r="J829" s="10"/>
      <c r="K829" s="10"/>
      <c r="L829" s="10"/>
      <c r="M829" s="10"/>
      <c r="N829" s="10"/>
      <c r="O829" s="10"/>
    </row>
    <row r="830">
      <c r="A830" s="10"/>
      <c r="B830" s="10"/>
      <c r="C830" s="10"/>
      <c r="D830" s="7"/>
      <c r="E830" s="10"/>
      <c r="F830" s="10"/>
      <c r="G830" s="10"/>
      <c r="H830" s="10"/>
      <c r="I830" s="7"/>
      <c r="J830" s="10"/>
      <c r="K830" s="10"/>
      <c r="L830" s="10"/>
      <c r="M830" s="10"/>
      <c r="N830" s="10"/>
      <c r="O830" s="10"/>
    </row>
    <row r="831">
      <c r="A831" s="10"/>
      <c r="B831" s="10"/>
      <c r="C831" s="10"/>
      <c r="D831" s="7"/>
      <c r="E831" s="10"/>
      <c r="F831" s="10"/>
      <c r="G831" s="10"/>
      <c r="H831" s="10"/>
      <c r="I831" s="7"/>
      <c r="J831" s="10"/>
      <c r="K831" s="10"/>
      <c r="L831" s="10"/>
      <c r="M831" s="10"/>
      <c r="N831" s="10"/>
      <c r="O831" s="10"/>
    </row>
    <row r="832">
      <c r="A832" s="10"/>
      <c r="B832" s="10"/>
      <c r="C832" s="10"/>
      <c r="D832" s="7"/>
      <c r="E832" s="10"/>
      <c r="F832" s="10"/>
      <c r="G832" s="10"/>
      <c r="H832" s="10"/>
      <c r="I832" s="7"/>
      <c r="J832" s="10"/>
      <c r="K832" s="10"/>
      <c r="L832" s="10"/>
      <c r="M832" s="10"/>
      <c r="N832" s="10"/>
      <c r="O832" s="10"/>
    </row>
    <row r="833">
      <c r="A833" s="10"/>
      <c r="B833" s="10"/>
      <c r="C833" s="10"/>
      <c r="D833" s="7"/>
      <c r="E833" s="10"/>
      <c r="F833" s="10"/>
      <c r="G833" s="10"/>
      <c r="H833" s="10"/>
      <c r="I833" s="7"/>
      <c r="J833" s="10"/>
      <c r="K833" s="10"/>
      <c r="L833" s="10"/>
      <c r="M833" s="10"/>
      <c r="N833" s="10"/>
      <c r="O833" s="10"/>
    </row>
    <row r="834">
      <c r="A834" s="10"/>
      <c r="B834" s="10"/>
      <c r="C834" s="10"/>
      <c r="D834" s="7"/>
      <c r="E834" s="10"/>
      <c r="F834" s="10"/>
      <c r="G834" s="10"/>
      <c r="H834" s="10"/>
      <c r="I834" s="7"/>
      <c r="J834" s="10"/>
      <c r="K834" s="10"/>
      <c r="L834" s="10"/>
      <c r="M834" s="10"/>
      <c r="N834" s="10"/>
      <c r="O834" s="10"/>
    </row>
    <row r="835">
      <c r="A835" s="10"/>
      <c r="B835" s="10"/>
      <c r="C835" s="10"/>
      <c r="D835" s="7"/>
      <c r="E835" s="10"/>
      <c r="F835" s="10"/>
      <c r="G835" s="10"/>
      <c r="H835" s="10"/>
      <c r="I835" s="7"/>
      <c r="J835" s="10"/>
      <c r="K835" s="10"/>
      <c r="L835" s="10"/>
      <c r="M835" s="10"/>
      <c r="N835" s="10"/>
      <c r="O835" s="10"/>
    </row>
    <row r="836">
      <c r="A836" s="10"/>
      <c r="B836" s="10"/>
      <c r="C836" s="10"/>
      <c r="D836" s="7"/>
      <c r="E836" s="10"/>
      <c r="F836" s="10"/>
      <c r="G836" s="10"/>
      <c r="H836" s="10"/>
      <c r="I836" s="7"/>
      <c r="J836" s="10"/>
      <c r="K836" s="10"/>
      <c r="L836" s="10"/>
      <c r="M836" s="10"/>
      <c r="N836" s="10"/>
      <c r="O836" s="10"/>
    </row>
    <row r="837">
      <c r="A837" s="10"/>
      <c r="B837" s="10"/>
      <c r="C837" s="10"/>
      <c r="D837" s="7"/>
      <c r="E837" s="10"/>
      <c r="F837" s="10"/>
      <c r="G837" s="10"/>
      <c r="H837" s="10"/>
      <c r="I837" s="7"/>
      <c r="J837" s="10"/>
      <c r="K837" s="10"/>
      <c r="L837" s="10"/>
      <c r="M837" s="10"/>
      <c r="N837" s="10"/>
      <c r="O837" s="10"/>
    </row>
    <row r="838">
      <c r="A838" s="10"/>
      <c r="B838" s="10"/>
      <c r="C838" s="10"/>
      <c r="D838" s="7"/>
      <c r="E838" s="10"/>
      <c r="F838" s="10"/>
      <c r="G838" s="10"/>
      <c r="H838" s="10"/>
      <c r="I838" s="7"/>
      <c r="J838" s="10"/>
      <c r="K838" s="10"/>
      <c r="L838" s="10"/>
      <c r="M838" s="10"/>
      <c r="N838" s="10"/>
      <c r="O838" s="10"/>
    </row>
    <row r="839">
      <c r="A839" s="10"/>
      <c r="B839" s="10"/>
      <c r="C839" s="10"/>
      <c r="D839" s="7"/>
      <c r="E839" s="10"/>
      <c r="F839" s="10"/>
      <c r="G839" s="10"/>
      <c r="H839" s="10"/>
      <c r="I839" s="7"/>
      <c r="J839" s="10"/>
      <c r="K839" s="10"/>
      <c r="L839" s="10"/>
      <c r="M839" s="10"/>
      <c r="N839" s="10"/>
      <c r="O839" s="10"/>
    </row>
    <row r="840">
      <c r="A840" s="10"/>
      <c r="B840" s="10"/>
      <c r="C840" s="10"/>
      <c r="D840" s="7"/>
      <c r="E840" s="10"/>
      <c r="F840" s="10"/>
      <c r="G840" s="10"/>
      <c r="H840" s="10"/>
      <c r="I840" s="7"/>
      <c r="J840" s="10"/>
      <c r="K840" s="10"/>
      <c r="L840" s="10"/>
      <c r="M840" s="10"/>
      <c r="N840" s="10"/>
      <c r="O840" s="10"/>
    </row>
    <row r="841">
      <c r="A841" s="10"/>
      <c r="B841" s="10"/>
      <c r="C841" s="10"/>
      <c r="D841" s="7"/>
      <c r="E841" s="10"/>
      <c r="F841" s="10"/>
      <c r="G841" s="10"/>
      <c r="H841" s="10"/>
      <c r="I841" s="7"/>
      <c r="J841" s="10"/>
      <c r="K841" s="10"/>
      <c r="L841" s="10"/>
      <c r="M841" s="10"/>
      <c r="N841" s="10"/>
      <c r="O841" s="10"/>
    </row>
    <row r="842">
      <c r="A842" s="10"/>
      <c r="B842" s="10"/>
      <c r="C842" s="10"/>
      <c r="D842" s="7"/>
      <c r="E842" s="10"/>
      <c r="F842" s="10"/>
      <c r="G842" s="10"/>
      <c r="H842" s="10"/>
      <c r="I842" s="7"/>
      <c r="J842" s="10"/>
      <c r="K842" s="10"/>
      <c r="L842" s="10"/>
      <c r="M842" s="10"/>
      <c r="N842" s="10"/>
      <c r="O842" s="10"/>
    </row>
    <row r="843">
      <c r="A843" s="10"/>
      <c r="B843" s="10"/>
      <c r="C843" s="10"/>
      <c r="D843" s="7"/>
      <c r="E843" s="10"/>
      <c r="F843" s="10"/>
      <c r="G843" s="10"/>
      <c r="H843" s="10"/>
      <c r="I843" s="7"/>
      <c r="J843" s="10"/>
      <c r="K843" s="10"/>
      <c r="L843" s="10"/>
      <c r="M843" s="10"/>
      <c r="N843" s="10"/>
      <c r="O843" s="10"/>
    </row>
    <row r="844">
      <c r="A844" s="10"/>
      <c r="B844" s="10"/>
      <c r="C844" s="10"/>
      <c r="D844" s="7"/>
      <c r="E844" s="10"/>
      <c r="F844" s="10"/>
      <c r="G844" s="10"/>
      <c r="H844" s="10"/>
      <c r="I844" s="7"/>
      <c r="J844" s="10"/>
      <c r="K844" s="10"/>
      <c r="L844" s="10"/>
      <c r="M844" s="10"/>
      <c r="N844" s="10"/>
      <c r="O844" s="10"/>
    </row>
    <row r="845">
      <c r="A845" s="10"/>
      <c r="B845" s="10"/>
      <c r="C845" s="10"/>
      <c r="D845" s="7"/>
      <c r="E845" s="10"/>
      <c r="F845" s="10"/>
      <c r="G845" s="10"/>
      <c r="H845" s="10"/>
      <c r="I845" s="7"/>
      <c r="J845" s="10"/>
      <c r="K845" s="10"/>
      <c r="L845" s="10"/>
      <c r="M845" s="10"/>
      <c r="N845" s="10"/>
      <c r="O845" s="10"/>
    </row>
    <row r="846">
      <c r="A846" s="10"/>
      <c r="B846" s="10"/>
      <c r="C846" s="10"/>
      <c r="D846" s="7"/>
      <c r="E846" s="10"/>
      <c r="F846" s="10"/>
      <c r="G846" s="10"/>
      <c r="H846" s="10"/>
      <c r="I846" s="7"/>
      <c r="J846" s="10"/>
      <c r="K846" s="10"/>
      <c r="L846" s="10"/>
      <c r="M846" s="10"/>
      <c r="N846" s="10"/>
      <c r="O846" s="10"/>
    </row>
    <row r="847">
      <c r="A847" s="10"/>
      <c r="B847" s="10"/>
      <c r="C847" s="10"/>
      <c r="D847" s="7"/>
      <c r="E847" s="10"/>
      <c r="F847" s="10"/>
      <c r="G847" s="10"/>
      <c r="H847" s="10"/>
      <c r="I847" s="7"/>
      <c r="J847" s="10"/>
      <c r="K847" s="10"/>
      <c r="L847" s="10"/>
      <c r="M847" s="10"/>
      <c r="N847" s="10"/>
      <c r="O847" s="10"/>
    </row>
    <row r="848">
      <c r="A848" s="10"/>
      <c r="B848" s="10"/>
      <c r="C848" s="10"/>
      <c r="D848" s="7"/>
      <c r="E848" s="10"/>
      <c r="F848" s="10"/>
      <c r="G848" s="10"/>
      <c r="H848" s="10"/>
      <c r="I848" s="7"/>
      <c r="J848" s="10"/>
      <c r="K848" s="10"/>
      <c r="L848" s="10"/>
      <c r="M848" s="10"/>
      <c r="N848" s="10"/>
      <c r="O848" s="10"/>
    </row>
    <row r="849">
      <c r="A849" s="10"/>
      <c r="B849" s="10"/>
      <c r="C849" s="10"/>
      <c r="D849" s="7"/>
      <c r="E849" s="10"/>
      <c r="F849" s="10"/>
      <c r="G849" s="10"/>
      <c r="H849" s="10"/>
      <c r="I849" s="7"/>
      <c r="J849" s="10"/>
      <c r="K849" s="10"/>
      <c r="L849" s="10"/>
      <c r="M849" s="10"/>
      <c r="N849" s="10"/>
      <c r="O849" s="10"/>
    </row>
    <row r="850">
      <c r="A850" s="10"/>
      <c r="B850" s="10"/>
      <c r="C850" s="10"/>
      <c r="D850" s="7"/>
      <c r="E850" s="10"/>
      <c r="F850" s="10"/>
      <c r="G850" s="10"/>
      <c r="H850" s="10"/>
      <c r="I850" s="7"/>
      <c r="J850" s="10"/>
      <c r="K850" s="10"/>
      <c r="L850" s="10"/>
      <c r="M850" s="10"/>
      <c r="N850" s="10"/>
      <c r="O850" s="10"/>
    </row>
    <row r="851">
      <c r="A851" s="10"/>
      <c r="B851" s="10"/>
      <c r="C851" s="10"/>
      <c r="D851" s="7"/>
      <c r="E851" s="10"/>
      <c r="F851" s="10"/>
      <c r="G851" s="10"/>
      <c r="H851" s="10"/>
      <c r="I851" s="7"/>
      <c r="J851" s="10"/>
      <c r="K851" s="10"/>
      <c r="L851" s="10"/>
      <c r="M851" s="10"/>
      <c r="N851" s="10"/>
      <c r="O851" s="10"/>
    </row>
    <row r="852">
      <c r="A852" s="10"/>
      <c r="B852" s="10"/>
      <c r="C852" s="10"/>
      <c r="D852" s="7"/>
      <c r="E852" s="10"/>
      <c r="F852" s="10"/>
      <c r="G852" s="10"/>
      <c r="H852" s="10"/>
      <c r="I852" s="7"/>
      <c r="J852" s="10"/>
      <c r="K852" s="10"/>
      <c r="L852" s="10"/>
      <c r="M852" s="10"/>
      <c r="N852" s="10"/>
      <c r="O852" s="10"/>
    </row>
    <row r="853">
      <c r="A853" s="10"/>
      <c r="B853" s="10"/>
      <c r="C853" s="10"/>
      <c r="D853" s="7"/>
      <c r="E853" s="10"/>
      <c r="F853" s="10"/>
      <c r="G853" s="10"/>
      <c r="H853" s="10"/>
      <c r="I853" s="7"/>
      <c r="J853" s="10"/>
      <c r="K853" s="10"/>
      <c r="L853" s="10"/>
      <c r="M853" s="10"/>
      <c r="N853" s="10"/>
      <c r="O853" s="10"/>
    </row>
    <row r="854">
      <c r="A854" s="10"/>
      <c r="B854" s="10"/>
      <c r="C854" s="10"/>
      <c r="D854" s="7"/>
      <c r="E854" s="10"/>
      <c r="F854" s="10"/>
      <c r="G854" s="10"/>
      <c r="H854" s="10"/>
      <c r="I854" s="7"/>
      <c r="J854" s="10"/>
      <c r="K854" s="10"/>
      <c r="L854" s="10"/>
      <c r="M854" s="10"/>
      <c r="N854" s="10"/>
      <c r="O854" s="10"/>
    </row>
    <row r="855">
      <c r="A855" s="10"/>
      <c r="B855" s="10"/>
      <c r="C855" s="10"/>
      <c r="D855" s="7"/>
      <c r="E855" s="10"/>
      <c r="F855" s="10"/>
      <c r="G855" s="10"/>
      <c r="H855" s="10"/>
      <c r="I855" s="7"/>
      <c r="J855" s="10"/>
      <c r="K855" s="10"/>
      <c r="L855" s="10"/>
      <c r="M855" s="10"/>
      <c r="N855" s="10"/>
      <c r="O855" s="10"/>
    </row>
    <row r="856">
      <c r="A856" s="10"/>
      <c r="B856" s="10"/>
      <c r="C856" s="10"/>
      <c r="D856" s="7"/>
      <c r="E856" s="10"/>
      <c r="F856" s="10"/>
      <c r="G856" s="10"/>
      <c r="H856" s="10"/>
      <c r="I856" s="7"/>
      <c r="J856" s="10"/>
      <c r="K856" s="10"/>
      <c r="L856" s="10"/>
      <c r="M856" s="10"/>
      <c r="N856" s="10"/>
      <c r="O856" s="10"/>
    </row>
    <row r="857">
      <c r="A857" s="10"/>
      <c r="B857" s="10"/>
      <c r="C857" s="10"/>
      <c r="D857" s="7"/>
      <c r="E857" s="10"/>
      <c r="F857" s="10"/>
      <c r="G857" s="10"/>
      <c r="H857" s="10"/>
      <c r="I857" s="7"/>
      <c r="J857" s="10"/>
      <c r="K857" s="10"/>
      <c r="L857" s="10"/>
      <c r="M857" s="10"/>
      <c r="N857" s="10"/>
      <c r="O857" s="10"/>
    </row>
    <row r="858">
      <c r="A858" s="10"/>
      <c r="B858" s="10"/>
      <c r="C858" s="10"/>
      <c r="D858" s="7"/>
      <c r="E858" s="10"/>
      <c r="F858" s="10"/>
      <c r="G858" s="10"/>
      <c r="H858" s="10"/>
      <c r="I858" s="7"/>
      <c r="J858" s="10"/>
      <c r="K858" s="10"/>
      <c r="L858" s="10"/>
      <c r="M858" s="10"/>
      <c r="N858" s="10"/>
      <c r="O858" s="10"/>
    </row>
    <row r="859">
      <c r="A859" s="10"/>
      <c r="B859" s="10"/>
      <c r="C859" s="10"/>
      <c r="D859" s="7"/>
      <c r="E859" s="10"/>
      <c r="F859" s="10"/>
      <c r="G859" s="10"/>
      <c r="H859" s="10"/>
      <c r="I859" s="7"/>
      <c r="J859" s="10"/>
      <c r="K859" s="10"/>
      <c r="L859" s="10"/>
      <c r="M859" s="10"/>
      <c r="N859" s="10"/>
      <c r="O859" s="10"/>
    </row>
    <row r="860">
      <c r="A860" s="10"/>
      <c r="B860" s="10"/>
      <c r="C860" s="10"/>
      <c r="D860" s="7"/>
      <c r="E860" s="10"/>
      <c r="F860" s="10"/>
      <c r="G860" s="10"/>
      <c r="H860" s="10"/>
      <c r="I860" s="7"/>
      <c r="J860" s="10"/>
      <c r="K860" s="10"/>
      <c r="L860" s="10"/>
      <c r="M860" s="10"/>
      <c r="N860" s="10"/>
      <c r="O860" s="10"/>
    </row>
    <row r="861">
      <c r="A861" s="10"/>
      <c r="B861" s="10"/>
      <c r="C861" s="10"/>
      <c r="D861" s="7"/>
      <c r="E861" s="10"/>
      <c r="F861" s="10"/>
      <c r="G861" s="10"/>
      <c r="H861" s="10"/>
      <c r="I861" s="7"/>
      <c r="J861" s="10"/>
      <c r="K861" s="10"/>
      <c r="L861" s="10"/>
      <c r="M861" s="10"/>
      <c r="N861" s="10"/>
      <c r="O861" s="10"/>
    </row>
    <row r="862">
      <c r="A862" s="10"/>
      <c r="B862" s="10"/>
      <c r="C862" s="10"/>
      <c r="D862" s="7"/>
      <c r="E862" s="10"/>
      <c r="F862" s="10"/>
      <c r="G862" s="10"/>
      <c r="H862" s="10"/>
      <c r="I862" s="7"/>
      <c r="J862" s="10"/>
      <c r="K862" s="10"/>
      <c r="L862" s="10"/>
      <c r="M862" s="10"/>
      <c r="N862" s="10"/>
      <c r="O862" s="10"/>
    </row>
    <row r="863">
      <c r="A863" s="10"/>
      <c r="B863" s="10"/>
      <c r="C863" s="10"/>
      <c r="D863" s="7"/>
      <c r="E863" s="10"/>
      <c r="F863" s="10"/>
      <c r="G863" s="10"/>
      <c r="H863" s="10"/>
      <c r="I863" s="7"/>
      <c r="J863" s="10"/>
      <c r="K863" s="10"/>
      <c r="L863" s="10"/>
      <c r="M863" s="10"/>
      <c r="N863" s="10"/>
      <c r="O863" s="10"/>
    </row>
    <row r="864">
      <c r="A864" s="10"/>
      <c r="B864" s="10"/>
      <c r="C864" s="10"/>
      <c r="D864" s="7"/>
      <c r="E864" s="10"/>
      <c r="F864" s="10"/>
      <c r="G864" s="10"/>
      <c r="H864" s="10"/>
      <c r="I864" s="7"/>
      <c r="J864" s="10"/>
      <c r="K864" s="10"/>
      <c r="L864" s="10"/>
      <c r="M864" s="10"/>
      <c r="N864" s="10"/>
      <c r="O864" s="10"/>
    </row>
    <row r="865">
      <c r="A865" s="10"/>
      <c r="B865" s="10"/>
      <c r="C865" s="10"/>
      <c r="D865" s="7"/>
      <c r="E865" s="10"/>
      <c r="F865" s="10"/>
      <c r="G865" s="10"/>
      <c r="H865" s="10"/>
      <c r="I865" s="7"/>
      <c r="J865" s="10"/>
      <c r="K865" s="10"/>
      <c r="L865" s="10"/>
      <c r="M865" s="10"/>
      <c r="N865" s="10"/>
      <c r="O865" s="10"/>
    </row>
    <row r="866">
      <c r="A866" s="10"/>
      <c r="B866" s="10"/>
      <c r="C866" s="10"/>
      <c r="D866" s="7"/>
      <c r="E866" s="10"/>
      <c r="F866" s="10"/>
      <c r="G866" s="10"/>
      <c r="H866" s="10"/>
      <c r="I866" s="7"/>
      <c r="J866" s="10"/>
      <c r="K866" s="10"/>
      <c r="L866" s="10"/>
      <c r="M866" s="10"/>
      <c r="N866" s="10"/>
      <c r="O866" s="10"/>
    </row>
    <row r="867">
      <c r="A867" s="10"/>
      <c r="B867" s="10"/>
      <c r="C867" s="10"/>
      <c r="D867" s="7"/>
      <c r="E867" s="10"/>
      <c r="F867" s="10"/>
      <c r="G867" s="10"/>
      <c r="H867" s="10"/>
      <c r="I867" s="7"/>
      <c r="J867" s="10"/>
      <c r="K867" s="10"/>
      <c r="L867" s="10"/>
      <c r="M867" s="10"/>
      <c r="N867" s="10"/>
      <c r="O867" s="10"/>
    </row>
    <row r="868">
      <c r="A868" s="10"/>
      <c r="B868" s="10"/>
      <c r="C868" s="10"/>
      <c r="D868" s="7"/>
      <c r="E868" s="10"/>
      <c r="F868" s="10"/>
      <c r="G868" s="10"/>
      <c r="H868" s="10"/>
      <c r="I868" s="7"/>
      <c r="J868" s="10"/>
      <c r="K868" s="10"/>
      <c r="L868" s="10"/>
      <c r="M868" s="10"/>
      <c r="N868" s="10"/>
      <c r="O868" s="10"/>
    </row>
    <row r="869">
      <c r="A869" s="10"/>
      <c r="B869" s="10"/>
      <c r="C869" s="10"/>
      <c r="D869" s="7"/>
      <c r="E869" s="10"/>
      <c r="F869" s="10"/>
      <c r="G869" s="10"/>
      <c r="H869" s="10"/>
      <c r="I869" s="7"/>
      <c r="J869" s="10"/>
      <c r="K869" s="10"/>
      <c r="L869" s="10"/>
      <c r="M869" s="10"/>
      <c r="N869" s="10"/>
      <c r="O869" s="10"/>
    </row>
    <row r="870">
      <c r="A870" s="10"/>
      <c r="B870" s="10"/>
      <c r="C870" s="10"/>
      <c r="D870" s="7"/>
      <c r="E870" s="10"/>
      <c r="F870" s="10"/>
      <c r="G870" s="10"/>
      <c r="H870" s="10"/>
      <c r="I870" s="7"/>
      <c r="J870" s="10"/>
      <c r="K870" s="10"/>
      <c r="L870" s="10"/>
      <c r="M870" s="10"/>
      <c r="N870" s="10"/>
      <c r="O870" s="10"/>
    </row>
    <row r="871">
      <c r="A871" s="10"/>
      <c r="B871" s="10"/>
      <c r="C871" s="10"/>
      <c r="D871" s="7"/>
      <c r="E871" s="10"/>
      <c r="F871" s="10"/>
      <c r="G871" s="10"/>
      <c r="H871" s="10"/>
      <c r="I871" s="7"/>
      <c r="J871" s="10"/>
      <c r="K871" s="10"/>
      <c r="L871" s="10"/>
      <c r="M871" s="10"/>
      <c r="N871" s="10"/>
      <c r="O871" s="10"/>
    </row>
    <row r="872">
      <c r="A872" s="10"/>
      <c r="B872" s="10"/>
      <c r="C872" s="10"/>
      <c r="D872" s="7"/>
      <c r="E872" s="10"/>
      <c r="F872" s="10"/>
      <c r="G872" s="10"/>
      <c r="H872" s="10"/>
      <c r="I872" s="7"/>
      <c r="J872" s="10"/>
      <c r="K872" s="10"/>
      <c r="L872" s="10"/>
      <c r="M872" s="10"/>
      <c r="N872" s="10"/>
      <c r="O872" s="10"/>
    </row>
    <row r="873">
      <c r="A873" s="10"/>
      <c r="B873" s="10"/>
      <c r="C873" s="10"/>
      <c r="D873" s="7"/>
      <c r="E873" s="10"/>
      <c r="F873" s="10"/>
      <c r="G873" s="10"/>
      <c r="H873" s="10"/>
      <c r="I873" s="7"/>
      <c r="J873" s="10"/>
      <c r="K873" s="10"/>
      <c r="L873" s="10"/>
      <c r="M873" s="10"/>
      <c r="N873" s="10"/>
      <c r="O873" s="10"/>
    </row>
    <row r="874">
      <c r="A874" s="10"/>
      <c r="B874" s="10"/>
      <c r="C874" s="10"/>
      <c r="D874" s="7"/>
      <c r="E874" s="10"/>
      <c r="F874" s="10"/>
      <c r="G874" s="10"/>
      <c r="H874" s="10"/>
      <c r="I874" s="7"/>
      <c r="J874" s="10"/>
      <c r="K874" s="10"/>
      <c r="L874" s="10"/>
      <c r="M874" s="10"/>
      <c r="N874" s="10"/>
      <c r="O874" s="10"/>
    </row>
    <row r="875">
      <c r="A875" s="10"/>
      <c r="B875" s="10"/>
      <c r="C875" s="10"/>
      <c r="D875" s="7"/>
      <c r="E875" s="10"/>
      <c r="F875" s="10"/>
      <c r="G875" s="10"/>
      <c r="H875" s="10"/>
      <c r="I875" s="7"/>
      <c r="J875" s="10"/>
      <c r="K875" s="10"/>
      <c r="L875" s="10"/>
      <c r="M875" s="10"/>
      <c r="N875" s="10"/>
      <c r="O875" s="10"/>
    </row>
    <row r="876">
      <c r="A876" s="10"/>
      <c r="B876" s="10"/>
      <c r="C876" s="10"/>
      <c r="D876" s="7"/>
      <c r="E876" s="10"/>
      <c r="F876" s="10"/>
      <c r="G876" s="10"/>
      <c r="H876" s="10"/>
      <c r="I876" s="7"/>
      <c r="J876" s="10"/>
      <c r="K876" s="10"/>
      <c r="L876" s="10"/>
      <c r="M876" s="10"/>
      <c r="N876" s="10"/>
      <c r="O876" s="10"/>
    </row>
    <row r="877">
      <c r="A877" s="10"/>
      <c r="B877" s="10"/>
      <c r="C877" s="10"/>
      <c r="D877" s="7"/>
      <c r="E877" s="10"/>
      <c r="F877" s="10"/>
      <c r="G877" s="10"/>
      <c r="H877" s="10"/>
      <c r="I877" s="7"/>
      <c r="J877" s="10"/>
      <c r="K877" s="10"/>
      <c r="L877" s="10"/>
      <c r="M877" s="10"/>
      <c r="N877" s="10"/>
      <c r="O877" s="10"/>
    </row>
    <row r="878">
      <c r="A878" s="10"/>
      <c r="B878" s="10"/>
      <c r="C878" s="10"/>
      <c r="D878" s="7"/>
      <c r="E878" s="10"/>
      <c r="F878" s="10"/>
      <c r="G878" s="10"/>
      <c r="H878" s="10"/>
      <c r="I878" s="7"/>
      <c r="J878" s="10"/>
      <c r="K878" s="10"/>
      <c r="L878" s="10"/>
      <c r="M878" s="10"/>
      <c r="N878" s="10"/>
      <c r="O878" s="10"/>
    </row>
    <row r="879">
      <c r="A879" s="10"/>
      <c r="B879" s="10"/>
      <c r="C879" s="10"/>
      <c r="D879" s="7"/>
      <c r="E879" s="10"/>
      <c r="F879" s="10"/>
      <c r="G879" s="10"/>
      <c r="H879" s="10"/>
      <c r="I879" s="7"/>
      <c r="J879" s="10"/>
      <c r="K879" s="10"/>
      <c r="L879" s="10"/>
      <c r="M879" s="10"/>
      <c r="N879" s="10"/>
      <c r="O879" s="10"/>
    </row>
    <row r="880">
      <c r="A880" s="10"/>
      <c r="B880" s="10"/>
      <c r="C880" s="10"/>
      <c r="D880" s="7"/>
      <c r="E880" s="10"/>
      <c r="F880" s="10"/>
      <c r="G880" s="10"/>
      <c r="H880" s="10"/>
      <c r="I880" s="7"/>
      <c r="J880" s="10"/>
      <c r="K880" s="10"/>
      <c r="L880" s="10"/>
      <c r="M880" s="10"/>
      <c r="N880" s="10"/>
      <c r="O880" s="10"/>
    </row>
    <row r="881">
      <c r="A881" s="10"/>
      <c r="B881" s="10"/>
      <c r="C881" s="10"/>
      <c r="D881" s="7"/>
      <c r="E881" s="10"/>
      <c r="F881" s="10"/>
      <c r="G881" s="10"/>
      <c r="H881" s="10"/>
      <c r="I881" s="7"/>
      <c r="J881" s="10"/>
      <c r="K881" s="10"/>
      <c r="L881" s="10"/>
      <c r="M881" s="10"/>
      <c r="N881" s="10"/>
      <c r="O881" s="10"/>
    </row>
    <row r="882">
      <c r="A882" s="10"/>
      <c r="B882" s="10"/>
      <c r="C882" s="10"/>
      <c r="D882" s="7"/>
      <c r="E882" s="10"/>
      <c r="F882" s="10"/>
      <c r="G882" s="10"/>
      <c r="H882" s="10"/>
      <c r="I882" s="7"/>
      <c r="J882" s="10"/>
      <c r="K882" s="10"/>
      <c r="L882" s="10"/>
      <c r="M882" s="10"/>
      <c r="N882" s="10"/>
      <c r="O882" s="10"/>
    </row>
    <row r="883">
      <c r="A883" s="10"/>
      <c r="B883" s="10"/>
      <c r="C883" s="10"/>
      <c r="D883" s="7"/>
      <c r="E883" s="10"/>
      <c r="F883" s="10"/>
      <c r="G883" s="10"/>
      <c r="H883" s="10"/>
      <c r="I883" s="7"/>
      <c r="J883" s="10"/>
      <c r="K883" s="10"/>
      <c r="L883" s="10"/>
      <c r="M883" s="10"/>
      <c r="N883" s="10"/>
      <c r="O883" s="10"/>
    </row>
    <row r="884">
      <c r="A884" s="10"/>
      <c r="B884" s="10"/>
      <c r="C884" s="10"/>
      <c r="D884" s="7"/>
      <c r="E884" s="10"/>
      <c r="F884" s="10"/>
      <c r="G884" s="10"/>
      <c r="H884" s="10"/>
      <c r="I884" s="7"/>
      <c r="J884" s="10"/>
      <c r="K884" s="10"/>
      <c r="L884" s="10"/>
      <c r="M884" s="10"/>
      <c r="N884" s="10"/>
      <c r="O884" s="10"/>
    </row>
    <row r="885">
      <c r="A885" s="10"/>
      <c r="B885" s="10"/>
      <c r="C885" s="10"/>
      <c r="D885" s="7"/>
      <c r="E885" s="10"/>
      <c r="F885" s="10"/>
      <c r="G885" s="10"/>
      <c r="H885" s="10"/>
      <c r="I885" s="7"/>
      <c r="J885" s="10"/>
      <c r="K885" s="10"/>
      <c r="L885" s="10"/>
      <c r="M885" s="10"/>
      <c r="N885" s="10"/>
      <c r="O885" s="10"/>
    </row>
    <row r="886">
      <c r="A886" s="10"/>
      <c r="B886" s="10"/>
      <c r="C886" s="10"/>
      <c r="D886" s="7"/>
      <c r="E886" s="10"/>
      <c r="F886" s="10"/>
      <c r="G886" s="10"/>
      <c r="H886" s="10"/>
      <c r="I886" s="7"/>
      <c r="J886" s="10"/>
      <c r="K886" s="10"/>
      <c r="L886" s="10"/>
      <c r="M886" s="10"/>
      <c r="N886" s="10"/>
      <c r="O886" s="10"/>
    </row>
    <row r="887">
      <c r="A887" s="10"/>
      <c r="B887" s="10"/>
      <c r="C887" s="10"/>
      <c r="D887" s="7"/>
      <c r="E887" s="10"/>
      <c r="F887" s="10"/>
      <c r="G887" s="10"/>
      <c r="H887" s="10"/>
      <c r="I887" s="7"/>
      <c r="J887" s="10"/>
      <c r="K887" s="10"/>
      <c r="L887" s="10"/>
      <c r="M887" s="10"/>
      <c r="N887" s="10"/>
      <c r="O887" s="10"/>
    </row>
    <row r="888">
      <c r="A888" s="10"/>
      <c r="B888" s="10"/>
      <c r="C888" s="10"/>
      <c r="D888" s="7"/>
      <c r="E888" s="10"/>
      <c r="F888" s="10"/>
      <c r="G888" s="10"/>
      <c r="H888" s="10"/>
      <c r="I888" s="7"/>
      <c r="J888" s="10"/>
      <c r="K888" s="10"/>
      <c r="L888" s="10"/>
      <c r="M888" s="10"/>
      <c r="N888" s="10"/>
      <c r="O888" s="10"/>
    </row>
    <row r="889">
      <c r="A889" s="10"/>
      <c r="B889" s="10"/>
      <c r="C889" s="10"/>
      <c r="D889" s="7"/>
      <c r="E889" s="10"/>
      <c r="F889" s="10"/>
      <c r="G889" s="10"/>
      <c r="H889" s="10"/>
      <c r="I889" s="7"/>
      <c r="J889" s="10"/>
      <c r="K889" s="10"/>
      <c r="L889" s="10"/>
      <c r="M889" s="10"/>
      <c r="N889" s="10"/>
      <c r="O889" s="10"/>
    </row>
    <row r="890">
      <c r="A890" s="10"/>
      <c r="B890" s="10"/>
      <c r="C890" s="10"/>
      <c r="D890" s="7"/>
      <c r="E890" s="10"/>
      <c r="F890" s="10"/>
      <c r="G890" s="10"/>
      <c r="H890" s="10"/>
      <c r="I890" s="7"/>
      <c r="J890" s="10"/>
      <c r="K890" s="10"/>
      <c r="L890" s="10"/>
      <c r="M890" s="10"/>
      <c r="N890" s="10"/>
      <c r="O890" s="10"/>
    </row>
    <row r="891">
      <c r="A891" s="10"/>
      <c r="B891" s="10"/>
      <c r="C891" s="10"/>
      <c r="D891" s="7"/>
      <c r="E891" s="10"/>
      <c r="F891" s="10"/>
      <c r="G891" s="10"/>
      <c r="H891" s="10"/>
      <c r="I891" s="7"/>
      <c r="J891" s="10"/>
      <c r="K891" s="10"/>
      <c r="L891" s="10"/>
      <c r="M891" s="10"/>
      <c r="N891" s="10"/>
      <c r="O891" s="10"/>
    </row>
    <row r="892">
      <c r="A892" s="10"/>
      <c r="B892" s="10"/>
      <c r="C892" s="10"/>
      <c r="D892" s="7"/>
      <c r="E892" s="10"/>
      <c r="F892" s="10"/>
      <c r="G892" s="10"/>
      <c r="H892" s="10"/>
      <c r="I892" s="7"/>
      <c r="J892" s="10"/>
      <c r="K892" s="10"/>
      <c r="L892" s="10"/>
      <c r="M892" s="10"/>
      <c r="N892" s="10"/>
      <c r="O892" s="10"/>
    </row>
    <row r="893">
      <c r="A893" s="10"/>
      <c r="B893" s="10"/>
      <c r="C893" s="10"/>
      <c r="D893" s="7"/>
      <c r="E893" s="10"/>
      <c r="F893" s="10"/>
      <c r="G893" s="10"/>
      <c r="H893" s="10"/>
      <c r="I893" s="7"/>
      <c r="J893" s="10"/>
      <c r="K893" s="10"/>
      <c r="L893" s="10"/>
      <c r="M893" s="10"/>
      <c r="N893" s="10"/>
      <c r="O893" s="10"/>
    </row>
    <row r="894">
      <c r="A894" s="10"/>
      <c r="B894" s="10"/>
      <c r="C894" s="10"/>
      <c r="D894" s="7"/>
      <c r="E894" s="10"/>
      <c r="F894" s="10"/>
      <c r="G894" s="10"/>
      <c r="H894" s="10"/>
      <c r="I894" s="7"/>
      <c r="J894" s="10"/>
      <c r="K894" s="10"/>
      <c r="L894" s="10"/>
      <c r="M894" s="10"/>
      <c r="N894" s="10"/>
      <c r="O894" s="10"/>
    </row>
    <row r="895">
      <c r="A895" s="10"/>
      <c r="B895" s="10"/>
      <c r="C895" s="10"/>
      <c r="D895" s="7"/>
      <c r="E895" s="10"/>
      <c r="F895" s="10"/>
      <c r="G895" s="10"/>
      <c r="H895" s="10"/>
      <c r="I895" s="7"/>
      <c r="J895" s="10"/>
      <c r="K895" s="10"/>
      <c r="L895" s="10"/>
      <c r="M895" s="10"/>
      <c r="N895" s="10"/>
      <c r="O895" s="10"/>
    </row>
    <row r="896">
      <c r="A896" s="10"/>
      <c r="B896" s="10"/>
      <c r="C896" s="10"/>
      <c r="D896" s="7"/>
      <c r="E896" s="10"/>
      <c r="F896" s="10"/>
      <c r="G896" s="10"/>
      <c r="H896" s="10"/>
      <c r="I896" s="7"/>
      <c r="J896" s="10"/>
      <c r="K896" s="10"/>
      <c r="L896" s="10"/>
      <c r="M896" s="10"/>
      <c r="N896" s="10"/>
      <c r="O896" s="10"/>
    </row>
    <row r="897">
      <c r="A897" s="10"/>
      <c r="B897" s="10"/>
      <c r="C897" s="10"/>
      <c r="D897" s="7"/>
      <c r="E897" s="10"/>
      <c r="F897" s="10"/>
      <c r="G897" s="10"/>
      <c r="H897" s="10"/>
      <c r="I897" s="7"/>
      <c r="J897" s="10"/>
      <c r="K897" s="10"/>
      <c r="L897" s="10"/>
      <c r="M897" s="10"/>
      <c r="N897" s="10"/>
      <c r="O897" s="10"/>
    </row>
    <row r="898">
      <c r="A898" s="10"/>
      <c r="B898" s="10"/>
      <c r="C898" s="10"/>
      <c r="D898" s="7"/>
      <c r="E898" s="10"/>
      <c r="F898" s="10"/>
      <c r="G898" s="10"/>
      <c r="H898" s="10"/>
      <c r="I898" s="7"/>
      <c r="J898" s="10"/>
      <c r="K898" s="10"/>
      <c r="L898" s="10"/>
      <c r="M898" s="10"/>
      <c r="N898" s="10"/>
      <c r="O898" s="10"/>
    </row>
    <row r="899">
      <c r="A899" s="10"/>
      <c r="B899" s="10"/>
      <c r="C899" s="10"/>
      <c r="D899" s="7"/>
      <c r="E899" s="10"/>
      <c r="F899" s="10"/>
      <c r="G899" s="10"/>
      <c r="H899" s="10"/>
      <c r="I899" s="7"/>
      <c r="J899" s="10"/>
      <c r="K899" s="10"/>
      <c r="L899" s="10"/>
      <c r="M899" s="10"/>
      <c r="N899" s="10"/>
      <c r="O899" s="10"/>
    </row>
    <row r="900">
      <c r="A900" s="10"/>
      <c r="B900" s="10"/>
      <c r="C900" s="10"/>
      <c r="D900" s="7"/>
      <c r="E900" s="10"/>
      <c r="F900" s="10"/>
      <c r="G900" s="10"/>
      <c r="H900" s="10"/>
      <c r="I900" s="7"/>
      <c r="J900" s="10"/>
      <c r="K900" s="10"/>
      <c r="L900" s="10"/>
      <c r="M900" s="10"/>
      <c r="N900" s="10"/>
      <c r="O900" s="10"/>
    </row>
    <row r="901">
      <c r="A901" s="10"/>
      <c r="B901" s="10"/>
      <c r="C901" s="10"/>
      <c r="D901" s="7"/>
      <c r="E901" s="10"/>
      <c r="F901" s="10"/>
      <c r="G901" s="10"/>
      <c r="H901" s="10"/>
      <c r="I901" s="7"/>
      <c r="J901" s="10"/>
      <c r="K901" s="10"/>
      <c r="L901" s="10"/>
      <c r="M901" s="10"/>
      <c r="N901" s="10"/>
      <c r="O901" s="10"/>
    </row>
    <row r="902">
      <c r="A902" s="10"/>
      <c r="B902" s="10"/>
      <c r="C902" s="10"/>
      <c r="D902" s="7"/>
      <c r="E902" s="10"/>
      <c r="F902" s="10"/>
      <c r="G902" s="10"/>
      <c r="H902" s="10"/>
      <c r="I902" s="7"/>
      <c r="J902" s="10"/>
      <c r="K902" s="10"/>
      <c r="L902" s="10"/>
      <c r="M902" s="10"/>
      <c r="N902" s="10"/>
      <c r="O902" s="10"/>
    </row>
    <row r="903">
      <c r="A903" s="10"/>
      <c r="B903" s="10"/>
      <c r="C903" s="10"/>
      <c r="D903" s="7"/>
      <c r="E903" s="10"/>
      <c r="F903" s="10"/>
      <c r="G903" s="10"/>
      <c r="H903" s="10"/>
      <c r="I903" s="7"/>
      <c r="J903" s="10"/>
      <c r="K903" s="10"/>
      <c r="L903" s="10"/>
      <c r="M903" s="10"/>
      <c r="N903" s="10"/>
      <c r="O903" s="10"/>
    </row>
    <row r="904">
      <c r="A904" s="10"/>
      <c r="B904" s="10"/>
      <c r="C904" s="10"/>
      <c r="D904" s="7"/>
      <c r="E904" s="10"/>
      <c r="F904" s="10"/>
      <c r="G904" s="10"/>
      <c r="H904" s="10"/>
      <c r="I904" s="7"/>
      <c r="J904" s="10"/>
      <c r="K904" s="10"/>
      <c r="L904" s="10"/>
      <c r="M904" s="10"/>
      <c r="N904" s="10"/>
      <c r="O904" s="10"/>
    </row>
    <row r="905">
      <c r="A905" s="10"/>
      <c r="B905" s="10"/>
      <c r="C905" s="10"/>
      <c r="D905" s="7"/>
      <c r="E905" s="10"/>
      <c r="F905" s="10"/>
      <c r="G905" s="10"/>
      <c r="H905" s="10"/>
      <c r="I905" s="7"/>
      <c r="J905" s="10"/>
      <c r="K905" s="10"/>
      <c r="L905" s="10"/>
      <c r="M905" s="10"/>
      <c r="N905" s="10"/>
      <c r="O905" s="10"/>
    </row>
    <row r="906">
      <c r="A906" s="10"/>
      <c r="B906" s="10"/>
      <c r="C906" s="10"/>
      <c r="D906" s="7"/>
      <c r="E906" s="10"/>
      <c r="F906" s="10"/>
      <c r="G906" s="10"/>
      <c r="H906" s="10"/>
      <c r="I906" s="7"/>
      <c r="J906" s="10"/>
      <c r="K906" s="10"/>
      <c r="L906" s="10"/>
      <c r="M906" s="10"/>
      <c r="N906" s="10"/>
      <c r="O906" s="10"/>
    </row>
    <row r="907">
      <c r="A907" s="10"/>
      <c r="B907" s="10"/>
      <c r="C907" s="10"/>
      <c r="D907" s="7"/>
      <c r="E907" s="10"/>
      <c r="F907" s="10"/>
      <c r="G907" s="10"/>
      <c r="H907" s="10"/>
      <c r="I907" s="7"/>
      <c r="J907" s="10"/>
      <c r="K907" s="10"/>
      <c r="L907" s="10"/>
      <c r="M907" s="10"/>
      <c r="N907" s="10"/>
      <c r="O907" s="10"/>
    </row>
    <row r="908">
      <c r="A908" s="10"/>
      <c r="B908" s="10"/>
      <c r="C908" s="10"/>
      <c r="D908" s="7"/>
      <c r="E908" s="10"/>
      <c r="F908" s="10"/>
      <c r="G908" s="10"/>
      <c r="H908" s="10"/>
      <c r="I908" s="7"/>
      <c r="J908" s="10"/>
      <c r="K908" s="10"/>
      <c r="L908" s="10"/>
      <c r="M908" s="10"/>
      <c r="N908" s="10"/>
      <c r="O908" s="10"/>
    </row>
    <row r="909">
      <c r="A909" s="10"/>
      <c r="B909" s="10"/>
      <c r="C909" s="10"/>
      <c r="D909" s="7"/>
      <c r="E909" s="10"/>
      <c r="F909" s="10"/>
      <c r="G909" s="10"/>
      <c r="H909" s="10"/>
      <c r="I909" s="7"/>
      <c r="J909" s="10"/>
      <c r="K909" s="10"/>
      <c r="L909" s="10"/>
      <c r="M909" s="10"/>
      <c r="N909" s="10"/>
      <c r="O909" s="10"/>
    </row>
    <row r="910">
      <c r="A910" s="10"/>
      <c r="B910" s="10"/>
      <c r="C910" s="10"/>
      <c r="D910" s="7"/>
      <c r="E910" s="10"/>
      <c r="F910" s="10"/>
      <c r="G910" s="10"/>
      <c r="H910" s="10"/>
      <c r="I910" s="7"/>
      <c r="J910" s="10"/>
      <c r="K910" s="10"/>
      <c r="L910" s="10"/>
      <c r="M910" s="10"/>
      <c r="N910" s="10"/>
      <c r="O910" s="10"/>
    </row>
    <row r="911">
      <c r="A911" s="10"/>
      <c r="B911" s="10"/>
      <c r="C911" s="10"/>
      <c r="D911" s="7"/>
      <c r="E911" s="10"/>
      <c r="F911" s="10"/>
      <c r="G911" s="10"/>
      <c r="H911" s="10"/>
      <c r="I911" s="7"/>
      <c r="J911" s="10"/>
      <c r="K911" s="10"/>
      <c r="L911" s="10"/>
      <c r="M911" s="10"/>
      <c r="N911" s="10"/>
      <c r="O911" s="10"/>
    </row>
    <row r="912">
      <c r="A912" s="10"/>
      <c r="B912" s="10"/>
      <c r="C912" s="10"/>
      <c r="D912" s="7"/>
      <c r="E912" s="10"/>
      <c r="F912" s="10"/>
      <c r="G912" s="10"/>
      <c r="H912" s="10"/>
      <c r="I912" s="7"/>
      <c r="J912" s="10"/>
      <c r="K912" s="10"/>
      <c r="L912" s="10"/>
      <c r="M912" s="10"/>
      <c r="N912" s="10"/>
      <c r="O912" s="10"/>
    </row>
    <row r="913">
      <c r="A913" s="10"/>
      <c r="B913" s="10"/>
      <c r="C913" s="10"/>
      <c r="D913" s="7"/>
      <c r="E913" s="10"/>
      <c r="F913" s="10"/>
      <c r="G913" s="10"/>
      <c r="H913" s="10"/>
      <c r="I913" s="7"/>
      <c r="J913" s="10"/>
      <c r="K913" s="10"/>
      <c r="L913" s="10"/>
      <c r="M913" s="10"/>
      <c r="N913" s="10"/>
      <c r="O913" s="10"/>
    </row>
    <row r="914">
      <c r="A914" s="10"/>
      <c r="B914" s="10"/>
      <c r="C914" s="10"/>
      <c r="D914" s="7"/>
      <c r="E914" s="10"/>
      <c r="F914" s="10"/>
      <c r="G914" s="10"/>
      <c r="H914" s="10"/>
      <c r="I914" s="7"/>
      <c r="J914" s="10"/>
      <c r="K914" s="10"/>
      <c r="L914" s="10"/>
      <c r="M914" s="10"/>
      <c r="N914" s="10"/>
      <c r="O914" s="10"/>
    </row>
    <row r="915">
      <c r="A915" s="10"/>
      <c r="B915" s="10"/>
      <c r="C915" s="10"/>
      <c r="D915" s="7"/>
      <c r="E915" s="10"/>
      <c r="F915" s="10"/>
      <c r="G915" s="10"/>
      <c r="H915" s="10"/>
      <c r="I915" s="7"/>
      <c r="J915" s="10"/>
      <c r="K915" s="10"/>
      <c r="L915" s="10"/>
      <c r="M915" s="10"/>
      <c r="N915" s="10"/>
      <c r="O915" s="10"/>
    </row>
    <row r="916">
      <c r="A916" s="10"/>
      <c r="B916" s="10"/>
      <c r="C916" s="10"/>
      <c r="D916" s="7"/>
      <c r="E916" s="10"/>
      <c r="F916" s="10"/>
      <c r="G916" s="10"/>
      <c r="H916" s="10"/>
      <c r="I916" s="7"/>
      <c r="J916" s="10"/>
      <c r="K916" s="10"/>
      <c r="L916" s="10"/>
      <c r="M916" s="10"/>
      <c r="N916" s="10"/>
      <c r="O916" s="10"/>
    </row>
    <row r="917">
      <c r="A917" s="10"/>
      <c r="B917" s="10"/>
      <c r="C917" s="10"/>
      <c r="D917" s="7"/>
      <c r="E917" s="10"/>
      <c r="F917" s="10"/>
      <c r="G917" s="10"/>
      <c r="H917" s="10"/>
      <c r="I917" s="7"/>
      <c r="J917" s="10"/>
      <c r="K917" s="10"/>
      <c r="L917" s="10"/>
      <c r="M917" s="10"/>
      <c r="N917" s="10"/>
      <c r="O917" s="10"/>
    </row>
    <row r="918">
      <c r="A918" s="10"/>
      <c r="B918" s="10"/>
      <c r="C918" s="10"/>
      <c r="D918" s="7"/>
      <c r="E918" s="10"/>
      <c r="F918" s="10"/>
      <c r="G918" s="10"/>
      <c r="H918" s="10"/>
      <c r="I918" s="7"/>
      <c r="J918" s="10"/>
      <c r="K918" s="10"/>
      <c r="L918" s="10"/>
      <c r="M918" s="10"/>
      <c r="N918" s="10"/>
      <c r="O918" s="10"/>
    </row>
    <row r="919">
      <c r="A919" s="10"/>
      <c r="B919" s="10"/>
      <c r="C919" s="10"/>
      <c r="D919" s="7"/>
      <c r="E919" s="10"/>
      <c r="F919" s="10"/>
      <c r="G919" s="10"/>
      <c r="H919" s="10"/>
      <c r="I919" s="7"/>
      <c r="J919" s="10"/>
      <c r="K919" s="10"/>
      <c r="L919" s="10"/>
      <c r="M919" s="10"/>
      <c r="N919" s="10"/>
      <c r="O919" s="10"/>
    </row>
    <row r="920">
      <c r="A920" s="10"/>
      <c r="B920" s="10"/>
      <c r="C920" s="10"/>
      <c r="D920" s="7"/>
      <c r="E920" s="10"/>
      <c r="F920" s="10"/>
      <c r="G920" s="10"/>
      <c r="H920" s="10"/>
      <c r="I920" s="7"/>
      <c r="J920" s="10"/>
      <c r="K920" s="10"/>
      <c r="L920" s="10"/>
      <c r="M920" s="10"/>
      <c r="N920" s="10"/>
      <c r="O920" s="10"/>
    </row>
    <row r="921">
      <c r="A921" s="10"/>
      <c r="B921" s="10"/>
      <c r="C921" s="10"/>
      <c r="D921" s="7"/>
      <c r="E921" s="10"/>
      <c r="F921" s="10"/>
      <c r="G921" s="10"/>
      <c r="H921" s="10"/>
      <c r="I921" s="7"/>
      <c r="J921" s="10"/>
      <c r="K921" s="10"/>
      <c r="L921" s="10"/>
      <c r="M921" s="10"/>
      <c r="N921" s="10"/>
      <c r="O921" s="10"/>
    </row>
    <row r="922">
      <c r="A922" s="10"/>
      <c r="B922" s="10"/>
      <c r="C922" s="10"/>
      <c r="D922" s="7"/>
      <c r="E922" s="10"/>
      <c r="F922" s="10"/>
      <c r="G922" s="10"/>
      <c r="H922" s="10"/>
      <c r="I922" s="7"/>
      <c r="J922" s="10"/>
      <c r="K922" s="10"/>
      <c r="L922" s="10"/>
      <c r="M922" s="10"/>
      <c r="N922" s="10"/>
      <c r="O922" s="10"/>
    </row>
    <row r="923">
      <c r="A923" s="10"/>
      <c r="B923" s="10"/>
      <c r="C923" s="10"/>
      <c r="D923" s="7"/>
      <c r="E923" s="10"/>
      <c r="F923" s="10"/>
      <c r="G923" s="10"/>
      <c r="H923" s="10"/>
      <c r="I923" s="7"/>
      <c r="J923" s="10"/>
      <c r="K923" s="10"/>
      <c r="L923" s="10"/>
      <c r="M923" s="10"/>
      <c r="N923" s="10"/>
      <c r="O923" s="10"/>
    </row>
    <row r="924">
      <c r="A924" s="10"/>
      <c r="B924" s="10"/>
      <c r="C924" s="10"/>
      <c r="D924" s="7"/>
      <c r="E924" s="10"/>
      <c r="F924" s="10"/>
      <c r="G924" s="10"/>
      <c r="H924" s="10"/>
      <c r="I924" s="7"/>
      <c r="J924" s="10"/>
      <c r="K924" s="10"/>
      <c r="L924" s="10"/>
      <c r="M924" s="10"/>
      <c r="N924" s="10"/>
      <c r="O924" s="10"/>
    </row>
    <row r="925">
      <c r="A925" s="10"/>
      <c r="B925" s="10"/>
      <c r="C925" s="10"/>
      <c r="D925" s="7"/>
      <c r="E925" s="10"/>
      <c r="F925" s="10"/>
      <c r="G925" s="10"/>
      <c r="H925" s="10"/>
      <c r="I925" s="7"/>
      <c r="J925" s="10"/>
      <c r="K925" s="10"/>
      <c r="L925" s="10"/>
      <c r="M925" s="10"/>
      <c r="N925" s="10"/>
      <c r="O925" s="10"/>
    </row>
    <row r="926">
      <c r="A926" s="10"/>
      <c r="B926" s="10"/>
      <c r="C926" s="10"/>
      <c r="D926" s="7"/>
      <c r="E926" s="10"/>
      <c r="F926" s="10"/>
      <c r="G926" s="10"/>
      <c r="H926" s="10"/>
      <c r="I926" s="7"/>
      <c r="J926" s="10"/>
      <c r="K926" s="10"/>
      <c r="L926" s="10"/>
      <c r="M926" s="10"/>
      <c r="N926" s="10"/>
      <c r="O926" s="10"/>
    </row>
    <row r="927">
      <c r="A927" s="10"/>
      <c r="B927" s="10"/>
      <c r="C927" s="10"/>
      <c r="D927" s="7"/>
      <c r="E927" s="10"/>
      <c r="F927" s="10"/>
      <c r="G927" s="10"/>
      <c r="H927" s="10"/>
      <c r="I927" s="7"/>
      <c r="J927" s="10"/>
      <c r="K927" s="10"/>
      <c r="L927" s="10"/>
      <c r="M927" s="10"/>
      <c r="N927" s="10"/>
      <c r="O927" s="10"/>
    </row>
    <row r="928">
      <c r="A928" s="10"/>
      <c r="B928" s="10"/>
      <c r="C928" s="10"/>
      <c r="D928" s="7"/>
      <c r="E928" s="10"/>
      <c r="F928" s="10"/>
      <c r="G928" s="10"/>
      <c r="H928" s="10"/>
      <c r="I928" s="7"/>
      <c r="J928" s="10"/>
      <c r="K928" s="10"/>
      <c r="L928" s="10"/>
      <c r="M928" s="10"/>
      <c r="N928" s="10"/>
      <c r="O928" s="10"/>
    </row>
    <row r="929">
      <c r="A929" s="10"/>
      <c r="B929" s="10"/>
      <c r="C929" s="10"/>
      <c r="D929" s="7"/>
      <c r="E929" s="10"/>
      <c r="F929" s="10"/>
      <c r="G929" s="10"/>
      <c r="H929" s="10"/>
      <c r="I929" s="7"/>
      <c r="J929" s="10"/>
      <c r="K929" s="10"/>
      <c r="L929" s="10"/>
      <c r="M929" s="10"/>
      <c r="N929" s="10"/>
      <c r="O929" s="10"/>
    </row>
    <row r="930">
      <c r="A930" s="10"/>
      <c r="B930" s="10"/>
      <c r="C930" s="10"/>
      <c r="D930" s="7"/>
      <c r="E930" s="10"/>
      <c r="F930" s="10"/>
      <c r="G930" s="10"/>
      <c r="H930" s="10"/>
      <c r="I930" s="7"/>
      <c r="J930" s="10"/>
      <c r="K930" s="10"/>
      <c r="L930" s="10"/>
      <c r="M930" s="10"/>
      <c r="N930" s="10"/>
      <c r="O930" s="10"/>
    </row>
    <row r="931">
      <c r="A931" s="10"/>
      <c r="B931" s="10"/>
      <c r="C931" s="10"/>
      <c r="D931" s="7"/>
      <c r="E931" s="10"/>
      <c r="F931" s="10"/>
      <c r="G931" s="10"/>
      <c r="H931" s="10"/>
      <c r="I931" s="7"/>
      <c r="J931" s="10"/>
      <c r="K931" s="10"/>
      <c r="L931" s="10"/>
      <c r="M931" s="10"/>
      <c r="N931" s="10"/>
      <c r="O931" s="10"/>
    </row>
    <row r="932">
      <c r="A932" s="10"/>
      <c r="B932" s="10"/>
      <c r="C932" s="10"/>
      <c r="D932" s="7"/>
      <c r="E932" s="10"/>
      <c r="F932" s="10"/>
      <c r="G932" s="10"/>
      <c r="H932" s="10"/>
      <c r="I932" s="7"/>
      <c r="J932" s="10"/>
      <c r="K932" s="10"/>
      <c r="L932" s="10"/>
      <c r="M932" s="10"/>
      <c r="N932" s="10"/>
      <c r="O932" s="10"/>
    </row>
    <row r="933">
      <c r="A933" s="10"/>
      <c r="B933" s="10"/>
      <c r="C933" s="10"/>
      <c r="D933" s="7"/>
      <c r="E933" s="10"/>
      <c r="F933" s="10"/>
      <c r="G933" s="10"/>
      <c r="H933" s="10"/>
      <c r="I933" s="7"/>
      <c r="J933" s="10"/>
      <c r="K933" s="10"/>
      <c r="L933" s="10"/>
      <c r="M933" s="10"/>
      <c r="N933" s="10"/>
      <c r="O933" s="10"/>
    </row>
    <row r="934">
      <c r="A934" s="10"/>
      <c r="B934" s="10"/>
      <c r="C934" s="10"/>
      <c r="D934" s="7"/>
      <c r="E934" s="10"/>
      <c r="F934" s="10"/>
      <c r="G934" s="10"/>
      <c r="H934" s="10"/>
      <c r="I934" s="7"/>
      <c r="J934" s="10"/>
      <c r="K934" s="10"/>
      <c r="L934" s="10"/>
      <c r="M934" s="10"/>
      <c r="N934" s="10"/>
      <c r="O934" s="10"/>
    </row>
    <row r="935">
      <c r="A935" s="10"/>
      <c r="B935" s="10"/>
      <c r="C935" s="10"/>
      <c r="D935" s="7"/>
      <c r="E935" s="10"/>
      <c r="F935" s="10"/>
      <c r="G935" s="10"/>
      <c r="H935" s="10"/>
      <c r="I935" s="7"/>
      <c r="J935" s="10"/>
      <c r="K935" s="10"/>
      <c r="L935" s="10"/>
      <c r="M935" s="10"/>
      <c r="N935" s="10"/>
      <c r="O935" s="10"/>
    </row>
    <row r="936">
      <c r="A936" s="10"/>
      <c r="B936" s="10"/>
      <c r="C936" s="10"/>
      <c r="D936" s="7"/>
      <c r="E936" s="10"/>
      <c r="F936" s="10"/>
      <c r="G936" s="10"/>
      <c r="H936" s="10"/>
      <c r="I936" s="7"/>
      <c r="J936" s="10"/>
      <c r="K936" s="10"/>
      <c r="L936" s="10"/>
      <c r="M936" s="10"/>
      <c r="N936" s="10"/>
      <c r="O936" s="10"/>
    </row>
    <row r="937">
      <c r="A937" s="10"/>
      <c r="B937" s="10"/>
      <c r="C937" s="10"/>
      <c r="D937" s="7"/>
      <c r="E937" s="10"/>
      <c r="F937" s="10"/>
      <c r="G937" s="10"/>
      <c r="H937" s="10"/>
      <c r="I937" s="7"/>
      <c r="J937" s="10"/>
      <c r="K937" s="10"/>
      <c r="L937" s="10"/>
      <c r="M937" s="10"/>
      <c r="N937" s="10"/>
      <c r="O937" s="10"/>
    </row>
    <row r="938">
      <c r="A938" s="10"/>
      <c r="B938" s="10"/>
      <c r="C938" s="10"/>
      <c r="D938" s="7"/>
      <c r="E938" s="10"/>
      <c r="F938" s="10"/>
      <c r="G938" s="10"/>
      <c r="H938" s="10"/>
      <c r="I938" s="7"/>
      <c r="J938" s="10"/>
      <c r="K938" s="10"/>
      <c r="L938" s="10"/>
      <c r="M938" s="10"/>
      <c r="N938" s="10"/>
      <c r="O938" s="10"/>
    </row>
    <row r="939">
      <c r="A939" s="10"/>
      <c r="B939" s="10"/>
      <c r="C939" s="10"/>
      <c r="D939" s="7"/>
      <c r="E939" s="10"/>
      <c r="F939" s="10"/>
      <c r="G939" s="10"/>
      <c r="H939" s="10"/>
      <c r="I939" s="7"/>
      <c r="J939" s="10"/>
      <c r="K939" s="10"/>
      <c r="L939" s="10"/>
      <c r="M939" s="10"/>
      <c r="N939" s="10"/>
      <c r="O939" s="10"/>
    </row>
    <row r="940">
      <c r="A940" s="10"/>
      <c r="B940" s="10"/>
      <c r="C940" s="10"/>
      <c r="D940" s="7"/>
      <c r="E940" s="10"/>
      <c r="F940" s="10"/>
      <c r="G940" s="10"/>
      <c r="H940" s="10"/>
      <c r="I940" s="7"/>
      <c r="J940" s="10"/>
      <c r="K940" s="10"/>
      <c r="L940" s="10"/>
      <c r="M940" s="10"/>
      <c r="N940" s="10"/>
      <c r="O940" s="10"/>
    </row>
    <row r="941">
      <c r="A941" s="10"/>
      <c r="B941" s="10"/>
      <c r="C941" s="10"/>
      <c r="D941" s="7"/>
      <c r="E941" s="10"/>
      <c r="F941" s="10"/>
      <c r="G941" s="10"/>
      <c r="H941" s="10"/>
      <c r="I941" s="7"/>
      <c r="J941" s="10"/>
      <c r="K941" s="10"/>
      <c r="L941" s="10"/>
      <c r="M941" s="10"/>
      <c r="N941" s="10"/>
      <c r="O941" s="10"/>
    </row>
    <row r="942">
      <c r="A942" s="10"/>
      <c r="B942" s="10"/>
      <c r="C942" s="10"/>
      <c r="D942" s="7"/>
      <c r="E942" s="10"/>
      <c r="F942" s="10"/>
      <c r="G942" s="10"/>
      <c r="H942" s="10"/>
      <c r="I942" s="7"/>
      <c r="J942" s="10"/>
      <c r="K942" s="10"/>
      <c r="L942" s="10"/>
      <c r="M942" s="10"/>
      <c r="N942" s="10"/>
      <c r="O942" s="10"/>
    </row>
    <row r="943">
      <c r="A943" s="10"/>
      <c r="B943" s="10"/>
      <c r="C943" s="10"/>
      <c r="D943" s="7"/>
      <c r="E943" s="10"/>
      <c r="F943" s="10"/>
      <c r="G943" s="10"/>
      <c r="H943" s="10"/>
      <c r="I943" s="7"/>
      <c r="J943" s="10"/>
      <c r="K943" s="10"/>
      <c r="L943" s="10"/>
      <c r="M943" s="10"/>
      <c r="N943" s="10"/>
      <c r="O943" s="10"/>
    </row>
    <row r="944">
      <c r="A944" s="10"/>
      <c r="B944" s="10"/>
      <c r="C944" s="10"/>
      <c r="D944" s="7"/>
      <c r="E944" s="10"/>
      <c r="F944" s="10"/>
      <c r="G944" s="10"/>
      <c r="H944" s="10"/>
      <c r="I944" s="7"/>
      <c r="J944" s="10"/>
      <c r="K944" s="10"/>
      <c r="L944" s="10"/>
      <c r="M944" s="10"/>
      <c r="N944" s="10"/>
      <c r="O944" s="10"/>
    </row>
    <row r="945">
      <c r="A945" s="10"/>
      <c r="B945" s="10"/>
      <c r="C945" s="10"/>
      <c r="D945" s="7"/>
      <c r="E945" s="10"/>
      <c r="F945" s="10"/>
      <c r="G945" s="10"/>
      <c r="H945" s="10"/>
      <c r="I945" s="7"/>
      <c r="J945" s="10"/>
      <c r="K945" s="10"/>
      <c r="L945" s="10"/>
      <c r="M945" s="10"/>
      <c r="N945" s="10"/>
      <c r="O945" s="10"/>
    </row>
    <row r="946">
      <c r="A946" s="10"/>
      <c r="B946" s="10"/>
      <c r="C946" s="10"/>
      <c r="D946" s="7"/>
      <c r="E946" s="10"/>
      <c r="F946" s="10"/>
      <c r="G946" s="10"/>
      <c r="H946" s="10"/>
      <c r="I946" s="7"/>
      <c r="J946" s="10"/>
      <c r="K946" s="10"/>
      <c r="L946" s="10"/>
      <c r="M946" s="10"/>
      <c r="N946" s="10"/>
      <c r="O946" s="10"/>
    </row>
    <row r="947">
      <c r="A947" s="10"/>
      <c r="B947" s="10"/>
      <c r="C947" s="10"/>
      <c r="D947" s="7"/>
      <c r="E947" s="10"/>
      <c r="F947" s="10"/>
      <c r="G947" s="10"/>
      <c r="H947" s="10"/>
      <c r="I947" s="7"/>
      <c r="J947" s="10"/>
      <c r="K947" s="10"/>
      <c r="L947" s="10"/>
      <c r="M947" s="10"/>
      <c r="N947" s="10"/>
      <c r="O947" s="10"/>
    </row>
    <row r="948">
      <c r="A948" s="10"/>
      <c r="B948" s="10"/>
      <c r="C948" s="10"/>
      <c r="D948" s="7"/>
      <c r="E948" s="10"/>
      <c r="F948" s="10"/>
      <c r="G948" s="10"/>
      <c r="H948" s="10"/>
      <c r="I948" s="7"/>
      <c r="J948" s="10"/>
      <c r="K948" s="10"/>
      <c r="L948" s="10"/>
      <c r="M948" s="10"/>
      <c r="N948" s="10"/>
      <c r="O948" s="10"/>
    </row>
    <row r="949">
      <c r="A949" s="10"/>
      <c r="B949" s="10"/>
      <c r="C949" s="10"/>
      <c r="D949" s="7"/>
      <c r="E949" s="10"/>
      <c r="F949" s="10"/>
      <c r="G949" s="10"/>
      <c r="H949" s="10"/>
      <c r="I949" s="7"/>
      <c r="J949" s="10"/>
      <c r="K949" s="10"/>
      <c r="L949" s="10"/>
      <c r="M949" s="10"/>
      <c r="N949" s="10"/>
      <c r="O949" s="10"/>
    </row>
    <row r="950">
      <c r="A950" s="10"/>
      <c r="B950" s="10"/>
      <c r="C950" s="10"/>
      <c r="D950" s="7"/>
      <c r="E950" s="10"/>
      <c r="F950" s="10"/>
      <c r="G950" s="10"/>
      <c r="H950" s="10"/>
      <c r="I950" s="7"/>
      <c r="J950" s="10"/>
      <c r="K950" s="10"/>
      <c r="L950" s="10"/>
      <c r="M950" s="10"/>
      <c r="N950" s="10"/>
      <c r="O950" s="10"/>
    </row>
    <row r="951">
      <c r="A951" s="10"/>
      <c r="B951" s="10"/>
      <c r="C951" s="10"/>
      <c r="D951" s="7"/>
      <c r="E951" s="10"/>
      <c r="F951" s="10"/>
      <c r="G951" s="10"/>
      <c r="H951" s="10"/>
      <c r="I951" s="7"/>
      <c r="J951" s="10"/>
      <c r="K951" s="10"/>
      <c r="L951" s="10"/>
      <c r="M951" s="10"/>
      <c r="N951" s="10"/>
      <c r="O951" s="10"/>
    </row>
    <row r="952">
      <c r="A952" s="10"/>
      <c r="B952" s="10"/>
      <c r="C952" s="10"/>
      <c r="D952" s="7"/>
      <c r="E952" s="10"/>
      <c r="F952" s="10"/>
      <c r="G952" s="10"/>
      <c r="H952" s="10"/>
      <c r="I952" s="7"/>
      <c r="J952" s="10"/>
      <c r="K952" s="10"/>
      <c r="L952" s="10"/>
      <c r="M952" s="10"/>
      <c r="N952" s="10"/>
      <c r="O952" s="10"/>
    </row>
    <row r="953">
      <c r="A953" s="10"/>
      <c r="B953" s="10"/>
      <c r="C953" s="10"/>
      <c r="D953" s="7"/>
      <c r="E953" s="10"/>
      <c r="F953" s="10"/>
      <c r="G953" s="10"/>
      <c r="H953" s="10"/>
      <c r="I953" s="7"/>
      <c r="J953" s="10"/>
      <c r="K953" s="10"/>
      <c r="L953" s="10"/>
      <c r="M953" s="10"/>
      <c r="N953" s="10"/>
      <c r="O953" s="10"/>
    </row>
    <row r="954">
      <c r="A954" s="10"/>
      <c r="B954" s="10"/>
      <c r="C954" s="10"/>
      <c r="D954" s="7"/>
      <c r="E954" s="10"/>
      <c r="F954" s="10"/>
      <c r="G954" s="10"/>
      <c r="H954" s="10"/>
      <c r="I954" s="7"/>
      <c r="J954" s="10"/>
      <c r="K954" s="10"/>
      <c r="L954" s="10"/>
      <c r="M954" s="10"/>
      <c r="N954" s="10"/>
      <c r="O954" s="10"/>
    </row>
    <row r="955">
      <c r="A955" s="10"/>
      <c r="B955" s="10"/>
      <c r="C955" s="10"/>
      <c r="D955" s="7"/>
      <c r="E955" s="10"/>
      <c r="F955" s="10"/>
      <c r="G955" s="10"/>
      <c r="H955" s="10"/>
      <c r="I955" s="7"/>
      <c r="J955" s="10"/>
      <c r="K955" s="10"/>
      <c r="L955" s="10"/>
      <c r="M955" s="10"/>
      <c r="N955" s="10"/>
      <c r="O955" s="10"/>
    </row>
    <row r="956">
      <c r="A956" s="10"/>
      <c r="B956" s="10"/>
      <c r="C956" s="10"/>
      <c r="D956" s="7"/>
      <c r="E956" s="10"/>
      <c r="F956" s="10"/>
      <c r="G956" s="10"/>
      <c r="H956" s="10"/>
      <c r="I956" s="7"/>
      <c r="J956" s="10"/>
      <c r="K956" s="10"/>
      <c r="L956" s="10"/>
      <c r="M956" s="10"/>
      <c r="N956" s="10"/>
      <c r="O956" s="10"/>
    </row>
    <row r="957">
      <c r="A957" s="10"/>
      <c r="B957" s="10"/>
      <c r="C957" s="10"/>
      <c r="D957" s="7"/>
      <c r="E957" s="10"/>
      <c r="F957" s="10"/>
      <c r="G957" s="10"/>
      <c r="H957" s="10"/>
      <c r="I957" s="7"/>
      <c r="J957" s="10"/>
      <c r="K957" s="10"/>
      <c r="L957" s="10"/>
      <c r="M957" s="10"/>
      <c r="N957" s="10"/>
      <c r="O957" s="10"/>
    </row>
    <row r="958">
      <c r="A958" s="10"/>
      <c r="B958" s="10"/>
      <c r="C958" s="10"/>
      <c r="D958" s="7"/>
      <c r="E958" s="10"/>
      <c r="F958" s="10"/>
      <c r="G958" s="10"/>
      <c r="H958" s="10"/>
      <c r="I958" s="7"/>
      <c r="J958" s="10"/>
      <c r="K958" s="10"/>
      <c r="L958" s="10"/>
      <c r="M958" s="10"/>
      <c r="N958" s="10"/>
      <c r="O958" s="10"/>
    </row>
    <row r="959">
      <c r="A959" s="10"/>
      <c r="B959" s="10"/>
      <c r="C959" s="10"/>
      <c r="D959" s="7"/>
      <c r="E959" s="10"/>
      <c r="F959" s="10"/>
      <c r="G959" s="10"/>
      <c r="H959" s="10"/>
      <c r="I959" s="7"/>
      <c r="J959" s="10"/>
      <c r="K959" s="10"/>
      <c r="L959" s="10"/>
      <c r="M959" s="10"/>
      <c r="N959" s="10"/>
      <c r="O959" s="10"/>
    </row>
    <row r="960">
      <c r="A960" s="10"/>
      <c r="B960" s="10"/>
      <c r="C960" s="10"/>
      <c r="D960" s="7"/>
      <c r="E960" s="10"/>
      <c r="F960" s="10"/>
      <c r="G960" s="10"/>
      <c r="H960" s="10"/>
      <c r="I960" s="7"/>
      <c r="J960" s="10"/>
      <c r="K960" s="10"/>
      <c r="L960" s="10"/>
      <c r="M960" s="10"/>
      <c r="N960" s="10"/>
      <c r="O960" s="10"/>
    </row>
    <row r="961">
      <c r="A961" s="10"/>
      <c r="B961" s="10"/>
      <c r="C961" s="10"/>
      <c r="D961" s="7"/>
      <c r="E961" s="10"/>
      <c r="F961" s="10"/>
      <c r="G961" s="10"/>
      <c r="H961" s="10"/>
      <c r="I961" s="7"/>
      <c r="J961" s="10"/>
      <c r="K961" s="10"/>
      <c r="L961" s="10"/>
      <c r="M961" s="10"/>
      <c r="N961" s="10"/>
      <c r="O961" s="10"/>
    </row>
    <row r="962">
      <c r="A962" s="10"/>
      <c r="B962" s="10"/>
      <c r="C962" s="10"/>
      <c r="D962" s="7"/>
      <c r="E962" s="10"/>
      <c r="F962" s="10"/>
      <c r="G962" s="10"/>
      <c r="H962" s="10"/>
      <c r="I962" s="7"/>
      <c r="J962" s="10"/>
      <c r="K962" s="10"/>
      <c r="L962" s="10"/>
      <c r="M962" s="10"/>
      <c r="N962" s="10"/>
      <c r="O962" s="10"/>
    </row>
    <row r="963">
      <c r="A963" s="10"/>
      <c r="B963" s="10"/>
      <c r="C963" s="10"/>
      <c r="D963" s="7"/>
      <c r="E963" s="10"/>
      <c r="F963" s="10"/>
      <c r="G963" s="10"/>
      <c r="H963" s="10"/>
      <c r="I963" s="7"/>
      <c r="J963" s="10"/>
      <c r="K963" s="10"/>
      <c r="L963" s="10"/>
      <c r="M963" s="10"/>
      <c r="N963" s="10"/>
      <c r="O963" s="10"/>
    </row>
    <row r="964">
      <c r="A964" s="10"/>
      <c r="B964" s="10"/>
      <c r="C964" s="10"/>
      <c r="D964" s="7"/>
      <c r="E964" s="10"/>
      <c r="F964" s="10"/>
      <c r="G964" s="10"/>
      <c r="H964" s="10"/>
      <c r="I964" s="7"/>
      <c r="J964" s="10"/>
      <c r="K964" s="10"/>
      <c r="L964" s="10"/>
      <c r="M964" s="10"/>
      <c r="N964" s="10"/>
      <c r="O964" s="10"/>
    </row>
    <row r="965">
      <c r="A965" s="10"/>
      <c r="B965" s="10"/>
      <c r="C965" s="10"/>
      <c r="D965" s="7"/>
      <c r="E965" s="10"/>
      <c r="F965" s="10"/>
      <c r="G965" s="10"/>
      <c r="H965" s="10"/>
      <c r="I965" s="7"/>
      <c r="J965" s="10"/>
      <c r="K965" s="10"/>
      <c r="L965" s="10"/>
      <c r="M965" s="10"/>
      <c r="N965" s="10"/>
      <c r="O965" s="10"/>
    </row>
    <row r="966">
      <c r="A966" s="10"/>
      <c r="B966" s="10"/>
      <c r="C966" s="10"/>
      <c r="D966" s="7"/>
      <c r="E966" s="10"/>
      <c r="F966" s="10"/>
      <c r="G966" s="10"/>
      <c r="H966" s="10"/>
      <c r="I966" s="7"/>
      <c r="J966" s="10"/>
      <c r="K966" s="10"/>
      <c r="L966" s="10"/>
      <c r="M966" s="10"/>
      <c r="N966" s="10"/>
      <c r="O966" s="10"/>
    </row>
    <row r="967">
      <c r="A967" s="10"/>
      <c r="B967" s="10"/>
      <c r="C967" s="10"/>
      <c r="D967" s="7"/>
      <c r="E967" s="10"/>
      <c r="F967" s="10"/>
      <c r="G967" s="10"/>
      <c r="H967" s="10"/>
      <c r="I967" s="7"/>
      <c r="J967" s="10"/>
      <c r="K967" s="10"/>
      <c r="L967" s="10"/>
      <c r="M967" s="10"/>
      <c r="N967" s="10"/>
      <c r="O967" s="10"/>
    </row>
    <row r="968">
      <c r="A968" s="10"/>
      <c r="B968" s="10"/>
      <c r="C968" s="10"/>
      <c r="D968" s="7"/>
      <c r="E968" s="10"/>
      <c r="F968" s="10"/>
      <c r="G968" s="10"/>
      <c r="H968" s="10"/>
      <c r="I968" s="7"/>
      <c r="J968" s="10"/>
      <c r="K968" s="10"/>
      <c r="L968" s="10"/>
      <c r="M968" s="10"/>
      <c r="N968" s="10"/>
      <c r="O968" s="10"/>
    </row>
    <row r="969">
      <c r="A969" s="10"/>
      <c r="B969" s="10"/>
      <c r="C969" s="10"/>
      <c r="D969" s="7"/>
      <c r="E969" s="10"/>
      <c r="F969" s="10"/>
      <c r="G969" s="10"/>
      <c r="H969" s="10"/>
      <c r="I969" s="7"/>
      <c r="J969" s="10"/>
      <c r="K969" s="10"/>
      <c r="L969" s="10"/>
      <c r="M969" s="10"/>
      <c r="N969" s="10"/>
      <c r="O969" s="10"/>
    </row>
    <row r="970">
      <c r="A970" s="10"/>
      <c r="B970" s="10"/>
      <c r="C970" s="10"/>
      <c r="D970" s="7"/>
      <c r="E970" s="10"/>
      <c r="F970" s="10"/>
      <c r="G970" s="10"/>
      <c r="H970" s="10"/>
      <c r="I970" s="7"/>
      <c r="J970" s="10"/>
      <c r="K970" s="10"/>
      <c r="L970" s="10"/>
      <c r="M970" s="10"/>
      <c r="N970" s="10"/>
      <c r="O970" s="10"/>
    </row>
    <row r="971">
      <c r="A971" s="10"/>
      <c r="B971" s="10"/>
      <c r="C971" s="10"/>
      <c r="D971" s="7"/>
      <c r="E971" s="10"/>
      <c r="F971" s="10"/>
      <c r="G971" s="10"/>
      <c r="H971" s="10"/>
      <c r="I971" s="7"/>
      <c r="J971" s="10"/>
      <c r="K971" s="10"/>
      <c r="L971" s="10"/>
      <c r="M971" s="10"/>
      <c r="N971" s="10"/>
      <c r="O971" s="10"/>
    </row>
    <row r="972">
      <c r="A972" s="10"/>
      <c r="B972" s="10"/>
      <c r="C972" s="10"/>
      <c r="D972" s="7"/>
      <c r="E972" s="10"/>
      <c r="F972" s="10"/>
      <c r="G972" s="10"/>
      <c r="H972" s="10"/>
      <c r="I972" s="7"/>
      <c r="J972" s="10"/>
      <c r="K972" s="10"/>
      <c r="L972" s="10"/>
      <c r="M972" s="10"/>
      <c r="N972" s="10"/>
      <c r="O972" s="10"/>
    </row>
    <row r="973">
      <c r="A973" s="10"/>
      <c r="B973" s="10"/>
      <c r="C973" s="10"/>
      <c r="D973" s="7"/>
      <c r="E973" s="10"/>
      <c r="F973" s="10"/>
      <c r="G973" s="10"/>
      <c r="H973" s="10"/>
      <c r="I973" s="7"/>
      <c r="J973" s="10"/>
      <c r="K973" s="10"/>
      <c r="L973" s="10"/>
      <c r="M973" s="10"/>
      <c r="N973" s="10"/>
      <c r="O973" s="10"/>
    </row>
    <row r="974">
      <c r="A974" s="10"/>
      <c r="B974" s="10"/>
      <c r="C974" s="10"/>
      <c r="D974" s="7"/>
      <c r="E974" s="10"/>
      <c r="F974" s="10"/>
      <c r="G974" s="10"/>
      <c r="H974" s="10"/>
      <c r="I974" s="7"/>
      <c r="J974" s="10"/>
      <c r="K974" s="10"/>
      <c r="L974" s="10"/>
      <c r="M974" s="10"/>
      <c r="N974" s="10"/>
      <c r="O974" s="10"/>
    </row>
    <row r="975">
      <c r="A975" s="10"/>
      <c r="B975" s="10"/>
      <c r="C975" s="10"/>
      <c r="D975" s="7"/>
      <c r="E975" s="10"/>
      <c r="F975" s="10"/>
      <c r="G975" s="10"/>
      <c r="H975" s="10"/>
      <c r="I975" s="7"/>
      <c r="J975" s="10"/>
      <c r="K975" s="10"/>
      <c r="L975" s="10"/>
      <c r="M975" s="10"/>
      <c r="N975" s="10"/>
      <c r="O975" s="10"/>
    </row>
    <row r="976">
      <c r="A976" s="10"/>
      <c r="B976" s="10"/>
      <c r="C976" s="10"/>
      <c r="D976" s="7"/>
      <c r="E976" s="10"/>
      <c r="F976" s="10"/>
      <c r="G976" s="10"/>
      <c r="H976" s="10"/>
      <c r="I976" s="7"/>
      <c r="J976" s="10"/>
      <c r="K976" s="10"/>
      <c r="L976" s="10"/>
      <c r="M976" s="10"/>
      <c r="N976" s="10"/>
      <c r="O976" s="10"/>
    </row>
    <row r="977">
      <c r="A977" s="10"/>
      <c r="B977" s="10"/>
      <c r="C977" s="10"/>
      <c r="D977" s="7"/>
      <c r="E977" s="10"/>
      <c r="F977" s="10"/>
      <c r="G977" s="10"/>
      <c r="H977" s="10"/>
      <c r="I977" s="7"/>
      <c r="J977" s="10"/>
      <c r="K977" s="10"/>
      <c r="L977" s="10"/>
      <c r="M977" s="10"/>
      <c r="N977" s="10"/>
      <c r="O977" s="10"/>
    </row>
    <row r="978">
      <c r="A978" s="10"/>
      <c r="B978" s="10"/>
      <c r="C978" s="10"/>
      <c r="D978" s="7"/>
      <c r="E978" s="10"/>
      <c r="F978" s="10"/>
      <c r="G978" s="10"/>
      <c r="H978" s="10"/>
      <c r="I978" s="7"/>
      <c r="J978" s="10"/>
      <c r="K978" s="10"/>
      <c r="L978" s="10"/>
      <c r="M978" s="10"/>
      <c r="N978" s="10"/>
      <c r="O978" s="10"/>
    </row>
    <row r="979">
      <c r="A979" s="10"/>
      <c r="B979" s="10"/>
      <c r="C979" s="10"/>
      <c r="D979" s="7"/>
      <c r="E979" s="10"/>
      <c r="F979" s="10"/>
      <c r="G979" s="10"/>
      <c r="H979" s="10"/>
      <c r="I979" s="7"/>
      <c r="J979" s="10"/>
      <c r="K979" s="10"/>
      <c r="L979" s="10"/>
      <c r="M979" s="10"/>
      <c r="N979" s="10"/>
      <c r="O979" s="10"/>
    </row>
    <row r="980">
      <c r="A980" s="10"/>
      <c r="B980" s="10"/>
      <c r="C980" s="10"/>
      <c r="D980" s="7"/>
      <c r="E980" s="10"/>
      <c r="F980" s="10"/>
      <c r="G980" s="10"/>
      <c r="H980" s="10"/>
      <c r="I980" s="7"/>
      <c r="J980" s="10"/>
      <c r="K980" s="10"/>
      <c r="L980" s="10"/>
      <c r="M980" s="10"/>
      <c r="N980" s="10"/>
      <c r="O980" s="10"/>
    </row>
    <row r="981">
      <c r="A981" s="10"/>
      <c r="B981" s="10"/>
      <c r="C981" s="10"/>
      <c r="D981" s="7"/>
      <c r="E981" s="10"/>
      <c r="F981" s="10"/>
      <c r="G981" s="10"/>
      <c r="H981" s="10"/>
      <c r="I981" s="7"/>
      <c r="J981" s="10"/>
      <c r="K981" s="10"/>
      <c r="L981" s="10"/>
      <c r="M981" s="10"/>
      <c r="N981" s="10"/>
      <c r="O981" s="10"/>
    </row>
    <row r="982">
      <c r="A982" s="10"/>
      <c r="B982" s="10"/>
      <c r="C982" s="10"/>
      <c r="D982" s="7"/>
      <c r="E982" s="10"/>
      <c r="F982" s="10"/>
      <c r="G982" s="10"/>
      <c r="H982" s="10"/>
      <c r="I982" s="7"/>
      <c r="J982" s="10"/>
      <c r="K982" s="10"/>
      <c r="L982" s="10"/>
      <c r="M982" s="10"/>
      <c r="N982" s="10"/>
      <c r="O982" s="10"/>
    </row>
    <row r="983">
      <c r="A983" s="10"/>
      <c r="B983" s="10"/>
      <c r="C983" s="10"/>
      <c r="D983" s="7"/>
      <c r="E983" s="10"/>
      <c r="F983" s="10"/>
      <c r="G983" s="10"/>
      <c r="H983" s="10"/>
      <c r="I983" s="7"/>
      <c r="J983" s="10"/>
      <c r="K983" s="10"/>
      <c r="L983" s="10"/>
      <c r="M983" s="10"/>
      <c r="N983" s="10"/>
      <c r="O983" s="10"/>
    </row>
    <row r="984">
      <c r="A984" s="10"/>
      <c r="B984" s="10"/>
      <c r="C984" s="10"/>
      <c r="D984" s="7"/>
      <c r="E984" s="10"/>
      <c r="F984" s="10"/>
      <c r="G984" s="10"/>
      <c r="H984" s="10"/>
      <c r="I984" s="7"/>
      <c r="J984" s="10"/>
      <c r="K984" s="10"/>
      <c r="L984" s="10"/>
      <c r="M984" s="10"/>
      <c r="N984" s="10"/>
      <c r="O984" s="10"/>
    </row>
    <row r="985">
      <c r="A985" s="10"/>
      <c r="B985" s="10"/>
      <c r="C985" s="10"/>
      <c r="D985" s="7"/>
      <c r="E985" s="10"/>
      <c r="F985" s="10"/>
      <c r="G985" s="10"/>
      <c r="H985" s="10"/>
      <c r="I985" s="7"/>
      <c r="J985" s="10"/>
      <c r="K985" s="10"/>
      <c r="L985" s="10"/>
      <c r="M985" s="10"/>
      <c r="N985" s="10"/>
      <c r="O985" s="10"/>
    </row>
    <row r="986">
      <c r="A986" s="10"/>
      <c r="B986" s="10"/>
      <c r="C986" s="10"/>
      <c r="D986" s="7"/>
      <c r="E986" s="10"/>
      <c r="F986" s="10"/>
      <c r="G986" s="10"/>
      <c r="H986" s="10"/>
      <c r="I986" s="7"/>
      <c r="J986" s="10"/>
      <c r="K986" s="10"/>
      <c r="L986" s="10"/>
      <c r="M986" s="10"/>
      <c r="N986" s="10"/>
      <c r="O986" s="10"/>
    </row>
    <row r="987">
      <c r="A987" s="10"/>
      <c r="B987" s="10"/>
      <c r="C987" s="10"/>
      <c r="D987" s="7"/>
      <c r="E987" s="10"/>
      <c r="F987" s="10"/>
      <c r="G987" s="10"/>
      <c r="H987" s="10"/>
      <c r="I987" s="7"/>
      <c r="J987" s="10"/>
      <c r="K987" s="10"/>
      <c r="L987" s="10"/>
      <c r="M987" s="10"/>
      <c r="N987" s="10"/>
      <c r="O987" s="10"/>
    </row>
    <row r="988">
      <c r="A988" s="10"/>
      <c r="B988" s="10"/>
      <c r="C988" s="10"/>
      <c r="D988" s="7"/>
      <c r="E988" s="10"/>
      <c r="F988" s="10"/>
      <c r="G988" s="10"/>
      <c r="H988" s="10"/>
      <c r="I988" s="7"/>
      <c r="J988" s="10"/>
      <c r="K988" s="10"/>
      <c r="L988" s="10"/>
      <c r="M988" s="10"/>
      <c r="N988" s="10"/>
      <c r="O988" s="10"/>
    </row>
    <row r="989">
      <c r="A989" s="10"/>
      <c r="B989" s="10"/>
      <c r="C989" s="10"/>
      <c r="D989" s="7"/>
      <c r="E989" s="10"/>
      <c r="F989" s="10"/>
      <c r="G989" s="10"/>
      <c r="H989" s="10"/>
      <c r="I989" s="7"/>
      <c r="J989" s="10"/>
      <c r="K989" s="10"/>
      <c r="L989" s="10"/>
      <c r="M989" s="10"/>
      <c r="N989" s="10"/>
      <c r="O989" s="10"/>
    </row>
    <row r="990">
      <c r="A990" s="10"/>
      <c r="B990" s="10"/>
      <c r="C990" s="10"/>
      <c r="D990" s="7"/>
      <c r="E990" s="10"/>
      <c r="F990" s="10"/>
      <c r="G990" s="10"/>
      <c r="H990" s="10"/>
      <c r="I990" s="7"/>
      <c r="J990" s="10"/>
      <c r="K990" s="10"/>
      <c r="L990" s="10"/>
      <c r="M990" s="10"/>
      <c r="N990" s="10"/>
      <c r="O990" s="10"/>
    </row>
    <row r="991">
      <c r="A991" s="10"/>
      <c r="B991" s="10"/>
      <c r="C991" s="10"/>
      <c r="D991" s="7"/>
      <c r="E991" s="10"/>
      <c r="F991" s="10"/>
      <c r="G991" s="10"/>
      <c r="H991" s="10"/>
      <c r="I991" s="7"/>
      <c r="J991" s="10"/>
      <c r="K991" s="10"/>
      <c r="L991" s="10"/>
      <c r="M991" s="10"/>
      <c r="N991" s="10"/>
      <c r="O991" s="10"/>
    </row>
    <row r="992">
      <c r="A992" s="10"/>
      <c r="B992" s="10"/>
      <c r="C992" s="10"/>
      <c r="D992" s="7"/>
      <c r="E992" s="10"/>
      <c r="F992" s="10"/>
      <c r="G992" s="10"/>
      <c r="H992" s="10"/>
      <c r="I992" s="7"/>
      <c r="J992" s="10"/>
      <c r="K992" s="10"/>
      <c r="L992" s="10"/>
      <c r="M992" s="10"/>
      <c r="N992" s="10"/>
      <c r="O992" s="10"/>
    </row>
    <row r="993">
      <c r="A993" s="10"/>
      <c r="B993" s="10"/>
      <c r="C993" s="10"/>
      <c r="D993" s="7"/>
      <c r="E993" s="10"/>
      <c r="F993" s="10"/>
      <c r="G993" s="10"/>
      <c r="H993" s="10"/>
      <c r="I993" s="7"/>
      <c r="J993" s="10"/>
      <c r="K993" s="10"/>
      <c r="L993" s="10"/>
      <c r="M993" s="10"/>
      <c r="N993" s="10"/>
      <c r="O993" s="10"/>
    </row>
    <row r="994">
      <c r="A994" s="10"/>
      <c r="B994" s="10"/>
      <c r="C994" s="10"/>
      <c r="D994" s="7"/>
      <c r="E994" s="10"/>
      <c r="F994" s="10"/>
      <c r="G994" s="10"/>
      <c r="H994" s="10"/>
      <c r="I994" s="7"/>
      <c r="J994" s="10"/>
      <c r="K994" s="10"/>
      <c r="L994" s="10"/>
      <c r="M994" s="10"/>
      <c r="N994" s="10"/>
      <c r="O994" s="10"/>
    </row>
    <row r="995">
      <c r="A995" s="10"/>
      <c r="B995" s="10"/>
      <c r="C995" s="10"/>
      <c r="D995" s="7"/>
      <c r="E995" s="10"/>
      <c r="F995" s="10"/>
      <c r="G995" s="10"/>
      <c r="H995" s="10"/>
      <c r="I995" s="7"/>
      <c r="J995" s="10"/>
      <c r="K995" s="10"/>
      <c r="L995" s="10"/>
      <c r="M995" s="10"/>
      <c r="N995" s="10"/>
      <c r="O995" s="10"/>
    </row>
    <row r="996">
      <c r="A996" s="10"/>
      <c r="B996" s="10"/>
      <c r="C996" s="10"/>
      <c r="D996" s="7"/>
      <c r="E996" s="10"/>
      <c r="F996" s="10"/>
      <c r="G996" s="10"/>
      <c r="H996" s="10"/>
      <c r="I996" s="7"/>
      <c r="J996" s="10"/>
      <c r="K996" s="10"/>
      <c r="L996" s="10"/>
      <c r="M996" s="10"/>
      <c r="N996" s="10"/>
      <c r="O996" s="10"/>
    </row>
    <row r="997">
      <c r="A997" s="10"/>
      <c r="B997" s="10"/>
      <c r="C997" s="10"/>
      <c r="D997" s="7"/>
      <c r="E997" s="10"/>
      <c r="F997" s="10"/>
      <c r="G997" s="10"/>
      <c r="H997" s="10"/>
      <c r="I997" s="7"/>
      <c r="J997" s="10"/>
      <c r="K997" s="10"/>
      <c r="L997" s="10"/>
      <c r="M997" s="10"/>
      <c r="N997" s="10"/>
      <c r="O997" s="10"/>
    </row>
  </sheetData>
  <mergeCells count="5">
    <mergeCell ref="P2:P997"/>
    <mergeCell ref="Q2:R2"/>
    <mergeCell ref="T2:U2"/>
    <mergeCell ref="S3:S12"/>
    <mergeCell ref="Q13:U997"/>
  </mergeCells>
  <conditionalFormatting sqref="N2:N997">
    <cfRule type="cellIs" dxfId="0" priority="1" operator="equal">
      <formula>"PENDENTE"</formula>
    </cfRule>
  </conditionalFormatting>
  <conditionalFormatting sqref="N2:N997">
    <cfRule type="cellIs" dxfId="1" priority="2" operator="equal">
      <formula>"PRIORIDADE"</formula>
    </cfRule>
  </conditionalFormatting>
  <conditionalFormatting sqref="N2:N997">
    <cfRule type="cellIs" dxfId="2" priority="3" operator="equal">
      <formula>"PRIORIDADE TOTAL"</formula>
    </cfRule>
  </conditionalFormatting>
  <conditionalFormatting sqref="N2:N997">
    <cfRule type="containsText" dxfId="3" priority="4" operator="containsText" text="ANÁLISE">
      <formula>NOT(ISERROR(SEARCH(("ANÁLISE"),(N2))))</formula>
    </cfRule>
  </conditionalFormatting>
  <conditionalFormatting sqref="N2:N997">
    <cfRule type="containsText" dxfId="4" priority="5" operator="containsText" text="VERIFICADO">
      <formula>NOT(ISERROR(SEARCH(("VERIFICADO"),(N2))))</formula>
    </cfRule>
  </conditionalFormatting>
  <conditionalFormatting sqref="N2:N997">
    <cfRule type="containsText" dxfId="5" priority="6" operator="containsText" text="APREENDIDO">
      <formula>NOT(ISERROR(SEARCH(("APREENDIDO"),(N2))))</formula>
    </cfRule>
  </conditionalFormatting>
  <conditionalFormatting sqref="N2:N997">
    <cfRule type="containsText" dxfId="6" priority="7" operator="containsText" text="APROVADO">
      <formula>NOT(ISERROR(SEARCH(("APROVADO"),(N2))))</formula>
    </cfRule>
  </conditionalFormatting>
  <conditionalFormatting sqref="N2:N997">
    <cfRule type="containsText" dxfId="7" priority="8" operator="containsText" text="QUITADO">
      <formula>NOT(ISERROR(SEARCH(("QUITADO"),(N2))))</formula>
    </cfRule>
  </conditionalFormatting>
  <conditionalFormatting sqref="N2:N997">
    <cfRule type="containsText" dxfId="8" priority="9" operator="containsText" text="OUTROS ACORDOS">
      <formula>NOT(ISERROR(SEARCH(("OUTROS ACORDOS"),(N2))))</formula>
    </cfRule>
  </conditionalFormatting>
  <conditionalFormatting sqref="N2:N997">
    <cfRule type="containsText" dxfId="9" priority="10" operator="containsText" text="CANCELADO">
      <formula>NOT(ISERROR(SEARCH(("CANCELADO"),(N2))))</formula>
    </cfRule>
  </conditionalFormatting>
  <dataValidations>
    <dataValidation type="list" allowBlank="1" showErrorMessage="1" sqref="N2:N997">
      <formula1>"PENDENTE,PRIORIDADE,PRIORIDADE TOTAL,VERIFICADO,ANÁLISE,APROVADO,QUITADO,APREENDIDO,CANCELADO,OUTROS ACORDOS"</formula1>
    </dataValidation>
    <dataValidation type="list" allowBlank="1" showErrorMessage="1" sqref="I2:I997">
      <formula1>"BRADESCO,BV FINANCEIRA,CREDITAS,GMAC,HYUNDAI,ITAÚ,OMNI S.A.,PANAMERICANO,PSA,RCI,RENNER,SAFRA,SANTANA,SANTANDER,TOYOTA,VOLKSWAGEN"</formula1>
    </dataValidation>
    <dataValidation type="list" allowBlank="1" showErrorMessage="1" sqref="L2:L997">
      <formula1>"LIGAÇÃO,WPP,SEM SUCESSO"</formula1>
    </dataValidation>
    <dataValidation type="list" allowBlank="1" showErrorMessage="1" sqref="D2:D997">
      <formula1>"SISTEMA ANTIGO,ANÁPOLIS,APG,BELO HORIZONTE,BELÉM,BRASÍLIA,CUIABÁ,CAMPO GRANDE,GOIÂNIA,JUIZ DE FORA,MONTES CLAROS,PLANALTINA,PORTO VELHO,RECREIO,RIO DE JANEIRO,RIO VERDE,RONDONÓPOLIS,SANTA LUZIA,TERESINA,TRINDADE,VALE DO AÇO,VALPARAISO,VITÓRIA,VOLTA REDOND"&amp;"A,CAMPOS DOS GOYTACAZES,NITEROI,VÁRZEA GRANDE,RIO DE JANEIRO"</formula1>
    </dataValidation>
  </dataValidations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D1DC"/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0.88"/>
    <col customWidth="1" min="2" max="2" width="13.5"/>
    <col customWidth="1" min="3" max="3" width="10.75"/>
    <col customWidth="1" min="4" max="4" width="18.25"/>
    <col customWidth="1" min="5" max="5" width="18.5"/>
    <col customWidth="1" min="8" max="8" width="11.88"/>
    <col customWidth="1" min="9" max="9" width="16.25"/>
    <col customWidth="1" min="10" max="10" width="9.5"/>
    <col customWidth="1" min="11" max="11" width="17.63"/>
    <col customWidth="1" min="12" max="12" width="16.5"/>
    <col customWidth="1" min="13" max="13" width="18.13"/>
    <col customWidth="1" min="14" max="14" width="19.0"/>
    <col customWidth="1" min="15" max="15" width="34.38"/>
    <col customWidth="1" min="16" max="16" width="18.0"/>
    <col customWidth="1" min="17" max="17" width="14.63"/>
    <col customWidth="1" min="18" max="18" width="9.38"/>
    <col customWidth="1" min="19" max="19" width="8.63"/>
    <col customWidth="1" min="20" max="20" width="13.13"/>
    <col customWidth="1" min="21" max="21" width="10.13"/>
  </cols>
  <sheetData>
    <row r="1" ht="24.0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51" t="s">
        <v>5</v>
      </c>
      <c r="G1" s="4" t="s">
        <v>6</v>
      </c>
      <c r="H1" s="51" t="s">
        <v>5</v>
      </c>
      <c r="I1" s="2" t="s">
        <v>7</v>
      </c>
      <c r="J1" s="4" t="s">
        <v>8</v>
      </c>
      <c r="K1" s="52" t="s">
        <v>9</v>
      </c>
      <c r="L1" s="4" t="s">
        <v>10</v>
      </c>
      <c r="M1" s="2" t="s">
        <v>11</v>
      </c>
      <c r="N1" s="51" t="s">
        <v>12</v>
      </c>
      <c r="O1" s="4" t="s">
        <v>13</v>
      </c>
      <c r="P1" s="5"/>
      <c r="Q1" s="5"/>
      <c r="R1" s="5"/>
      <c r="S1" s="5"/>
      <c r="T1" s="5"/>
      <c r="U1" s="5"/>
    </row>
    <row r="2" ht="15.75" customHeight="1">
      <c r="A2" s="6">
        <v>45705.0</v>
      </c>
      <c r="B2" s="6"/>
      <c r="C2" s="7">
        <v>180805.0</v>
      </c>
      <c r="D2" s="7" t="s">
        <v>237</v>
      </c>
      <c r="E2" s="6">
        <v>45139.0</v>
      </c>
      <c r="F2" s="79">
        <f t="shared" ref="F2:F704" si="1">DATEDIF(E2,TODAY(),"M")</f>
        <v>18</v>
      </c>
      <c r="G2" s="162">
        <v>45421.0</v>
      </c>
      <c r="H2" s="79">
        <f t="shared" ref="H2:H704" si="2">DATEDIF(G2,TODAY(),"M")</f>
        <v>9</v>
      </c>
      <c r="I2" s="7" t="s">
        <v>43</v>
      </c>
      <c r="J2" s="7" t="s">
        <v>544</v>
      </c>
      <c r="K2" s="58"/>
      <c r="L2" s="7"/>
      <c r="M2" s="10"/>
      <c r="N2" s="57" t="s">
        <v>22</v>
      </c>
      <c r="O2" s="10"/>
      <c r="P2" s="11"/>
      <c r="Q2" s="12" t="s">
        <v>14</v>
      </c>
      <c r="R2" s="13"/>
      <c r="S2" s="14">
        <f>TODAY()</f>
        <v>45706</v>
      </c>
      <c r="T2" s="15" t="s">
        <v>15</v>
      </c>
      <c r="U2" s="13"/>
    </row>
    <row r="3" ht="15.75" customHeight="1">
      <c r="A3" s="6">
        <v>45705.0</v>
      </c>
      <c r="B3" s="6"/>
      <c r="C3" s="7">
        <v>198082.0</v>
      </c>
      <c r="D3" s="7" t="s">
        <v>237</v>
      </c>
      <c r="E3" s="6">
        <v>45261.0</v>
      </c>
      <c r="F3" s="79">
        <f t="shared" si="1"/>
        <v>14</v>
      </c>
      <c r="G3" s="6">
        <v>45301.0</v>
      </c>
      <c r="H3" s="79">
        <f t="shared" si="2"/>
        <v>13</v>
      </c>
      <c r="I3" s="7" t="s">
        <v>43</v>
      </c>
      <c r="J3" s="79">
        <v>301.0</v>
      </c>
      <c r="K3" s="58"/>
      <c r="L3" s="10"/>
      <c r="M3" s="10"/>
      <c r="N3" s="60" t="s">
        <v>18</v>
      </c>
      <c r="O3" s="10"/>
      <c r="Q3" s="16" t="s">
        <v>16</v>
      </c>
      <c r="R3" s="17">
        <f>COUNTIFS(N:N,"VERIFICADO",B:B,S2)</f>
        <v>3</v>
      </c>
      <c r="S3" s="18"/>
      <c r="T3" s="16" t="s">
        <v>16</v>
      </c>
      <c r="U3" s="17">
        <f>COUNTIFS(N:N,"VERIFICADO")</f>
        <v>8</v>
      </c>
    </row>
    <row r="4" ht="15.75" customHeight="1">
      <c r="A4" s="6">
        <v>45705.0</v>
      </c>
      <c r="B4" s="6"/>
      <c r="C4" s="7">
        <v>217848.0</v>
      </c>
      <c r="D4" s="7" t="s">
        <v>237</v>
      </c>
      <c r="E4" s="6">
        <v>45261.0</v>
      </c>
      <c r="F4" s="79">
        <f t="shared" si="1"/>
        <v>14</v>
      </c>
      <c r="G4" s="6">
        <v>45456.0</v>
      </c>
      <c r="H4" s="79">
        <f t="shared" si="2"/>
        <v>8</v>
      </c>
      <c r="I4" s="7" t="s">
        <v>386</v>
      </c>
      <c r="J4" s="10"/>
      <c r="K4" s="58"/>
      <c r="L4" s="10"/>
      <c r="M4" s="10"/>
      <c r="N4" s="60" t="s">
        <v>18</v>
      </c>
      <c r="O4" s="10"/>
      <c r="Q4" s="16" t="s">
        <v>17</v>
      </c>
      <c r="R4" s="17">
        <f>COUNTIFS(N:N,"análise",B:B,S2)</f>
        <v>1</v>
      </c>
      <c r="S4" s="19"/>
      <c r="T4" s="16" t="s">
        <v>17</v>
      </c>
      <c r="U4" s="17">
        <f>COUNTIFS(N:N,"ANÁLISE")</f>
        <v>1</v>
      </c>
    </row>
    <row r="5" ht="15.75" customHeight="1">
      <c r="A5" s="6">
        <v>45705.0</v>
      </c>
      <c r="B5" s="6"/>
      <c r="C5" s="7">
        <v>226500.0</v>
      </c>
      <c r="D5" s="7" t="s">
        <v>237</v>
      </c>
      <c r="E5" s="6">
        <v>45383.0</v>
      </c>
      <c r="F5" s="79">
        <f t="shared" si="1"/>
        <v>10</v>
      </c>
      <c r="G5" s="6">
        <v>45533.0</v>
      </c>
      <c r="H5" s="79">
        <f t="shared" si="2"/>
        <v>5</v>
      </c>
      <c r="I5" s="7" t="s">
        <v>43</v>
      </c>
      <c r="J5" s="7" t="s">
        <v>108</v>
      </c>
      <c r="K5" s="58"/>
      <c r="L5" s="10"/>
      <c r="M5" s="10"/>
      <c r="N5" s="60" t="s">
        <v>18</v>
      </c>
      <c r="O5" s="10"/>
      <c r="Q5" s="16" t="s">
        <v>18</v>
      </c>
      <c r="R5" s="17">
        <f>COUNTIFS(N:N,"pendente",B:B,S2)</f>
        <v>0</v>
      </c>
      <c r="S5" s="19"/>
      <c r="T5" s="16" t="s">
        <v>18</v>
      </c>
      <c r="U5" s="17">
        <f>COUNTIFS(N:N,"PENDENTE")</f>
        <v>587</v>
      </c>
    </row>
    <row r="6" ht="15.75" customHeight="1">
      <c r="A6" s="6">
        <v>45705.0</v>
      </c>
      <c r="B6" s="6"/>
      <c r="C6" s="7">
        <v>230332.0</v>
      </c>
      <c r="D6" s="7" t="s">
        <v>237</v>
      </c>
      <c r="E6" s="6">
        <v>45413.0</v>
      </c>
      <c r="F6" s="79">
        <f t="shared" si="1"/>
        <v>9</v>
      </c>
      <c r="G6" s="6">
        <v>45573.0</v>
      </c>
      <c r="H6" s="79">
        <f t="shared" si="2"/>
        <v>4</v>
      </c>
      <c r="I6" s="7" t="s">
        <v>48</v>
      </c>
      <c r="J6" s="7" t="s">
        <v>250</v>
      </c>
      <c r="K6" s="58"/>
      <c r="L6" s="10"/>
      <c r="M6" s="10"/>
      <c r="N6" s="60" t="s">
        <v>18</v>
      </c>
      <c r="O6" s="10"/>
      <c r="Q6" s="16" t="s">
        <v>19</v>
      </c>
      <c r="R6" s="17">
        <f>COUNTIFS(N:N,"prioridade",B:B,S2)</f>
        <v>1</v>
      </c>
      <c r="S6" s="19"/>
      <c r="T6" s="16" t="s">
        <v>19</v>
      </c>
      <c r="U6" s="17">
        <f>COUNTIFS(N:N,"PRIORIDADE")</f>
        <v>3</v>
      </c>
    </row>
    <row r="7" ht="15.75" customHeight="1">
      <c r="A7" s="6">
        <v>45705.0</v>
      </c>
      <c r="B7" s="6"/>
      <c r="C7" s="7">
        <v>235621.0</v>
      </c>
      <c r="D7" s="7" t="s">
        <v>237</v>
      </c>
      <c r="E7" s="6">
        <v>45505.0</v>
      </c>
      <c r="F7" s="79">
        <f t="shared" si="1"/>
        <v>6</v>
      </c>
      <c r="G7" s="9">
        <v>45623.0</v>
      </c>
      <c r="H7" s="79">
        <f t="shared" si="2"/>
        <v>2</v>
      </c>
      <c r="I7" s="7" t="s">
        <v>43</v>
      </c>
      <c r="J7" s="7" t="s">
        <v>250</v>
      </c>
      <c r="K7" s="58"/>
      <c r="L7" s="10"/>
      <c r="M7" s="10"/>
      <c r="N7" s="60" t="s">
        <v>18</v>
      </c>
      <c r="O7" s="10"/>
      <c r="Q7" s="16" t="s">
        <v>20</v>
      </c>
      <c r="R7" s="17">
        <f>COUNTIFS(N:N,"prioridade total",B:B,S2)</f>
        <v>0</v>
      </c>
      <c r="S7" s="19"/>
      <c r="T7" s="16" t="s">
        <v>20</v>
      </c>
      <c r="U7" s="17">
        <f>COUNTIFS(N:N,"PRIORIDADE TOTAL")</f>
        <v>0</v>
      </c>
    </row>
    <row r="8" ht="15.75" customHeight="1">
      <c r="A8" s="6">
        <v>45705.0</v>
      </c>
      <c r="B8" s="6"/>
      <c r="C8" s="7">
        <v>217985.0</v>
      </c>
      <c r="D8" s="7" t="s">
        <v>237</v>
      </c>
      <c r="E8" s="86">
        <v>45413.0</v>
      </c>
      <c r="F8" s="79">
        <f t="shared" si="1"/>
        <v>9</v>
      </c>
      <c r="G8" s="86">
        <v>45456.0</v>
      </c>
      <c r="H8" s="79">
        <f t="shared" si="2"/>
        <v>8</v>
      </c>
      <c r="I8" s="7" t="s">
        <v>54</v>
      </c>
      <c r="J8" s="7">
        <v>503.0</v>
      </c>
      <c r="K8" s="58"/>
      <c r="L8" s="10"/>
      <c r="M8" s="10"/>
      <c r="N8" s="60" t="s">
        <v>18</v>
      </c>
      <c r="O8" s="10"/>
      <c r="Q8" s="16" t="s">
        <v>21</v>
      </c>
      <c r="R8" s="17">
        <f>COUNTIFS(N:N,"aprovado",B:B,S2)</f>
        <v>4</v>
      </c>
      <c r="S8" s="19"/>
      <c r="T8" s="16" t="s">
        <v>21</v>
      </c>
      <c r="U8" s="17">
        <f>COUNTIFS(N:N,"APROVADO")</f>
        <v>7</v>
      </c>
    </row>
    <row r="9" ht="15.75" customHeight="1">
      <c r="A9" s="6">
        <v>45705.0</v>
      </c>
      <c r="B9" s="6"/>
      <c r="C9" s="7">
        <v>227467.0</v>
      </c>
      <c r="D9" s="7" t="s">
        <v>237</v>
      </c>
      <c r="E9" s="6">
        <v>45444.0</v>
      </c>
      <c r="F9" s="79">
        <f t="shared" si="1"/>
        <v>8</v>
      </c>
      <c r="G9" s="9">
        <v>45545.0</v>
      </c>
      <c r="H9" s="79">
        <f t="shared" si="2"/>
        <v>5</v>
      </c>
      <c r="I9" s="7" t="s">
        <v>60</v>
      </c>
      <c r="J9" s="10"/>
      <c r="K9" s="58"/>
      <c r="L9" s="10"/>
      <c r="M9" s="10"/>
      <c r="N9" s="60" t="s">
        <v>18</v>
      </c>
      <c r="O9" s="10"/>
      <c r="Q9" s="21" t="s">
        <v>22</v>
      </c>
      <c r="R9" s="17">
        <f>COUNTIFS(N:N,"quitado",B:B,S2)</f>
        <v>0</v>
      </c>
      <c r="S9" s="19"/>
      <c r="T9" s="21" t="s">
        <v>22</v>
      </c>
      <c r="U9" s="17">
        <f>COUNTIFS(N:N,"QUITADO")</f>
        <v>3</v>
      </c>
    </row>
    <row r="10" ht="15.75" customHeight="1">
      <c r="A10" s="6">
        <v>45705.0</v>
      </c>
      <c r="B10" s="6"/>
      <c r="C10" s="7">
        <v>95302.0</v>
      </c>
      <c r="D10" s="7" t="s">
        <v>62</v>
      </c>
      <c r="E10" s="6">
        <v>44378.0</v>
      </c>
      <c r="F10" s="79">
        <f t="shared" si="1"/>
        <v>43</v>
      </c>
      <c r="G10" s="6">
        <v>44378.0</v>
      </c>
      <c r="H10" s="79">
        <f t="shared" si="2"/>
        <v>43</v>
      </c>
      <c r="I10" s="7" t="s">
        <v>66</v>
      </c>
      <c r="J10" s="7" t="s">
        <v>94</v>
      </c>
      <c r="K10" s="58"/>
      <c r="L10" s="10"/>
      <c r="M10" s="10"/>
      <c r="N10" s="60" t="s">
        <v>18</v>
      </c>
      <c r="O10" s="10"/>
      <c r="Q10" s="16" t="s">
        <v>23</v>
      </c>
      <c r="R10" s="17">
        <f>COUNTIFS(N:N,"apreendido",B:B,S2)</f>
        <v>0</v>
      </c>
      <c r="S10" s="19"/>
      <c r="T10" s="16" t="s">
        <v>23</v>
      </c>
      <c r="U10" s="17">
        <f>COUNTIFS(N:N,"APREENDIDO")</f>
        <v>0</v>
      </c>
    </row>
    <row r="11" ht="15.75" customHeight="1">
      <c r="A11" s="6">
        <v>45705.0</v>
      </c>
      <c r="B11" s="6"/>
      <c r="C11" s="7">
        <v>205980.0</v>
      </c>
      <c r="D11" s="7" t="s">
        <v>62</v>
      </c>
      <c r="E11" s="6">
        <v>45139.0</v>
      </c>
      <c r="F11" s="79">
        <f t="shared" si="1"/>
        <v>18</v>
      </c>
      <c r="G11" s="6">
        <v>45363.0</v>
      </c>
      <c r="H11" s="79">
        <f t="shared" si="2"/>
        <v>11</v>
      </c>
      <c r="I11" s="7" t="s">
        <v>48</v>
      </c>
      <c r="J11" s="7">
        <v>218.0</v>
      </c>
      <c r="K11" s="58"/>
      <c r="L11" s="10"/>
      <c r="M11" s="10"/>
      <c r="N11" s="60" t="s">
        <v>18</v>
      </c>
      <c r="O11" s="10"/>
      <c r="Q11" s="16" t="s">
        <v>24</v>
      </c>
      <c r="R11" s="17">
        <f>COUNTIFS(N:N,"cancelado",B:B,S2)</f>
        <v>0</v>
      </c>
      <c r="S11" s="19"/>
      <c r="T11" s="16" t="s">
        <v>24</v>
      </c>
      <c r="U11" s="17">
        <f>COUNTIFS(N:N,"CANCELADO")</f>
        <v>2</v>
      </c>
    </row>
    <row r="12" ht="15.75" customHeight="1">
      <c r="A12" s="6">
        <v>45705.0</v>
      </c>
      <c r="B12" s="10"/>
      <c r="C12" s="7">
        <v>218746.0</v>
      </c>
      <c r="D12" s="7" t="s">
        <v>62</v>
      </c>
      <c r="E12" s="6">
        <v>45444.0</v>
      </c>
      <c r="F12" s="79">
        <f t="shared" si="1"/>
        <v>8</v>
      </c>
      <c r="G12" s="6">
        <v>45475.0</v>
      </c>
      <c r="H12" s="79">
        <f t="shared" si="2"/>
        <v>7</v>
      </c>
      <c r="I12" s="7" t="s">
        <v>113</v>
      </c>
      <c r="J12" s="7" t="s">
        <v>545</v>
      </c>
      <c r="K12" s="58"/>
      <c r="L12" s="10"/>
      <c r="M12" s="10"/>
      <c r="N12" s="60" t="s">
        <v>18</v>
      </c>
      <c r="O12" s="10"/>
      <c r="Q12" s="22" t="s">
        <v>25</v>
      </c>
      <c r="R12" s="23">
        <f>SUM(R3,R4,R8,R9)</f>
        <v>8</v>
      </c>
      <c r="S12" s="24"/>
      <c r="T12" s="22" t="s">
        <v>25</v>
      </c>
      <c r="U12" s="23">
        <f>SUM(U3:U11)</f>
        <v>611</v>
      </c>
    </row>
    <row r="13">
      <c r="A13" s="6">
        <v>45705.0</v>
      </c>
      <c r="B13" s="6">
        <v>45706.0</v>
      </c>
      <c r="C13" s="7">
        <v>190767.0</v>
      </c>
      <c r="D13" s="7" t="s">
        <v>64</v>
      </c>
      <c r="E13" s="6">
        <v>45139.0</v>
      </c>
      <c r="F13" s="79">
        <f t="shared" si="1"/>
        <v>18</v>
      </c>
      <c r="G13" s="9">
        <v>45225.0</v>
      </c>
      <c r="H13" s="79">
        <f t="shared" si="2"/>
        <v>15</v>
      </c>
      <c r="I13" s="7" t="s">
        <v>43</v>
      </c>
      <c r="J13" s="7">
        <v>301.0</v>
      </c>
      <c r="K13" s="163">
        <v>10000.0</v>
      </c>
      <c r="L13" s="7" t="s">
        <v>68</v>
      </c>
      <c r="M13" s="164"/>
      <c r="N13" s="57" t="s">
        <v>21</v>
      </c>
      <c r="O13" s="7" t="s">
        <v>546</v>
      </c>
      <c r="Q13" s="25"/>
    </row>
    <row r="14">
      <c r="A14" s="6">
        <v>45705.0</v>
      </c>
      <c r="B14" s="6">
        <v>45706.0</v>
      </c>
      <c r="C14" s="7">
        <v>220625.0</v>
      </c>
      <c r="D14" s="7" t="s">
        <v>64</v>
      </c>
      <c r="E14" s="6">
        <v>45444.0</v>
      </c>
      <c r="F14" s="79">
        <f t="shared" si="1"/>
        <v>8</v>
      </c>
      <c r="G14" s="6">
        <v>45488.0</v>
      </c>
      <c r="H14" s="79">
        <f t="shared" si="2"/>
        <v>7</v>
      </c>
      <c r="I14" s="7" t="s">
        <v>52</v>
      </c>
      <c r="J14" s="7">
        <v>401.0</v>
      </c>
      <c r="K14" s="56">
        <v>10000.0</v>
      </c>
      <c r="L14" s="7" t="s">
        <v>58</v>
      </c>
      <c r="M14" s="7"/>
      <c r="N14" s="57" t="s">
        <v>17</v>
      </c>
      <c r="O14" s="7" t="s">
        <v>547</v>
      </c>
    </row>
    <row r="15">
      <c r="A15" s="6">
        <v>45705.0</v>
      </c>
      <c r="B15" s="10"/>
      <c r="C15" s="7">
        <v>235721.0</v>
      </c>
      <c r="D15" s="7" t="s">
        <v>64</v>
      </c>
      <c r="E15" s="6">
        <v>45597.0</v>
      </c>
      <c r="F15" s="79">
        <f t="shared" si="1"/>
        <v>3</v>
      </c>
      <c r="G15" s="9">
        <v>45625.0</v>
      </c>
      <c r="H15" s="79">
        <f t="shared" si="2"/>
        <v>2</v>
      </c>
      <c r="I15" s="7" t="s">
        <v>43</v>
      </c>
      <c r="J15" s="7" t="s">
        <v>250</v>
      </c>
      <c r="K15" s="58"/>
      <c r="L15" s="10"/>
      <c r="M15" s="10"/>
      <c r="N15" s="66" t="s">
        <v>18</v>
      </c>
      <c r="O15" s="10"/>
    </row>
    <row r="16">
      <c r="A16" s="6">
        <v>45705.0</v>
      </c>
      <c r="B16" s="10"/>
      <c r="C16" s="7">
        <v>189567.0</v>
      </c>
      <c r="D16" s="7" t="s">
        <v>65</v>
      </c>
      <c r="E16" s="6">
        <v>44621.0</v>
      </c>
      <c r="F16" s="79">
        <f t="shared" si="1"/>
        <v>35</v>
      </c>
      <c r="G16" s="9">
        <v>45216.0</v>
      </c>
      <c r="H16" s="79">
        <f t="shared" si="2"/>
        <v>16</v>
      </c>
      <c r="I16" s="7" t="s">
        <v>54</v>
      </c>
      <c r="J16" s="7" t="s">
        <v>207</v>
      </c>
      <c r="K16" s="56" t="s">
        <v>548</v>
      </c>
      <c r="L16" s="10"/>
      <c r="M16" s="10"/>
      <c r="N16" s="66" t="s">
        <v>18</v>
      </c>
      <c r="O16" s="10"/>
    </row>
    <row r="17">
      <c r="A17" s="6">
        <v>45705.0</v>
      </c>
      <c r="B17" s="10"/>
      <c r="C17" s="7">
        <v>224550.0</v>
      </c>
      <c r="D17" s="7" t="s">
        <v>65</v>
      </c>
      <c r="E17" s="6">
        <v>45413.0</v>
      </c>
      <c r="F17" s="79">
        <f t="shared" si="1"/>
        <v>9</v>
      </c>
      <c r="G17" s="6">
        <v>45516.0</v>
      </c>
      <c r="H17" s="79">
        <f t="shared" si="2"/>
        <v>6</v>
      </c>
      <c r="I17" s="7" t="s">
        <v>52</v>
      </c>
      <c r="J17" s="7">
        <v>401.0</v>
      </c>
      <c r="K17" s="56">
        <v>10000.0</v>
      </c>
      <c r="L17" s="10"/>
      <c r="M17" s="10"/>
      <c r="N17" s="66" t="s">
        <v>18</v>
      </c>
      <c r="O17" s="10"/>
    </row>
    <row r="18">
      <c r="A18" s="6">
        <v>45705.0</v>
      </c>
      <c r="B18" s="10"/>
      <c r="C18" s="7">
        <v>219773.0</v>
      </c>
      <c r="D18" s="7" t="s">
        <v>75</v>
      </c>
      <c r="E18" s="6">
        <v>45444.0</v>
      </c>
      <c r="F18" s="79">
        <f t="shared" si="1"/>
        <v>8</v>
      </c>
      <c r="G18" s="165">
        <v>45475.0</v>
      </c>
      <c r="H18" s="79">
        <f t="shared" si="2"/>
        <v>7</v>
      </c>
      <c r="I18" s="7" t="s">
        <v>52</v>
      </c>
      <c r="J18" s="7" t="s">
        <v>544</v>
      </c>
      <c r="K18" s="58"/>
      <c r="L18" s="10"/>
      <c r="M18" s="10"/>
      <c r="N18" s="57" t="s">
        <v>22</v>
      </c>
      <c r="O18" s="10"/>
    </row>
    <row r="19">
      <c r="A19" s="6">
        <v>45705.0</v>
      </c>
      <c r="B19" s="10"/>
      <c r="C19" s="7">
        <v>180260.0</v>
      </c>
      <c r="D19" s="7" t="s">
        <v>75</v>
      </c>
      <c r="E19" s="6">
        <v>45017.0</v>
      </c>
      <c r="F19" s="79">
        <f t="shared" si="1"/>
        <v>22</v>
      </c>
      <c r="G19" s="9">
        <v>45135.0</v>
      </c>
      <c r="H19" s="79">
        <f t="shared" si="2"/>
        <v>18</v>
      </c>
      <c r="I19" s="7" t="s">
        <v>48</v>
      </c>
      <c r="J19" s="10"/>
      <c r="K19" s="58"/>
      <c r="L19" s="10"/>
      <c r="M19" s="10"/>
      <c r="N19" s="66" t="s">
        <v>18</v>
      </c>
      <c r="O19" s="10"/>
    </row>
    <row r="20">
      <c r="A20" s="6">
        <v>45705.0</v>
      </c>
      <c r="B20" s="6">
        <v>45706.0</v>
      </c>
      <c r="C20" s="7">
        <v>201117.0</v>
      </c>
      <c r="D20" s="7" t="s">
        <v>75</v>
      </c>
      <c r="E20" s="6">
        <v>45292.0</v>
      </c>
      <c r="F20" s="79">
        <f t="shared" si="1"/>
        <v>13</v>
      </c>
      <c r="G20" s="9">
        <v>45324.0</v>
      </c>
      <c r="H20" s="79">
        <f t="shared" si="2"/>
        <v>12</v>
      </c>
      <c r="I20" s="7" t="s">
        <v>52</v>
      </c>
      <c r="J20" s="7">
        <v>402.0</v>
      </c>
      <c r="K20" s="163">
        <v>4500.0</v>
      </c>
      <c r="L20" s="7" t="s">
        <v>58</v>
      </c>
      <c r="M20" s="10"/>
      <c r="N20" s="57" t="s">
        <v>16</v>
      </c>
      <c r="O20" s="7" t="s">
        <v>549</v>
      </c>
    </row>
    <row r="21">
      <c r="A21" s="6">
        <v>45705.0</v>
      </c>
      <c r="B21" s="10"/>
      <c r="C21" s="7">
        <v>229654.0</v>
      </c>
      <c r="D21" s="7" t="s">
        <v>75</v>
      </c>
      <c r="E21" s="6">
        <v>45566.0</v>
      </c>
      <c r="F21" s="79">
        <f t="shared" si="1"/>
        <v>4</v>
      </c>
      <c r="G21" s="9">
        <v>45566.0</v>
      </c>
      <c r="H21" s="79">
        <f t="shared" si="2"/>
        <v>4</v>
      </c>
      <c r="I21" s="7" t="s">
        <v>52</v>
      </c>
      <c r="J21" s="7">
        <v>410.0</v>
      </c>
      <c r="K21" s="58"/>
      <c r="L21" s="10"/>
      <c r="M21" s="10"/>
      <c r="N21" s="66" t="s">
        <v>18</v>
      </c>
      <c r="O21" s="10"/>
    </row>
    <row r="22">
      <c r="A22" s="6">
        <v>45705.0</v>
      </c>
      <c r="B22" s="10"/>
      <c r="C22" s="7">
        <v>201362.0</v>
      </c>
      <c r="D22" s="7" t="s">
        <v>75</v>
      </c>
      <c r="E22" s="6">
        <v>45261.0</v>
      </c>
      <c r="F22" s="79">
        <f t="shared" si="1"/>
        <v>14</v>
      </c>
      <c r="G22" s="6">
        <v>45327.0</v>
      </c>
      <c r="H22" s="79">
        <f t="shared" si="2"/>
        <v>12</v>
      </c>
      <c r="I22" s="7" t="s">
        <v>43</v>
      </c>
      <c r="J22" s="7" t="s">
        <v>91</v>
      </c>
      <c r="K22" s="56">
        <v>35000.0</v>
      </c>
      <c r="L22" s="7" t="s">
        <v>68</v>
      </c>
      <c r="M22" s="10"/>
      <c r="N22" s="66" t="s">
        <v>18</v>
      </c>
      <c r="O22" s="10"/>
    </row>
    <row r="23">
      <c r="A23" s="6">
        <v>45705.0</v>
      </c>
      <c r="B23" s="10"/>
      <c r="C23" s="7">
        <v>212969.0</v>
      </c>
      <c r="D23" s="7" t="s">
        <v>75</v>
      </c>
      <c r="E23" s="6">
        <v>45383.0</v>
      </c>
      <c r="F23" s="79">
        <f t="shared" si="1"/>
        <v>10</v>
      </c>
      <c r="G23" s="6">
        <v>45415.0</v>
      </c>
      <c r="H23" s="79">
        <f t="shared" si="2"/>
        <v>9</v>
      </c>
      <c r="I23" s="7" t="s">
        <v>43</v>
      </c>
      <c r="J23" s="7">
        <v>310.2</v>
      </c>
      <c r="K23" s="58"/>
      <c r="L23" s="7" t="s">
        <v>68</v>
      </c>
      <c r="M23" s="7" t="s">
        <v>550</v>
      </c>
      <c r="N23" s="66" t="s">
        <v>18</v>
      </c>
      <c r="O23" s="10"/>
    </row>
    <row r="24">
      <c r="A24" s="6">
        <v>45705.0</v>
      </c>
      <c r="B24" s="10"/>
      <c r="C24" s="7">
        <v>219289.0</v>
      </c>
      <c r="D24" s="7" t="s">
        <v>75</v>
      </c>
      <c r="E24" s="6">
        <v>45383.0</v>
      </c>
      <c r="F24" s="79">
        <f t="shared" si="1"/>
        <v>10</v>
      </c>
      <c r="G24" s="6">
        <v>45468.0</v>
      </c>
      <c r="H24" s="79">
        <f t="shared" si="2"/>
        <v>7</v>
      </c>
      <c r="I24" s="7" t="s">
        <v>52</v>
      </c>
      <c r="J24" s="7">
        <v>402.0</v>
      </c>
      <c r="K24" s="58"/>
      <c r="L24" s="10"/>
      <c r="M24" s="10"/>
      <c r="N24" s="66" t="s">
        <v>18</v>
      </c>
      <c r="O24" s="10"/>
    </row>
    <row r="25">
      <c r="A25" s="6">
        <v>45695.0</v>
      </c>
      <c r="B25" s="6">
        <v>45706.0</v>
      </c>
      <c r="C25" s="7">
        <v>228924.0</v>
      </c>
      <c r="D25" s="7" t="s">
        <v>75</v>
      </c>
      <c r="E25" s="6">
        <v>45323.0</v>
      </c>
      <c r="F25" s="79">
        <f t="shared" si="1"/>
        <v>12</v>
      </c>
      <c r="G25" s="6">
        <v>45560.0</v>
      </c>
      <c r="H25" s="79">
        <f t="shared" si="2"/>
        <v>4</v>
      </c>
      <c r="I25" s="7" t="s">
        <v>60</v>
      </c>
      <c r="J25" s="7" t="s">
        <v>162</v>
      </c>
      <c r="K25" s="56"/>
      <c r="L25" s="7" t="s">
        <v>68</v>
      </c>
      <c r="M25" s="7"/>
      <c r="N25" s="57" t="s">
        <v>21</v>
      </c>
      <c r="O25" s="10"/>
    </row>
    <row r="26">
      <c r="A26" s="6">
        <v>45705.0</v>
      </c>
      <c r="B26" s="10"/>
      <c r="C26" s="7">
        <v>214145.0</v>
      </c>
      <c r="D26" s="7" t="s">
        <v>75</v>
      </c>
      <c r="E26" s="6">
        <v>45383.0</v>
      </c>
      <c r="F26" s="79">
        <f t="shared" si="1"/>
        <v>10</v>
      </c>
      <c r="G26" s="6">
        <v>45425.0</v>
      </c>
      <c r="H26" s="79">
        <f t="shared" si="2"/>
        <v>9</v>
      </c>
      <c r="I26" s="7" t="s">
        <v>54</v>
      </c>
      <c r="J26" s="7">
        <v>524.0</v>
      </c>
      <c r="K26" s="56">
        <v>10000.0</v>
      </c>
      <c r="L26" s="10"/>
      <c r="M26" s="10"/>
      <c r="N26" s="66" t="s">
        <v>18</v>
      </c>
      <c r="O26" s="10"/>
    </row>
    <row r="27">
      <c r="A27" s="6">
        <v>45705.0</v>
      </c>
      <c r="B27" s="10"/>
      <c r="C27" s="7">
        <v>227468.0</v>
      </c>
      <c r="D27" s="7" t="s">
        <v>75</v>
      </c>
      <c r="E27" s="6">
        <v>45444.0</v>
      </c>
      <c r="F27" s="79">
        <f t="shared" si="1"/>
        <v>8</v>
      </c>
      <c r="G27" s="162">
        <v>45545.0</v>
      </c>
      <c r="H27" s="79">
        <f t="shared" si="2"/>
        <v>5</v>
      </c>
      <c r="I27" s="7" t="s">
        <v>52</v>
      </c>
      <c r="J27" s="7" t="s">
        <v>544</v>
      </c>
      <c r="K27" s="58"/>
      <c r="L27" s="10"/>
      <c r="M27" s="10"/>
      <c r="N27" s="57" t="s">
        <v>24</v>
      </c>
      <c r="O27" s="10"/>
    </row>
    <row r="28">
      <c r="A28" s="6">
        <v>45705.0</v>
      </c>
      <c r="B28" s="10"/>
      <c r="C28" s="7">
        <v>208938.0</v>
      </c>
      <c r="D28" s="7" t="s">
        <v>75</v>
      </c>
      <c r="E28" s="6">
        <v>45352.0</v>
      </c>
      <c r="F28" s="79">
        <f t="shared" si="1"/>
        <v>11</v>
      </c>
      <c r="G28" s="6">
        <v>45391.0</v>
      </c>
      <c r="H28" s="79">
        <f t="shared" si="2"/>
        <v>10</v>
      </c>
      <c r="I28" s="7" t="s">
        <v>52</v>
      </c>
      <c r="J28" s="7" t="s">
        <v>544</v>
      </c>
      <c r="K28" s="58"/>
      <c r="L28" s="10"/>
      <c r="M28" s="10"/>
      <c r="N28" s="57" t="s">
        <v>22</v>
      </c>
      <c r="O28" s="10"/>
    </row>
    <row r="29">
      <c r="A29" s="6">
        <v>45705.0</v>
      </c>
      <c r="B29" s="10"/>
      <c r="C29" s="7">
        <v>216411.0</v>
      </c>
      <c r="D29" s="7" t="s">
        <v>75</v>
      </c>
      <c r="E29" s="6">
        <v>45383.0</v>
      </c>
      <c r="F29" s="79">
        <f t="shared" si="1"/>
        <v>10</v>
      </c>
      <c r="G29" s="6">
        <v>45441.0</v>
      </c>
      <c r="H29" s="79">
        <f t="shared" si="2"/>
        <v>8</v>
      </c>
      <c r="I29" s="7" t="s">
        <v>60</v>
      </c>
      <c r="J29" s="10"/>
      <c r="K29" s="58"/>
      <c r="L29" s="10"/>
      <c r="M29" s="10"/>
      <c r="N29" s="66" t="s">
        <v>18</v>
      </c>
      <c r="O29" s="10"/>
    </row>
    <row r="30">
      <c r="A30" s="6">
        <v>45705.0</v>
      </c>
      <c r="B30" s="10"/>
      <c r="C30" s="7">
        <v>156320.0</v>
      </c>
      <c r="D30" s="7" t="s">
        <v>87</v>
      </c>
      <c r="E30" s="6">
        <v>44805.0</v>
      </c>
      <c r="F30" s="79">
        <f t="shared" si="1"/>
        <v>29</v>
      </c>
      <c r="G30" s="6">
        <v>44937.0</v>
      </c>
      <c r="H30" s="79">
        <f t="shared" si="2"/>
        <v>25</v>
      </c>
      <c r="I30" s="7" t="s">
        <v>43</v>
      </c>
      <c r="J30" s="7">
        <v>304.0</v>
      </c>
      <c r="K30" s="56">
        <v>2500.0</v>
      </c>
      <c r="L30" s="7" t="s">
        <v>68</v>
      </c>
      <c r="M30" s="7" t="s">
        <v>551</v>
      </c>
      <c r="N30" s="66" t="s">
        <v>18</v>
      </c>
      <c r="O30" s="10"/>
    </row>
    <row r="31">
      <c r="A31" s="6">
        <v>45705.0</v>
      </c>
      <c r="B31" s="10"/>
      <c r="C31" s="7">
        <v>210206.0</v>
      </c>
      <c r="D31" s="7" t="s">
        <v>87</v>
      </c>
      <c r="E31" s="6">
        <v>45323.0</v>
      </c>
      <c r="F31" s="79">
        <f t="shared" si="1"/>
        <v>12</v>
      </c>
      <c r="G31" s="9">
        <v>45394.0</v>
      </c>
      <c r="H31" s="79">
        <f t="shared" si="2"/>
        <v>10</v>
      </c>
      <c r="I31" s="7" t="s">
        <v>43</v>
      </c>
      <c r="J31" s="7" t="s">
        <v>552</v>
      </c>
      <c r="K31" s="58"/>
      <c r="L31" s="10"/>
      <c r="M31" s="7" t="s">
        <v>553</v>
      </c>
      <c r="N31" s="66" t="s">
        <v>18</v>
      </c>
      <c r="O31" s="10"/>
    </row>
    <row r="32">
      <c r="A32" s="6">
        <v>45705.0</v>
      </c>
      <c r="B32" s="10"/>
      <c r="C32" s="7">
        <v>227782.0</v>
      </c>
      <c r="D32" s="7" t="s">
        <v>87</v>
      </c>
      <c r="E32" s="6">
        <v>45323.0</v>
      </c>
      <c r="F32" s="79">
        <f t="shared" si="1"/>
        <v>12</v>
      </c>
      <c r="G32" s="6">
        <v>45547.0</v>
      </c>
      <c r="H32" s="79">
        <f t="shared" si="2"/>
        <v>5</v>
      </c>
      <c r="I32" s="7" t="s">
        <v>48</v>
      </c>
      <c r="J32" s="10"/>
      <c r="K32" s="58"/>
      <c r="L32" s="10"/>
      <c r="M32" s="10"/>
      <c r="N32" s="66" t="s">
        <v>18</v>
      </c>
      <c r="O32" s="10"/>
    </row>
    <row r="33">
      <c r="A33" s="6">
        <v>45705.0</v>
      </c>
      <c r="B33" s="10"/>
      <c r="C33" s="7">
        <v>237341.0</v>
      </c>
      <c r="D33" s="7" t="s">
        <v>87</v>
      </c>
      <c r="E33" s="6">
        <v>44927.0</v>
      </c>
      <c r="F33" s="79">
        <f t="shared" si="1"/>
        <v>25</v>
      </c>
      <c r="G33" s="9">
        <v>45643.0</v>
      </c>
      <c r="H33" s="79">
        <f t="shared" si="2"/>
        <v>2</v>
      </c>
      <c r="I33" s="7" t="s">
        <v>54</v>
      </c>
      <c r="J33" s="7">
        <v>501.0</v>
      </c>
      <c r="K33" s="56" t="s">
        <v>554</v>
      </c>
      <c r="L33" s="10"/>
      <c r="M33" s="10"/>
      <c r="N33" s="66" t="s">
        <v>18</v>
      </c>
      <c r="O33" s="10"/>
    </row>
    <row r="34">
      <c r="A34" s="6">
        <v>45705.0</v>
      </c>
      <c r="B34" s="6">
        <v>45706.0</v>
      </c>
      <c r="C34" s="7">
        <v>176675.0</v>
      </c>
      <c r="D34" s="7" t="s">
        <v>92</v>
      </c>
      <c r="E34" s="6">
        <v>44986.0</v>
      </c>
      <c r="F34" s="79">
        <f t="shared" si="1"/>
        <v>23</v>
      </c>
      <c r="G34" s="6">
        <v>45114.0</v>
      </c>
      <c r="H34" s="79">
        <f t="shared" si="2"/>
        <v>19</v>
      </c>
      <c r="I34" s="166" t="s">
        <v>43</v>
      </c>
      <c r="J34" s="7" t="s">
        <v>233</v>
      </c>
      <c r="K34" s="58"/>
      <c r="L34" s="7" t="s">
        <v>68</v>
      </c>
      <c r="M34" s="7"/>
      <c r="N34" s="57" t="s">
        <v>21</v>
      </c>
      <c r="O34" s="10"/>
    </row>
    <row r="35">
      <c r="A35" s="6">
        <v>45705.0</v>
      </c>
      <c r="B35" s="10"/>
      <c r="C35" s="7">
        <v>198789.0</v>
      </c>
      <c r="D35" s="7" t="s">
        <v>92</v>
      </c>
      <c r="E35" s="6">
        <v>45323.0</v>
      </c>
      <c r="F35" s="79">
        <f t="shared" si="1"/>
        <v>12</v>
      </c>
      <c r="G35" s="9">
        <v>45352.0</v>
      </c>
      <c r="H35" s="79">
        <f t="shared" si="2"/>
        <v>11</v>
      </c>
      <c r="I35" s="7" t="s">
        <v>48</v>
      </c>
      <c r="J35" s="10"/>
      <c r="K35" s="58"/>
      <c r="L35" s="10"/>
      <c r="M35" s="10"/>
      <c r="N35" s="66" t="s">
        <v>18</v>
      </c>
      <c r="O35" s="10"/>
    </row>
    <row r="36">
      <c r="A36" s="6">
        <v>45705.0</v>
      </c>
      <c r="B36" s="10"/>
      <c r="C36" s="7">
        <v>120039.0</v>
      </c>
      <c r="D36" s="7" t="s">
        <v>93</v>
      </c>
      <c r="E36" s="6">
        <v>44593.0</v>
      </c>
      <c r="F36" s="79">
        <f t="shared" si="1"/>
        <v>36</v>
      </c>
      <c r="G36" s="9">
        <v>44636.0</v>
      </c>
      <c r="H36" s="79">
        <f t="shared" si="2"/>
        <v>35</v>
      </c>
      <c r="I36" s="7" t="s">
        <v>48</v>
      </c>
      <c r="J36" s="10"/>
      <c r="K36" s="58"/>
      <c r="L36" s="10"/>
      <c r="M36" s="10"/>
      <c r="N36" s="66" t="s">
        <v>18</v>
      </c>
      <c r="O36" s="10"/>
    </row>
    <row r="37">
      <c r="A37" s="65">
        <v>45694.0</v>
      </c>
      <c r="B37" s="6">
        <v>45705.0</v>
      </c>
      <c r="C37" s="7">
        <v>178276.0</v>
      </c>
      <c r="D37" s="7" t="s">
        <v>93</v>
      </c>
      <c r="E37" s="6">
        <v>45108.0</v>
      </c>
      <c r="F37" s="79">
        <f t="shared" si="1"/>
        <v>19</v>
      </c>
      <c r="G37" s="6">
        <v>45120.0</v>
      </c>
      <c r="H37" s="79">
        <f t="shared" si="2"/>
        <v>19</v>
      </c>
      <c r="I37" s="7" t="s">
        <v>54</v>
      </c>
      <c r="J37" s="7" t="s">
        <v>55</v>
      </c>
      <c r="K37" s="72"/>
      <c r="L37" s="7" t="s">
        <v>68</v>
      </c>
      <c r="M37" s="10"/>
      <c r="N37" s="57" t="s">
        <v>21</v>
      </c>
      <c r="O37" s="7" t="s">
        <v>555</v>
      </c>
    </row>
    <row r="38">
      <c r="A38" s="6">
        <v>45705.0</v>
      </c>
      <c r="B38" s="10"/>
      <c r="C38" s="7">
        <v>217142.0</v>
      </c>
      <c r="D38" s="7" t="s">
        <v>93</v>
      </c>
      <c r="E38" s="6">
        <v>45352.0</v>
      </c>
      <c r="F38" s="79">
        <f t="shared" si="1"/>
        <v>11</v>
      </c>
      <c r="G38" s="6">
        <v>45449.0</v>
      </c>
      <c r="H38" s="79">
        <f t="shared" si="2"/>
        <v>8</v>
      </c>
      <c r="I38" s="7" t="s">
        <v>43</v>
      </c>
      <c r="J38" s="7">
        <v>302.0</v>
      </c>
      <c r="K38" s="58"/>
      <c r="L38" s="10"/>
      <c r="M38" s="7" t="s">
        <v>556</v>
      </c>
      <c r="N38" s="66" t="s">
        <v>18</v>
      </c>
      <c r="O38" s="10"/>
    </row>
    <row r="39">
      <c r="A39" s="65">
        <v>45702.0</v>
      </c>
      <c r="B39" s="6">
        <v>45705.0</v>
      </c>
      <c r="C39" s="7">
        <v>214580.0</v>
      </c>
      <c r="D39" s="7" t="s">
        <v>93</v>
      </c>
      <c r="E39" s="6">
        <v>45413.0</v>
      </c>
      <c r="F39" s="79">
        <f t="shared" si="1"/>
        <v>9</v>
      </c>
      <c r="G39" s="9">
        <v>45428.0</v>
      </c>
      <c r="H39" s="79">
        <f t="shared" si="2"/>
        <v>9</v>
      </c>
      <c r="I39" s="7" t="s">
        <v>43</v>
      </c>
      <c r="J39" s="7" t="s">
        <v>557</v>
      </c>
      <c r="K39" s="163" t="s">
        <v>558</v>
      </c>
      <c r="L39" s="7" t="s">
        <v>46</v>
      </c>
      <c r="M39" s="10"/>
      <c r="N39" s="57" t="s">
        <v>16</v>
      </c>
      <c r="O39" s="7" t="s">
        <v>559</v>
      </c>
    </row>
    <row r="40">
      <c r="A40" s="6">
        <v>45705.0</v>
      </c>
      <c r="B40" s="10"/>
      <c r="C40" s="7">
        <v>204315.0</v>
      </c>
      <c r="D40" s="7" t="s">
        <v>93</v>
      </c>
      <c r="E40" s="6">
        <v>45323.0</v>
      </c>
      <c r="F40" s="79">
        <f t="shared" si="1"/>
        <v>12</v>
      </c>
      <c r="G40" s="9">
        <v>45355.0</v>
      </c>
      <c r="H40" s="79">
        <f t="shared" si="2"/>
        <v>11</v>
      </c>
      <c r="I40" s="7" t="s">
        <v>54</v>
      </c>
      <c r="J40" s="7" t="s">
        <v>207</v>
      </c>
      <c r="K40" s="56" t="s">
        <v>554</v>
      </c>
      <c r="L40" s="10"/>
      <c r="M40" s="7" t="s">
        <v>560</v>
      </c>
      <c r="N40" s="66" t="s">
        <v>18</v>
      </c>
      <c r="O40" s="10"/>
    </row>
    <row r="41">
      <c r="A41" s="6">
        <v>45705.0</v>
      </c>
      <c r="B41" s="10"/>
      <c r="C41" s="7">
        <v>234709.0</v>
      </c>
      <c r="D41" s="7" t="s">
        <v>93</v>
      </c>
      <c r="E41" s="6">
        <v>45292.0</v>
      </c>
      <c r="F41" s="79">
        <f t="shared" si="1"/>
        <v>13</v>
      </c>
      <c r="G41" s="162">
        <v>45621.0</v>
      </c>
      <c r="H41" s="79">
        <f t="shared" si="2"/>
        <v>2</v>
      </c>
      <c r="I41" s="7" t="s">
        <v>43</v>
      </c>
      <c r="J41" s="7" t="s">
        <v>544</v>
      </c>
      <c r="K41" s="58"/>
      <c r="L41" s="10"/>
      <c r="M41" s="10"/>
      <c r="N41" s="57" t="s">
        <v>24</v>
      </c>
      <c r="O41" s="10"/>
    </row>
    <row r="42">
      <c r="A42" s="6">
        <v>45705.0</v>
      </c>
      <c r="B42" s="10"/>
      <c r="C42" s="7">
        <v>228224.0</v>
      </c>
      <c r="D42" s="7" t="s">
        <v>93</v>
      </c>
      <c r="E42" s="6">
        <v>45536.0</v>
      </c>
      <c r="F42" s="79">
        <f t="shared" si="1"/>
        <v>5</v>
      </c>
      <c r="G42" s="9">
        <v>45609.0</v>
      </c>
      <c r="H42" s="79">
        <f t="shared" si="2"/>
        <v>3</v>
      </c>
      <c r="I42" s="7" t="s">
        <v>80</v>
      </c>
      <c r="J42" s="10"/>
      <c r="K42" s="58"/>
      <c r="L42" s="10"/>
      <c r="M42" s="10"/>
      <c r="N42" s="66" t="s">
        <v>18</v>
      </c>
      <c r="O42" s="10"/>
    </row>
    <row r="43">
      <c r="A43" s="6">
        <v>45705.0</v>
      </c>
      <c r="B43" s="10"/>
      <c r="C43" s="7">
        <v>240626.0</v>
      </c>
      <c r="D43" s="7" t="s">
        <v>93</v>
      </c>
      <c r="E43" s="6">
        <v>45444.0</v>
      </c>
      <c r="F43" s="79">
        <f t="shared" si="1"/>
        <v>8</v>
      </c>
      <c r="G43" s="6">
        <v>45692.0</v>
      </c>
      <c r="H43" s="79">
        <f t="shared" si="2"/>
        <v>0</v>
      </c>
      <c r="I43" s="7" t="s">
        <v>43</v>
      </c>
      <c r="J43" s="10"/>
      <c r="K43" s="58"/>
      <c r="L43" s="10"/>
      <c r="M43" s="10"/>
      <c r="N43" s="66" t="s">
        <v>18</v>
      </c>
      <c r="O43" s="10"/>
    </row>
    <row r="44">
      <c r="A44" s="6">
        <v>45705.0</v>
      </c>
      <c r="B44" s="10"/>
      <c r="C44" s="7">
        <v>185426.0</v>
      </c>
      <c r="D44" s="7" t="s">
        <v>99</v>
      </c>
      <c r="E44" s="6">
        <v>45139.0</v>
      </c>
      <c r="F44" s="79">
        <f t="shared" si="1"/>
        <v>18</v>
      </c>
      <c r="G44" s="6">
        <v>45180.0</v>
      </c>
      <c r="H44" s="79">
        <f t="shared" si="2"/>
        <v>17</v>
      </c>
      <c r="I44" s="7" t="s">
        <v>48</v>
      </c>
      <c r="J44" s="10"/>
      <c r="K44" s="58"/>
      <c r="L44" s="10"/>
      <c r="M44" s="10"/>
      <c r="N44" s="66" t="s">
        <v>18</v>
      </c>
      <c r="O44" s="10"/>
    </row>
    <row r="45">
      <c r="A45" s="65">
        <v>45694.0</v>
      </c>
      <c r="B45" s="10"/>
      <c r="C45" s="7">
        <v>116471.0</v>
      </c>
      <c r="D45" s="7" t="s">
        <v>99</v>
      </c>
      <c r="E45" s="6">
        <v>44682.0</v>
      </c>
      <c r="F45" s="79">
        <f t="shared" si="1"/>
        <v>33</v>
      </c>
      <c r="G45" s="6">
        <v>44705.0</v>
      </c>
      <c r="H45" s="79">
        <f t="shared" si="2"/>
        <v>32</v>
      </c>
      <c r="I45" s="7" t="s">
        <v>66</v>
      </c>
      <c r="J45" s="7" t="s">
        <v>561</v>
      </c>
      <c r="K45" s="58"/>
      <c r="L45" s="10"/>
      <c r="M45" s="7" t="s">
        <v>562</v>
      </c>
      <c r="N45" s="57" t="s">
        <v>19</v>
      </c>
      <c r="O45" s="10"/>
    </row>
    <row r="46">
      <c r="A46" s="6">
        <v>45705.0</v>
      </c>
      <c r="B46" s="10"/>
      <c r="C46" s="7">
        <v>196181.0</v>
      </c>
      <c r="D46" s="7" t="s">
        <v>99</v>
      </c>
      <c r="E46" s="6">
        <v>45200.0</v>
      </c>
      <c r="F46" s="79">
        <f t="shared" si="1"/>
        <v>16</v>
      </c>
      <c r="G46" s="9">
        <v>45278.0</v>
      </c>
      <c r="H46" s="79">
        <f t="shared" si="2"/>
        <v>14</v>
      </c>
      <c r="I46" s="7" t="s">
        <v>43</v>
      </c>
      <c r="J46" s="10"/>
      <c r="K46" s="58"/>
      <c r="L46" s="10"/>
      <c r="M46" s="10"/>
      <c r="N46" s="66" t="s">
        <v>18</v>
      </c>
      <c r="O46" s="10"/>
    </row>
    <row r="47">
      <c r="A47" s="6">
        <v>45705.0</v>
      </c>
      <c r="B47" s="10"/>
      <c r="C47" s="7">
        <v>222447.0</v>
      </c>
      <c r="D47" s="7" t="s">
        <v>99</v>
      </c>
      <c r="E47" s="6">
        <v>45352.0</v>
      </c>
      <c r="F47" s="79">
        <f t="shared" si="1"/>
        <v>11</v>
      </c>
      <c r="G47" s="6">
        <v>45497.0</v>
      </c>
      <c r="H47" s="79">
        <f t="shared" si="2"/>
        <v>6</v>
      </c>
      <c r="I47" s="7" t="s">
        <v>48</v>
      </c>
      <c r="J47" s="10"/>
      <c r="K47" s="58"/>
      <c r="L47" s="10"/>
      <c r="M47" s="10"/>
      <c r="N47" s="66" t="s">
        <v>18</v>
      </c>
      <c r="O47" s="10"/>
    </row>
    <row r="48">
      <c r="A48" s="6">
        <v>45705.0</v>
      </c>
      <c r="B48" s="10"/>
      <c r="C48" s="7">
        <v>224887.0</v>
      </c>
      <c r="D48" s="7" t="s">
        <v>99</v>
      </c>
      <c r="E48" s="6">
        <v>45474.0</v>
      </c>
      <c r="F48" s="79">
        <f t="shared" si="1"/>
        <v>7</v>
      </c>
      <c r="G48" s="6">
        <v>45518.0</v>
      </c>
      <c r="H48" s="79">
        <f t="shared" si="2"/>
        <v>6</v>
      </c>
      <c r="I48" s="7" t="s">
        <v>52</v>
      </c>
      <c r="J48" s="10"/>
      <c r="K48" s="58"/>
      <c r="L48" s="10"/>
      <c r="M48" s="10"/>
      <c r="N48" s="66" t="s">
        <v>18</v>
      </c>
      <c r="O48" s="10"/>
    </row>
    <row r="49">
      <c r="A49" s="6">
        <v>45705.0</v>
      </c>
      <c r="B49" s="10"/>
      <c r="C49" s="7">
        <v>188422.0</v>
      </c>
      <c r="D49" s="7" t="s">
        <v>103</v>
      </c>
      <c r="E49" s="6">
        <v>45170.0</v>
      </c>
      <c r="F49" s="79">
        <f t="shared" si="1"/>
        <v>17</v>
      </c>
      <c r="G49" s="6">
        <v>45204.0</v>
      </c>
      <c r="H49" s="79">
        <f t="shared" si="2"/>
        <v>16</v>
      </c>
      <c r="I49" s="7" t="s">
        <v>54</v>
      </c>
      <c r="J49" s="10"/>
      <c r="K49" s="58"/>
      <c r="L49" s="10"/>
      <c r="M49" s="10"/>
      <c r="N49" s="66" t="s">
        <v>18</v>
      </c>
      <c r="O49" s="10"/>
    </row>
    <row r="50">
      <c r="A50" s="65">
        <v>45671.0</v>
      </c>
      <c r="B50" s="6"/>
      <c r="C50" s="7">
        <v>121146.0</v>
      </c>
      <c r="D50" s="7" t="s">
        <v>105</v>
      </c>
      <c r="E50" s="6">
        <v>44621.0</v>
      </c>
      <c r="F50" s="79">
        <f t="shared" si="1"/>
        <v>35</v>
      </c>
      <c r="G50" s="6">
        <v>44644.0</v>
      </c>
      <c r="H50" s="79">
        <f t="shared" si="2"/>
        <v>34</v>
      </c>
      <c r="I50" s="7" t="s">
        <v>60</v>
      </c>
      <c r="J50" s="10"/>
      <c r="K50" s="129" t="s">
        <v>141</v>
      </c>
      <c r="L50" s="7" t="s">
        <v>68</v>
      </c>
      <c r="M50" s="7" t="s">
        <v>563</v>
      </c>
      <c r="N50" s="57" t="s">
        <v>19</v>
      </c>
      <c r="O50" s="7" t="s">
        <v>564</v>
      </c>
    </row>
    <row r="51">
      <c r="A51" s="6">
        <v>45705.0</v>
      </c>
      <c r="B51" s="10"/>
      <c r="C51" s="7">
        <v>139124.0</v>
      </c>
      <c r="D51" s="7" t="s">
        <v>106</v>
      </c>
      <c r="E51" s="6">
        <v>44743.0</v>
      </c>
      <c r="F51" s="79">
        <f t="shared" si="1"/>
        <v>31</v>
      </c>
      <c r="G51" s="9">
        <v>44774.0</v>
      </c>
      <c r="H51" s="79">
        <f t="shared" si="2"/>
        <v>30</v>
      </c>
      <c r="I51" s="7" t="s">
        <v>66</v>
      </c>
      <c r="J51" s="10"/>
      <c r="K51" s="58"/>
      <c r="L51" s="10"/>
      <c r="M51" s="10"/>
      <c r="N51" s="66" t="s">
        <v>18</v>
      </c>
      <c r="O51" s="10"/>
    </row>
    <row r="52">
      <c r="A52" s="6">
        <v>45705.0</v>
      </c>
      <c r="B52" s="10"/>
      <c r="C52" s="7">
        <v>189290.0</v>
      </c>
      <c r="D52" s="7" t="s">
        <v>106</v>
      </c>
      <c r="E52" s="6">
        <v>45108.0</v>
      </c>
      <c r="F52" s="79">
        <f t="shared" si="1"/>
        <v>19</v>
      </c>
      <c r="G52" s="9">
        <v>45212.0</v>
      </c>
      <c r="H52" s="79">
        <f t="shared" si="2"/>
        <v>16</v>
      </c>
      <c r="I52" s="7" t="s">
        <v>43</v>
      </c>
      <c r="J52" s="7" t="s">
        <v>91</v>
      </c>
      <c r="K52" s="58"/>
      <c r="L52" s="10"/>
      <c r="M52" s="7" t="s">
        <v>565</v>
      </c>
      <c r="N52" s="66" t="s">
        <v>18</v>
      </c>
      <c r="O52" s="10"/>
    </row>
    <row r="53">
      <c r="A53" s="6">
        <v>45705.0</v>
      </c>
      <c r="B53" s="10"/>
      <c r="C53" s="7">
        <v>218883.0</v>
      </c>
      <c r="D53" s="7" t="s">
        <v>106</v>
      </c>
      <c r="E53" s="6">
        <v>45413.0</v>
      </c>
      <c r="F53" s="79">
        <f t="shared" si="1"/>
        <v>9</v>
      </c>
      <c r="G53" s="6">
        <v>45464.0</v>
      </c>
      <c r="H53" s="79">
        <f t="shared" si="2"/>
        <v>7</v>
      </c>
      <c r="I53" s="7" t="s">
        <v>43</v>
      </c>
      <c r="J53" s="10"/>
      <c r="K53" s="58"/>
      <c r="L53" s="10"/>
      <c r="M53" s="10"/>
      <c r="N53" s="66" t="s">
        <v>18</v>
      </c>
      <c r="O53" s="10"/>
    </row>
    <row r="54">
      <c r="A54" s="6">
        <v>45705.0</v>
      </c>
      <c r="B54" s="10"/>
      <c r="C54" s="7">
        <v>222396.0</v>
      </c>
      <c r="D54" s="7" t="s">
        <v>106</v>
      </c>
      <c r="E54" s="6">
        <v>44713.0</v>
      </c>
      <c r="F54" s="79">
        <f t="shared" si="1"/>
        <v>32</v>
      </c>
      <c r="G54" s="6">
        <v>45496.0</v>
      </c>
      <c r="H54" s="79">
        <f t="shared" si="2"/>
        <v>6</v>
      </c>
      <c r="I54" s="7" t="s">
        <v>48</v>
      </c>
      <c r="J54" s="10"/>
      <c r="K54" s="58"/>
      <c r="L54" s="10"/>
      <c r="M54" s="10"/>
      <c r="N54" s="66" t="s">
        <v>18</v>
      </c>
      <c r="O54" s="10"/>
    </row>
    <row r="55">
      <c r="A55" s="6">
        <v>45705.0</v>
      </c>
      <c r="B55" s="10"/>
      <c r="C55" s="7">
        <v>204202.0</v>
      </c>
      <c r="D55" s="7" t="s">
        <v>110</v>
      </c>
      <c r="E55" s="6">
        <v>45261.0</v>
      </c>
      <c r="F55" s="79">
        <f t="shared" si="1"/>
        <v>14</v>
      </c>
      <c r="G55" s="6">
        <v>45350.0</v>
      </c>
      <c r="H55" s="79">
        <f t="shared" si="2"/>
        <v>11</v>
      </c>
      <c r="I55" s="7" t="s">
        <v>113</v>
      </c>
      <c r="J55" s="10"/>
      <c r="K55" s="58"/>
      <c r="L55" s="10"/>
      <c r="M55" s="10"/>
      <c r="N55" s="66" t="s">
        <v>18</v>
      </c>
      <c r="O55" s="10"/>
    </row>
    <row r="56">
      <c r="A56" s="6">
        <v>45705.0</v>
      </c>
      <c r="B56" s="10"/>
      <c r="C56" s="7">
        <v>195388.0</v>
      </c>
      <c r="D56" s="7" t="s">
        <v>110</v>
      </c>
      <c r="E56" s="6">
        <v>45200.0</v>
      </c>
      <c r="F56" s="79">
        <f t="shared" si="1"/>
        <v>16</v>
      </c>
      <c r="G56" s="9">
        <v>45275.0</v>
      </c>
      <c r="H56" s="79">
        <f t="shared" si="2"/>
        <v>14</v>
      </c>
      <c r="I56" s="7" t="s">
        <v>54</v>
      </c>
      <c r="J56" s="10"/>
      <c r="K56" s="58"/>
      <c r="L56" s="10"/>
      <c r="M56" s="10"/>
      <c r="N56" s="66" t="s">
        <v>18</v>
      </c>
      <c r="O56" s="10"/>
    </row>
    <row r="57">
      <c r="A57" s="6">
        <v>45705.0</v>
      </c>
      <c r="B57" s="10"/>
      <c r="C57" s="7">
        <v>175261.0</v>
      </c>
      <c r="D57" s="7" t="s">
        <v>110</v>
      </c>
      <c r="E57" s="6">
        <v>45078.0</v>
      </c>
      <c r="F57" s="79">
        <f t="shared" si="1"/>
        <v>20</v>
      </c>
      <c r="G57" s="6">
        <v>45098.0</v>
      </c>
      <c r="H57" s="79">
        <f t="shared" si="2"/>
        <v>19</v>
      </c>
      <c r="I57" s="7" t="s">
        <v>52</v>
      </c>
      <c r="J57" s="10"/>
      <c r="K57" s="58"/>
      <c r="L57" s="10"/>
      <c r="M57" s="10"/>
      <c r="N57" s="66" t="s">
        <v>18</v>
      </c>
      <c r="O57" s="10"/>
    </row>
    <row r="58">
      <c r="A58" s="6">
        <v>45705.0</v>
      </c>
      <c r="B58" s="10"/>
      <c r="C58" s="7">
        <v>220396.0</v>
      </c>
      <c r="D58" s="7" t="s">
        <v>110</v>
      </c>
      <c r="E58" s="6">
        <v>45444.0</v>
      </c>
      <c r="F58" s="79">
        <f t="shared" si="1"/>
        <v>8</v>
      </c>
      <c r="G58" s="6">
        <v>45478.0</v>
      </c>
      <c r="H58" s="79">
        <f t="shared" si="2"/>
        <v>7</v>
      </c>
      <c r="I58" s="7" t="s">
        <v>43</v>
      </c>
      <c r="J58" s="7" t="s">
        <v>566</v>
      </c>
      <c r="K58" s="58"/>
      <c r="L58" s="10"/>
      <c r="M58" s="10"/>
      <c r="N58" s="66" t="s">
        <v>18</v>
      </c>
      <c r="O58" s="10"/>
    </row>
    <row r="59">
      <c r="A59" s="6">
        <v>45705.0</v>
      </c>
      <c r="B59" s="10"/>
      <c r="C59" s="7">
        <v>229423.0</v>
      </c>
      <c r="D59" s="7" t="s">
        <v>110</v>
      </c>
      <c r="E59" s="6">
        <v>45505.0</v>
      </c>
      <c r="F59" s="79">
        <f t="shared" si="1"/>
        <v>6</v>
      </c>
      <c r="G59" s="6">
        <v>45566.0</v>
      </c>
      <c r="H59" s="79">
        <f t="shared" si="2"/>
        <v>4</v>
      </c>
      <c r="I59" s="7" t="s">
        <v>52</v>
      </c>
      <c r="J59" s="10"/>
      <c r="K59" s="58"/>
      <c r="L59" s="10"/>
      <c r="M59" s="10"/>
      <c r="N59" s="66" t="s">
        <v>18</v>
      </c>
      <c r="O59" s="10"/>
    </row>
    <row r="60">
      <c r="A60" s="6">
        <v>45705.0</v>
      </c>
      <c r="B60" s="10"/>
      <c r="C60" s="7">
        <v>201495.0</v>
      </c>
      <c r="D60" s="7" t="s">
        <v>114</v>
      </c>
      <c r="E60" s="6">
        <v>45231.0</v>
      </c>
      <c r="F60" s="79">
        <f t="shared" si="1"/>
        <v>15</v>
      </c>
      <c r="G60" s="6">
        <v>45328.0</v>
      </c>
      <c r="H60" s="79">
        <f t="shared" si="2"/>
        <v>12</v>
      </c>
      <c r="I60" s="7" t="s">
        <v>113</v>
      </c>
      <c r="J60" s="10"/>
      <c r="K60" s="58"/>
      <c r="L60" s="10"/>
      <c r="M60" s="10"/>
      <c r="N60" s="66" t="s">
        <v>18</v>
      </c>
      <c r="O60" s="10"/>
    </row>
    <row r="61">
      <c r="A61" s="6">
        <v>45705.0</v>
      </c>
      <c r="B61" s="10"/>
      <c r="C61" s="7">
        <v>204314.0</v>
      </c>
      <c r="D61" s="7" t="s">
        <v>114</v>
      </c>
      <c r="E61" s="6">
        <v>45261.0</v>
      </c>
      <c r="F61" s="79">
        <f t="shared" si="1"/>
        <v>14</v>
      </c>
      <c r="G61" s="6">
        <v>45350.0</v>
      </c>
      <c r="H61" s="79">
        <f t="shared" si="2"/>
        <v>11</v>
      </c>
      <c r="I61" s="7" t="s">
        <v>43</v>
      </c>
      <c r="J61" s="7">
        <v>313.0</v>
      </c>
      <c r="K61" s="58"/>
      <c r="L61" s="10"/>
      <c r="M61" s="10"/>
      <c r="N61" s="66" t="s">
        <v>18</v>
      </c>
      <c r="O61" s="10"/>
    </row>
    <row r="62">
      <c r="A62" s="6">
        <v>45705.0</v>
      </c>
      <c r="B62" s="10"/>
      <c r="C62" s="7">
        <v>217707.0</v>
      </c>
      <c r="D62" s="7" t="s">
        <v>114</v>
      </c>
      <c r="E62" s="6">
        <v>45383.0</v>
      </c>
      <c r="F62" s="79">
        <f t="shared" si="1"/>
        <v>10</v>
      </c>
      <c r="G62" s="6">
        <v>45454.0</v>
      </c>
      <c r="H62" s="79">
        <f t="shared" si="2"/>
        <v>8</v>
      </c>
      <c r="I62" s="7" t="s">
        <v>43</v>
      </c>
      <c r="J62" s="7">
        <v>312.0</v>
      </c>
      <c r="K62" s="58"/>
      <c r="L62" s="10"/>
      <c r="M62" s="80">
        <v>45700.0</v>
      </c>
      <c r="N62" s="66" t="s">
        <v>18</v>
      </c>
      <c r="O62" s="10"/>
    </row>
    <row r="63">
      <c r="A63" s="6">
        <v>45705.0</v>
      </c>
      <c r="B63" s="10"/>
      <c r="C63" s="7">
        <v>202017.0</v>
      </c>
      <c r="D63" s="7" t="s">
        <v>114</v>
      </c>
      <c r="E63" s="6">
        <v>45292.0</v>
      </c>
      <c r="F63" s="79">
        <f t="shared" si="1"/>
        <v>13</v>
      </c>
      <c r="G63" s="6">
        <v>45332.0</v>
      </c>
      <c r="H63" s="79">
        <f t="shared" si="2"/>
        <v>12</v>
      </c>
      <c r="I63" s="7" t="s">
        <v>82</v>
      </c>
      <c r="J63" s="10"/>
      <c r="K63" s="58"/>
      <c r="L63" s="10"/>
      <c r="M63" s="10"/>
      <c r="N63" s="66" t="s">
        <v>18</v>
      </c>
      <c r="O63" s="10"/>
    </row>
    <row r="64">
      <c r="A64" s="6">
        <v>45705.0</v>
      </c>
      <c r="B64" s="10"/>
      <c r="C64" s="7">
        <v>228967.0</v>
      </c>
      <c r="D64" s="7" t="s">
        <v>114</v>
      </c>
      <c r="E64" s="6">
        <v>45444.0</v>
      </c>
      <c r="F64" s="79">
        <f t="shared" si="1"/>
        <v>8</v>
      </c>
      <c r="G64" s="9">
        <v>45560.0</v>
      </c>
      <c r="H64" s="79">
        <f t="shared" si="2"/>
        <v>4</v>
      </c>
      <c r="I64" s="7" t="s">
        <v>82</v>
      </c>
      <c r="J64" s="10"/>
      <c r="K64" s="58"/>
      <c r="L64" s="10"/>
      <c r="M64" s="10"/>
      <c r="N64" s="66" t="s">
        <v>18</v>
      </c>
      <c r="O64" s="10"/>
    </row>
    <row r="65">
      <c r="A65" s="6">
        <v>45705.0</v>
      </c>
      <c r="B65" s="10"/>
      <c r="C65" s="7">
        <v>213295.0</v>
      </c>
      <c r="D65" s="7" t="s">
        <v>117</v>
      </c>
      <c r="E65" s="6">
        <v>45292.0</v>
      </c>
      <c r="F65" s="79">
        <f t="shared" si="1"/>
        <v>13</v>
      </c>
      <c r="G65" s="6">
        <v>45420.0</v>
      </c>
      <c r="H65" s="79">
        <f t="shared" si="2"/>
        <v>9</v>
      </c>
      <c r="I65" s="7" t="s">
        <v>43</v>
      </c>
      <c r="J65" s="7">
        <v>310.0</v>
      </c>
      <c r="K65" s="58"/>
      <c r="L65" s="10"/>
      <c r="M65" s="10"/>
      <c r="N65" s="66" t="s">
        <v>18</v>
      </c>
      <c r="O65" s="10"/>
    </row>
    <row r="66">
      <c r="A66" s="6">
        <v>45705.0</v>
      </c>
      <c r="B66" s="10"/>
      <c r="C66" s="7">
        <v>216543.0</v>
      </c>
      <c r="D66" s="7" t="s">
        <v>117</v>
      </c>
      <c r="E66" s="6">
        <v>45352.0</v>
      </c>
      <c r="F66" s="79">
        <f t="shared" si="1"/>
        <v>11</v>
      </c>
      <c r="G66" s="6">
        <v>45455.0</v>
      </c>
      <c r="H66" s="79">
        <f t="shared" si="2"/>
        <v>8</v>
      </c>
      <c r="I66" s="7" t="s">
        <v>54</v>
      </c>
      <c r="J66" s="10"/>
      <c r="K66" s="58"/>
      <c r="L66" s="10"/>
      <c r="M66" s="10"/>
      <c r="N66" s="66" t="s">
        <v>18</v>
      </c>
      <c r="O66" s="10"/>
    </row>
    <row r="67">
      <c r="A67" s="6">
        <v>45705.0</v>
      </c>
      <c r="B67" s="10"/>
      <c r="C67" s="7">
        <v>231565.0</v>
      </c>
      <c r="D67" s="7" t="s">
        <v>117</v>
      </c>
      <c r="E67" s="6">
        <v>45536.0</v>
      </c>
      <c r="F67" s="79">
        <f t="shared" si="1"/>
        <v>5</v>
      </c>
      <c r="G67" s="9">
        <v>45586.0</v>
      </c>
      <c r="H67" s="79">
        <f t="shared" si="2"/>
        <v>3</v>
      </c>
      <c r="I67" s="7" t="s">
        <v>43</v>
      </c>
      <c r="J67" s="7">
        <v>310.0</v>
      </c>
      <c r="K67" s="58"/>
      <c r="L67" s="10"/>
      <c r="M67" s="80">
        <v>45700.0</v>
      </c>
      <c r="N67" s="66" t="s">
        <v>18</v>
      </c>
      <c r="O67" s="10"/>
    </row>
    <row r="68">
      <c r="A68" s="6">
        <v>45705.0</v>
      </c>
      <c r="B68" s="10"/>
      <c r="C68" s="7">
        <v>220456.0</v>
      </c>
      <c r="D68" s="7" t="s">
        <v>117</v>
      </c>
      <c r="E68" s="6">
        <v>45474.0</v>
      </c>
      <c r="F68" s="79">
        <f t="shared" si="1"/>
        <v>7</v>
      </c>
      <c r="G68" s="6">
        <v>45495.0</v>
      </c>
      <c r="H68" s="79">
        <f t="shared" si="2"/>
        <v>6</v>
      </c>
      <c r="I68" s="7" t="s">
        <v>60</v>
      </c>
      <c r="J68" s="10"/>
      <c r="K68" s="58"/>
      <c r="L68" s="10"/>
      <c r="M68" s="10"/>
      <c r="N68" s="66" t="s">
        <v>18</v>
      </c>
      <c r="O68" s="10"/>
    </row>
    <row r="69">
      <c r="A69" s="6">
        <v>45695.0</v>
      </c>
      <c r="B69" s="6">
        <v>45706.0</v>
      </c>
      <c r="C69" s="7">
        <v>81897.0</v>
      </c>
      <c r="D69" s="7" t="s">
        <v>105</v>
      </c>
      <c r="E69" s="6">
        <v>44287.0</v>
      </c>
      <c r="F69" s="79">
        <f t="shared" si="1"/>
        <v>46</v>
      </c>
      <c r="G69" s="6">
        <v>44287.0</v>
      </c>
      <c r="H69" s="79">
        <f t="shared" si="2"/>
        <v>46</v>
      </c>
      <c r="I69" s="7" t="s">
        <v>120</v>
      </c>
      <c r="J69" s="7">
        <v>701.0</v>
      </c>
      <c r="K69" s="58"/>
      <c r="L69" s="7" t="s">
        <v>68</v>
      </c>
      <c r="M69" s="10"/>
      <c r="N69" s="57" t="s">
        <v>16</v>
      </c>
      <c r="O69" s="10"/>
    </row>
    <row r="70">
      <c r="A70" s="6">
        <v>45705.0</v>
      </c>
      <c r="B70" s="10"/>
      <c r="C70" s="7">
        <v>138842.0</v>
      </c>
      <c r="D70" s="7" t="s">
        <v>99</v>
      </c>
      <c r="E70" s="6">
        <v>44652.0</v>
      </c>
      <c r="F70" s="79">
        <f t="shared" si="1"/>
        <v>34</v>
      </c>
      <c r="G70" s="6">
        <v>44771.0</v>
      </c>
      <c r="H70" s="79">
        <f t="shared" si="2"/>
        <v>30</v>
      </c>
      <c r="I70" s="7" t="s">
        <v>120</v>
      </c>
      <c r="J70" s="10"/>
      <c r="K70" s="58"/>
      <c r="L70" s="10"/>
      <c r="M70" s="10"/>
      <c r="N70" s="66" t="s">
        <v>18</v>
      </c>
      <c r="O70" s="10"/>
    </row>
    <row r="71">
      <c r="A71" s="6">
        <v>45705.0</v>
      </c>
      <c r="B71" s="10"/>
      <c r="C71" s="7">
        <v>102820.0</v>
      </c>
      <c r="D71" s="7" t="s">
        <v>75</v>
      </c>
      <c r="E71" s="6">
        <v>44470.0</v>
      </c>
      <c r="F71" s="79">
        <f t="shared" si="1"/>
        <v>40</v>
      </c>
      <c r="G71" s="9">
        <v>44480.0</v>
      </c>
      <c r="H71" s="79">
        <f t="shared" si="2"/>
        <v>40</v>
      </c>
      <c r="I71" s="7" t="s">
        <v>120</v>
      </c>
      <c r="J71" s="10"/>
      <c r="K71" s="58"/>
      <c r="L71" s="10"/>
      <c r="M71" s="10"/>
      <c r="N71" s="66" t="s">
        <v>18</v>
      </c>
      <c r="O71" s="10"/>
    </row>
    <row r="72">
      <c r="A72" s="6">
        <v>45705.0</v>
      </c>
      <c r="B72" s="10"/>
      <c r="C72" s="7">
        <v>156581.0</v>
      </c>
      <c r="D72" s="7" t="s">
        <v>42</v>
      </c>
      <c r="E72" s="6">
        <v>44805.0</v>
      </c>
      <c r="F72" s="79">
        <f t="shared" si="1"/>
        <v>29</v>
      </c>
      <c r="G72" s="6">
        <v>44942.0</v>
      </c>
      <c r="H72" s="79">
        <f t="shared" si="2"/>
        <v>25</v>
      </c>
      <c r="I72" s="7" t="s">
        <v>120</v>
      </c>
      <c r="J72" s="10"/>
      <c r="K72" s="58"/>
      <c r="L72" s="10"/>
      <c r="M72" s="10"/>
      <c r="N72" s="66" t="s">
        <v>18</v>
      </c>
      <c r="O72" s="10"/>
    </row>
    <row r="73">
      <c r="A73" s="6">
        <v>45705.0</v>
      </c>
      <c r="B73" s="10"/>
      <c r="C73" s="7">
        <v>127034.0</v>
      </c>
      <c r="D73" s="7" t="s">
        <v>93</v>
      </c>
      <c r="E73" s="6">
        <v>44652.0</v>
      </c>
      <c r="F73" s="79">
        <f t="shared" si="1"/>
        <v>34</v>
      </c>
      <c r="G73" s="6">
        <v>44686.0</v>
      </c>
      <c r="H73" s="79">
        <f t="shared" si="2"/>
        <v>33</v>
      </c>
      <c r="I73" s="7" t="s">
        <v>120</v>
      </c>
      <c r="J73" s="10"/>
      <c r="K73" s="58"/>
      <c r="L73" s="10"/>
      <c r="M73" s="10"/>
      <c r="N73" s="66" t="s">
        <v>18</v>
      </c>
      <c r="O73" s="10"/>
    </row>
    <row r="74">
      <c r="A74" s="6">
        <v>45705.0</v>
      </c>
      <c r="B74" s="10"/>
      <c r="C74" s="7">
        <v>140921.0</v>
      </c>
      <c r="D74" s="7" t="s">
        <v>114</v>
      </c>
      <c r="E74" s="6">
        <v>44743.0</v>
      </c>
      <c r="F74" s="79">
        <f t="shared" si="1"/>
        <v>31</v>
      </c>
      <c r="G74" s="6">
        <v>44789.0</v>
      </c>
      <c r="H74" s="79">
        <f t="shared" si="2"/>
        <v>30</v>
      </c>
      <c r="I74" s="7" t="s">
        <v>120</v>
      </c>
      <c r="J74" s="10"/>
      <c r="K74" s="58"/>
      <c r="L74" s="10"/>
      <c r="M74" s="10"/>
      <c r="N74" s="66" t="s">
        <v>18</v>
      </c>
      <c r="O74" s="10"/>
    </row>
    <row r="75">
      <c r="A75" s="6">
        <v>45705.0</v>
      </c>
      <c r="B75" s="10"/>
      <c r="C75" s="7">
        <v>56154.0</v>
      </c>
      <c r="D75" s="7" t="s">
        <v>65</v>
      </c>
      <c r="E75" s="6">
        <v>43770.0</v>
      </c>
      <c r="F75" s="79">
        <f t="shared" si="1"/>
        <v>63</v>
      </c>
      <c r="G75" s="6">
        <v>44013.0</v>
      </c>
      <c r="H75" s="79">
        <f t="shared" si="2"/>
        <v>55</v>
      </c>
      <c r="I75" s="7" t="s">
        <v>120</v>
      </c>
      <c r="J75" s="10"/>
      <c r="K75" s="58"/>
      <c r="L75" s="10"/>
      <c r="M75" s="10"/>
      <c r="N75" s="66" t="s">
        <v>18</v>
      </c>
      <c r="O75" s="10"/>
    </row>
    <row r="76">
      <c r="A76" s="6">
        <v>45705.0</v>
      </c>
      <c r="B76" s="10"/>
      <c r="C76" s="7">
        <v>25675.0</v>
      </c>
      <c r="D76" s="7" t="s">
        <v>87</v>
      </c>
      <c r="E76" s="6">
        <v>43678.0</v>
      </c>
      <c r="F76" s="79">
        <f t="shared" si="1"/>
        <v>66</v>
      </c>
      <c r="G76" s="6">
        <v>43708.0</v>
      </c>
      <c r="H76" s="79">
        <f t="shared" si="2"/>
        <v>65</v>
      </c>
      <c r="I76" s="7" t="s">
        <v>120</v>
      </c>
      <c r="J76" s="10"/>
      <c r="K76" s="58"/>
      <c r="L76" s="10"/>
      <c r="M76" s="10"/>
      <c r="N76" s="66" t="s">
        <v>18</v>
      </c>
      <c r="O76" s="10"/>
    </row>
    <row r="77">
      <c r="A77" s="6">
        <v>45705.0</v>
      </c>
      <c r="B77" s="10"/>
      <c r="C77" s="7">
        <v>184411.0</v>
      </c>
      <c r="D77" s="7" t="s">
        <v>110</v>
      </c>
      <c r="E77" s="6">
        <v>45108.0</v>
      </c>
      <c r="F77" s="79">
        <f t="shared" si="1"/>
        <v>19</v>
      </c>
      <c r="G77" s="6">
        <v>45169.0</v>
      </c>
      <c r="H77" s="79">
        <f t="shared" si="2"/>
        <v>17</v>
      </c>
      <c r="I77" s="7" t="s">
        <v>43</v>
      </c>
      <c r="J77" s="10"/>
      <c r="K77" s="58"/>
      <c r="L77" s="10"/>
      <c r="M77" s="10"/>
      <c r="N77" s="66" t="s">
        <v>18</v>
      </c>
      <c r="O77" s="10"/>
    </row>
    <row r="78">
      <c r="A78" s="6">
        <v>45705.0</v>
      </c>
      <c r="B78" s="10"/>
      <c r="C78" s="7">
        <v>32866.0</v>
      </c>
      <c r="D78" s="7" t="s">
        <v>99</v>
      </c>
      <c r="E78" s="6">
        <v>43739.0</v>
      </c>
      <c r="F78" s="79">
        <f t="shared" si="1"/>
        <v>64</v>
      </c>
      <c r="G78" s="9">
        <v>43787.0</v>
      </c>
      <c r="H78" s="79">
        <f t="shared" si="2"/>
        <v>63</v>
      </c>
      <c r="I78" s="7" t="s">
        <v>120</v>
      </c>
      <c r="J78" s="10"/>
      <c r="K78" s="58"/>
      <c r="L78" s="10"/>
      <c r="M78" s="10"/>
      <c r="N78" s="66" t="s">
        <v>18</v>
      </c>
      <c r="O78" s="10"/>
    </row>
    <row r="79">
      <c r="A79" s="6">
        <v>45705.0</v>
      </c>
      <c r="B79" s="10"/>
      <c r="C79" s="7">
        <v>160069.0</v>
      </c>
      <c r="D79" s="7" t="s">
        <v>124</v>
      </c>
      <c r="E79" s="6">
        <v>44743.0</v>
      </c>
      <c r="F79" s="79">
        <f t="shared" si="1"/>
        <v>31</v>
      </c>
      <c r="G79" s="6">
        <v>44966.0</v>
      </c>
      <c r="H79" s="79">
        <f t="shared" si="2"/>
        <v>24</v>
      </c>
      <c r="I79" s="7" t="s">
        <v>120</v>
      </c>
      <c r="J79" s="10"/>
      <c r="K79" s="58"/>
      <c r="L79" s="10"/>
      <c r="M79" s="10"/>
      <c r="N79" s="66" t="s">
        <v>18</v>
      </c>
      <c r="O79" s="10"/>
    </row>
    <row r="80">
      <c r="A80" s="6">
        <v>45705.0</v>
      </c>
      <c r="B80" s="10"/>
      <c r="C80" s="7">
        <v>178400.0</v>
      </c>
      <c r="D80" s="7" t="s">
        <v>93</v>
      </c>
      <c r="E80" s="6">
        <v>45047.0</v>
      </c>
      <c r="F80" s="79">
        <f t="shared" si="1"/>
        <v>21</v>
      </c>
      <c r="G80" s="6">
        <v>45125.0</v>
      </c>
      <c r="H80" s="79">
        <f t="shared" si="2"/>
        <v>19</v>
      </c>
      <c r="I80" s="7" t="s">
        <v>129</v>
      </c>
      <c r="J80" s="10"/>
      <c r="K80" s="58"/>
      <c r="L80" s="10"/>
      <c r="M80" s="10"/>
      <c r="N80" s="66" t="s">
        <v>18</v>
      </c>
      <c r="O80" s="10"/>
    </row>
    <row r="81">
      <c r="A81" s="6">
        <v>45705.0</v>
      </c>
      <c r="B81" s="10"/>
      <c r="C81" s="7">
        <v>158290.0</v>
      </c>
      <c r="D81" s="7" t="s">
        <v>114</v>
      </c>
      <c r="E81" s="6">
        <v>44652.0</v>
      </c>
      <c r="F81" s="79">
        <f t="shared" si="1"/>
        <v>34</v>
      </c>
      <c r="G81" s="9">
        <v>44952.0</v>
      </c>
      <c r="H81" s="79">
        <f t="shared" si="2"/>
        <v>24</v>
      </c>
      <c r="I81" s="7" t="s">
        <v>48</v>
      </c>
      <c r="J81" s="10"/>
      <c r="K81" s="58"/>
      <c r="L81" s="10"/>
      <c r="M81" s="10"/>
      <c r="N81" s="66" t="s">
        <v>18</v>
      </c>
      <c r="O81" s="10"/>
    </row>
    <row r="82">
      <c r="A82" s="6">
        <v>45705.0</v>
      </c>
      <c r="B82" s="10"/>
      <c r="C82" s="7">
        <v>26805.0</v>
      </c>
      <c r="D82" s="7" t="s">
        <v>93</v>
      </c>
      <c r="E82" s="6">
        <v>43586.0</v>
      </c>
      <c r="F82" s="79">
        <f t="shared" si="1"/>
        <v>69</v>
      </c>
      <c r="G82" s="9">
        <v>43735.0</v>
      </c>
      <c r="H82" s="79">
        <f t="shared" si="2"/>
        <v>64</v>
      </c>
      <c r="I82" s="7" t="s">
        <v>120</v>
      </c>
      <c r="J82" s="10"/>
      <c r="K82" s="58"/>
      <c r="L82" s="10"/>
      <c r="M82" s="10"/>
      <c r="N82" s="66" t="s">
        <v>18</v>
      </c>
      <c r="O82" s="10"/>
    </row>
    <row r="83">
      <c r="A83" s="6">
        <v>45695.0</v>
      </c>
      <c r="B83" s="6">
        <v>45705.0</v>
      </c>
      <c r="C83" s="7">
        <v>88573.0</v>
      </c>
      <c r="D83" s="7" t="s">
        <v>125</v>
      </c>
      <c r="E83" s="6">
        <v>44256.0</v>
      </c>
      <c r="F83" s="79">
        <f t="shared" si="1"/>
        <v>47</v>
      </c>
      <c r="G83" s="6">
        <v>44341.0</v>
      </c>
      <c r="H83" s="79">
        <f t="shared" si="2"/>
        <v>44</v>
      </c>
      <c r="I83" s="7" t="s">
        <v>125</v>
      </c>
      <c r="J83" s="7" t="s">
        <v>567</v>
      </c>
      <c r="K83" s="58"/>
      <c r="L83" s="7" t="s">
        <v>68</v>
      </c>
      <c r="M83" s="10"/>
      <c r="N83" s="57" t="s">
        <v>16</v>
      </c>
      <c r="O83" s="7" t="s">
        <v>568</v>
      </c>
    </row>
    <row r="84">
      <c r="A84" s="6">
        <v>45705.0</v>
      </c>
      <c r="B84" s="10"/>
      <c r="C84" s="7">
        <v>154391.0</v>
      </c>
      <c r="D84" s="7" t="s">
        <v>114</v>
      </c>
      <c r="E84" s="6">
        <v>44805.0</v>
      </c>
      <c r="F84" s="79">
        <f t="shared" si="1"/>
        <v>29</v>
      </c>
      <c r="G84" s="9">
        <v>44915.0</v>
      </c>
      <c r="H84" s="79">
        <f t="shared" si="2"/>
        <v>25</v>
      </c>
      <c r="I84" s="7" t="s">
        <v>482</v>
      </c>
      <c r="J84" s="10"/>
      <c r="K84" s="58"/>
      <c r="L84" s="10"/>
      <c r="M84" s="10"/>
      <c r="N84" s="66" t="s">
        <v>18</v>
      </c>
      <c r="O84" s="10"/>
    </row>
    <row r="85">
      <c r="A85" s="6">
        <v>45705.0</v>
      </c>
      <c r="B85" s="10"/>
      <c r="C85" s="7">
        <v>207580.0</v>
      </c>
      <c r="D85" s="7" t="s">
        <v>75</v>
      </c>
      <c r="E85" s="6">
        <v>45352.0</v>
      </c>
      <c r="F85" s="79">
        <f t="shared" si="1"/>
        <v>11</v>
      </c>
      <c r="G85" s="9">
        <v>45373.0</v>
      </c>
      <c r="H85" s="79">
        <f t="shared" si="2"/>
        <v>10</v>
      </c>
      <c r="I85" s="7" t="s">
        <v>43</v>
      </c>
      <c r="J85" s="10"/>
      <c r="K85" s="58"/>
      <c r="L85" s="10"/>
      <c r="M85" s="10"/>
      <c r="N85" s="66" t="s">
        <v>18</v>
      </c>
      <c r="O85" s="10"/>
    </row>
    <row r="86">
      <c r="A86" s="6">
        <v>45705.0</v>
      </c>
      <c r="B86" s="10"/>
      <c r="C86" s="7">
        <v>214754.0</v>
      </c>
      <c r="D86" s="7" t="s">
        <v>87</v>
      </c>
      <c r="E86" s="6">
        <v>45383.0</v>
      </c>
      <c r="F86" s="79">
        <f t="shared" si="1"/>
        <v>10</v>
      </c>
      <c r="G86" s="6">
        <v>45429.0</v>
      </c>
      <c r="H86" s="79">
        <f t="shared" si="2"/>
        <v>9</v>
      </c>
      <c r="I86" s="7" t="s">
        <v>43</v>
      </c>
      <c r="J86" s="7">
        <v>310.0</v>
      </c>
      <c r="K86" s="58"/>
      <c r="L86" s="10"/>
      <c r="M86" s="10"/>
      <c r="N86" s="66" t="s">
        <v>18</v>
      </c>
      <c r="O86" s="10"/>
    </row>
    <row r="87">
      <c r="A87" s="6">
        <v>45705.0</v>
      </c>
      <c r="B87" s="10"/>
      <c r="C87" s="7">
        <v>217810.0</v>
      </c>
      <c r="D87" s="7" t="s">
        <v>99</v>
      </c>
      <c r="E87" s="6">
        <v>45231.0</v>
      </c>
      <c r="F87" s="79">
        <f t="shared" si="1"/>
        <v>15</v>
      </c>
      <c r="G87" s="6">
        <v>45455.0</v>
      </c>
      <c r="H87" s="79">
        <f t="shared" si="2"/>
        <v>8</v>
      </c>
      <c r="I87" s="7" t="s">
        <v>82</v>
      </c>
      <c r="J87" s="10"/>
      <c r="K87" s="58"/>
      <c r="L87" s="10"/>
      <c r="M87" s="10"/>
      <c r="N87" s="66" t="s">
        <v>18</v>
      </c>
      <c r="O87" s="10"/>
    </row>
    <row r="88">
      <c r="A88" s="6">
        <v>45705.0</v>
      </c>
      <c r="B88" s="10"/>
      <c r="C88" s="7">
        <v>164659.0</v>
      </c>
      <c r="D88" s="7" t="s">
        <v>106</v>
      </c>
      <c r="E88" s="6">
        <v>45078.0</v>
      </c>
      <c r="F88" s="79">
        <f t="shared" si="1"/>
        <v>20</v>
      </c>
      <c r="G88" s="9">
        <v>45275.0</v>
      </c>
      <c r="H88" s="79">
        <f t="shared" si="2"/>
        <v>14</v>
      </c>
      <c r="I88" s="7" t="s">
        <v>54</v>
      </c>
      <c r="J88" s="10"/>
      <c r="K88" s="58"/>
      <c r="L88" s="10"/>
      <c r="M88" s="10"/>
      <c r="N88" s="66" t="s">
        <v>18</v>
      </c>
      <c r="O88" s="10"/>
    </row>
    <row r="89">
      <c r="A89" s="6">
        <v>45705.0</v>
      </c>
      <c r="B89" s="10"/>
      <c r="C89" s="7">
        <v>240575.0</v>
      </c>
      <c r="D89" s="7" t="s">
        <v>128</v>
      </c>
      <c r="E89" s="6">
        <v>45566.0</v>
      </c>
      <c r="F89" s="79">
        <f t="shared" si="1"/>
        <v>4</v>
      </c>
      <c r="G89" s="6">
        <v>45681.0</v>
      </c>
      <c r="H89" s="79">
        <f t="shared" si="2"/>
        <v>0</v>
      </c>
      <c r="I89" s="7" t="s">
        <v>43</v>
      </c>
      <c r="J89" s="10"/>
      <c r="K89" s="58"/>
      <c r="L89" s="10"/>
      <c r="M89" s="10"/>
      <c r="N89" s="66" t="s">
        <v>18</v>
      </c>
      <c r="O89" s="10"/>
    </row>
    <row r="90">
      <c r="A90" s="6">
        <v>45705.0</v>
      </c>
      <c r="B90" s="10"/>
      <c r="C90" s="7">
        <v>207366.0</v>
      </c>
      <c r="D90" s="7" t="s">
        <v>93</v>
      </c>
      <c r="E90" s="6">
        <v>44743.0</v>
      </c>
      <c r="F90" s="79">
        <f t="shared" si="1"/>
        <v>31</v>
      </c>
      <c r="G90" s="9">
        <v>45373.0</v>
      </c>
      <c r="H90" s="79">
        <f t="shared" si="2"/>
        <v>10</v>
      </c>
      <c r="I90" s="7" t="s">
        <v>54</v>
      </c>
      <c r="J90" s="10"/>
      <c r="K90" s="58"/>
      <c r="L90" s="10"/>
      <c r="M90" s="10"/>
      <c r="N90" s="66" t="s">
        <v>18</v>
      </c>
      <c r="O90" s="10"/>
    </row>
    <row r="91">
      <c r="A91" s="6">
        <v>45705.0</v>
      </c>
      <c r="B91" s="10"/>
      <c r="C91" s="7">
        <v>223891.0</v>
      </c>
      <c r="D91" s="7"/>
      <c r="E91" s="10"/>
      <c r="F91" s="79">
        <f t="shared" si="1"/>
        <v>1501</v>
      </c>
      <c r="G91" s="10"/>
      <c r="H91" s="82">
        <f t="shared" si="2"/>
        <v>1501</v>
      </c>
      <c r="I91" s="7" t="s">
        <v>43</v>
      </c>
      <c r="J91" s="10"/>
      <c r="K91" s="58"/>
      <c r="L91" s="10"/>
      <c r="M91" s="10"/>
      <c r="N91" s="66" t="s">
        <v>18</v>
      </c>
      <c r="O91" s="10"/>
    </row>
    <row r="92">
      <c r="A92" s="6">
        <v>45705.0</v>
      </c>
      <c r="B92" s="10"/>
      <c r="C92" s="7">
        <v>119701.0</v>
      </c>
      <c r="D92" s="7" t="s">
        <v>62</v>
      </c>
      <c r="E92" s="6">
        <v>44562.0</v>
      </c>
      <c r="F92" s="79">
        <f t="shared" si="1"/>
        <v>37</v>
      </c>
      <c r="G92" s="6">
        <v>44634.0</v>
      </c>
      <c r="H92" s="79">
        <f t="shared" si="2"/>
        <v>35</v>
      </c>
      <c r="I92" s="7" t="s">
        <v>43</v>
      </c>
      <c r="J92" s="10"/>
      <c r="K92" s="58"/>
      <c r="L92" s="10"/>
      <c r="M92" s="10"/>
      <c r="N92" s="66" t="s">
        <v>18</v>
      </c>
      <c r="O92" s="10"/>
    </row>
    <row r="93">
      <c r="A93" s="6">
        <v>45705.0</v>
      </c>
      <c r="B93" s="10"/>
      <c r="C93" s="7">
        <v>223162.0</v>
      </c>
      <c r="D93" s="7" t="s">
        <v>62</v>
      </c>
      <c r="E93" s="6">
        <v>45413.0</v>
      </c>
      <c r="F93" s="79">
        <f t="shared" si="1"/>
        <v>9</v>
      </c>
      <c r="G93" s="9">
        <v>45503.0</v>
      </c>
      <c r="H93" s="79">
        <f t="shared" si="2"/>
        <v>6</v>
      </c>
      <c r="I93" s="7" t="s">
        <v>54</v>
      </c>
      <c r="J93" s="10"/>
      <c r="K93" s="58"/>
      <c r="L93" s="10"/>
      <c r="M93" s="10"/>
      <c r="N93" s="66" t="s">
        <v>18</v>
      </c>
      <c r="O93" s="10"/>
    </row>
    <row r="94">
      <c r="A94" s="6">
        <v>45705.0</v>
      </c>
      <c r="B94" s="10"/>
      <c r="C94" s="7">
        <v>193014.0</v>
      </c>
      <c r="D94" s="7" t="s">
        <v>62</v>
      </c>
      <c r="E94" s="6">
        <v>45108.0</v>
      </c>
      <c r="F94" s="79">
        <f t="shared" si="1"/>
        <v>19</v>
      </c>
      <c r="G94" s="9">
        <v>45246.0</v>
      </c>
      <c r="H94" s="79">
        <f t="shared" si="2"/>
        <v>15</v>
      </c>
      <c r="I94" s="7" t="s">
        <v>54</v>
      </c>
      <c r="J94" s="10"/>
      <c r="K94" s="58"/>
      <c r="L94" s="10"/>
      <c r="M94" s="10"/>
      <c r="N94" s="66" t="s">
        <v>18</v>
      </c>
      <c r="O94" s="10"/>
    </row>
    <row r="95">
      <c r="A95" s="6">
        <v>45705.0</v>
      </c>
      <c r="B95" s="10"/>
      <c r="C95" s="7">
        <v>216066.0</v>
      </c>
      <c r="D95" s="7" t="s">
        <v>62</v>
      </c>
      <c r="E95" s="6">
        <v>45413.0</v>
      </c>
      <c r="F95" s="79">
        <f t="shared" si="1"/>
        <v>9</v>
      </c>
      <c r="G95" s="9">
        <v>45439.0</v>
      </c>
      <c r="H95" s="79">
        <f t="shared" si="2"/>
        <v>8</v>
      </c>
      <c r="I95" s="7" t="s">
        <v>54</v>
      </c>
      <c r="J95" s="10"/>
      <c r="K95" s="58"/>
      <c r="L95" s="10"/>
      <c r="M95" s="10"/>
      <c r="N95" s="66" t="s">
        <v>18</v>
      </c>
      <c r="O95" s="10"/>
    </row>
    <row r="96">
      <c r="A96" s="6">
        <v>45705.0</v>
      </c>
      <c r="B96" s="10"/>
      <c r="C96" s="7">
        <v>184681.0</v>
      </c>
      <c r="D96" s="7" t="s">
        <v>62</v>
      </c>
      <c r="E96" s="6">
        <v>45474.0</v>
      </c>
      <c r="F96" s="79">
        <f t="shared" si="1"/>
        <v>7</v>
      </c>
      <c r="G96" s="6">
        <v>45532.0</v>
      </c>
      <c r="H96" s="79">
        <f t="shared" si="2"/>
        <v>5</v>
      </c>
      <c r="I96" s="7" t="s">
        <v>48</v>
      </c>
      <c r="J96" s="10"/>
      <c r="K96" s="58"/>
      <c r="L96" s="10"/>
      <c r="M96" s="10"/>
      <c r="N96" s="66" t="s">
        <v>18</v>
      </c>
      <c r="O96" s="10"/>
    </row>
    <row r="97">
      <c r="A97" s="6">
        <v>45705.0</v>
      </c>
      <c r="B97" s="10"/>
      <c r="C97" s="7">
        <v>214400.0</v>
      </c>
      <c r="D97" s="7" t="s">
        <v>62</v>
      </c>
      <c r="E97" s="6">
        <v>45627.0</v>
      </c>
      <c r="F97" s="79">
        <f t="shared" si="1"/>
        <v>2</v>
      </c>
      <c r="G97" s="6">
        <v>45667.0</v>
      </c>
      <c r="H97" s="79">
        <f t="shared" si="2"/>
        <v>1</v>
      </c>
      <c r="I97" s="7" t="s">
        <v>43</v>
      </c>
      <c r="J97" s="10"/>
      <c r="K97" s="58"/>
      <c r="L97" s="10"/>
      <c r="M97" s="10"/>
      <c r="N97" s="66" t="s">
        <v>18</v>
      </c>
      <c r="O97" s="10"/>
    </row>
    <row r="98">
      <c r="A98" s="6">
        <v>45705.0</v>
      </c>
      <c r="B98" s="10"/>
      <c r="C98" s="7">
        <v>161556.0</v>
      </c>
      <c r="D98" s="7" t="s">
        <v>42</v>
      </c>
      <c r="E98" s="6">
        <v>44866.0</v>
      </c>
      <c r="F98" s="79">
        <f t="shared" si="1"/>
        <v>27</v>
      </c>
      <c r="G98" s="6">
        <v>44980.0</v>
      </c>
      <c r="H98" s="79">
        <f t="shared" si="2"/>
        <v>23</v>
      </c>
      <c r="I98" s="7" t="s">
        <v>52</v>
      </c>
      <c r="J98" s="10"/>
      <c r="K98" s="58"/>
      <c r="L98" s="10"/>
      <c r="M98" s="10"/>
      <c r="N98" s="66" t="s">
        <v>18</v>
      </c>
      <c r="O98" s="10"/>
    </row>
    <row r="99">
      <c r="A99" s="6">
        <v>45705.0</v>
      </c>
      <c r="B99" s="10"/>
      <c r="C99" s="7">
        <v>235589.0</v>
      </c>
      <c r="D99" s="7" t="s">
        <v>42</v>
      </c>
      <c r="E99" s="6">
        <v>45352.0</v>
      </c>
      <c r="F99" s="79">
        <f t="shared" si="1"/>
        <v>11</v>
      </c>
      <c r="G99" s="9">
        <v>45623.0</v>
      </c>
      <c r="H99" s="79">
        <f t="shared" si="2"/>
        <v>2</v>
      </c>
      <c r="I99" s="7" t="s">
        <v>54</v>
      </c>
      <c r="J99" s="10"/>
      <c r="K99" s="58"/>
      <c r="L99" s="10"/>
      <c r="M99" s="10"/>
      <c r="N99" s="66" t="s">
        <v>18</v>
      </c>
      <c r="O99" s="10"/>
    </row>
    <row r="100">
      <c r="A100" s="6">
        <v>45705.0</v>
      </c>
      <c r="B100" s="10"/>
      <c r="C100" s="7">
        <v>232447.0</v>
      </c>
      <c r="D100" s="7" t="s">
        <v>42</v>
      </c>
      <c r="E100" s="6">
        <v>45536.0</v>
      </c>
      <c r="F100" s="79">
        <f t="shared" si="1"/>
        <v>5</v>
      </c>
      <c r="G100" s="9">
        <v>45590.0</v>
      </c>
      <c r="H100" s="79">
        <f t="shared" si="2"/>
        <v>3</v>
      </c>
      <c r="I100" s="7" t="s">
        <v>48</v>
      </c>
      <c r="J100" s="10"/>
      <c r="K100" s="58"/>
      <c r="L100" s="10"/>
      <c r="M100" s="10"/>
      <c r="N100" s="66" t="s">
        <v>18</v>
      </c>
      <c r="O100" s="10"/>
    </row>
    <row r="101">
      <c r="A101" s="6">
        <v>45705.0</v>
      </c>
      <c r="B101" s="10"/>
      <c r="C101" s="7">
        <v>207130.0</v>
      </c>
      <c r="D101" s="7" t="s">
        <v>42</v>
      </c>
      <c r="E101" s="6">
        <v>45231.0</v>
      </c>
      <c r="F101" s="79">
        <f t="shared" si="1"/>
        <v>15</v>
      </c>
      <c r="G101" s="6">
        <v>45371.0</v>
      </c>
      <c r="H101" s="79">
        <f t="shared" si="2"/>
        <v>10</v>
      </c>
      <c r="I101" s="7" t="s">
        <v>54</v>
      </c>
      <c r="J101" s="10"/>
      <c r="K101" s="58"/>
      <c r="L101" s="10"/>
      <c r="M101" s="10"/>
      <c r="N101" s="66" t="s">
        <v>18</v>
      </c>
      <c r="O101" s="10"/>
    </row>
    <row r="102">
      <c r="A102" s="6">
        <v>45705.0</v>
      </c>
      <c r="B102" s="10"/>
      <c r="C102" s="7">
        <v>183907.0</v>
      </c>
      <c r="D102" s="7" t="s">
        <v>42</v>
      </c>
      <c r="E102" s="6">
        <v>45108.0</v>
      </c>
      <c r="F102" s="79">
        <f t="shared" si="1"/>
        <v>19</v>
      </c>
      <c r="G102" s="9">
        <v>45166.0</v>
      </c>
      <c r="H102" s="79">
        <f t="shared" si="2"/>
        <v>17</v>
      </c>
      <c r="I102" s="7" t="s">
        <v>48</v>
      </c>
      <c r="J102" s="10"/>
      <c r="K102" s="58"/>
      <c r="L102" s="10"/>
      <c r="M102" s="10"/>
      <c r="N102" s="66" t="s">
        <v>18</v>
      </c>
      <c r="O102" s="10"/>
    </row>
    <row r="103">
      <c r="A103" s="6">
        <v>45705.0</v>
      </c>
      <c r="B103" s="10"/>
      <c r="C103" s="7">
        <v>194457.0</v>
      </c>
      <c r="D103" s="7" t="s">
        <v>42</v>
      </c>
      <c r="E103" s="6">
        <v>45231.0</v>
      </c>
      <c r="F103" s="79">
        <f t="shared" si="1"/>
        <v>15</v>
      </c>
      <c r="G103" s="9">
        <v>45259.0</v>
      </c>
      <c r="H103" s="79">
        <f t="shared" si="2"/>
        <v>14</v>
      </c>
      <c r="I103" s="7" t="s">
        <v>60</v>
      </c>
      <c r="J103" s="10"/>
      <c r="K103" s="58"/>
      <c r="L103" s="10"/>
      <c r="M103" s="10"/>
      <c r="N103" s="66" t="s">
        <v>18</v>
      </c>
      <c r="O103" s="10"/>
    </row>
    <row r="104">
      <c r="A104" s="6">
        <v>45705.0</v>
      </c>
      <c r="B104" s="10"/>
      <c r="C104" s="7">
        <v>215091.0</v>
      </c>
      <c r="D104" s="7" t="s">
        <v>42</v>
      </c>
      <c r="E104" s="6">
        <v>45413.0</v>
      </c>
      <c r="F104" s="79">
        <f t="shared" si="1"/>
        <v>9</v>
      </c>
      <c r="G104" s="6">
        <v>45432.0</v>
      </c>
      <c r="H104" s="79">
        <f t="shared" si="2"/>
        <v>8</v>
      </c>
      <c r="I104" s="7" t="s">
        <v>54</v>
      </c>
      <c r="J104" s="10"/>
      <c r="K104" s="58"/>
      <c r="L104" s="10"/>
      <c r="M104" s="10"/>
      <c r="N104" s="66" t="s">
        <v>18</v>
      </c>
      <c r="O104" s="10"/>
    </row>
    <row r="105">
      <c r="A105" s="6">
        <v>45705.0</v>
      </c>
      <c r="B105" s="10"/>
      <c r="C105" s="7">
        <v>205514.0</v>
      </c>
      <c r="D105" s="7" t="s">
        <v>42</v>
      </c>
      <c r="E105" s="6">
        <v>45200.0</v>
      </c>
      <c r="F105" s="79">
        <f t="shared" si="1"/>
        <v>16</v>
      </c>
      <c r="G105" s="6">
        <v>45359.0</v>
      </c>
      <c r="H105" s="79">
        <f t="shared" si="2"/>
        <v>11</v>
      </c>
      <c r="I105" s="7" t="s">
        <v>60</v>
      </c>
      <c r="J105" s="10"/>
      <c r="K105" s="58"/>
      <c r="L105" s="10"/>
      <c r="M105" s="10"/>
      <c r="N105" s="66" t="s">
        <v>18</v>
      </c>
      <c r="O105" s="10"/>
    </row>
    <row r="106">
      <c r="A106" s="6">
        <v>45705.0</v>
      </c>
      <c r="B106" s="10"/>
      <c r="C106" s="7">
        <v>224865.0</v>
      </c>
      <c r="D106" s="7" t="s">
        <v>42</v>
      </c>
      <c r="E106" s="6">
        <v>45413.0</v>
      </c>
      <c r="F106" s="79">
        <f t="shared" si="1"/>
        <v>9</v>
      </c>
      <c r="G106" s="6">
        <v>45518.0</v>
      </c>
      <c r="H106" s="79">
        <f t="shared" si="2"/>
        <v>6</v>
      </c>
      <c r="I106" s="7" t="s">
        <v>54</v>
      </c>
      <c r="J106" s="10"/>
      <c r="K106" s="58"/>
      <c r="L106" s="10"/>
      <c r="M106" s="10"/>
      <c r="N106" s="66" t="s">
        <v>18</v>
      </c>
      <c r="O106" s="10"/>
    </row>
    <row r="107">
      <c r="A107" s="6">
        <v>45705.0</v>
      </c>
      <c r="B107" s="10"/>
      <c r="C107" s="7">
        <v>228173.0</v>
      </c>
      <c r="D107" s="7" t="s">
        <v>42</v>
      </c>
      <c r="E107" s="6">
        <v>45383.0</v>
      </c>
      <c r="F107" s="79">
        <f t="shared" si="1"/>
        <v>10</v>
      </c>
      <c r="G107" s="6">
        <v>45552.0</v>
      </c>
      <c r="H107" s="79">
        <f t="shared" si="2"/>
        <v>5</v>
      </c>
      <c r="I107" s="7" t="s">
        <v>54</v>
      </c>
      <c r="J107" s="10"/>
      <c r="K107" s="58"/>
      <c r="L107" s="10"/>
      <c r="M107" s="10"/>
      <c r="N107" s="66" t="s">
        <v>18</v>
      </c>
      <c r="O107" s="10"/>
    </row>
    <row r="108">
      <c r="A108" s="6">
        <v>45705.0</v>
      </c>
      <c r="B108" s="10"/>
      <c r="C108" s="7">
        <v>232891.0</v>
      </c>
      <c r="D108" s="7" t="s">
        <v>42</v>
      </c>
      <c r="E108" s="6">
        <v>45566.0</v>
      </c>
      <c r="F108" s="79">
        <f t="shared" si="1"/>
        <v>4</v>
      </c>
      <c r="G108" s="9">
        <v>45595.0</v>
      </c>
      <c r="H108" s="79">
        <f t="shared" si="2"/>
        <v>3</v>
      </c>
      <c r="I108" s="7" t="s">
        <v>60</v>
      </c>
      <c r="J108" s="10"/>
      <c r="K108" s="58"/>
      <c r="L108" s="10"/>
      <c r="M108" s="10"/>
      <c r="N108" s="66" t="s">
        <v>18</v>
      </c>
      <c r="O108" s="10"/>
    </row>
    <row r="109">
      <c r="A109" s="6">
        <v>45705.0</v>
      </c>
      <c r="B109" s="10"/>
      <c r="C109" s="7">
        <v>235522.0</v>
      </c>
      <c r="D109" s="7" t="s">
        <v>42</v>
      </c>
      <c r="E109" s="6">
        <v>45536.0</v>
      </c>
      <c r="F109" s="79">
        <f t="shared" si="1"/>
        <v>5</v>
      </c>
      <c r="G109" s="9">
        <v>45623.0</v>
      </c>
      <c r="H109" s="79">
        <f t="shared" si="2"/>
        <v>2</v>
      </c>
      <c r="I109" s="7" t="s">
        <v>54</v>
      </c>
      <c r="J109" s="10"/>
      <c r="K109" s="58"/>
      <c r="L109" s="10"/>
      <c r="M109" s="10"/>
      <c r="N109" s="66" t="s">
        <v>18</v>
      </c>
      <c r="O109" s="10"/>
    </row>
    <row r="110">
      <c r="A110" s="6">
        <v>45705.0</v>
      </c>
      <c r="B110" s="10"/>
      <c r="C110" s="7">
        <v>237971.0</v>
      </c>
      <c r="D110" s="7" t="s">
        <v>42</v>
      </c>
      <c r="E110" s="6">
        <v>45566.0</v>
      </c>
      <c r="F110" s="79">
        <f t="shared" si="1"/>
        <v>4</v>
      </c>
      <c r="G110" s="9">
        <v>45656.0</v>
      </c>
      <c r="H110" s="79">
        <f t="shared" si="2"/>
        <v>1</v>
      </c>
      <c r="I110" s="7" t="s">
        <v>54</v>
      </c>
      <c r="J110" s="10"/>
      <c r="K110" s="58"/>
      <c r="L110" s="10"/>
      <c r="M110" s="10"/>
      <c r="N110" s="66" t="s">
        <v>18</v>
      </c>
      <c r="O110" s="10"/>
    </row>
    <row r="111">
      <c r="A111" s="6">
        <v>45705.0</v>
      </c>
      <c r="B111" s="10"/>
      <c r="C111" s="7">
        <v>239288.0</v>
      </c>
      <c r="D111" s="7" t="s">
        <v>42</v>
      </c>
      <c r="E111" s="6">
        <v>45597.0</v>
      </c>
      <c r="F111" s="79">
        <f t="shared" si="1"/>
        <v>3</v>
      </c>
      <c r="G111" s="6">
        <v>45670.0</v>
      </c>
      <c r="H111" s="79">
        <f t="shared" si="2"/>
        <v>1</v>
      </c>
      <c r="I111" s="7" t="s">
        <v>60</v>
      </c>
      <c r="J111" s="10"/>
      <c r="K111" s="58"/>
      <c r="L111" s="10"/>
      <c r="M111" s="10"/>
      <c r="N111" s="66" t="s">
        <v>18</v>
      </c>
      <c r="O111" s="10"/>
    </row>
    <row r="112">
      <c r="A112" s="6">
        <v>45705.0</v>
      </c>
      <c r="B112" s="10"/>
      <c r="C112" s="7">
        <v>240117.0</v>
      </c>
      <c r="D112" s="7" t="s">
        <v>42</v>
      </c>
      <c r="E112" s="6">
        <v>45505.0</v>
      </c>
      <c r="F112" s="79">
        <f t="shared" si="1"/>
        <v>6</v>
      </c>
      <c r="G112" s="6">
        <v>45678.0</v>
      </c>
      <c r="H112" s="79">
        <f t="shared" si="2"/>
        <v>0</v>
      </c>
      <c r="I112" s="7" t="s">
        <v>54</v>
      </c>
      <c r="J112" s="10"/>
      <c r="K112" s="58"/>
      <c r="L112" s="10"/>
      <c r="M112" s="10"/>
      <c r="N112" s="66" t="s">
        <v>18</v>
      </c>
      <c r="O112" s="10"/>
    </row>
    <row r="113">
      <c r="A113" s="6">
        <v>45705.0</v>
      </c>
      <c r="B113" s="10"/>
      <c r="C113" s="7">
        <v>241993.0</v>
      </c>
      <c r="D113" s="7" t="s">
        <v>42</v>
      </c>
      <c r="E113" s="6">
        <v>45658.0</v>
      </c>
      <c r="F113" s="79">
        <f t="shared" si="1"/>
        <v>1</v>
      </c>
      <c r="G113" s="6">
        <v>45693.0</v>
      </c>
      <c r="H113" s="79">
        <f t="shared" si="2"/>
        <v>0</v>
      </c>
      <c r="I113" s="7" t="s">
        <v>54</v>
      </c>
      <c r="J113" s="10"/>
      <c r="K113" s="58"/>
      <c r="L113" s="10"/>
      <c r="M113" s="10"/>
      <c r="N113" s="66" t="s">
        <v>18</v>
      </c>
      <c r="O113" s="10"/>
    </row>
    <row r="114">
      <c r="A114" s="6">
        <v>45705.0</v>
      </c>
      <c r="B114" s="10"/>
      <c r="C114" s="7">
        <v>34854.0</v>
      </c>
      <c r="D114" s="7" t="s">
        <v>65</v>
      </c>
      <c r="E114" s="6">
        <v>43709.0</v>
      </c>
      <c r="F114" s="79">
        <f t="shared" si="1"/>
        <v>65</v>
      </c>
      <c r="G114" s="9">
        <v>43808.0</v>
      </c>
      <c r="H114" s="79">
        <f t="shared" si="2"/>
        <v>62</v>
      </c>
      <c r="I114" s="7" t="s">
        <v>60</v>
      </c>
      <c r="J114" s="10"/>
      <c r="K114" s="58"/>
      <c r="L114" s="10"/>
      <c r="M114" s="10"/>
      <c r="N114" s="66" t="s">
        <v>18</v>
      </c>
      <c r="O114" s="10"/>
    </row>
    <row r="115">
      <c r="A115" s="6">
        <v>45705.0</v>
      </c>
      <c r="B115" s="10"/>
      <c r="C115" s="7">
        <v>222029.0</v>
      </c>
      <c r="D115" s="7" t="s">
        <v>65</v>
      </c>
      <c r="E115" s="6">
        <v>44531.0</v>
      </c>
      <c r="F115" s="79">
        <f t="shared" si="1"/>
        <v>38</v>
      </c>
      <c r="G115" s="9">
        <v>45400.0</v>
      </c>
      <c r="H115" s="79">
        <f t="shared" si="2"/>
        <v>10</v>
      </c>
      <c r="I115" s="7" t="s">
        <v>60</v>
      </c>
      <c r="J115" s="10"/>
      <c r="K115" s="58"/>
      <c r="L115" s="10"/>
      <c r="M115" s="10"/>
      <c r="N115" s="66" t="s">
        <v>18</v>
      </c>
      <c r="O115" s="10"/>
    </row>
    <row r="116">
      <c r="A116" s="6">
        <v>45705.0</v>
      </c>
      <c r="B116" s="10"/>
      <c r="C116" s="7">
        <v>161081.0</v>
      </c>
      <c r="D116" s="7" t="s">
        <v>65</v>
      </c>
      <c r="E116" s="6">
        <v>44927.0</v>
      </c>
      <c r="F116" s="79">
        <f t="shared" si="1"/>
        <v>25</v>
      </c>
      <c r="G116" s="6">
        <v>44974.0</v>
      </c>
      <c r="H116" s="79">
        <f t="shared" si="2"/>
        <v>24</v>
      </c>
      <c r="I116" s="7" t="s">
        <v>66</v>
      </c>
      <c r="J116" s="10"/>
      <c r="K116" s="58"/>
      <c r="L116" s="10"/>
      <c r="M116" s="10"/>
      <c r="N116" s="66" t="s">
        <v>18</v>
      </c>
      <c r="O116" s="10"/>
    </row>
    <row r="117">
      <c r="A117" s="6">
        <v>45705.0</v>
      </c>
      <c r="B117" s="10"/>
      <c r="C117" s="7">
        <v>189046.0</v>
      </c>
      <c r="D117" s="7" t="s">
        <v>65</v>
      </c>
      <c r="E117" s="6">
        <v>45108.0</v>
      </c>
      <c r="F117" s="79">
        <f t="shared" si="1"/>
        <v>19</v>
      </c>
      <c r="G117" s="9">
        <v>45210.0</v>
      </c>
      <c r="H117" s="79">
        <f t="shared" si="2"/>
        <v>16</v>
      </c>
      <c r="I117" s="7" t="s">
        <v>54</v>
      </c>
      <c r="J117" s="10"/>
      <c r="K117" s="58"/>
      <c r="L117" s="10"/>
      <c r="M117" s="10"/>
      <c r="N117" s="66" t="s">
        <v>18</v>
      </c>
      <c r="O117" s="10"/>
    </row>
    <row r="118">
      <c r="A118" s="6">
        <v>45705.0</v>
      </c>
      <c r="B118" s="10"/>
      <c r="C118" s="7">
        <v>236273.0</v>
      </c>
      <c r="D118" s="7" t="s">
        <v>65</v>
      </c>
      <c r="E118" s="6">
        <v>45597.0</v>
      </c>
      <c r="F118" s="79">
        <f t="shared" si="1"/>
        <v>3</v>
      </c>
      <c r="G118" s="6">
        <v>45630.0</v>
      </c>
      <c r="H118" s="79">
        <f t="shared" si="2"/>
        <v>2</v>
      </c>
      <c r="I118" s="7" t="s">
        <v>54</v>
      </c>
      <c r="J118" s="10"/>
      <c r="K118" s="58"/>
      <c r="L118" s="10"/>
      <c r="M118" s="10"/>
      <c r="N118" s="66" t="s">
        <v>18</v>
      </c>
      <c r="O118" s="10"/>
    </row>
    <row r="119">
      <c r="A119" s="6">
        <v>45705.0</v>
      </c>
      <c r="B119" s="10"/>
      <c r="C119" s="7">
        <v>241230.0</v>
      </c>
      <c r="D119" s="7" t="s">
        <v>65</v>
      </c>
      <c r="E119" s="6">
        <v>45505.0</v>
      </c>
      <c r="F119" s="79">
        <f t="shared" si="1"/>
        <v>6</v>
      </c>
      <c r="G119" s="6">
        <v>45688.0</v>
      </c>
      <c r="H119" s="79">
        <f t="shared" si="2"/>
        <v>0</v>
      </c>
      <c r="I119" s="7" t="s">
        <v>54</v>
      </c>
      <c r="J119" s="10"/>
      <c r="K119" s="58"/>
      <c r="L119" s="10"/>
      <c r="M119" s="10"/>
      <c r="N119" s="66" t="s">
        <v>18</v>
      </c>
      <c r="O119" s="10"/>
    </row>
    <row r="120">
      <c r="A120" s="6">
        <v>45705.0</v>
      </c>
      <c r="B120" s="10"/>
      <c r="C120" s="7">
        <v>64924.0</v>
      </c>
      <c r="D120" s="7" t="s">
        <v>64</v>
      </c>
      <c r="E120" s="6">
        <v>44044.0</v>
      </c>
      <c r="F120" s="79">
        <f t="shared" si="1"/>
        <v>54</v>
      </c>
      <c r="G120" s="6">
        <v>44109.0</v>
      </c>
      <c r="H120" s="79">
        <f t="shared" si="2"/>
        <v>52</v>
      </c>
      <c r="I120" s="7" t="s">
        <v>82</v>
      </c>
      <c r="J120" s="10"/>
      <c r="K120" s="58"/>
      <c r="L120" s="10"/>
      <c r="M120" s="10"/>
      <c r="N120" s="66" t="s">
        <v>18</v>
      </c>
      <c r="O120" s="10"/>
    </row>
    <row r="121">
      <c r="A121" s="6">
        <v>45705.0</v>
      </c>
      <c r="B121" s="10"/>
      <c r="C121" s="7">
        <v>180377.0</v>
      </c>
      <c r="D121" s="7" t="s">
        <v>64</v>
      </c>
      <c r="E121" s="6">
        <v>44958.0</v>
      </c>
      <c r="F121" s="79">
        <f t="shared" si="1"/>
        <v>24</v>
      </c>
      <c r="G121" s="6">
        <v>45138.0</v>
      </c>
      <c r="H121" s="79">
        <f t="shared" si="2"/>
        <v>18</v>
      </c>
      <c r="I121" s="7" t="s">
        <v>136</v>
      </c>
      <c r="J121" s="10"/>
      <c r="K121" s="58"/>
      <c r="L121" s="10"/>
      <c r="M121" s="10"/>
      <c r="N121" s="66" t="s">
        <v>18</v>
      </c>
      <c r="O121" s="10"/>
    </row>
    <row r="122">
      <c r="A122" s="6">
        <v>45705.0</v>
      </c>
      <c r="B122" s="10"/>
      <c r="C122" s="7">
        <v>226274.0</v>
      </c>
      <c r="D122" s="7" t="s">
        <v>64</v>
      </c>
      <c r="E122" s="6">
        <v>44835.0</v>
      </c>
      <c r="F122" s="79">
        <f t="shared" si="1"/>
        <v>28</v>
      </c>
      <c r="G122" s="6">
        <v>45532.0</v>
      </c>
      <c r="H122" s="79">
        <f t="shared" si="2"/>
        <v>5</v>
      </c>
      <c r="I122" s="7" t="s">
        <v>54</v>
      </c>
      <c r="J122" s="10"/>
      <c r="K122" s="58"/>
      <c r="L122" s="10"/>
      <c r="M122" s="10"/>
      <c r="N122" s="66" t="s">
        <v>18</v>
      </c>
      <c r="O122" s="10"/>
    </row>
    <row r="123">
      <c r="A123" s="6">
        <v>45705.0</v>
      </c>
      <c r="B123" s="10"/>
      <c r="C123" s="7">
        <v>238716.0</v>
      </c>
      <c r="D123" s="7" t="s">
        <v>64</v>
      </c>
      <c r="E123" s="6">
        <v>45627.0</v>
      </c>
      <c r="F123" s="79">
        <f t="shared" si="1"/>
        <v>2</v>
      </c>
      <c r="G123" s="6">
        <v>45665.0</v>
      </c>
      <c r="H123" s="79">
        <f t="shared" si="2"/>
        <v>1</v>
      </c>
      <c r="I123" s="7" t="s">
        <v>43</v>
      </c>
      <c r="J123" s="10"/>
      <c r="K123" s="58"/>
      <c r="L123" s="10"/>
      <c r="M123" s="10"/>
      <c r="N123" s="66" t="s">
        <v>18</v>
      </c>
      <c r="O123" s="10"/>
    </row>
    <row r="124">
      <c r="A124" s="6">
        <v>45705.0</v>
      </c>
      <c r="B124" s="10"/>
      <c r="C124" s="7">
        <v>193024.0</v>
      </c>
      <c r="D124" s="7" t="s">
        <v>75</v>
      </c>
      <c r="E124" s="6">
        <v>45231.0</v>
      </c>
      <c r="F124" s="79">
        <f t="shared" si="1"/>
        <v>15</v>
      </c>
      <c r="G124" s="9">
        <v>45246.0</v>
      </c>
      <c r="H124" s="79">
        <f t="shared" si="2"/>
        <v>15</v>
      </c>
      <c r="I124" s="7" t="s">
        <v>60</v>
      </c>
      <c r="J124" s="10"/>
      <c r="K124" s="58"/>
      <c r="L124" s="10"/>
      <c r="M124" s="10"/>
      <c r="N124" s="66" t="s">
        <v>18</v>
      </c>
      <c r="O124" s="10"/>
    </row>
    <row r="125">
      <c r="A125" s="6">
        <v>45705.0</v>
      </c>
      <c r="B125" s="10"/>
      <c r="C125" s="7">
        <v>229385.0</v>
      </c>
      <c r="D125" s="7" t="s">
        <v>75</v>
      </c>
      <c r="E125" s="6">
        <v>45474.0</v>
      </c>
      <c r="F125" s="79">
        <f t="shared" si="1"/>
        <v>7</v>
      </c>
      <c r="G125" s="6">
        <v>45562.0</v>
      </c>
      <c r="H125" s="79">
        <f t="shared" si="2"/>
        <v>4</v>
      </c>
      <c r="I125" s="7" t="s">
        <v>54</v>
      </c>
      <c r="J125" s="10"/>
      <c r="K125" s="58"/>
      <c r="L125" s="10"/>
      <c r="M125" s="10"/>
      <c r="N125" s="66" t="s">
        <v>18</v>
      </c>
      <c r="O125" s="10"/>
    </row>
    <row r="126">
      <c r="A126" s="6">
        <v>45705.0</v>
      </c>
      <c r="B126" s="10"/>
      <c r="C126" s="7">
        <v>223090.0</v>
      </c>
      <c r="D126" s="7" t="s">
        <v>75</v>
      </c>
      <c r="E126" s="6">
        <v>45413.0</v>
      </c>
      <c r="F126" s="79">
        <f t="shared" si="1"/>
        <v>9</v>
      </c>
      <c r="G126" s="6">
        <v>45502.0</v>
      </c>
      <c r="H126" s="79">
        <f t="shared" si="2"/>
        <v>6</v>
      </c>
      <c r="I126" s="7" t="s">
        <v>60</v>
      </c>
      <c r="J126" s="10"/>
      <c r="K126" s="58"/>
      <c r="L126" s="10"/>
      <c r="M126" s="10"/>
      <c r="N126" s="66" t="s">
        <v>18</v>
      </c>
      <c r="O126" s="10"/>
    </row>
    <row r="127">
      <c r="A127" s="6">
        <v>45705.0</v>
      </c>
      <c r="B127" s="10"/>
      <c r="C127" s="7">
        <v>239489.0</v>
      </c>
      <c r="D127" s="7" t="s">
        <v>75</v>
      </c>
      <c r="E127" s="6">
        <v>45627.0</v>
      </c>
      <c r="F127" s="79">
        <f t="shared" si="1"/>
        <v>2</v>
      </c>
      <c r="G127" s="6">
        <v>45673.0</v>
      </c>
      <c r="H127" s="79">
        <f t="shared" si="2"/>
        <v>1</v>
      </c>
      <c r="I127" s="7" t="s">
        <v>43</v>
      </c>
      <c r="J127" s="10"/>
      <c r="K127" s="58"/>
      <c r="L127" s="10"/>
      <c r="M127" s="10"/>
      <c r="N127" s="66" t="s">
        <v>18</v>
      </c>
      <c r="O127" s="10"/>
    </row>
    <row r="128">
      <c r="A128" s="6">
        <v>45705.0</v>
      </c>
      <c r="B128" s="10"/>
      <c r="C128" s="7">
        <v>194693.0</v>
      </c>
      <c r="D128" s="7" t="s">
        <v>75</v>
      </c>
      <c r="E128" s="6">
        <v>45231.0</v>
      </c>
      <c r="F128" s="79">
        <f t="shared" si="1"/>
        <v>15</v>
      </c>
      <c r="G128" s="6">
        <v>45261.0</v>
      </c>
      <c r="H128" s="79">
        <f t="shared" si="2"/>
        <v>14</v>
      </c>
      <c r="I128" s="7" t="s">
        <v>60</v>
      </c>
      <c r="J128" s="10"/>
      <c r="K128" s="58"/>
      <c r="L128" s="10"/>
      <c r="M128" s="10"/>
      <c r="N128" s="66" t="s">
        <v>18</v>
      </c>
      <c r="O128" s="10"/>
    </row>
    <row r="129">
      <c r="A129" s="6">
        <v>45705.0</v>
      </c>
      <c r="B129" s="10"/>
      <c r="C129" s="7">
        <v>196340.0</v>
      </c>
      <c r="D129" s="7" t="s">
        <v>75</v>
      </c>
      <c r="E129" s="6">
        <v>45292.0</v>
      </c>
      <c r="F129" s="79">
        <f t="shared" si="1"/>
        <v>13</v>
      </c>
      <c r="G129" s="6">
        <v>45387.0</v>
      </c>
      <c r="H129" s="79">
        <f t="shared" si="2"/>
        <v>10</v>
      </c>
      <c r="I129" s="7" t="s">
        <v>48</v>
      </c>
      <c r="J129" s="10"/>
      <c r="K129" s="58"/>
      <c r="L129" s="10"/>
      <c r="M129" s="10"/>
      <c r="N129" s="66" t="s">
        <v>18</v>
      </c>
      <c r="O129" s="10"/>
    </row>
    <row r="130">
      <c r="A130" s="6">
        <v>45705.0</v>
      </c>
      <c r="B130" s="10"/>
      <c r="C130" s="7">
        <v>177494.0</v>
      </c>
      <c r="D130" s="7" t="s">
        <v>75</v>
      </c>
      <c r="E130" s="6">
        <v>45017.0</v>
      </c>
      <c r="F130" s="79">
        <f t="shared" si="1"/>
        <v>22</v>
      </c>
      <c r="G130" s="6">
        <v>45114.0</v>
      </c>
      <c r="H130" s="79">
        <f t="shared" si="2"/>
        <v>19</v>
      </c>
      <c r="I130" s="7" t="s">
        <v>54</v>
      </c>
      <c r="J130" s="10"/>
      <c r="K130" s="58"/>
      <c r="L130" s="10"/>
      <c r="M130" s="10"/>
      <c r="N130" s="66" t="s">
        <v>18</v>
      </c>
      <c r="O130" s="10"/>
    </row>
    <row r="131">
      <c r="A131" s="6">
        <v>45705.0</v>
      </c>
      <c r="B131" s="10"/>
      <c r="C131" s="7">
        <v>236782.0</v>
      </c>
      <c r="D131" s="7" t="s">
        <v>75</v>
      </c>
      <c r="E131" s="6">
        <v>44958.0</v>
      </c>
      <c r="F131" s="79">
        <f t="shared" si="1"/>
        <v>24</v>
      </c>
      <c r="G131" s="9">
        <v>45636.0</v>
      </c>
      <c r="H131" s="79">
        <f t="shared" si="2"/>
        <v>2</v>
      </c>
      <c r="I131" s="7" t="s">
        <v>129</v>
      </c>
      <c r="J131" s="10"/>
      <c r="K131" s="58"/>
      <c r="L131" s="10"/>
      <c r="M131" s="10"/>
      <c r="N131" s="66" t="s">
        <v>18</v>
      </c>
      <c r="O131" s="10"/>
    </row>
    <row r="132">
      <c r="A132" s="6">
        <v>45705.0</v>
      </c>
      <c r="B132" s="10"/>
      <c r="C132" s="7">
        <v>204919.0</v>
      </c>
      <c r="D132" s="7" t="s">
        <v>75</v>
      </c>
      <c r="E132" s="6">
        <v>45231.0</v>
      </c>
      <c r="F132" s="79">
        <f t="shared" si="1"/>
        <v>15</v>
      </c>
      <c r="G132" s="6">
        <v>45355.0</v>
      </c>
      <c r="H132" s="79">
        <f t="shared" si="2"/>
        <v>11</v>
      </c>
      <c r="I132" s="7" t="s">
        <v>60</v>
      </c>
      <c r="J132" s="10"/>
      <c r="K132" s="58"/>
      <c r="L132" s="10"/>
      <c r="M132" s="10"/>
      <c r="N132" s="66" t="s">
        <v>18</v>
      </c>
      <c r="O132" s="10"/>
    </row>
    <row r="133">
      <c r="A133" s="6">
        <v>45705.0</v>
      </c>
      <c r="B133" s="10"/>
      <c r="C133" s="7">
        <v>190226.0</v>
      </c>
      <c r="D133" s="7" t="s">
        <v>75</v>
      </c>
      <c r="E133" s="6">
        <v>45078.0</v>
      </c>
      <c r="F133" s="79">
        <f t="shared" si="1"/>
        <v>20</v>
      </c>
      <c r="G133" s="6">
        <v>45236.0</v>
      </c>
      <c r="H133" s="79">
        <f t="shared" si="2"/>
        <v>15</v>
      </c>
      <c r="I133" s="7" t="s">
        <v>54</v>
      </c>
      <c r="J133" s="10"/>
      <c r="K133" s="58"/>
      <c r="L133" s="10"/>
      <c r="M133" s="10"/>
      <c r="N133" s="66" t="s">
        <v>18</v>
      </c>
      <c r="O133" s="10"/>
    </row>
    <row r="134">
      <c r="A134" s="6">
        <v>45705.0</v>
      </c>
      <c r="B134" s="10"/>
      <c r="C134" s="7">
        <v>205367.0</v>
      </c>
      <c r="D134" s="7" t="s">
        <v>75</v>
      </c>
      <c r="E134" s="6">
        <v>45261.0</v>
      </c>
      <c r="F134" s="79">
        <f t="shared" si="1"/>
        <v>14</v>
      </c>
      <c r="G134" s="6">
        <v>45358.0</v>
      </c>
      <c r="H134" s="79">
        <f t="shared" si="2"/>
        <v>11</v>
      </c>
      <c r="I134" s="7" t="s">
        <v>52</v>
      </c>
      <c r="J134" s="10"/>
      <c r="K134" s="58"/>
      <c r="L134" s="10"/>
      <c r="M134" s="10"/>
      <c r="N134" s="66" t="s">
        <v>18</v>
      </c>
      <c r="O134" s="10"/>
    </row>
    <row r="135">
      <c r="A135" s="6">
        <v>45705.0</v>
      </c>
      <c r="B135" s="10"/>
      <c r="C135" s="7">
        <v>219059.0</v>
      </c>
      <c r="D135" s="7" t="s">
        <v>75</v>
      </c>
      <c r="E135" s="6">
        <v>45413.0</v>
      </c>
      <c r="F135" s="79">
        <f t="shared" si="1"/>
        <v>9</v>
      </c>
      <c r="G135" s="6">
        <v>45467.0</v>
      </c>
      <c r="H135" s="79">
        <f t="shared" si="2"/>
        <v>7</v>
      </c>
      <c r="I135" s="7" t="s">
        <v>60</v>
      </c>
      <c r="J135" s="10"/>
      <c r="K135" s="58"/>
      <c r="L135" s="10"/>
      <c r="M135" s="10"/>
      <c r="N135" s="66" t="s">
        <v>18</v>
      </c>
      <c r="O135" s="10"/>
    </row>
    <row r="136">
      <c r="A136" s="6">
        <v>45705.0</v>
      </c>
      <c r="B136" s="10"/>
      <c r="C136" s="7">
        <v>226238.0</v>
      </c>
      <c r="D136" s="7" t="s">
        <v>75</v>
      </c>
      <c r="E136" s="6">
        <v>45383.0</v>
      </c>
      <c r="F136" s="79">
        <f t="shared" si="1"/>
        <v>10</v>
      </c>
      <c r="G136" s="6">
        <v>45531.0</v>
      </c>
      <c r="H136" s="79">
        <f t="shared" si="2"/>
        <v>5</v>
      </c>
      <c r="I136" s="7" t="s">
        <v>54</v>
      </c>
      <c r="J136" s="10"/>
      <c r="K136" s="58"/>
      <c r="L136" s="10"/>
      <c r="M136" s="10"/>
      <c r="N136" s="66" t="s">
        <v>18</v>
      </c>
      <c r="O136" s="10"/>
    </row>
    <row r="137">
      <c r="A137" s="6">
        <v>45705.0</v>
      </c>
      <c r="B137" s="10"/>
      <c r="C137" s="7">
        <v>226615.0</v>
      </c>
      <c r="D137" s="7" t="s">
        <v>75</v>
      </c>
      <c r="E137" s="6">
        <v>45383.0</v>
      </c>
      <c r="F137" s="79">
        <f t="shared" si="1"/>
        <v>10</v>
      </c>
      <c r="G137" s="6">
        <v>45534.0</v>
      </c>
      <c r="H137" s="79">
        <f t="shared" si="2"/>
        <v>5</v>
      </c>
      <c r="I137" s="7" t="s">
        <v>43</v>
      </c>
      <c r="J137" s="10"/>
      <c r="K137" s="58"/>
      <c r="L137" s="10"/>
      <c r="M137" s="10"/>
      <c r="N137" s="66" t="s">
        <v>18</v>
      </c>
      <c r="O137" s="10"/>
    </row>
    <row r="138">
      <c r="A138" s="6">
        <v>45705.0</v>
      </c>
      <c r="B138" s="10"/>
      <c r="C138" s="7">
        <v>233357.0</v>
      </c>
      <c r="D138" s="7" t="s">
        <v>75</v>
      </c>
      <c r="E138" s="6">
        <v>45536.0</v>
      </c>
      <c r="F138" s="79">
        <f t="shared" si="1"/>
        <v>5</v>
      </c>
      <c r="G138" s="6">
        <v>45601.0</v>
      </c>
      <c r="H138" s="79">
        <f t="shared" si="2"/>
        <v>3</v>
      </c>
      <c r="I138" s="7" t="s">
        <v>54</v>
      </c>
      <c r="J138" s="10"/>
      <c r="K138" s="58"/>
      <c r="L138" s="10"/>
      <c r="M138" s="10"/>
      <c r="N138" s="66" t="s">
        <v>18</v>
      </c>
      <c r="O138" s="10"/>
    </row>
    <row r="139">
      <c r="A139" s="6">
        <v>45705.0</v>
      </c>
      <c r="B139" s="10"/>
      <c r="C139" s="7">
        <v>235165.0</v>
      </c>
      <c r="D139" s="7" t="s">
        <v>75</v>
      </c>
      <c r="E139" s="6">
        <v>45566.0</v>
      </c>
      <c r="F139" s="79">
        <f t="shared" si="1"/>
        <v>4</v>
      </c>
      <c r="G139" s="9">
        <v>45621.0</v>
      </c>
      <c r="H139" s="79">
        <f t="shared" si="2"/>
        <v>2</v>
      </c>
      <c r="I139" s="7" t="s">
        <v>52</v>
      </c>
      <c r="J139" s="10"/>
      <c r="K139" s="58"/>
      <c r="L139" s="10"/>
      <c r="M139" s="10"/>
      <c r="N139" s="66" t="s">
        <v>18</v>
      </c>
      <c r="O139" s="10"/>
    </row>
    <row r="140">
      <c r="A140" s="6">
        <v>45705.0</v>
      </c>
      <c r="B140" s="10"/>
      <c r="C140" s="7">
        <v>238698.0</v>
      </c>
      <c r="D140" s="7" t="s">
        <v>75</v>
      </c>
      <c r="E140" s="6">
        <v>45597.0</v>
      </c>
      <c r="F140" s="79">
        <f t="shared" si="1"/>
        <v>3</v>
      </c>
      <c r="G140" s="6">
        <v>45665.0</v>
      </c>
      <c r="H140" s="79">
        <f t="shared" si="2"/>
        <v>1</v>
      </c>
      <c r="I140" s="7" t="s">
        <v>60</v>
      </c>
      <c r="J140" s="10"/>
      <c r="K140" s="58"/>
      <c r="L140" s="10"/>
      <c r="M140" s="10"/>
      <c r="N140" s="66" t="s">
        <v>18</v>
      </c>
      <c r="O140" s="10"/>
    </row>
    <row r="141">
      <c r="A141" s="6">
        <v>45705.0</v>
      </c>
      <c r="B141" s="10"/>
      <c r="C141" s="7">
        <v>230471.0</v>
      </c>
      <c r="D141" s="7" t="s">
        <v>75</v>
      </c>
      <c r="E141" s="6">
        <v>45536.0</v>
      </c>
      <c r="F141" s="79">
        <f t="shared" si="1"/>
        <v>5</v>
      </c>
      <c r="G141" s="9">
        <v>45574.0</v>
      </c>
      <c r="H141" s="79">
        <f t="shared" si="2"/>
        <v>4</v>
      </c>
      <c r="I141" s="7" t="s">
        <v>52</v>
      </c>
      <c r="J141" s="10"/>
      <c r="K141" s="58"/>
      <c r="L141" s="10"/>
      <c r="M141" s="10"/>
      <c r="N141" s="66" t="s">
        <v>18</v>
      </c>
      <c r="O141" s="10"/>
    </row>
    <row r="142">
      <c r="A142" s="6">
        <v>45706.0</v>
      </c>
      <c r="B142" s="6">
        <v>45706.0</v>
      </c>
      <c r="C142" s="7">
        <v>207921.0</v>
      </c>
      <c r="D142" s="7" t="s">
        <v>92</v>
      </c>
      <c r="E142" s="6">
        <v>45323.0</v>
      </c>
      <c r="F142" s="79">
        <f t="shared" si="1"/>
        <v>12</v>
      </c>
      <c r="G142" s="9">
        <v>45384.0</v>
      </c>
      <c r="H142" s="79">
        <f t="shared" si="2"/>
        <v>10</v>
      </c>
      <c r="I142" s="7" t="s">
        <v>54</v>
      </c>
      <c r="J142" s="7">
        <v>501.0</v>
      </c>
      <c r="K142" s="163">
        <v>4300.0</v>
      </c>
      <c r="L142" s="7" t="s">
        <v>68</v>
      </c>
      <c r="M142" s="10"/>
      <c r="N142" s="57" t="s">
        <v>21</v>
      </c>
      <c r="O142" s="7" t="s">
        <v>555</v>
      </c>
    </row>
    <row r="143">
      <c r="A143" s="6">
        <v>45705.0</v>
      </c>
      <c r="B143" s="10"/>
      <c r="C143" s="7">
        <v>238736.0</v>
      </c>
      <c r="D143" s="7" t="s">
        <v>92</v>
      </c>
      <c r="E143" s="6">
        <v>45078.0</v>
      </c>
      <c r="F143" s="79">
        <f t="shared" si="1"/>
        <v>20</v>
      </c>
      <c r="G143" s="6">
        <v>45667.0</v>
      </c>
      <c r="H143" s="79">
        <f t="shared" si="2"/>
        <v>1</v>
      </c>
      <c r="I143" s="7" t="s">
        <v>48</v>
      </c>
      <c r="J143" s="10"/>
      <c r="K143" s="58"/>
      <c r="L143" s="10"/>
      <c r="M143" s="10"/>
      <c r="N143" s="66" t="s">
        <v>18</v>
      </c>
      <c r="O143" s="10"/>
    </row>
    <row r="144">
      <c r="A144" s="6">
        <v>45705.0</v>
      </c>
      <c r="B144" s="10"/>
      <c r="C144" s="7">
        <v>232951.0</v>
      </c>
      <c r="D144" s="7" t="s">
        <v>92</v>
      </c>
      <c r="E144" s="6">
        <v>45505.0</v>
      </c>
      <c r="F144" s="79">
        <f t="shared" si="1"/>
        <v>6</v>
      </c>
      <c r="G144" s="6">
        <v>45597.0</v>
      </c>
      <c r="H144" s="79">
        <f t="shared" si="2"/>
        <v>3</v>
      </c>
      <c r="I144" s="7" t="s">
        <v>54</v>
      </c>
      <c r="J144" s="10"/>
      <c r="K144" s="58"/>
      <c r="L144" s="10"/>
      <c r="M144" s="10"/>
      <c r="N144" s="66" t="s">
        <v>18</v>
      </c>
      <c r="O144" s="10"/>
    </row>
    <row r="145">
      <c r="A145" s="6">
        <v>45705.0</v>
      </c>
      <c r="B145" s="10"/>
      <c r="C145" s="7">
        <v>177682.0</v>
      </c>
      <c r="D145" s="7" t="s">
        <v>92</v>
      </c>
      <c r="E145" s="6">
        <v>45078.0</v>
      </c>
      <c r="F145" s="79">
        <f t="shared" si="1"/>
        <v>20</v>
      </c>
      <c r="G145" s="6">
        <v>45114.0</v>
      </c>
      <c r="H145" s="79">
        <f t="shared" si="2"/>
        <v>19</v>
      </c>
      <c r="I145" s="7" t="s">
        <v>60</v>
      </c>
      <c r="J145" s="10"/>
      <c r="K145" s="58"/>
      <c r="L145" s="10"/>
      <c r="M145" s="10"/>
      <c r="N145" s="66" t="s">
        <v>18</v>
      </c>
      <c r="O145" s="10"/>
    </row>
    <row r="146">
      <c r="A146" s="6">
        <v>45705.0</v>
      </c>
      <c r="B146" s="10"/>
      <c r="C146" s="7">
        <v>196912.0</v>
      </c>
      <c r="D146" s="7" t="s">
        <v>92</v>
      </c>
      <c r="E146" s="6">
        <v>45261.0</v>
      </c>
      <c r="F146" s="79">
        <f t="shared" si="1"/>
        <v>14</v>
      </c>
      <c r="G146" s="6">
        <v>45293.0</v>
      </c>
      <c r="H146" s="79">
        <f t="shared" si="2"/>
        <v>13</v>
      </c>
      <c r="I146" s="7" t="s">
        <v>54</v>
      </c>
      <c r="J146" s="10"/>
      <c r="K146" s="58"/>
      <c r="L146" s="10"/>
      <c r="M146" s="10"/>
      <c r="N146" s="66" t="s">
        <v>18</v>
      </c>
      <c r="O146" s="10"/>
    </row>
    <row r="147">
      <c r="A147" s="6">
        <v>45705.0</v>
      </c>
      <c r="B147" s="10"/>
      <c r="C147" s="7">
        <v>205252.0</v>
      </c>
      <c r="D147" s="7" t="s">
        <v>92</v>
      </c>
      <c r="E147" s="6">
        <v>45292.0</v>
      </c>
      <c r="F147" s="79">
        <f t="shared" si="1"/>
        <v>13</v>
      </c>
      <c r="G147" s="6">
        <v>45362.0</v>
      </c>
      <c r="H147" s="79">
        <f t="shared" si="2"/>
        <v>11</v>
      </c>
      <c r="I147" s="7" t="s">
        <v>82</v>
      </c>
      <c r="J147" s="10"/>
      <c r="K147" s="58"/>
      <c r="L147" s="10"/>
      <c r="M147" s="10"/>
      <c r="N147" s="66" t="s">
        <v>18</v>
      </c>
      <c r="O147" s="10"/>
    </row>
    <row r="148">
      <c r="A148" s="6">
        <v>45705.0</v>
      </c>
      <c r="B148" s="10"/>
      <c r="C148" s="7">
        <v>238588.0</v>
      </c>
      <c r="D148" s="7" t="s">
        <v>92</v>
      </c>
      <c r="E148" s="6">
        <v>45444.0</v>
      </c>
      <c r="F148" s="79">
        <f t="shared" si="1"/>
        <v>8</v>
      </c>
      <c r="G148" s="6">
        <v>45698.0</v>
      </c>
      <c r="H148" s="79">
        <f t="shared" si="2"/>
        <v>0</v>
      </c>
      <c r="I148" s="7" t="s">
        <v>54</v>
      </c>
      <c r="J148" s="10"/>
      <c r="K148" s="58"/>
      <c r="L148" s="10"/>
      <c r="M148" s="10"/>
      <c r="N148" s="66" t="s">
        <v>18</v>
      </c>
      <c r="O148" s="10"/>
    </row>
    <row r="149">
      <c r="A149" s="6">
        <v>45705.0</v>
      </c>
      <c r="B149" s="10"/>
      <c r="C149" s="7">
        <v>134043.0</v>
      </c>
      <c r="D149" s="7" t="s">
        <v>87</v>
      </c>
      <c r="E149" s="6">
        <v>44593.0</v>
      </c>
      <c r="F149" s="79">
        <f t="shared" si="1"/>
        <v>36</v>
      </c>
      <c r="G149" s="6">
        <v>44734.0</v>
      </c>
      <c r="H149" s="79">
        <f t="shared" si="2"/>
        <v>31</v>
      </c>
      <c r="I149" s="7" t="s">
        <v>54</v>
      </c>
      <c r="J149" s="10"/>
      <c r="K149" s="58"/>
      <c r="L149" s="10"/>
      <c r="M149" s="10"/>
      <c r="N149" s="66" t="s">
        <v>18</v>
      </c>
      <c r="O149" s="10"/>
    </row>
    <row r="150">
      <c r="A150" s="6">
        <v>45705.0</v>
      </c>
      <c r="B150" s="10"/>
      <c r="C150" s="7">
        <v>114975.0</v>
      </c>
      <c r="D150" s="7" t="s">
        <v>87</v>
      </c>
      <c r="E150" s="6">
        <v>44562.0</v>
      </c>
      <c r="F150" s="79">
        <f t="shared" si="1"/>
        <v>37</v>
      </c>
      <c r="G150" s="6">
        <v>44600.0</v>
      </c>
      <c r="H150" s="79">
        <f t="shared" si="2"/>
        <v>36</v>
      </c>
      <c r="I150" s="7" t="s">
        <v>54</v>
      </c>
      <c r="J150" s="10"/>
      <c r="K150" s="58"/>
      <c r="L150" s="10"/>
      <c r="M150" s="10"/>
      <c r="N150" s="66" t="s">
        <v>18</v>
      </c>
      <c r="O150" s="10"/>
    </row>
    <row r="151">
      <c r="A151" s="6">
        <v>45705.0</v>
      </c>
      <c r="B151" s="10"/>
      <c r="C151" s="7">
        <v>224475.0</v>
      </c>
      <c r="D151" s="7" t="s">
        <v>87</v>
      </c>
      <c r="E151" s="6">
        <v>45474.0</v>
      </c>
      <c r="F151" s="79">
        <f t="shared" si="1"/>
        <v>7</v>
      </c>
      <c r="G151" s="6">
        <v>45516.0</v>
      </c>
      <c r="H151" s="79">
        <f t="shared" si="2"/>
        <v>6</v>
      </c>
      <c r="I151" s="7" t="s">
        <v>60</v>
      </c>
      <c r="J151" s="10"/>
      <c r="K151" s="58"/>
      <c r="L151" s="10"/>
      <c r="M151" s="10"/>
      <c r="N151" s="66" t="s">
        <v>18</v>
      </c>
      <c r="O151" s="10"/>
    </row>
    <row r="152">
      <c r="A152" s="6">
        <v>45705.0</v>
      </c>
      <c r="B152" s="10"/>
      <c r="C152" s="7">
        <v>169795.0</v>
      </c>
      <c r="D152" s="7" t="s">
        <v>87</v>
      </c>
      <c r="E152" s="6">
        <v>44805.0</v>
      </c>
      <c r="F152" s="79">
        <f t="shared" si="1"/>
        <v>29</v>
      </c>
      <c r="G152" s="6">
        <v>45051.0</v>
      </c>
      <c r="H152" s="79">
        <f t="shared" si="2"/>
        <v>21</v>
      </c>
      <c r="I152" s="7" t="s">
        <v>60</v>
      </c>
      <c r="J152" s="10"/>
      <c r="K152" s="58"/>
      <c r="L152" s="10"/>
      <c r="M152" s="10"/>
      <c r="N152" s="66" t="s">
        <v>18</v>
      </c>
      <c r="O152" s="10"/>
    </row>
    <row r="153">
      <c r="A153" s="6">
        <v>45705.0</v>
      </c>
      <c r="B153" s="10"/>
      <c r="C153" s="7">
        <v>178533.0</v>
      </c>
      <c r="D153" s="7" t="s">
        <v>87</v>
      </c>
      <c r="E153" s="6">
        <v>45017.0</v>
      </c>
      <c r="F153" s="79">
        <f t="shared" si="1"/>
        <v>22</v>
      </c>
      <c r="G153" s="6">
        <v>45121.0</v>
      </c>
      <c r="H153" s="79">
        <f t="shared" si="2"/>
        <v>19</v>
      </c>
      <c r="I153" s="7" t="s">
        <v>60</v>
      </c>
      <c r="J153" s="10"/>
      <c r="K153" s="58"/>
      <c r="L153" s="10"/>
      <c r="M153" s="10"/>
      <c r="N153" s="66" t="s">
        <v>18</v>
      </c>
      <c r="O153" s="10"/>
    </row>
    <row r="154">
      <c r="A154" s="6">
        <v>45705.0</v>
      </c>
      <c r="B154" s="10"/>
      <c r="C154" s="7">
        <v>178496.0</v>
      </c>
      <c r="D154" s="7" t="s">
        <v>87</v>
      </c>
      <c r="E154" s="6">
        <v>45017.0</v>
      </c>
      <c r="F154" s="79">
        <f t="shared" si="1"/>
        <v>22</v>
      </c>
      <c r="G154" s="6">
        <v>45120.0</v>
      </c>
      <c r="H154" s="79">
        <f t="shared" si="2"/>
        <v>19</v>
      </c>
      <c r="I154" s="7" t="s">
        <v>60</v>
      </c>
      <c r="J154" s="10"/>
      <c r="K154" s="58"/>
      <c r="L154" s="10"/>
      <c r="M154" s="10"/>
      <c r="N154" s="66" t="s">
        <v>18</v>
      </c>
      <c r="O154" s="10"/>
    </row>
    <row r="155">
      <c r="A155" s="6">
        <v>45705.0</v>
      </c>
      <c r="B155" s="10"/>
      <c r="C155" s="7">
        <v>204536.0</v>
      </c>
      <c r="D155" s="7" t="s">
        <v>87</v>
      </c>
      <c r="E155" s="6">
        <v>45231.0</v>
      </c>
      <c r="F155" s="79">
        <f t="shared" si="1"/>
        <v>15</v>
      </c>
      <c r="G155" s="6">
        <v>45352.0</v>
      </c>
      <c r="H155" s="79">
        <f t="shared" si="2"/>
        <v>11</v>
      </c>
      <c r="I155" s="7" t="s">
        <v>54</v>
      </c>
      <c r="J155" s="10"/>
      <c r="K155" s="58"/>
      <c r="L155" s="10"/>
      <c r="M155" s="10"/>
      <c r="N155" s="66" t="s">
        <v>18</v>
      </c>
      <c r="O155" s="10"/>
    </row>
    <row r="156">
      <c r="A156" s="6">
        <v>45705.0</v>
      </c>
      <c r="B156" s="10"/>
      <c r="C156" s="7">
        <v>211122.0</v>
      </c>
      <c r="D156" s="7" t="s">
        <v>87</v>
      </c>
      <c r="E156" s="6">
        <v>45383.0</v>
      </c>
      <c r="F156" s="79">
        <f t="shared" si="1"/>
        <v>10</v>
      </c>
      <c r="G156" s="6">
        <v>45400.0</v>
      </c>
      <c r="H156" s="79">
        <f t="shared" si="2"/>
        <v>10</v>
      </c>
      <c r="I156" s="7" t="s">
        <v>54</v>
      </c>
      <c r="J156" s="10"/>
      <c r="K156" s="58"/>
      <c r="L156" s="10"/>
      <c r="M156" s="10"/>
      <c r="N156" s="66" t="s">
        <v>18</v>
      </c>
      <c r="O156" s="10"/>
    </row>
    <row r="157">
      <c r="A157" s="6">
        <v>45705.0</v>
      </c>
      <c r="B157" s="10"/>
      <c r="C157" s="7">
        <v>219411.0</v>
      </c>
      <c r="D157" s="7" t="s">
        <v>87</v>
      </c>
      <c r="E157" s="6">
        <v>45413.0</v>
      </c>
      <c r="F157" s="79">
        <f t="shared" si="1"/>
        <v>9</v>
      </c>
      <c r="G157" s="6">
        <v>45469.0</v>
      </c>
      <c r="H157" s="79">
        <f t="shared" si="2"/>
        <v>7</v>
      </c>
      <c r="I157" s="7" t="s">
        <v>60</v>
      </c>
      <c r="J157" s="10"/>
      <c r="K157" s="58"/>
      <c r="L157" s="10"/>
      <c r="M157" s="10"/>
      <c r="N157" s="66" t="s">
        <v>18</v>
      </c>
      <c r="O157" s="10"/>
    </row>
    <row r="158">
      <c r="A158" s="6">
        <v>45705.0</v>
      </c>
      <c r="B158" s="10"/>
      <c r="C158" s="7">
        <v>222424.0</v>
      </c>
      <c r="D158" s="7" t="s">
        <v>87</v>
      </c>
      <c r="E158" s="6">
        <v>44713.0</v>
      </c>
      <c r="F158" s="79">
        <f t="shared" si="1"/>
        <v>32</v>
      </c>
      <c r="G158" s="6">
        <v>45496.0</v>
      </c>
      <c r="H158" s="79">
        <f t="shared" si="2"/>
        <v>6</v>
      </c>
      <c r="I158" s="7" t="s">
        <v>60</v>
      </c>
      <c r="J158" s="10"/>
      <c r="K158" s="58"/>
      <c r="L158" s="10"/>
      <c r="M158" s="10"/>
      <c r="N158" s="66" t="s">
        <v>18</v>
      </c>
      <c r="O158" s="10"/>
    </row>
    <row r="159">
      <c r="A159" s="6">
        <v>45705.0</v>
      </c>
      <c r="B159" s="10"/>
      <c r="C159" s="7">
        <v>233500.0</v>
      </c>
      <c r="D159" s="7" t="s">
        <v>87</v>
      </c>
      <c r="E159" s="6">
        <v>45536.0</v>
      </c>
      <c r="F159" s="79">
        <f t="shared" si="1"/>
        <v>5</v>
      </c>
      <c r="G159" s="6">
        <v>45602.0</v>
      </c>
      <c r="H159" s="79">
        <f t="shared" si="2"/>
        <v>3</v>
      </c>
      <c r="I159" s="7" t="s">
        <v>60</v>
      </c>
      <c r="J159" s="10"/>
      <c r="K159" s="58"/>
      <c r="L159" s="10"/>
      <c r="M159" s="10"/>
      <c r="N159" s="66" t="s">
        <v>18</v>
      </c>
      <c r="O159" s="10"/>
    </row>
    <row r="160">
      <c r="A160" s="6">
        <v>45705.0</v>
      </c>
      <c r="B160" s="10"/>
      <c r="C160" s="7">
        <v>236856.0</v>
      </c>
      <c r="D160" s="7" t="s">
        <v>87</v>
      </c>
      <c r="E160" s="6">
        <v>45597.0</v>
      </c>
      <c r="F160" s="79">
        <f t="shared" si="1"/>
        <v>3</v>
      </c>
      <c r="G160" s="9">
        <v>45637.0</v>
      </c>
      <c r="H160" s="79">
        <f t="shared" si="2"/>
        <v>2</v>
      </c>
      <c r="I160" s="7" t="s">
        <v>54</v>
      </c>
      <c r="J160" s="10"/>
      <c r="K160" s="58"/>
      <c r="L160" s="10"/>
      <c r="M160" s="10"/>
      <c r="N160" s="66" t="s">
        <v>18</v>
      </c>
      <c r="O160" s="10"/>
    </row>
    <row r="161">
      <c r="A161" s="6">
        <v>45705.0</v>
      </c>
      <c r="B161" s="10"/>
      <c r="C161" s="7">
        <v>240020.0</v>
      </c>
      <c r="D161" s="7" t="s">
        <v>87</v>
      </c>
      <c r="E161" s="6">
        <v>45627.0</v>
      </c>
      <c r="F161" s="79">
        <f t="shared" si="1"/>
        <v>2</v>
      </c>
      <c r="G161" s="6">
        <v>45677.0</v>
      </c>
      <c r="H161" s="79">
        <f t="shared" si="2"/>
        <v>0</v>
      </c>
      <c r="I161" s="7" t="s">
        <v>54</v>
      </c>
      <c r="J161" s="10"/>
      <c r="K161" s="58"/>
      <c r="L161" s="10"/>
      <c r="M161" s="10"/>
      <c r="N161" s="66" t="s">
        <v>18</v>
      </c>
      <c r="O161" s="10"/>
    </row>
    <row r="162">
      <c r="A162" s="6">
        <v>45705.0</v>
      </c>
      <c r="B162" s="10"/>
      <c r="C162" s="7">
        <v>241818.0</v>
      </c>
      <c r="D162" s="7" t="s">
        <v>87</v>
      </c>
      <c r="E162" s="6">
        <v>45505.0</v>
      </c>
      <c r="F162" s="79">
        <f t="shared" si="1"/>
        <v>6</v>
      </c>
      <c r="G162" s="6">
        <v>45692.0</v>
      </c>
      <c r="H162" s="79">
        <f t="shared" si="2"/>
        <v>0</v>
      </c>
      <c r="I162" s="7" t="s">
        <v>54</v>
      </c>
      <c r="J162" s="10"/>
      <c r="K162" s="58"/>
      <c r="L162" s="10"/>
      <c r="M162" s="10"/>
      <c r="N162" s="66" t="s">
        <v>18</v>
      </c>
      <c r="O162" s="10"/>
    </row>
    <row r="163">
      <c r="A163" s="6">
        <v>45702.0</v>
      </c>
      <c r="B163" s="6">
        <v>45705.0</v>
      </c>
      <c r="C163" s="7">
        <v>154570.0</v>
      </c>
      <c r="D163" s="7" t="s">
        <v>87</v>
      </c>
      <c r="E163" s="6">
        <v>44866.0</v>
      </c>
      <c r="F163" s="79">
        <f t="shared" si="1"/>
        <v>27</v>
      </c>
      <c r="G163" s="9">
        <v>44916.0</v>
      </c>
      <c r="H163" s="79">
        <f t="shared" si="2"/>
        <v>25</v>
      </c>
      <c r="I163" s="7" t="s">
        <v>66</v>
      </c>
      <c r="J163" s="7">
        <v>614.0</v>
      </c>
      <c r="K163" s="167"/>
      <c r="L163" s="7" t="s">
        <v>68</v>
      </c>
      <c r="M163" s="10"/>
      <c r="N163" s="57" t="s">
        <v>16</v>
      </c>
      <c r="O163" s="7" t="s">
        <v>569</v>
      </c>
    </row>
    <row r="164">
      <c r="A164" s="6">
        <v>45705.0</v>
      </c>
      <c r="B164" s="10"/>
      <c r="C164" s="7">
        <v>169421.0</v>
      </c>
      <c r="D164" s="7" t="s">
        <v>87</v>
      </c>
      <c r="E164" s="6">
        <v>44409.0</v>
      </c>
      <c r="F164" s="79">
        <f t="shared" si="1"/>
        <v>42</v>
      </c>
      <c r="G164" s="6">
        <v>45048.0</v>
      </c>
      <c r="H164" s="79">
        <f t="shared" si="2"/>
        <v>21</v>
      </c>
      <c r="I164" s="7" t="s">
        <v>48</v>
      </c>
      <c r="J164" s="10"/>
      <c r="K164" s="58"/>
      <c r="L164" s="10"/>
      <c r="M164" s="10"/>
      <c r="N164" s="66" t="s">
        <v>18</v>
      </c>
      <c r="O164" s="10"/>
    </row>
    <row r="165">
      <c r="A165" s="6">
        <v>45705.0</v>
      </c>
      <c r="B165" s="10"/>
      <c r="C165" s="7">
        <v>181379.0</v>
      </c>
      <c r="D165" s="7" t="s">
        <v>87</v>
      </c>
      <c r="E165" s="6">
        <v>45108.0</v>
      </c>
      <c r="F165" s="79">
        <f t="shared" si="1"/>
        <v>19</v>
      </c>
      <c r="G165" s="6">
        <v>45145.0</v>
      </c>
      <c r="H165" s="79">
        <f t="shared" si="2"/>
        <v>18</v>
      </c>
      <c r="I165" s="7" t="s">
        <v>54</v>
      </c>
      <c r="J165" s="10"/>
      <c r="K165" s="58"/>
      <c r="L165" s="10"/>
      <c r="M165" s="10"/>
      <c r="N165" s="66" t="s">
        <v>18</v>
      </c>
      <c r="O165" s="10"/>
    </row>
    <row r="166">
      <c r="A166" s="6">
        <v>45705.0</v>
      </c>
      <c r="B166" s="10"/>
      <c r="C166" s="7">
        <v>232840.0</v>
      </c>
      <c r="D166" s="7" t="s">
        <v>87</v>
      </c>
      <c r="E166" s="6">
        <v>45383.0</v>
      </c>
      <c r="F166" s="79">
        <f t="shared" si="1"/>
        <v>10</v>
      </c>
      <c r="G166" s="9">
        <v>45595.0</v>
      </c>
      <c r="H166" s="79">
        <f t="shared" si="2"/>
        <v>3</v>
      </c>
      <c r="I166" s="7" t="s">
        <v>52</v>
      </c>
      <c r="J166" s="10"/>
      <c r="K166" s="58"/>
      <c r="L166" s="10"/>
      <c r="M166" s="10"/>
      <c r="N166" s="66" t="s">
        <v>18</v>
      </c>
      <c r="O166" s="10"/>
    </row>
    <row r="167">
      <c r="A167" s="6">
        <v>45705.0</v>
      </c>
      <c r="B167" s="10"/>
      <c r="C167" s="7">
        <v>232360.0</v>
      </c>
      <c r="D167" s="7" t="s">
        <v>93</v>
      </c>
      <c r="E167" s="6">
        <v>45505.0</v>
      </c>
      <c r="F167" s="79">
        <f t="shared" si="1"/>
        <v>6</v>
      </c>
      <c r="G167" s="6">
        <v>45597.0</v>
      </c>
      <c r="H167" s="79">
        <f t="shared" si="2"/>
        <v>3</v>
      </c>
      <c r="I167" s="7" t="s">
        <v>48</v>
      </c>
      <c r="J167" s="10"/>
      <c r="K167" s="58"/>
      <c r="L167" s="10"/>
      <c r="M167" s="10"/>
      <c r="N167" s="66" t="s">
        <v>18</v>
      </c>
      <c r="O167" s="10"/>
    </row>
    <row r="168">
      <c r="A168" s="6">
        <v>45705.0</v>
      </c>
      <c r="B168" s="10"/>
      <c r="C168" s="7">
        <v>107486.0</v>
      </c>
      <c r="D168" s="7" t="s">
        <v>93</v>
      </c>
      <c r="E168" s="6">
        <v>44197.0</v>
      </c>
      <c r="F168" s="79">
        <f t="shared" si="1"/>
        <v>49</v>
      </c>
      <c r="G168" s="9">
        <v>44523.0</v>
      </c>
      <c r="H168" s="79">
        <f t="shared" si="2"/>
        <v>38</v>
      </c>
      <c r="I168" s="7" t="s">
        <v>60</v>
      </c>
      <c r="J168" s="10"/>
      <c r="K168" s="58"/>
      <c r="L168" s="10"/>
      <c r="M168" s="10"/>
      <c r="N168" s="66" t="s">
        <v>18</v>
      </c>
      <c r="O168" s="10"/>
    </row>
    <row r="169">
      <c r="A169" s="6">
        <v>45705.0</v>
      </c>
      <c r="B169" s="10"/>
      <c r="C169" s="7">
        <v>220503.0</v>
      </c>
      <c r="D169" s="7" t="s">
        <v>93</v>
      </c>
      <c r="E169" s="6">
        <v>45505.0</v>
      </c>
      <c r="F169" s="79">
        <f t="shared" si="1"/>
        <v>6</v>
      </c>
      <c r="G169" s="9">
        <v>45618.0</v>
      </c>
      <c r="H169" s="79">
        <f t="shared" si="2"/>
        <v>2</v>
      </c>
      <c r="I169" s="7" t="s">
        <v>54</v>
      </c>
      <c r="J169" s="10"/>
      <c r="K169" s="58"/>
      <c r="L169" s="10"/>
      <c r="M169" s="10"/>
      <c r="N169" s="66" t="s">
        <v>18</v>
      </c>
      <c r="O169" s="10"/>
    </row>
    <row r="170">
      <c r="A170" s="6">
        <v>45705.0</v>
      </c>
      <c r="B170" s="10"/>
      <c r="C170" s="7">
        <v>202329.0</v>
      </c>
      <c r="D170" s="7" t="s">
        <v>93</v>
      </c>
      <c r="E170" s="6">
        <v>45292.0</v>
      </c>
      <c r="F170" s="79">
        <f t="shared" si="1"/>
        <v>13</v>
      </c>
      <c r="G170" s="6">
        <v>45337.0</v>
      </c>
      <c r="H170" s="79">
        <f t="shared" si="2"/>
        <v>12</v>
      </c>
      <c r="I170" s="7" t="s">
        <v>60</v>
      </c>
      <c r="J170" s="10"/>
      <c r="K170" s="58"/>
      <c r="L170" s="10"/>
      <c r="M170" s="10"/>
      <c r="N170" s="66" t="s">
        <v>18</v>
      </c>
      <c r="O170" s="10"/>
    </row>
    <row r="171">
      <c r="A171" s="6">
        <v>45705.0</v>
      </c>
      <c r="B171" s="10"/>
      <c r="C171" s="7">
        <v>195603.0</v>
      </c>
      <c r="D171" s="7" t="s">
        <v>93</v>
      </c>
      <c r="E171" s="6">
        <v>45078.0</v>
      </c>
      <c r="F171" s="79">
        <f t="shared" si="1"/>
        <v>20</v>
      </c>
      <c r="G171" s="9">
        <v>45272.0</v>
      </c>
      <c r="H171" s="79">
        <f t="shared" si="2"/>
        <v>14</v>
      </c>
      <c r="I171" s="7" t="s">
        <v>54</v>
      </c>
      <c r="J171" s="10"/>
      <c r="K171" s="58"/>
      <c r="L171" s="10"/>
      <c r="M171" s="10"/>
      <c r="N171" s="66" t="s">
        <v>18</v>
      </c>
      <c r="O171" s="10"/>
    </row>
    <row r="172">
      <c r="A172" s="6">
        <v>45705.0</v>
      </c>
      <c r="B172" s="10"/>
      <c r="C172" s="7">
        <v>205022.0</v>
      </c>
      <c r="D172" s="7" t="s">
        <v>93</v>
      </c>
      <c r="E172" s="6">
        <v>45352.0</v>
      </c>
      <c r="F172" s="79">
        <f t="shared" si="1"/>
        <v>11</v>
      </c>
      <c r="G172" s="6">
        <v>45370.0</v>
      </c>
      <c r="H172" s="79">
        <f t="shared" si="2"/>
        <v>10</v>
      </c>
      <c r="I172" s="7" t="s">
        <v>54</v>
      </c>
      <c r="J172" s="10"/>
      <c r="K172" s="58"/>
      <c r="L172" s="10"/>
      <c r="M172" s="10"/>
      <c r="N172" s="66" t="s">
        <v>18</v>
      </c>
      <c r="O172" s="10"/>
    </row>
    <row r="173">
      <c r="A173" s="6">
        <v>45705.0</v>
      </c>
      <c r="B173" s="10"/>
      <c r="C173" s="7">
        <v>228301.0</v>
      </c>
      <c r="D173" s="7" t="s">
        <v>93</v>
      </c>
      <c r="E173" s="6">
        <v>45413.0</v>
      </c>
      <c r="F173" s="79">
        <f t="shared" si="1"/>
        <v>9</v>
      </c>
      <c r="G173" s="6">
        <v>45554.0</v>
      </c>
      <c r="H173" s="79">
        <f t="shared" si="2"/>
        <v>4</v>
      </c>
      <c r="I173" s="7" t="s">
        <v>52</v>
      </c>
      <c r="J173" s="10"/>
      <c r="K173" s="58"/>
      <c r="L173" s="10"/>
      <c r="M173" s="10"/>
      <c r="N173" s="66" t="s">
        <v>18</v>
      </c>
      <c r="O173" s="10"/>
    </row>
    <row r="174">
      <c r="A174" s="6">
        <v>45705.0</v>
      </c>
      <c r="B174" s="10"/>
      <c r="C174" s="7">
        <v>231962.0</v>
      </c>
      <c r="D174" s="7" t="s">
        <v>93</v>
      </c>
      <c r="E174" s="6">
        <v>44927.0</v>
      </c>
      <c r="F174" s="79">
        <f t="shared" si="1"/>
        <v>25</v>
      </c>
      <c r="G174" s="9">
        <v>45587.0</v>
      </c>
      <c r="H174" s="79">
        <f t="shared" si="2"/>
        <v>3</v>
      </c>
      <c r="I174" s="7" t="s">
        <v>129</v>
      </c>
      <c r="J174" s="10"/>
      <c r="K174" s="58"/>
      <c r="L174" s="10"/>
      <c r="M174" s="10"/>
      <c r="N174" s="66" t="s">
        <v>18</v>
      </c>
      <c r="O174" s="10"/>
    </row>
    <row r="175">
      <c r="A175" s="6">
        <v>45705.0</v>
      </c>
      <c r="B175" s="10"/>
      <c r="C175" s="7">
        <v>231238.0</v>
      </c>
      <c r="D175" s="7" t="s">
        <v>93</v>
      </c>
      <c r="E175" s="6">
        <v>45474.0</v>
      </c>
      <c r="F175" s="79">
        <f t="shared" si="1"/>
        <v>7</v>
      </c>
      <c r="G175" s="9">
        <v>45607.0</v>
      </c>
      <c r="H175" s="79">
        <f t="shared" si="2"/>
        <v>3</v>
      </c>
      <c r="I175" s="7" t="s">
        <v>52</v>
      </c>
      <c r="J175" s="10"/>
      <c r="K175" s="58"/>
      <c r="L175" s="10"/>
      <c r="M175" s="10"/>
      <c r="N175" s="66" t="s">
        <v>18</v>
      </c>
      <c r="O175" s="10"/>
    </row>
    <row r="176">
      <c r="A176" s="6">
        <v>45705.0</v>
      </c>
      <c r="B176" s="10"/>
      <c r="C176" s="7">
        <v>237229.0</v>
      </c>
      <c r="D176" s="7" t="s">
        <v>93</v>
      </c>
      <c r="E176" s="6">
        <v>45566.0</v>
      </c>
      <c r="F176" s="79">
        <f t="shared" si="1"/>
        <v>4</v>
      </c>
      <c r="G176" s="9">
        <v>45642.0</v>
      </c>
      <c r="H176" s="79">
        <f t="shared" si="2"/>
        <v>2</v>
      </c>
      <c r="I176" s="7" t="s">
        <v>54</v>
      </c>
      <c r="J176" s="10"/>
      <c r="K176" s="58"/>
      <c r="L176" s="10"/>
      <c r="M176" s="10"/>
      <c r="N176" s="66" t="s">
        <v>18</v>
      </c>
      <c r="O176" s="10"/>
    </row>
    <row r="177">
      <c r="A177" s="6">
        <v>45705.0</v>
      </c>
      <c r="B177" s="10"/>
      <c r="C177" s="7">
        <v>238992.0</v>
      </c>
      <c r="D177" s="7" t="s">
        <v>93</v>
      </c>
      <c r="E177" s="6">
        <v>45505.0</v>
      </c>
      <c r="F177" s="79">
        <f t="shared" si="1"/>
        <v>6</v>
      </c>
      <c r="G177" s="6">
        <v>45674.0</v>
      </c>
      <c r="H177" s="79">
        <f t="shared" si="2"/>
        <v>1</v>
      </c>
      <c r="I177" s="7" t="s">
        <v>54</v>
      </c>
      <c r="J177" s="10"/>
      <c r="K177" s="58"/>
      <c r="L177" s="10"/>
      <c r="M177" s="10"/>
      <c r="N177" s="66" t="s">
        <v>18</v>
      </c>
      <c r="O177" s="10"/>
    </row>
    <row r="178">
      <c r="A178" s="6">
        <v>45705.0</v>
      </c>
      <c r="B178" s="10"/>
      <c r="C178" s="7">
        <v>241754.0</v>
      </c>
      <c r="D178" s="7" t="s">
        <v>93</v>
      </c>
      <c r="E178" s="6">
        <v>45597.0</v>
      </c>
      <c r="F178" s="79">
        <f t="shared" si="1"/>
        <v>3</v>
      </c>
      <c r="G178" s="6">
        <v>45692.0</v>
      </c>
      <c r="H178" s="79">
        <f t="shared" si="2"/>
        <v>0</v>
      </c>
      <c r="I178" s="7" t="s">
        <v>54</v>
      </c>
      <c r="J178" s="10"/>
      <c r="K178" s="58"/>
      <c r="L178" s="10"/>
      <c r="M178" s="10"/>
      <c r="N178" s="66" t="s">
        <v>18</v>
      </c>
      <c r="O178" s="10"/>
    </row>
    <row r="179">
      <c r="A179" s="6">
        <v>45705.0</v>
      </c>
      <c r="B179" s="10"/>
      <c r="C179" s="7">
        <v>163952.0</v>
      </c>
      <c r="D179" s="7" t="s">
        <v>143</v>
      </c>
      <c r="E179" s="6">
        <v>44958.0</v>
      </c>
      <c r="F179" s="79">
        <f t="shared" si="1"/>
        <v>24</v>
      </c>
      <c r="G179" s="6">
        <v>44999.0</v>
      </c>
      <c r="H179" s="79">
        <f t="shared" si="2"/>
        <v>23</v>
      </c>
      <c r="I179" s="7" t="s">
        <v>60</v>
      </c>
      <c r="J179" s="10"/>
      <c r="K179" s="58"/>
      <c r="L179" s="10"/>
      <c r="M179" s="10"/>
      <c r="N179" s="66" t="s">
        <v>18</v>
      </c>
      <c r="O179" s="10"/>
    </row>
    <row r="180">
      <c r="A180" s="6">
        <v>45705.0</v>
      </c>
      <c r="B180" s="10"/>
      <c r="C180" s="7">
        <v>227286.0</v>
      </c>
      <c r="D180" s="7" t="s">
        <v>99</v>
      </c>
      <c r="E180" s="6">
        <v>45505.0</v>
      </c>
      <c r="F180" s="79">
        <f t="shared" si="1"/>
        <v>6</v>
      </c>
      <c r="G180" s="6">
        <v>45545.0</v>
      </c>
      <c r="H180" s="79">
        <f t="shared" si="2"/>
        <v>5</v>
      </c>
      <c r="I180" s="7" t="s">
        <v>60</v>
      </c>
      <c r="J180" s="10"/>
      <c r="K180" s="58"/>
      <c r="L180" s="10"/>
      <c r="M180" s="10"/>
      <c r="N180" s="66" t="s">
        <v>18</v>
      </c>
      <c r="O180" s="10"/>
    </row>
    <row r="181">
      <c r="A181" s="6">
        <v>45705.0</v>
      </c>
      <c r="B181" s="10"/>
      <c r="C181" s="7">
        <v>194535.0</v>
      </c>
      <c r="D181" s="7" t="s">
        <v>99</v>
      </c>
      <c r="E181" s="6">
        <v>45170.0</v>
      </c>
      <c r="F181" s="79">
        <f t="shared" si="1"/>
        <v>17</v>
      </c>
      <c r="G181" s="6">
        <v>45261.0</v>
      </c>
      <c r="H181" s="79">
        <f t="shared" si="2"/>
        <v>14</v>
      </c>
      <c r="I181" s="7" t="s">
        <v>60</v>
      </c>
      <c r="J181" s="10"/>
      <c r="K181" s="58"/>
      <c r="L181" s="10"/>
      <c r="M181" s="10"/>
      <c r="N181" s="66" t="s">
        <v>18</v>
      </c>
      <c r="O181" s="10"/>
    </row>
    <row r="182">
      <c r="A182" s="6">
        <v>45705.0</v>
      </c>
      <c r="B182" s="10"/>
      <c r="C182" s="7">
        <v>199400.0</v>
      </c>
      <c r="D182" s="7" t="s">
        <v>99</v>
      </c>
      <c r="E182" s="6">
        <v>45292.0</v>
      </c>
      <c r="F182" s="79">
        <f t="shared" si="1"/>
        <v>13</v>
      </c>
      <c r="G182" s="6">
        <v>45311.0</v>
      </c>
      <c r="H182" s="79">
        <f t="shared" si="2"/>
        <v>12</v>
      </c>
      <c r="I182" s="7" t="s">
        <v>48</v>
      </c>
      <c r="J182" s="10"/>
      <c r="K182" s="58"/>
      <c r="L182" s="10"/>
      <c r="M182" s="10"/>
      <c r="N182" s="66" t="s">
        <v>18</v>
      </c>
      <c r="O182" s="10"/>
    </row>
    <row r="183">
      <c r="A183" s="6">
        <v>45705.0</v>
      </c>
      <c r="B183" s="10"/>
      <c r="C183" s="7">
        <v>218821.0</v>
      </c>
      <c r="D183" s="7" t="s">
        <v>99</v>
      </c>
      <c r="E183" s="6">
        <v>45323.0</v>
      </c>
      <c r="F183" s="79">
        <f t="shared" si="1"/>
        <v>12</v>
      </c>
      <c r="G183" s="6">
        <v>45464.0</v>
      </c>
      <c r="H183" s="79">
        <f t="shared" si="2"/>
        <v>7</v>
      </c>
      <c r="I183" s="7" t="s">
        <v>54</v>
      </c>
      <c r="J183" s="10"/>
      <c r="K183" s="58"/>
      <c r="L183" s="10"/>
      <c r="M183" s="10"/>
      <c r="N183" s="66" t="s">
        <v>18</v>
      </c>
      <c r="O183" s="10"/>
    </row>
    <row r="184">
      <c r="A184" s="6">
        <v>45705.0</v>
      </c>
      <c r="B184" s="10"/>
      <c r="C184" s="7">
        <v>222146.0</v>
      </c>
      <c r="D184" s="7" t="s">
        <v>99</v>
      </c>
      <c r="E184" s="6">
        <v>45261.0</v>
      </c>
      <c r="F184" s="79">
        <f t="shared" si="1"/>
        <v>14</v>
      </c>
      <c r="G184" s="6">
        <v>45492.0</v>
      </c>
      <c r="H184" s="79">
        <f t="shared" si="2"/>
        <v>6</v>
      </c>
      <c r="I184" s="7" t="s">
        <v>54</v>
      </c>
      <c r="J184" s="10"/>
      <c r="K184" s="58"/>
      <c r="L184" s="10"/>
      <c r="M184" s="10"/>
      <c r="N184" s="66" t="s">
        <v>18</v>
      </c>
      <c r="O184" s="10"/>
    </row>
    <row r="185">
      <c r="A185" s="6">
        <v>45705.0</v>
      </c>
      <c r="B185" s="10"/>
      <c r="C185" s="7">
        <v>197211.0</v>
      </c>
      <c r="D185" s="7" t="s">
        <v>99</v>
      </c>
      <c r="E185" s="6">
        <v>44652.0</v>
      </c>
      <c r="F185" s="79">
        <f t="shared" si="1"/>
        <v>34</v>
      </c>
      <c r="G185" s="6">
        <v>45297.0</v>
      </c>
      <c r="H185" s="79">
        <f t="shared" si="2"/>
        <v>13</v>
      </c>
      <c r="I185" s="7" t="s">
        <v>48</v>
      </c>
      <c r="J185" s="10"/>
      <c r="K185" s="58"/>
      <c r="L185" s="10"/>
      <c r="M185" s="10"/>
      <c r="N185" s="66" t="s">
        <v>18</v>
      </c>
      <c r="O185" s="10"/>
    </row>
    <row r="186">
      <c r="A186" s="6">
        <v>45705.0</v>
      </c>
      <c r="B186" s="10"/>
      <c r="C186" s="7">
        <v>216506.0</v>
      </c>
      <c r="D186" s="7" t="s">
        <v>99</v>
      </c>
      <c r="E186" s="6">
        <v>45352.0</v>
      </c>
      <c r="F186" s="79">
        <f t="shared" si="1"/>
        <v>11</v>
      </c>
      <c r="G186" s="6">
        <v>45442.0</v>
      </c>
      <c r="H186" s="79">
        <f t="shared" si="2"/>
        <v>8</v>
      </c>
      <c r="I186" s="7" t="s">
        <v>54</v>
      </c>
      <c r="J186" s="10"/>
      <c r="K186" s="58"/>
      <c r="L186" s="10"/>
      <c r="M186" s="10"/>
      <c r="N186" s="66" t="s">
        <v>18</v>
      </c>
      <c r="O186" s="10"/>
    </row>
    <row r="187">
      <c r="A187" s="6">
        <v>45705.0</v>
      </c>
      <c r="B187" s="10"/>
      <c r="C187" s="7">
        <v>233691.0</v>
      </c>
      <c r="D187" s="7" t="s">
        <v>99</v>
      </c>
      <c r="E187" s="6">
        <v>45474.0</v>
      </c>
      <c r="F187" s="79">
        <f t="shared" si="1"/>
        <v>7</v>
      </c>
      <c r="G187" s="6">
        <v>45543.0</v>
      </c>
      <c r="H187" s="79">
        <f t="shared" si="2"/>
        <v>5</v>
      </c>
      <c r="I187" s="7" t="s">
        <v>54</v>
      </c>
      <c r="J187" s="10"/>
      <c r="K187" s="58"/>
      <c r="L187" s="10"/>
      <c r="M187" s="10"/>
      <c r="N187" s="66" t="s">
        <v>18</v>
      </c>
      <c r="O187" s="10"/>
    </row>
    <row r="188">
      <c r="A188" s="6">
        <v>45705.0</v>
      </c>
      <c r="B188" s="10"/>
      <c r="C188" s="7">
        <v>172315.0</v>
      </c>
      <c r="D188" s="7" t="s">
        <v>99</v>
      </c>
      <c r="E188" s="6">
        <v>45047.0</v>
      </c>
      <c r="F188" s="79">
        <f t="shared" si="1"/>
        <v>21</v>
      </c>
      <c r="G188" s="6">
        <v>45071.0</v>
      </c>
      <c r="H188" s="79">
        <f t="shared" si="2"/>
        <v>20</v>
      </c>
      <c r="I188" s="7" t="s">
        <v>54</v>
      </c>
      <c r="J188" s="10"/>
      <c r="K188" s="58"/>
      <c r="L188" s="10"/>
      <c r="M188" s="10"/>
      <c r="N188" s="66" t="s">
        <v>18</v>
      </c>
      <c r="O188" s="10"/>
    </row>
    <row r="189">
      <c r="A189" s="6">
        <v>45705.0</v>
      </c>
      <c r="B189" s="10"/>
      <c r="C189" s="7">
        <v>161928.0</v>
      </c>
      <c r="D189" s="7" t="s">
        <v>99</v>
      </c>
      <c r="E189" s="6">
        <v>44896.0</v>
      </c>
      <c r="F189" s="79">
        <f t="shared" si="1"/>
        <v>26</v>
      </c>
      <c r="G189" s="6">
        <v>44984.0</v>
      </c>
      <c r="H189" s="79">
        <f t="shared" si="2"/>
        <v>23</v>
      </c>
      <c r="I189" s="7" t="s">
        <v>60</v>
      </c>
      <c r="J189" s="10"/>
      <c r="K189" s="58"/>
      <c r="L189" s="10"/>
      <c r="M189" s="10"/>
      <c r="N189" s="66" t="s">
        <v>18</v>
      </c>
      <c r="O189" s="10"/>
    </row>
    <row r="190">
      <c r="A190" s="6">
        <v>45705.0</v>
      </c>
      <c r="B190" s="10"/>
      <c r="C190" s="7">
        <v>236546.0</v>
      </c>
      <c r="D190" s="7" t="s">
        <v>99</v>
      </c>
      <c r="E190" s="6">
        <v>45474.0</v>
      </c>
      <c r="F190" s="79">
        <f t="shared" si="1"/>
        <v>7</v>
      </c>
      <c r="G190" s="6">
        <v>45635.0</v>
      </c>
      <c r="H190" s="79">
        <f t="shared" si="2"/>
        <v>2</v>
      </c>
      <c r="I190" s="7" t="s">
        <v>60</v>
      </c>
      <c r="J190" s="10"/>
      <c r="K190" s="58"/>
      <c r="L190" s="10"/>
      <c r="M190" s="10"/>
      <c r="N190" s="66" t="s">
        <v>18</v>
      </c>
      <c r="O190" s="10"/>
    </row>
    <row r="191">
      <c r="A191" s="6">
        <v>45705.0</v>
      </c>
      <c r="B191" s="10"/>
      <c r="C191" s="7">
        <v>205056.0</v>
      </c>
      <c r="D191" s="7" t="s">
        <v>99</v>
      </c>
      <c r="E191" s="6">
        <v>45231.0</v>
      </c>
      <c r="F191" s="79">
        <f t="shared" si="1"/>
        <v>15</v>
      </c>
      <c r="G191" s="6">
        <v>45356.0</v>
      </c>
      <c r="H191" s="79">
        <f t="shared" si="2"/>
        <v>11</v>
      </c>
      <c r="I191" s="7" t="s">
        <v>60</v>
      </c>
      <c r="J191" s="10"/>
      <c r="K191" s="58"/>
      <c r="L191" s="10"/>
      <c r="M191" s="10"/>
      <c r="N191" s="66" t="s">
        <v>18</v>
      </c>
      <c r="O191" s="10"/>
    </row>
    <row r="192">
      <c r="A192" s="6">
        <v>45705.0</v>
      </c>
      <c r="B192" s="10"/>
      <c r="C192" s="7">
        <v>220770.0</v>
      </c>
      <c r="D192" s="7" t="s">
        <v>99</v>
      </c>
      <c r="E192" s="6">
        <v>45444.0</v>
      </c>
      <c r="F192" s="79">
        <f t="shared" si="1"/>
        <v>8</v>
      </c>
      <c r="G192" s="6">
        <v>45481.0</v>
      </c>
      <c r="H192" s="79">
        <f t="shared" si="2"/>
        <v>7</v>
      </c>
      <c r="I192" s="7" t="s">
        <v>60</v>
      </c>
      <c r="J192" s="10"/>
      <c r="K192" s="58"/>
      <c r="L192" s="10"/>
      <c r="M192" s="10"/>
      <c r="N192" s="66" t="s">
        <v>18</v>
      </c>
      <c r="O192" s="10"/>
    </row>
    <row r="193">
      <c r="A193" s="6">
        <v>45701.0</v>
      </c>
      <c r="B193" s="6">
        <v>45706.0</v>
      </c>
      <c r="C193" s="7">
        <v>231921.0</v>
      </c>
      <c r="D193" s="7" t="s">
        <v>99</v>
      </c>
      <c r="E193" s="6">
        <v>45566.0</v>
      </c>
      <c r="F193" s="79">
        <f t="shared" si="1"/>
        <v>4</v>
      </c>
      <c r="G193" s="9">
        <v>45587.0</v>
      </c>
      <c r="H193" s="79">
        <f t="shared" si="2"/>
        <v>3</v>
      </c>
      <c r="I193" s="166" t="s">
        <v>82</v>
      </c>
      <c r="J193" s="7"/>
      <c r="K193" s="58"/>
      <c r="L193" s="7" t="s">
        <v>68</v>
      </c>
      <c r="M193" s="7" t="s">
        <v>570</v>
      </c>
      <c r="N193" s="57" t="s">
        <v>16</v>
      </c>
      <c r="O193" s="7" t="s">
        <v>549</v>
      </c>
    </row>
    <row r="194">
      <c r="A194" s="6">
        <v>45705.0</v>
      </c>
      <c r="B194" s="10"/>
      <c r="C194" s="7">
        <v>235697.0</v>
      </c>
      <c r="D194" s="7" t="s">
        <v>99</v>
      </c>
      <c r="E194" s="6">
        <v>45566.0</v>
      </c>
      <c r="F194" s="79">
        <f t="shared" si="1"/>
        <v>4</v>
      </c>
      <c r="G194" s="9">
        <v>45624.0</v>
      </c>
      <c r="H194" s="79">
        <f t="shared" si="2"/>
        <v>2</v>
      </c>
      <c r="I194" s="7" t="s">
        <v>48</v>
      </c>
      <c r="J194" s="10"/>
      <c r="K194" s="58"/>
      <c r="L194" s="10"/>
      <c r="M194" s="10"/>
      <c r="N194" s="66" t="s">
        <v>18</v>
      </c>
      <c r="O194" s="10"/>
    </row>
    <row r="195">
      <c r="A195" s="6">
        <v>45705.0</v>
      </c>
      <c r="B195" s="10"/>
      <c r="C195" s="7">
        <v>239995.0</v>
      </c>
      <c r="D195" s="7" t="s">
        <v>99</v>
      </c>
      <c r="E195" s="6">
        <v>45627.0</v>
      </c>
      <c r="F195" s="79">
        <f t="shared" si="1"/>
        <v>2</v>
      </c>
      <c r="G195" s="6">
        <v>45677.0</v>
      </c>
      <c r="H195" s="79">
        <f t="shared" si="2"/>
        <v>0</v>
      </c>
      <c r="I195" s="7" t="s">
        <v>43</v>
      </c>
      <c r="J195" s="10"/>
      <c r="K195" s="58"/>
      <c r="L195" s="10"/>
      <c r="M195" s="10"/>
      <c r="N195" s="66" t="s">
        <v>18</v>
      </c>
      <c r="O195" s="10"/>
    </row>
    <row r="196">
      <c r="A196" s="6">
        <v>45705.0</v>
      </c>
      <c r="B196" s="10"/>
      <c r="C196" s="7">
        <v>242454.0</v>
      </c>
      <c r="D196" s="7" t="s">
        <v>99</v>
      </c>
      <c r="E196" s="6">
        <v>45627.0</v>
      </c>
      <c r="F196" s="79">
        <f t="shared" si="1"/>
        <v>2</v>
      </c>
      <c r="G196" s="6">
        <v>45698.0</v>
      </c>
      <c r="H196" s="79">
        <f t="shared" si="2"/>
        <v>0</v>
      </c>
      <c r="I196" s="7" t="s">
        <v>60</v>
      </c>
      <c r="J196" s="10"/>
      <c r="K196" s="58"/>
      <c r="L196" s="10"/>
      <c r="M196" s="10"/>
      <c r="N196" s="66" t="s">
        <v>18</v>
      </c>
      <c r="O196" s="10"/>
    </row>
    <row r="197">
      <c r="A197" s="6">
        <v>45705.0</v>
      </c>
      <c r="B197" s="10"/>
      <c r="C197" s="7">
        <v>182008.0</v>
      </c>
      <c r="D197" s="7" t="s">
        <v>103</v>
      </c>
      <c r="E197" s="6">
        <v>45108.0</v>
      </c>
      <c r="F197" s="79">
        <f t="shared" si="1"/>
        <v>19</v>
      </c>
      <c r="G197" s="6">
        <v>45150.0</v>
      </c>
      <c r="H197" s="79">
        <f t="shared" si="2"/>
        <v>18</v>
      </c>
      <c r="I197" s="7" t="s">
        <v>43</v>
      </c>
      <c r="J197" s="10"/>
      <c r="K197" s="58"/>
      <c r="L197" s="10"/>
      <c r="M197" s="10"/>
      <c r="N197" s="66" t="s">
        <v>18</v>
      </c>
      <c r="O197" s="10"/>
    </row>
    <row r="198">
      <c r="A198" s="6">
        <v>45705.0</v>
      </c>
      <c r="B198" s="10"/>
      <c r="C198" s="7">
        <v>237489.0</v>
      </c>
      <c r="D198" s="7" t="s">
        <v>126</v>
      </c>
      <c r="E198" s="6">
        <v>44896.0</v>
      </c>
      <c r="F198" s="79">
        <f t="shared" si="1"/>
        <v>26</v>
      </c>
      <c r="G198" s="9">
        <v>45644.0</v>
      </c>
      <c r="H198" s="79">
        <f t="shared" si="2"/>
        <v>2</v>
      </c>
      <c r="I198" s="7" t="s">
        <v>43</v>
      </c>
      <c r="J198" s="10"/>
      <c r="K198" s="58"/>
      <c r="L198" s="10"/>
      <c r="M198" s="10"/>
      <c r="N198" s="66" t="s">
        <v>18</v>
      </c>
      <c r="O198" s="10"/>
    </row>
    <row r="199">
      <c r="A199" s="6">
        <v>45705.0</v>
      </c>
      <c r="B199" s="10"/>
      <c r="C199" s="7">
        <v>88140.0</v>
      </c>
      <c r="D199" s="7" t="s">
        <v>105</v>
      </c>
      <c r="E199" s="6">
        <v>44317.0</v>
      </c>
      <c r="F199" s="79">
        <f t="shared" si="1"/>
        <v>45</v>
      </c>
      <c r="G199" s="6">
        <v>44337.0</v>
      </c>
      <c r="H199" s="79">
        <f t="shared" si="2"/>
        <v>44</v>
      </c>
      <c r="I199" s="7" t="s">
        <v>136</v>
      </c>
      <c r="J199" s="10"/>
      <c r="K199" s="58"/>
      <c r="L199" s="10"/>
      <c r="M199" s="10"/>
      <c r="N199" s="66" t="s">
        <v>18</v>
      </c>
      <c r="O199" s="10"/>
    </row>
    <row r="200">
      <c r="A200" s="6">
        <v>45705.0</v>
      </c>
      <c r="B200" s="10"/>
      <c r="C200" s="7">
        <v>207012.0</v>
      </c>
      <c r="D200" s="7" t="s">
        <v>106</v>
      </c>
      <c r="E200" s="6">
        <v>45352.0</v>
      </c>
      <c r="F200" s="79">
        <f t="shared" si="1"/>
        <v>11</v>
      </c>
      <c r="G200" s="6">
        <v>45387.0</v>
      </c>
      <c r="H200" s="79">
        <f t="shared" si="2"/>
        <v>10</v>
      </c>
      <c r="I200" s="7" t="s">
        <v>60</v>
      </c>
      <c r="J200" s="10"/>
      <c r="K200" s="58"/>
      <c r="L200" s="10"/>
      <c r="M200" s="10"/>
      <c r="N200" s="66" t="s">
        <v>18</v>
      </c>
      <c r="O200" s="10"/>
    </row>
    <row r="201">
      <c r="A201" s="6">
        <v>45705.0</v>
      </c>
      <c r="B201" s="10"/>
      <c r="C201" s="7">
        <v>238890.0</v>
      </c>
      <c r="D201" s="7" t="s">
        <v>106</v>
      </c>
      <c r="E201" s="6">
        <v>45597.0</v>
      </c>
      <c r="F201" s="79">
        <f t="shared" si="1"/>
        <v>3</v>
      </c>
      <c r="G201" s="6">
        <v>45666.0</v>
      </c>
      <c r="H201" s="79">
        <f t="shared" si="2"/>
        <v>1</v>
      </c>
      <c r="I201" s="7" t="s">
        <v>54</v>
      </c>
      <c r="J201" s="10"/>
      <c r="K201" s="58"/>
      <c r="L201" s="10"/>
      <c r="M201" s="10"/>
      <c r="N201" s="66" t="s">
        <v>18</v>
      </c>
      <c r="O201" s="10"/>
    </row>
    <row r="202">
      <c r="A202" s="6">
        <v>45705.0</v>
      </c>
      <c r="B202" s="10"/>
      <c r="C202" s="7">
        <v>136908.0</v>
      </c>
      <c r="D202" s="7" t="s">
        <v>106</v>
      </c>
      <c r="E202" s="6">
        <v>44621.0</v>
      </c>
      <c r="F202" s="79">
        <f t="shared" si="1"/>
        <v>35</v>
      </c>
      <c r="G202" s="6">
        <v>44761.0</v>
      </c>
      <c r="H202" s="79">
        <f t="shared" si="2"/>
        <v>30</v>
      </c>
      <c r="I202" s="7" t="s">
        <v>54</v>
      </c>
      <c r="J202" s="10"/>
      <c r="K202" s="58"/>
      <c r="L202" s="10"/>
      <c r="M202" s="10"/>
      <c r="N202" s="66" t="s">
        <v>18</v>
      </c>
      <c r="O202" s="10"/>
    </row>
    <row r="203">
      <c r="A203" s="6">
        <v>45705.0</v>
      </c>
      <c r="B203" s="10"/>
      <c r="C203" s="7">
        <v>174519.0</v>
      </c>
      <c r="D203" s="7" t="s">
        <v>106</v>
      </c>
      <c r="E203" s="6">
        <v>45200.0</v>
      </c>
      <c r="F203" s="79">
        <f t="shared" si="1"/>
        <v>16</v>
      </c>
      <c r="G203" s="6">
        <v>45327.0</v>
      </c>
      <c r="H203" s="79">
        <f t="shared" si="2"/>
        <v>12</v>
      </c>
      <c r="I203" s="7" t="s">
        <v>54</v>
      </c>
      <c r="J203" s="10"/>
      <c r="K203" s="58"/>
      <c r="L203" s="10"/>
      <c r="M203" s="10"/>
      <c r="N203" s="66" t="s">
        <v>18</v>
      </c>
      <c r="O203" s="10"/>
    </row>
    <row r="204">
      <c r="A204" s="6">
        <v>45705.0</v>
      </c>
      <c r="B204" s="10"/>
      <c r="C204" s="7">
        <v>187586.0</v>
      </c>
      <c r="D204" s="7" t="s">
        <v>106</v>
      </c>
      <c r="E204" s="6">
        <v>45078.0</v>
      </c>
      <c r="F204" s="79">
        <f t="shared" si="1"/>
        <v>20</v>
      </c>
      <c r="G204" s="6">
        <v>45196.0</v>
      </c>
      <c r="H204" s="79">
        <f t="shared" si="2"/>
        <v>16</v>
      </c>
      <c r="I204" s="7" t="s">
        <v>66</v>
      </c>
      <c r="J204" s="10"/>
      <c r="K204" s="58"/>
      <c r="L204" s="10"/>
      <c r="M204" s="10"/>
      <c r="N204" s="66" t="s">
        <v>18</v>
      </c>
      <c r="O204" s="10"/>
    </row>
    <row r="205">
      <c r="A205" s="6">
        <v>45705.0</v>
      </c>
      <c r="B205" s="10"/>
      <c r="C205" s="7">
        <v>190794.0</v>
      </c>
      <c r="D205" s="7" t="s">
        <v>106</v>
      </c>
      <c r="E205" s="6">
        <v>45200.0</v>
      </c>
      <c r="F205" s="79">
        <f t="shared" si="1"/>
        <v>16</v>
      </c>
      <c r="G205" s="6">
        <v>45237.0</v>
      </c>
      <c r="H205" s="79">
        <f t="shared" si="2"/>
        <v>15</v>
      </c>
      <c r="I205" s="7" t="s">
        <v>60</v>
      </c>
      <c r="J205" s="10"/>
      <c r="K205" s="58"/>
      <c r="L205" s="10"/>
      <c r="M205" s="10"/>
      <c r="N205" s="66" t="s">
        <v>18</v>
      </c>
      <c r="O205" s="10"/>
    </row>
    <row r="206">
      <c r="A206" s="6">
        <v>45705.0</v>
      </c>
      <c r="B206" s="10"/>
      <c r="C206" s="7">
        <v>202238.0</v>
      </c>
      <c r="D206" s="7" t="s">
        <v>106</v>
      </c>
      <c r="E206" s="6">
        <v>45231.0</v>
      </c>
      <c r="F206" s="79">
        <f t="shared" si="1"/>
        <v>15</v>
      </c>
      <c r="G206" s="6">
        <v>45336.0</v>
      </c>
      <c r="H206" s="79">
        <f t="shared" si="2"/>
        <v>12</v>
      </c>
      <c r="I206" s="7" t="s">
        <v>60</v>
      </c>
      <c r="J206" s="10"/>
      <c r="K206" s="58"/>
      <c r="L206" s="10"/>
      <c r="M206" s="10"/>
      <c r="N206" s="66" t="s">
        <v>18</v>
      </c>
      <c r="O206" s="10"/>
    </row>
    <row r="207">
      <c r="A207" s="6">
        <v>45705.0</v>
      </c>
      <c r="B207" s="10"/>
      <c r="C207" s="7">
        <v>208919.0</v>
      </c>
      <c r="D207" s="7" t="s">
        <v>106</v>
      </c>
      <c r="E207" s="6">
        <v>45292.0</v>
      </c>
      <c r="F207" s="79">
        <f t="shared" si="1"/>
        <v>13</v>
      </c>
      <c r="G207" s="6">
        <v>45373.0</v>
      </c>
      <c r="H207" s="79">
        <f t="shared" si="2"/>
        <v>10</v>
      </c>
      <c r="I207" s="7" t="s">
        <v>60</v>
      </c>
      <c r="J207" s="10"/>
      <c r="K207" s="58"/>
      <c r="L207" s="10"/>
      <c r="M207" s="10"/>
      <c r="N207" s="66" t="s">
        <v>18</v>
      </c>
      <c r="O207" s="10"/>
    </row>
    <row r="208">
      <c r="A208" s="6">
        <v>45705.0</v>
      </c>
      <c r="B208" s="10"/>
      <c r="C208" s="7">
        <v>223881.0</v>
      </c>
      <c r="D208" s="7" t="s">
        <v>106</v>
      </c>
      <c r="E208" s="6">
        <v>45352.0</v>
      </c>
      <c r="F208" s="79">
        <f t="shared" si="1"/>
        <v>11</v>
      </c>
      <c r="G208" s="6">
        <v>45511.0</v>
      </c>
      <c r="H208" s="79">
        <f t="shared" si="2"/>
        <v>6</v>
      </c>
      <c r="I208" s="7" t="s">
        <v>54</v>
      </c>
      <c r="J208" s="10"/>
      <c r="K208" s="58"/>
      <c r="L208" s="10"/>
      <c r="M208" s="10"/>
      <c r="N208" s="66" t="s">
        <v>18</v>
      </c>
      <c r="O208" s="10"/>
    </row>
    <row r="209">
      <c r="A209" s="6">
        <v>45705.0</v>
      </c>
      <c r="B209" s="10"/>
      <c r="C209" s="7">
        <v>231295.0</v>
      </c>
      <c r="D209" s="7" t="s">
        <v>106</v>
      </c>
      <c r="E209" s="6">
        <v>45566.0</v>
      </c>
      <c r="F209" s="79">
        <f t="shared" si="1"/>
        <v>4</v>
      </c>
      <c r="G209" s="9">
        <v>45581.0</v>
      </c>
      <c r="H209" s="79">
        <f t="shared" si="2"/>
        <v>4</v>
      </c>
      <c r="I209" s="7" t="s">
        <v>52</v>
      </c>
      <c r="J209" s="10"/>
      <c r="K209" s="58"/>
      <c r="L209" s="10"/>
      <c r="M209" s="10"/>
      <c r="N209" s="66" t="s">
        <v>18</v>
      </c>
      <c r="O209" s="10"/>
    </row>
    <row r="210">
      <c r="A210" s="6">
        <v>45705.0</v>
      </c>
      <c r="B210" s="10"/>
      <c r="C210" s="7">
        <v>207770.0</v>
      </c>
      <c r="D210" s="7" t="s">
        <v>106</v>
      </c>
      <c r="E210" s="6">
        <v>45566.0</v>
      </c>
      <c r="F210" s="79">
        <f t="shared" si="1"/>
        <v>4</v>
      </c>
      <c r="G210" s="9">
        <v>45643.0</v>
      </c>
      <c r="H210" s="79">
        <f t="shared" si="2"/>
        <v>2</v>
      </c>
      <c r="I210" s="7" t="s">
        <v>50</v>
      </c>
      <c r="J210" s="10"/>
      <c r="K210" s="58"/>
      <c r="L210" s="10"/>
      <c r="M210" s="10"/>
      <c r="N210" s="66" t="s">
        <v>18</v>
      </c>
      <c r="O210" s="10"/>
    </row>
    <row r="211">
      <c r="A211" s="6">
        <v>45705.0</v>
      </c>
      <c r="B211" s="10"/>
      <c r="C211" s="7">
        <v>241178.0</v>
      </c>
      <c r="D211" s="7" t="s">
        <v>106</v>
      </c>
      <c r="E211" s="6">
        <v>45627.0</v>
      </c>
      <c r="F211" s="79">
        <f t="shared" si="1"/>
        <v>2</v>
      </c>
      <c r="G211" s="6">
        <v>45686.0</v>
      </c>
      <c r="H211" s="79">
        <f t="shared" si="2"/>
        <v>0</v>
      </c>
      <c r="I211" s="7" t="s">
        <v>50</v>
      </c>
      <c r="J211" s="10"/>
      <c r="K211" s="58"/>
      <c r="L211" s="10"/>
      <c r="M211" s="10"/>
      <c r="N211" s="66" t="s">
        <v>18</v>
      </c>
      <c r="O211" s="10"/>
    </row>
    <row r="212">
      <c r="A212" s="6">
        <v>45705.0</v>
      </c>
      <c r="B212" s="10"/>
      <c r="C212" s="7">
        <v>199915.0</v>
      </c>
      <c r="D212" s="7" t="s">
        <v>110</v>
      </c>
      <c r="E212" s="6">
        <v>45200.0</v>
      </c>
      <c r="F212" s="79">
        <f t="shared" si="1"/>
        <v>16</v>
      </c>
      <c r="G212" s="6">
        <v>45312.0</v>
      </c>
      <c r="H212" s="79">
        <f t="shared" si="2"/>
        <v>12</v>
      </c>
      <c r="I212" s="7" t="s">
        <v>48</v>
      </c>
      <c r="J212" s="10"/>
      <c r="K212" s="58"/>
      <c r="L212" s="10"/>
      <c r="M212" s="10"/>
      <c r="N212" s="66" t="s">
        <v>18</v>
      </c>
      <c r="O212" s="10"/>
    </row>
    <row r="213">
      <c r="A213" s="6">
        <v>45705.0</v>
      </c>
      <c r="B213" s="10"/>
      <c r="C213" s="7">
        <v>76652.0</v>
      </c>
      <c r="D213" s="7" t="s">
        <v>110</v>
      </c>
      <c r="E213" s="6">
        <v>44228.0</v>
      </c>
      <c r="F213" s="79">
        <f t="shared" si="1"/>
        <v>48</v>
      </c>
      <c r="G213" s="6">
        <v>44245.0</v>
      </c>
      <c r="H213" s="79">
        <f t="shared" si="2"/>
        <v>48</v>
      </c>
      <c r="I213" s="7" t="s">
        <v>60</v>
      </c>
      <c r="J213" s="10"/>
      <c r="K213" s="58"/>
      <c r="L213" s="10"/>
      <c r="M213" s="10"/>
      <c r="N213" s="66" t="s">
        <v>18</v>
      </c>
      <c r="O213" s="10"/>
    </row>
    <row r="214">
      <c r="A214" s="6">
        <v>45705.0</v>
      </c>
      <c r="B214" s="10"/>
      <c r="C214" s="7">
        <v>135245.0</v>
      </c>
      <c r="D214" s="7" t="s">
        <v>110</v>
      </c>
      <c r="E214" s="6">
        <v>44682.0</v>
      </c>
      <c r="F214" s="79">
        <f t="shared" si="1"/>
        <v>33</v>
      </c>
      <c r="G214" s="6">
        <v>44742.0</v>
      </c>
      <c r="H214" s="79">
        <f t="shared" si="2"/>
        <v>31</v>
      </c>
      <c r="I214" s="7" t="s">
        <v>54</v>
      </c>
      <c r="J214" s="10"/>
      <c r="K214" s="58"/>
      <c r="L214" s="10"/>
      <c r="M214" s="10"/>
      <c r="N214" s="66" t="s">
        <v>18</v>
      </c>
      <c r="O214" s="10"/>
    </row>
    <row r="215">
      <c r="A215" s="6">
        <v>45705.0</v>
      </c>
      <c r="B215" s="10"/>
      <c r="C215" s="7">
        <v>224406.0</v>
      </c>
      <c r="D215" s="7" t="s">
        <v>110</v>
      </c>
      <c r="E215" s="6">
        <v>45352.0</v>
      </c>
      <c r="F215" s="79">
        <f t="shared" si="1"/>
        <v>11</v>
      </c>
      <c r="G215" s="6">
        <v>45513.0</v>
      </c>
      <c r="H215" s="79">
        <f t="shared" si="2"/>
        <v>6</v>
      </c>
      <c r="I215" s="7" t="s">
        <v>54</v>
      </c>
      <c r="J215" s="10"/>
      <c r="K215" s="58"/>
      <c r="L215" s="10"/>
      <c r="M215" s="10"/>
      <c r="N215" s="66" t="s">
        <v>18</v>
      </c>
      <c r="O215" s="10"/>
    </row>
    <row r="216">
      <c r="A216" s="6">
        <v>45705.0</v>
      </c>
      <c r="B216" s="10"/>
      <c r="C216" s="7">
        <v>239712.0</v>
      </c>
      <c r="D216" s="7" t="s">
        <v>110</v>
      </c>
      <c r="E216" s="6">
        <v>45627.0</v>
      </c>
      <c r="F216" s="79">
        <f t="shared" si="1"/>
        <v>2</v>
      </c>
      <c r="G216" s="6">
        <v>45674.0</v>
      </c>
      <c r="H216" s="79">
        <f t="shared" si="2"/>
        <v>1</v>
      </c>
      <c r="I216" s="7" t="s">
        <v>54</v>
      </c>
      <c r="J216" s="10"/>
      <c r="K216" s="58"/>
      <c r="L216" s="10"/>
      <c r="M216" s="10"/>
      <c r="N216" s="66" t="s">
        <v>18</v>
      </c>
      <c r="O216" s="10"/>
    </row>
    <row r="217">
      <c r="A217" s="6">
        <v>45705.0</v>
      </c>
      <c r="B217" s="10"/>
      <c r="C217" s="7">
        <v>172382.0</v>
      </c>
      <c r="D217" s="7" t="s">
        <v>110</v>
      </c>
      <c r="E217" s="6">
        <v>44986.0</v>
      </c>
      <c r="F217" s="79">
        <f t="shared" si="1"/>
        <v>23</v>
      </c>
      <c r="G217" s="6">
        <v>45080.0</v>
      </c>
      <c r="H217" s="79">
        <f t="shared" si="2"/>
        <v>20</v>
      </c>
      <c r="I217" s="7" t="s">
        <v>60</v>
      </c>
      <c r="J217" s="10"/>
      <c r="K217" s="58"/>
      <c r="L217" s="10"/>
      <c r="M217" s="10"/>
      <c r="N217" s="66" t="s">
        <v>18</v>
      </c>
      <c r="O217" s="10"/>
    </row>
    <row r="218">
      <c r="A218" s="6">
        <v>45705.0</v>
      </c>
      <c r="B218" s="10"/>
      <c r="C218" s="7">
        <v>198302.0</v>
      </c>
      <c r="D218" s="7" t="s">
        <v>110</v>
      </c>
      <c r="E218" s="6">
        <v>45108.0</v>
      </c>
      <c r="F218" s="79">
        <f t="shared" si="1"/>
        <v>19</v>
      </c>
      <c r="G218" s="6">
        <v>45302.0</v>
      </c>
      <c r="H218" s="79">
        <f t="shared" si="2"/>
        <v>13</v>
      </c>
      <c r="I218" s="7" t="s">
        <v>54</v>
      </c>
      <c r="J218" s="10"/>
      <c r="K218" s="58"/>
      <c r="L218" s="10"/>
      <c r="M218" s="10"/>
      <c r="N218" s="66" t="s">
        <v>18</v>
      </c>
      <c r="O218" s="10"/>
    </row>
    <row r="219">
      <c r="A219" s="6">
        <v>45705.0</v>
      </c>
      <c r="B219" s="10"/>
      <c r="C219" s="7">
        <v>214771.0</v>
      </c>
      <c r="D219" s="7" t="s">
        <v>110</v>
      </c>
      <c r="E219" s="6">
        <v>45383.0</v>
      </c>
      <c r="F219" s="79">
        <f t="shared" si="1"/>
        <v>10</v>
      </c>
      <c r="G219" s="6">
        <v>45428.0</v>
      </c>
      <c r="H219" s="79">
        <f t="shared" si="2"/>
        <v>9</v>
      </c>
      <c r="I219" s="7" t="s">
        <v>60</v>
      </c>
      <c r="J219" s="10"/>
      <c r="K219" s="58"/>
      <c r="L219" s="10"/>
      <c r="M219" s="10"/>
      <c r="N219" s="66" t="s">
        <v>18</v>
      </c>
      <c r="O219" s="10"/>
    </row>
    <row r="220">
      <c r="A220" s="6">
        <v>45705.0</v>
      </c>
      <c r="B220" s="10"/>
      <c r="C220" s="7">
        <v>224272.0</v>
      </c>
      <c r="D220" s="7" t="s">
        <v>110</v>
      </c>
      <c r="E220" s="6">
        <v>45474.0</v>
      </c>
      <c r="F220" s="79">
        <f t="shared" si="1"/>
        <v>7</v>
      </c>
      <c r="G220" s="6">
        <v>45512.0</v>
      </c>
      <c r="H220" s="79">
        <f t="shared" si="2"/>
        <v>6</v>
      </c>
      <c r="I220" s="7" t="s">
        <v>54</v>
      </c>
      <c r="J220" s="10"/>
      <c r="K220" s="58"/>
      <c r="L220" s="10"/>
      <c r="M220" s="10"/>
      <c r="N220" s="66" t="s">
        <v>18</v>
      </c>
      <c r="O220" s="10"/>
    </row>
    <row r="221">
      <c r="A221" s="6">
        <v>45705.0</v>
      </c>
      <c r="B221" s="10"/>
      <c r="C221" s="7">
        <v>230369.0</v>
      </c>
      <c r="D221" s="7" t="s">
        <v>110</v>
      </c>
      <c r="E221" s="6">
        <v>45536.0</v>
      </c>
      <c r="F221" s="79">
        <f t="shared" si="1"/>
        <v>5</v>
      </c>
      <c r="G221" s="6">
        <v>45573.0</v>
      </c>
      <c r="H221" s="79">
        <f t="shared" si="2"/>
        <v>4</v>
      </c>
      <c r="I221" s="7" t="s">
        <v>60</v>
      </c>
      <c r="J221" s="10"/>
      <c r="K221" s="58"/>
      <c r="L221" s="10"/>
      <c r="M221" s="10"/>
      <c r="N221" s="66" t="s">
        <v>18</v>
      </c>
      <c r="O221" s="10"/>
    </row>
    <row r="222">
      <c r="A222" s="6">
        <v>45705.0</v>
      </c>
      <c r="B222" s="10"/>
      <c r="C222" s="7">
        <v>236465.0</v>
      </c>
      <c r="D222" s="7" t="s">
        <v>110</v>
      </c>
      <c r="E222" s="6">
        <v>45474.0</v>
      </c>
      <c r="F222" s="79">
        <f t="shared" si="1"/>
        <v>7</v>
      </c>
      <c r="G222" s="6">
        <v>45632.0</v>
      </c>
      <c r="H222" s="79">
        <f t="shared" si="2"/>
        <v>2</v>
      </c>
      <c r="I222" s="7" t="s">
        <v>48</v>
      </c>
      <c r="J222" s="10"/>
      <c r="K222" s="58"/>
      <c r="L222" s="10"/>
      <c r="M222" s="10"/>
      <c r="N222" s="66" t="s">
        <v>18</v>
      </c>
      <c r="O222" s="10"/>
    </row>
    <row r="223">
      <c r="A223" s="6">
        <v>45705.0</v>
      </c>
      <c r="B223" s="10"/>
      <c r="C223" s="7">
        <v>239116.0</v>
      </c>
      <c r="D223" s="7" t="s">
        <v>110</v>
      </c>
      <c r="E223" s="6">
        <v>45627.0</v>
      </c>
      <c r="F223" s="79">
        <f t="shared" si="1"/>
        <v>2</v>
      </c>
      <c r="G223" s="6">
        <v>45670.0</v>
      </c>
      <c r="H223" s="79">
        <f t="shared" si="2"/>
        <v>1</v>
      </c>
      <c r="I223" s="7" t="s">
        <v>60</v>
      </c>
      <c r="J223" s="10"/>
      <c r="K223" s="58"/>
      <c r="L223" s="10"/>
      <c r="M223" s="10"/>
      <c r="N223" s="66" t="s">
        <v>18</v>
      </c>
      <c r="O223" s="10"/>
    </row>
    <row r="224">
      <c r="A224" s="6">
        <v>45705.0</v>
      </c>
      <c r="B224" s="10"/>
      <c r="C224" s="7">
        <v>240440.0</v>
      </c>
      <c r="D224" s="7" t="s">
        <v>110</v>
      </c>
      <c r="E224" s="6">
        <v>45627.0</v>
      </c>
      <c r="F224" s="79">
        <f t="shared" si="1"/>
        <v>2</v>
      </c>
      <c r="G224" s="6">
        <v>45680.0</v>
      </c>
      <c r="H224" s="79">
        <f t="shared" si="2"/>
        <v>0</v>
      </c>
      <c r="I224" s="7" t="s">
        <v>43</v>
      </c>
      <c r="J224" s="10"/>
      <c r="K224" s="58"/>
      <c r="L224" s="10"/>
      <c r="M224" s="10"/>
      <c r="N224" s="66" t="s">
        <v>18</v>
      </c>
      <c r="O224" s="10"/>
    </row>
    <row r="225">
      <c r="A225" s="6">
        <v>45705.0</v>
      </c>
      <c r="B225" s="10"/>
      <c r="C225" s="7">
        <v>227059.0</v>
      </c>
      <c r="D225" s="7" t="s">
        <v>146</v>
      </c>
      <c r="E225" s="6">
        <v>45505.0</v>
      </c>
      <c r="F225" s="79">
        <f t="shared" si="1"/>
        <v>6</v>
      </c>
      <c r="G225" s="6">
        <v>45540.0</v>
      </c>
      <c r="H225" s="79">
        <f t="shared" si="2"/>
        <v>5</v>
      </c>
      <c r="I225" s="7" t="s">
        <v>60</v>
      </c>
      <c r="J225" s="10"/>
      <c r="K225" s="58"/>
      <c r="L225" s="10"/>
      <c r="M225" s="10"/>
      <c r="N225" s="66" t="s">
        <v>18</v>
      </c>
      <c r="O225" s="10"/>
    </row>
    <row r="226">
      <c r="A226" s="6">
        <v>45705.0</v>
      </c>
      <c r="B226" s="10"/>
      <c r="C226" s="7">
        <v>238156.0</v>
      </c>
      <c r="D226" s="7" t="s">
        <v>146</v>
      </c>
      <c r="E226" s="6">
        <v>45597.0</v>
      </c>
      <c r="F226" s="79">
        <f t="shared" si="1"/>
        <v>3</v>
      </c>
      <c r="G226" s="6">
        <v>45661.0</v>
      </c>
      <c r="H226" s="79">
        <f t="shared" si="2"/>
        <v>1</v>
      </c>
      <c r="I226" s="7" t="s">
        <v>60</v>
      </c>
      <c r="J226" s="10"/>
      <c r="K226" s="58"/>
      <c r="L226" s="10"/>
      <c r="M226" s="10"/>
      <c r="N226" s="66" t="s">
        <v>18</v>
      </c>
      <c r="O226" s="10"/>
    </row>
    <row r="227">
      <c r="A227" s="6">
        <v>45705.0</v>
      </c>
      <c r="B227" s="10"/>
      <c r="C227" s="7">
        <v>80904.0</v>
      </c>
      <c r="D227" s="7" t="s">
        <v>147</v>
      </c>
      <c r="E227" s="6">
        <v>44136.0</v>
      </c>
      <c r="F227" s="79">
        <f t="shared" si="1"/>
        <v>51</v>
      </c>
      <c r="G227" s="6">
        <v>44280.0</v>
      </c>
      <c r="H227" s="79">
        <f t="shared" si="2"/>
        <v>46</v>
      </c>
      <c r="I227" s="7" t="s">
        <v>54</v>
      </c>
      <c r="J227" s="10"/>
      <c r="K227" s="58"/>
      <c r="L227" s="10"/>
      <c r="M227" s="10"/>
      <c r="N227" s="66" t="s">
        <v>18</v>
      </c>
      <c r="O227" s="10"/>
    </row>
    <row r="228">
      <c r="A228" s="6">
        <v>45705.0</v>
      </c>
      <c r="B228" s="10"/>
      <c r="C228" s="7">
        <v>224043.0</v>
      </c>
      <c r="D228" s="7" t="s">
        <v>114</v>
      </c>
      <c r="E228" s="6">
        <v>45505.0</v>
      </c>
      <c r="F228" s="79">
        <f t="shared" si="1"/>
        <v>6</v>
      </c>
      <c r="G228" s="6">
        <v>45510.0</v>
      </c>
      <c r="H228" s="79">
        <f t="shared" si="2"/>
        <v>6</v>
      </c>
      <c r="I228" s="7" t="s">
        <v>43</v>
      </c>
      <c r="J228" s="10"/>
      <c r="K228" s="58"/>
      <c r="L228" s="10"/>
      <c r="M228" s="10"/>
      <c r="N228" s="66" t="s">
        <v>18</v>
      </c>
      <c r="O228" s="10"/>
    </row>
    <row r="229">
      <c r="A229" s="6">
        <v>45705.0</v>
      </c>
      <c r="B229" s="10"/>
      <c r="C229" s="7">
        <v>163531.0</v>
      </c>
      <c r="D229" s="7" t="s">
        <v>114</v>
      </c>
      <c r="E229" s="6">
        <v>44986.0</v>
      </c>
      <c r="F229" s="79">
        <f t="shared" si="1"/>
        <v>23</v>
      </c>
      <c r="G229" s="6">
        <v>44995.0</v>
      </c>
      <c r="H229" s="79">
        <f t="shared" si="2"/>
        <v>23</v>
      </c>
      <c r="I229" s="7" t="s">
        <v>54</v>
      </c>
      <c r="J229" s="10"/>
      <c r="K229" s="58"/>
      <c r="L229" s="10"/>
      <c r="M229" s="10"/>
      <c r="N229" s="66" t="s">
        <v>18</v>
      </c>
      <c r="O229" s="10"/>
    </row>
    <row r="230">
      <c r="A230" s="6">
        <v>45705.0</v>
      </c>
      <c r="B230" s="10"/>
      <c r="C230" s="7">
        <v>169377.0</v>
      </c>
      <c r="D230" s="7" t="s">
        <v>114</v>
      </c>
      <c r="E230" s="6">
        <v>44986.0</v>
      </c>
      <c r="F230" s="79">
        <f t="shared" si="1"/>
        <v>23</v>
      </c>
      <c r="G230" s="6">
        <v>45048.0</v>
      </c>
      <c r="H230" s="79">
        <f t="shared" si="2"/>
        <v>21</v>
      </c>
      <c r="I230" s="7" t="s">
        <v>43</v>
      </c>
      <c r="J230" s="10"/>
      <c r="K230" s="58"/>
      <c r="L230" s="10"/>
      <c r="M230" s="10"/>
      <c r="N230" s="66" t="s">
        <v>18</v>
      </c>
      <c r="O230" s="10"/>
    </row>
    <row r="231">
      <c r="A231" s="6">
        <v>45705.0</v>
      </c>
      <c r="B231" s="10"/>
      <c r="C231" s="7">
        <v>241288.0</v>
      </c>
      <c r="D231" s="7" t="s">
        <v>114</v>
      </c>
      <c r="E231" s="6">
        <v>45627.0</v>
      </c>
      <c r="F231" s="79">
        <f t="shared" si="1"/>
        <v>2</v>
      </c>
      <c r="G231" s="6">
        <v>45687.0</v>
      </c>
      <c r="H231" s="79">
        <f t="shared" si="2"/>
        <v>0</v>
      </c>
      <c r="I231" s="7" t="s">
        <v>54</v>
      </c>
      <c r="J231" s="10"/>
      <c r="K231" s="58"/>
      <c r="L231" s="10"/>
      <c r="M231" s="10"/>
      <c r="N231" s="66" t="s">
        <v>18</v>
      </c>
      <c r="O231" s="10"/>
    </row>
    <row r="232">
      <c r="A232" s="6">
        <v>45705.0</v>
      </c>
      <c r="B232" s="10"/>
      <c r="C232" s="7">
        <v>130390.0</v>
      </c>
      <c r="D232" s="7" t="s">
        <v>114</v>
      </c>
      <c r="E232" s="6">
        <v>44652.0</v>
      </c>
      <c r="F232" s="79">
        <f t="shared" si="1"/>
        <v>34</v>
      </c>
      <c r="G232" s="6">
        <v>44707.0</v>
      </c>
      <c r="H232" s="79">
        <f t="shared" si="2"/>
        <v>32</v>
      </c>
      <c r="I232" s="7" t="s">
        <v>54</v>
      </c>
      <c r="J232" s="10"/>
      <c r="K232" s="58"/>
      <c r="L232" s="10"/>
      <c r="M232" s="10"/>
      <c r="N232" s="66" t="s">
        <v>18</v>
      </c>
      <c r="O232" s="10"/>
    </row>
    <row r="233">
      <c r="A233" s="6">
        <v>45705.0</v>
      </c>
      <c r="B233" s="10"/>
      <c r="C233" s="7">
        <v>215605.0</v>
      </c>
      <c r="D233" s="7" t="s">
        <v>114</v>
      </c>
      <c r="E233" s="6">
        <v>45413.0</v>
      </c>
      <c r="F233" s="79">
        <f t="shared" si="1"/>
        <v>9</v>
      </c>
      <c r="G233" s="6">
        <v>45435.0</v>
      </c>
      <c r="H233" s="79">
        <f t="shared" si="2"/>
        <v>8</v>
      </c>
      <c r="I233" s="7" t="s">
        <v>60</v>
      </c>
      <c r="J233" s="10"/>
      <c r="K233" s="58"/>
      <c r="L233" s="10"/>
      <c r="M233" s="10"/>
      <c r="N233" s="66" t="s">
        <v>18</v>
      </c>
      <c r="O233" s="10"/>
    </row>
    <row r="234">
      <c r="A234" s="6">
        <v>45705.0</v>
      </c>
      <c r="B234" s="10"/>
      <c r="C234" s="7">
        <v>185026.0</v>
      </c>
      <c r="D234" s="7" t="s">
        <v>114</v>
      </c>
      <c r="E234" s="6">
        <v>45139.0</v>
      </c>
      <c r="F234" s="79">
        <f t="shared" si="1"/>
        <v>18</v>
      </c>
      <c r="G234" s="6">
        <v>45174.0</v>
      </c>
      <c r="H234" s="79">
        <f t="shared" si="2"/>
        <v>17</v>
      </c>
      <c r="I234" s="7" t="s">
        <v>54</v>
      </c>
      <c r="J234" s="10"/>
      <c r="K234" s="58"/>
      <c r="L234" s="10"/>
      <c r="M234" s="10"/>
      <c r="N234" s="66" t="s">
        <v>18</v>
      </c>
      <c r="O234" s="10"/>
    </row>
    <row r="235">
      <c r="A235" s="6">
        <v>45705.0</v>
      </c>
      <c r="B235" s="10"/>
      <c r="C235" s="7">
        <v>224492.0</v>
      </c>
      <c r="D235" s="7" t="s">
        <v>114</v>
      </c>
      <c r="E235" s="6">
        <v>45413.0</v>
      </c>
      <c r="F235" s="79">
        <f t="shared" si="1"/>
        <v>9</v>
      </c>
      <c r="G235" s="6">
        <v>45513.0</v>
      </c>
      <c r="H235" s="79">
        <f t="shared" si="2"/>
        <v>6</v>
      </c>
      <c r="I235" s="7" t="s">
        <v>54</v>
      </c>
      <c r="J235" s="10"/>
      <c r="K235" s="58"/>
      <c r="L235" s="10"/>
      <c r="M235" s="10"/>
      <c r="N235" s="66" t="s">
        <v>18</v>
      </c>
      <c r="O235" s="10"/>
    </row>
    <row r="236">
      <c r="A236" s="6">
        <v>45705.0</v>
      </c>
      <c r="B236" s="10"/>
      <c r="C236" s="7">
        <v>241698.0</v>
      </c>
      <c r="D236" s="7" t="s">
        <v>114</v>
      </c>
      <c r="E236" s="6">
        <v>45627.0</v>
      </c>
      <c r="F236" s="79">
        <f t="shared" si="1"/>
        <v>2</v>
      </c>
      <c r="G236" s="6">
        <v>45691.0</v>
      </c>
      <c r="H236" s="79">
        <f t="shared" si="2"/>
        <v>0</v>
      </c>
      <c r="I236" s="7" t="s">
        <v>52</v>
      </c>
      <c r="J236" s="10"/>
      <c r="K236" s="58"/>
      <c r="L236" s="10"/>
      <c r="M236" s="10"/>
      <c r="N236" s="66" t="s">
        <v>18</v>
      </c>
      <c r="O236" s="10"/>
    </row>
    <row r="237">
      <c r="A237" s="6">
        <v>45705.0</v>
      </c>
      <c r="B237" s="10"/>
      <c r="C237" s="7">
        <v>181274.0</v>
      </c>
      <c r="D237" s="7" t="s">
        <v>117</v>
      </c>
      <c r="E237" s="6">
        <v>45352.0</v>
      </c>
      <c r="F237" s="79">
        <f t="shared" si="1"/>
        <v>11</v>
      </c>
      <c r="G237" s="6">
        <v>45387.0</v>
      </c>
      <c r="H237" s="79">
        <f t="shared" si="2"/>
        <v>10</v>
      </c>
      <c r="I237" s="7" t="s">
        <v>43</v>
      </c>
      <c r="J237" s="10"/>
      <c r="K237" s="58"/>
      <c r="L237" s="10"/>
      <c r="M237" s="10"/>
      <c r="N237" s="66" t="s">
        <v>18</v>
      </c>
      <c r="O237" s="10"/>
    </row>
    <row r="238">
      <c r="A238" s="6">
        <v>45705.0</v>
      </c>
      <c r="B238" s="10"/>
      <c r="C238" s="7">
        <v>208282.0</v>
      </c>
      <c r="D238" s="7" t="s">
        <v>117</v>
      </c>
      <c r="E238" s="6">
        <v>45474.0</v>
      </c>
      <c r="F238" s="79">
        <f t="shared" si="1"/>
        <v>7</v>
      </c>
      <c r="G238" s="6">
        <v>45496.0</v>
      </c>
      <c r="H238" s="79">
        <f t="shared" si="2"/>
        <v>6</v>
      </c>
      <c r="I238" s="7" t="s">
        <v>43</v>
      </c>
      <c r="J238" s="7" t="s">
        <v>571</v>
      </c>
      <c r="K238" s="58"/>
      <c r="L238" s="10"/>
      <c r="M238" s="10"/>
      <c r="N238" s="66" t="s">
        <v>18</v>
      </c>
      <c r="O238" s="10"/>
    </row>
    <row r="239">
      <c r="A239" s="6">
        <v>45705.0</v>
      </c>
      <c r="B239" s="10"/>
      <c r="C239" s="7">
        <v>104910.0</v>
      </c>
      <c r="D239" s="7" t="s">
        <v>117</v>
      </c>
      <c r="E239" s="6">
        <v>44348.0</v>
      </c>
      <c r="F239" s="79">
        <f t="shared" si="1"/>
        <v>44</v>
      </c>
      <c r="G239" s="6">
        <v>44501.0</v>
      </c>
      <c r="H239" s="79">
        <f t="shared" si="2"/>
        <v>39</v>
      </c>
      <c r="I239" s="7" t="s">
        <v>60</v>
      </c>
      <c r="J239" s="10"/>
      <c r="K239" s="58"/>
      <c r="L239" s="10"/>
      <c r="M239" s="10"/>
      <c r="N239" s="66" t="s">
        <v>18</v>
      </c>
      <c r="O239" s="10"/>
    </row>
    <row r="240">
      <c r="A240" s="6">
        <v>45705.0</v>
      </c>
      <c r="B240" s="10"/>
      <c r="C240" s="7">
        <v>228671.0</v>
      </c>
      <c r="D240" s="7" t="s">
        <v>117</v>
      </c>
      <c r="E240" s="6">
        <v>45505.0</v>
      </c>
      <c r="F240" s="79">
        <f t="shared" si="1"/>
        <v>6</v>
      </c>
      <c r="G240" s="6">
        <v>45560.0</v>
      </c>
      <c r="H240" s="79">
        <f t="shared" si="2"/>
        <v>4</v>
      </c>
      <c r="I240" s="7" t="s">
        <v>54</v>
      </c>
      <c r="J240" s="10"/>
      <c r="K240" s="58"/>
      <c r="L240" s="10"/>
      <c r="M240" s="10"/>
      <c r="N240" s="66" t="s">
        <v>18</v>
      </c>
      <c r="O240" s="10"/>
    </row>
    <row r="241">
      <c r="A241" s="6">
        <v>45705.0</v>
      </c>
      <c r="B241" s="6">
        <v>45705.0</v>
      </c>
      <c r="C241" s="7">
        <v>213423.0</v>
      </c>
      <c r="D241" s="7" t="s">
        <v>117</v>
      </c>
      <c r="E241" s="6">
        <v>45413.0</v>
      </c>
      <c r="F241" s="79">
        <f t="shared" si="1"/>
        <v>9</v>
      </c>
      <c r="G241" s="6">
        <v>45419.0</v>
      </c>
      <c r="H241" s="79">
        <f t="shared" si="2"/>
        <v>9</v>
      </c>
      <c r="I241" s="7" t="s">
        <v>52</v>
      </c>
      <c r="J241" s="7">
        <v>404.0</v>
      </c>
      <c r="K241" s="163">
        <v>10000.0</v>
      </c>
      <c r="L241" s="7" t="s">
        <v>68</v>
      </c>
      <c r="M241" s="10"/>
      <c r="N241" s="57" t="s">
        <v>21</v>
      </c>
      <c r="O241" s="7" t="s">
        <v>572</v>
      </c>
    </row>
    <row r="242">
      <c r="A242" s="6">
        <v>45705.0</v>
      </c>
      <c r="B242" s="10"/>
      <c r="C242" s="7">
        <v>193706.0</v>
      </c>
      <c r="D242" s="7" t="s">
        <v>117</v>
      </c>
      <c r="E242" s="6">
        <v>45231.0</v>
      </c>
      <c r="F242" s="79">
        <f t="shared" si="1"/>
        <v>15</v>
      </c>
      <c r="G242" s="6">
        <v>45323.0</v>
      </c>
      <c r="H242" s="79">
        <f t="shared" si="2"/>
        <v>12</v>
      </c>
      <c r="I242" s="7" t="s">
        <v>54</v>
      </c>
      <c r="J242" s="10"/>
      <c r="K242" s="58"/>
      <c r="L242" s="10"/>
      <c r="M242" s="10"/>
      <c r="N242" s="66" t="s">
        <v>18</v>
      </c>
      <c r="O242" s="10"/>
    </row>
    <row r="243">
      <c r="A243" s="6">
        <v>45705.0</v>
      </c>
      <c r="B243" s="10"/>
      <c r="C243" s="7">
        <v>217010.0</v>
      </c>
      <c r="D243" s="7" t="s">
        <v>117</v>
      </c>
      <c r="E243" s="6">
        <v>45413.0</v>
      </c>
      <c r="F243" s="79">
        <f t="shared" si="1"/>
        <v>9</v>
      </c>
      <c r="G243" s="6">
        <v>45450.0</v>
      </c>
      <c r="H243" s="79">
        <f t="shared" si="2"/>
        <v>8</v>
      </c>
      <c r="I243" s="7" t="s">
        <v>60</v>
      </c>
      <c r="J243" s="10"/>
      <c r="K243" s="58"/>
      <c r="L243" s="10"/>
      <c r="M243" s="10"/>
      <c r="N243" s="66" t="s">
        <v>18</v>
      </c>
      <c r="O243" s="10"/>
    </row>
    <row r="244">
      <c r="A244" s="6">
        <v>45705.0</v>
      </c>
      <c r="B244" s="10"/>
      <c r="C244" s="7">
        <v>219772.0</v>
      </c>
      <c r="D244" s="7" t="s">
        <v>117</v>
      </c>
      <c r="E244" s="6">
        <v>45444.0</v>
      </c>
      <c r="F244" s="79">
        <f t="shared" si="1"/>
        <v>8</v>
      </c>
      <c r="G244" s="6">
        <v>45492.0</v>
      </c>
      <c r="H244" s="79">
        <f t="shared" si="2"/>
        <v>6</v>
      </c>
      <c r="I244" s="7" t="s">
        <v>54</v>
      </c>
      <c r="J244" s="10"/>
      <c r="K244" s="58"/>
      <c r="L244" s="10"/>
      <c r="M244" s="10"/>
      <c r="N244" s="66" t="s">
        <v>18</v>
      </c>
      <c r="O244" s="10"/>
    </row>
    <row r="245">
      <c r="A245" s="6">
        <v>45705.0</v>
      </c>
      <c r="B245" s="10"/>
      <c r="C245" s="7">
        <v>220945.0</v>
      </c>
      <c r="D245" s="7" t="s">
        <v>117</v>
      </c>
      <c r="E245" s="6">
        <v>45261.0</v>
      </c>
      <c r="F245" s="79">
        <f t="shared" si="1"/>
        <v>14</v>
      </c>
      <c r="G245" s="6">
        <v>45482.0</v>
      </c>
      <c r="H245" s="79">
        <f t="shared" si="2"/>
        <v>7</v>
      </c>
      <c r="I245" s="7" t="s">
        <v>60</v>
      </c>
      <c r="J245" s="10"/>
      <c r="K245" s="58"/>
      <c r="L245" s="10"/>
      <c r="M245" s="10"/>
      <c r="N245" s="66" t="s">
        <v>18</v>
      </c>
      <c r="O245" s="10"/>
    </row>
    <row r="246">
      <c r="A246" s="6">
        <v>45705.0</v>
      </c>
      <c r="B246" s="10"/>
      <c r="C246" s="7">
        <v>229287.0</v>
      </c>
      <c r="D246" s="7" t="s">
        <v>117</v>
      </c>
      <c r="E246" s="6">
        <v>45536.0</v>
      </c>
      <c r="F246" s="79">
        <f t="shared" si="1"/>
        <v>5</v>
      </c>
      <c r="G246" s="6">
        <v>45562.0</v>
      </c>
      <c r="H246" s="79">
        <f t="shared" si="2"/>
        <v>4</v>
      </c>
      <c r="I246" s="7" t="s">
        <v>60</v>
      </c>
      <c r="J246" s="10"/>
      <c r="K246" s="58"/>
      <c r="L246" s="10"/>
      <c r="M246" s="10"/>
      <c r="N246" s="66" t="s">
        <v>18</v>
      </c>
      <c r="O246" s="10"/>
    </row>
    <row r="247">
      <c r="A247" s="6">
        <v>45705.0</v>
      </c>
      <c r="B247" s="10"/>
      <c r="C247" s="7">
        <v>231884.0</v>
      </c>
      <c r="D247" s="7" t="s">
        <v>117</v>
      </c>
      <c r="E247" s="6">
        <v>45566.0</v>
      </c>
      <c r="F247" s="79">
        <f t="shared" si="1"/>
        <v>4</v>
      </c>
      <c r="G247" s="9">
        <v>45587.0</v>
      </c>
      <c r="H247" s="79">
        <f t="shared" si="2"/>
        <v>3</v>
      </c>
      <c r="I247" s="7" t="s">
        <v>82</v>
      </c>
      <c r="J247" s="10"/>
      <c r="K247" s="58"/>
      <c r="L247" s="10"/>
      <c r="M247" s="10"/>
      <c r="N247" s="66" t="s">
        <v>18</v>
      </c>
      <c r="O247" s="10"/>
    </row>
    <row r="248">
      <c r="A248" s="6">
        <v>45705.0</v>
      </c>
      <c r="B248" s="10"/>
      <c r="C248" s="7">
        <v>227063.0</v>
      </c>
      <c r="D248" s="7" t="s">
        <v>117</v>
      </c>
      <c r="E248" s="6">
        <v>45505.0</v>
      </c>
      <c r="F248" s="79">
        <f t="shared" si="1"/>
        <v>6</v>
      </c>
      <c r="G248" s="6">
        <v>45541.0</v>
      </c>
      <c r="H248" s="79">
        <f t="shared" si="2"/>
        <v>5</v>
      </c>
      <c r="I248" s="7" t="s">
        <v>54</v>
      </c>
      <c r="J248" s="10"/>
      <c r="K248" s="58"/>
      <c r="L248" s="10"/>
      <c r="M248" s="10"/>
      <c r="N248" s="66" t="s">
        <v>18</v>
      </c>
      <c r="O248" s="10"/>
    </row>
    <row r="249">
      <c r="A249" s="6">
        <v>45705.0</v>
      </c>
      <c r="B249" s="10"/>
      <c r="C249" s="7">
        <v>236758.0</v>
      </c>
      <c r="D249" s="7" t="s">
        <v>117</v>
      </c>
      <c r="E249" s="6">
        <v>45597.0</v>
      </c>
      <c r="F249" s="79">
        <f t="shared" si="1"/>
        <v>3</v>
      </c>
      <c r="G249" s="9">
        <v>45644.0</v>
      </c>
      <c r="H249" s="79">
        <f t="shared" si="2"/>
        <v>2</v>
      </c>
      <c r="I249" s="7" t="s">
        <v>82</v>
      </c>
      <c r="J249" s="10"/>
      <c r="K249" s="58"/>
      <c r="L249" s="10"/>
      <c r="M249" s="10"/>
      <c r="N249" s="66" t="s">
        <v>18</v>
      </c>
      <c r="O249" s="10"/>
    </row>
    <row r="250">
      <c r="A250" s="6">
        <v>45705.0</v>
      </c>
      <c r="B250" s="10"/>
      <c r="C250" s="7">
        <v>240798.0</v>
      </c>
      <c r="D250" s="7" t="s">
        <v>117</v>
      </c>
      <c r="E250" s="6">
        <v>45658.0</v>
      </c>
      <c r="F250" s="79">
        <f t="shared" si="1"/>
        <v>1</v>
      </c>
      <c r="G250" s="6">
        <v>45684.0</v>
      </c>
      <c r="H250" s="79">
        <f t="shared" si="2"/>
        <v>0</v>
      </c>
      <c r="I250" s="7" t="s">
        <v>43</v>
      </c>
      <c r="J250" s="10"/>
      <c r="K250" s="58"/>
      <c r="L250" s="10"/>
      <c r="M250" s="10"/>
      <c r="N250" s="66" t="s">
        <v>18</v>
      </c>
      <c r="O250" s="10"/>
    </row>
    <row r="251">
      <c r="A251" s="6">
        <v>45705.0</v>
      </c>
      <c r="B251" s="10"/>
      <c r="C251" s="7">
        <v>163798.0</v>
      </c>
      <c r="D251" s="7" t="s">
        <v>149</v>
      </c>
      <c r="E251" s="6">
        <v>44197.0</v>
      </c>
      <c r="F251" s="79">
        <f t="shared" si="1"/>
        <v>49</v>
      </c>
      <c r="G251" s="6">
        <v>44998.0</v>
      </c>
      <c r="H251" s="79">
        <f t="shared" si="2"/>
        <v>23</v>
      </c>
      <c r="I251" s="7" t="s">
        <v>60</v>
      </c>
      <c r="J251" s="10"/>
      <c r="K251" s="58"/>
      <c r="L251" s="10"/>
      <c r="M251" s="10"/>
      <c r="N251" s="66" t="s">
        <v>18</v>
      </c>
      <c r="O251" s="10"/>
    </row>
    <row r="252">
      <c r="A252" s="6">
        <v>45705.0</v>
      </c>
      <c r="B252" s="10"/>
      <c r="C252" s="7">
        <v>178543.0</v>
      </c>
      <c r="D252" s="7" t="s">
        <v>149</v>
      </c>
      <c r="E252" s="6">
        <v>44986.0</v>
      </c>
      <c r="F252" s="79">
        <f t="shared" si="1"/>
        <v>23</v>
      </c>
      <c r="G252" s="6">
        <v>45120.0</v>
      </c>
      <c r="H252" s="79">
        <f t="shared" si="2"/>
        <v>19</v>
      </c>
      <c r="I252" s="7" t="s">
        <v>60</v>
      </c>
      <c r="J252" s="10"/>
      <c r="K252" s="58"/>
      <c r="L252" s="10"/>
      <c r="M252" s="10"/>
      <c r="N252" s="66" t="s">
        <v>18</v>
      </c>
      <c r="O252" s="10"/>
    </row>
    <row r="253">
      <c r="A253" s="6">
        <v>45705.0</v>
      </c>
      <c r="B253" s="10"/>
      <c r="C253" s="7">
        <v>229265.0</v>
      </c>
      <c r="D253" s="7" t="s">
        <v>149</v>
      </c>
      <c r="E253" s="6">
        <v>45474.0</v>
      </c>
      <c r="F253" s="79">
        <f t="shared" si="1"/>
        <v>7</v>
      </c>
      <c r="G253" s="6">
        <v>45562.0</v>
      </c>
      <c r="H253" s="79">
        <f t="shared" si="2"/>
        <v>4</v>
      </c>
      <c r="I253" s="7" t="s">
        <v>43</v>
      </c>
      <c r="J253" s="10"/>
      <c r="K253" s="58"/>
      <c r="L253" s="10"/>
      <c r="M253" s="10"/>
      <c r="N253" s="66" t="s">
        <v>18</v>
      </c>
      <c r="O253" s="10"/>
    </row>
    <row r="254">
      <c r="A254" s="6">
        <v>45705.0</v>
      </c>
      <c r="B254" s="10"/>
      <c r="C254" s="7">
        <v>229172.0</v>
      </c>
      <c r="D254" s="7" t="s">
        <v>149</v>
      </c>
      <c r="E254" s="6">
        <v>45505.0</v>
      </c>
      <c r="F254" s="79">
        <f t="shared" si="1"/>
        <v>6</v>
      </c>
      <c r="G254" s="6">
        <v>45566.0</v>
      </c>
      <c r="H254" s="79">
        <f t="shared" si="2"/>
        <v>4</v>
      </c>
      <c r="I254" s="7" t="s">
        <v>113</v>
      </c>
      <c r="J254" s="10"/>
      <c r="K254" s="58"/>
      <c r="L254" s="10"/>
      <c r="M254" s="10"/>
      <c r="N254" s="66" t="s">
        <v>18</v>
      </c>
      <c r="O254" s="10"/>
    </row>
    <row r="255">
      <c r="A255" s="6">
        <v>45705.0</v>
      </c>
      <c r="B255" s="10"/>
      <c r="C255" s="7">
        <v>240533.0</v>
      </c>
      <c r="D255" s="7" t="s">
        <v>149</v>
      </c>
      <c r="E255" s="6">
        <v>45566.0</v>
      </c>
      <c r="F255" s="79">
        <f t="shared" si="1"/>
        <v>4</v>
      </c>
      <c r="G255" s="6">
        <v>45680.0</v>
      </c>
      <c r="H255" s="79">
        <f t="shared" si="2"/>
        <v>0</v>
      </c>
      <c r="I255" s="7" t="s">
        <v>60</v>
      </c>
      <c r="J255" s="10"/>
      <c r="K255" s="58"/>
      <c r="L255" s="10"/>
      <c r="M255" s="10"/>
      <c r="N255" s="66" t="s">
        <v>18</v>
      </c>
      <c r="O255" s="10"/>
    </row>
    <row r="256">
      <c r="A256" s="6">
        <v>45705.0</v>
      </c>
      <c r="B256" s="10"/>
      <c r="C256" s="7">
        <v>70013.0</v>
      </c>
      <c r="D256" s="7" t="s">
        <v>106</v>
      </c>
      <c r="E256" s="6">
        <v>44075.0</v>
      </c>
      <c r="F256" s="79">
        <f t="shared" si="1"/>
        <v>53</v>
      </c>
      <c r="G256" s="9">
        <v>44148.0</v>
      </c>
      <c r="H256" s="79">
        <f t="shared" si="2"/>
        <v>51</v>
      </c>
      <c r="I256" s="7" t="s">
        <v>120</v>
      </c>
      <c r="J256" s="10"/>
      <c r="K256" s="58"/>
      <c r="L256" s="10"/>
      <c r="M256" s="10"/>
      <c r="N256" s="66" t="s">
        <v>18</v>
      </c>
      <c r="O256" s="10"/>
    </row>
    <row r="257">
      <c r="A257" s="6">
        <v>45705.0</v>
      </c>
      <c r="B257" s="10"/>
      <c r="C257" s="7">
        <v>153407.0</v>
      </c>
      <c r="D257" s="7" t="s">
        <v>114</v>
      </c>
      <c r="E257" s="6">
        <v>44835.0</v>
      </c>
      <c r="F257" s="79">
        <f t="shared" si="1"/>
        <v>28</v>
      </c>
      <c r="G257" s="6">
        <v>44903.0</v>
      </c>
      <c r="H257" s="79">
        <f t="shared" si="2"/>
        <v>26</v>
      </c>
      <c r="I257" s="7" t="s">
        <v>120</v>
      </c>
      <c r="J257" s="10"/>
      <c r="K257" s="58"/>
      <c r="L257" s="10"/>
      <c r="M257" s="10"/>
      <c r="N257" s="66" t="s">
        <v>18</v>
      </c>
      <c r="O257" s="10"/>
    </row>
    <row r="258">
      <c r="A258" s="6">
        <v>45705.0</v>
      </c>
      <c r="B258" s="10"/>
      <c r="C258" s="7">
        <v>6105.0</v>
      </c>
      <c r="D258" s="7" t="s">
        <v>64</v>
      </c>
      <c r="E258" s="6">
        <v>43313.0</v>
      </c>
      <c r="F258" s="79">
        <f t="shared" si="1"/>
        <v>78</v>
      </c>
      <c r="G258" s="6">
        <v>43360.0</v>
      </c>
      <c r="H258" s="79">
        <f t="shared" si="2"/>
        <v>77</v>
      </c>
      <c r="I258" s="7" t="s">
        <v>226</v>
      </c>
      <c r="J258" s="10"/>
      <c r="K258" s="58"/>
      <c r="L258" s="10"/>
      <c r="M258" s="10"/>
      <c r="N258" s="66" t="s">
        <v>18</v>
      </c>
      <c r="O258" s="10"/>
    </row>
    <row r="259">
      <c r="A259" s="6">
        <v>45705.0</v>
      </c>
      <c r="B259" s="10"/>
      <c r="C259" s="7">
        <v>12208.0</v>
      </c>
      <c r="D259" s="7" t="s">
        <v>99</v>
      </c>
      <c r="E259" s="6">
        <v>43599.0</v>
      </c>
      <c r="F259" s="79">
        <f t="shared" si="1"/>
        <v>69</v>
      </c>
      <c r="G259" s="6">
        <v>43635.0</v>
      </c>
      <c r="H259" s="79">
        <f t="shared" si="2"/>
        <v>67</v>
      </c>
      <c r="I259" s="7" t="s">
        <v>43</v>
      </c>
      <c r="J259" s="10"/>
      <c r="K259" s="58"/>
      <c r="L259" s="10"/>
      <c r="M259" s="10"/>
      <c r="N259" s="66" t="s">
        <v>18</v>
      </c>
      <c r="O259" s="10"/>
    </row>
    <row r="260">
      <c r="A260" s="6">
        <v>45705.0</v>
      </c>
      <c r="B260" s="10"/>
      <c r="C260" s="7">
        <v>3307.0</v>
      </c>
      <c r="D260" s="7" t="s">
        <v>42</v>
      </c>
      <c r="E260" s="6">
        <v>43191.0</v>
      </c>
      <c r="F260" s="79">
        <f t="shared" si="1"/>
        <v>82</v>
      </c>
      <c r="G260" s="6">
        <v>43312.0</v>
      </c>
      <c r="H260" s="79">
        <f t="shared" si="2"/>
        <v>78</v>
      </c>
      <c r="I260" s="7" t="s">
        <v>573</v>
      </c>
      <c r="J260" s="10"/>
      <c r="K260" s="58"/>
      <c r="L260" s="10"/>
      <c r="M260" s="10"/>
      <c r="N260" s="66" t="s">
        <v>18</v>
      </c>
      <c r="O260" s="10"/>
    </row>
    <row r="261">
      <c r="A261" s="6">
        <v>45705.0</v>
      </c>
      <c r="B261" s="10"/>
      <c r="C261" s="7">
        <v>10302.0</v>
      </c>
      <c r="D261" s="7" t="s">
        <v>62</v>
      </c>
      <c r="E261" s="6">
        <v>43009.0</v>
      </c>
      <c r="F261" s="79">
        <f t="shared" si="1"/>
        <v>88</v>
      </c>
      <c r="G261" s="6">
        <v>43545.0</v>
      </c>
      <c r="H261" s="79">
        <f t="shared" si="2"/>
        <v>70</v>
      </c>
      <c r="I261" s="7" t="s">
        <v>113</v>
      </c>
      <c r="J261" s="10"/>
      <c r="K261" s="58"/>
      <c r="L261" s="10"/>
      <c r="M261" s="10"/>
      <c r="N261" s="66" t="s">
        <v>18</v>
      </c>
      <c r="O261" s="10"/>
    </row>
    <row r="262">
      <c r="A262" s="6">
        <v>45705.0</v>
      </c>
      <c r="B262" s="10"/>
      <c r="C262" s="7">
        <v>6499.0</v>
      </c>
      <c r="D262" s="7" t="s">
        <v>93</v>
      </c>
      <c r="E262" s="6">
        <v>43263.0</v>
      </c>
      <c r="F262" s="79">
        <f t="shared" si="1"/>
        <v>80</v>
      </c>
      <c r="G262" s="6">
        <v>43377.0</v>
      </c>
      <c r="H262" s="79">
        <f t="shared" si="2"/>
        <v>76</v>
      </c>
      <c r="I262" s="7" t="s">
        <v>43</v>
      </c>
      <c r="J262" s="10"/>
      <c r="K262" s="58"/>
      <c r="L262" s="10"/>
      <c r="M262" s="10"/>
      <c r="N262" s="66" t="s">
        <v>18</v>
      </c>
      <c r="O262" s="10"/>
    </row>
    <row r="263">
      <c r="A263" s="6">
        <v>45705.0</v>
      </c>
      <c r="B263" s="10"/>
      <c r="C263" s="7">
        <v>2192.0</v>
      </c>
      <c r="D263" s="7" t="s">
        <v>93</v>
      </c>
      <c r="E263" s="6">
        <v>42795.0</v>
      </c>
      <c r="F263" s="79">
        <f t="shared" si="1"/>
        <v>95</v>
      </c>
      <c r="G263" s="6">
        <v>43194.0</v>
      </c>
      <c r="H263" s="79">
        <f t="shared" si="2"/>
        <v>82</v>
      </c>
      <c r="I263" s="7" t="s">
        <v>54</v>
      </c>
      <c r="J263" s="10"/>
      <c r="K263" s="58"/>
      <c r="L263" s="10"/>
      <c r="M263" s="10"/>
      <c r="N263" s="66" t="s">
        <v>18</v>
      </c>
      <c r="O263" s="10"/>
    </row>
    <row r="264">
      <c r="A264" s="6">
        <v>45705.0</v>
      </c>
      <c r="B264" s="10"/>
      <c r="C264" s="7">
        <v>1863.0</v>
      </c>
      <c r="D264" s="7" t="s">
        <v>75</v>
      </c>
      <c r="E264" s="6">
        <v>42430.0</v>
      </c>
      <c r="F264" s="79">
        <f t="shared" si="1"/>
        <v>107</v>
      </c>
      <c r="G264" s="6">
        <v>43126.0</v>
      </c>
      <c r="H264" s="79">
        <f t="shared" si="2"/>
        <v>84</v>
      </c>
      <c r="I264" s="7" t="s">
        <v>574</v>
      </c>
      <c r="J264" s="10"/>
      <c r="K264" s="58"/>
      <c r="L264" s="10"/>
      <c r="M264" s="10"/>
      <c r="N264" s="66" t="s">
        <v>18</v>
      </c>
      <c r="O264" s="10"/>
    </row>
    <row r="265">
      <c r="A265" s="6">
        <v>45705.0</v>
      </c>
      <c r="B265" s="10"/>
      <c r="C265" s="7">
        <v>3987.0</v>
      </c>
      <c r="D265" s="7" t="s">
        <v>506</v>
      </c>
      <c r="E265" s="6">
        <v>43238.0</v>
      </c>
      <c r="F265" s="79">
        <f t="shared" si="1"/>
        <v>81</v>
      </c>
      <c r="G265" s="6">
        <v>43258.0</v>
      </c>
      <c r="H265" s="79">
        <f t="shared" si="2"/>
        <v>80</v>
      </c>
      <c r="I265" s="7" t="s">
        <v>66</v>
      </c>
      <c r="J265" s="10"/>
      <c r="K265" s="58"/>
      <c r="L265" s="10"/>
      <c r="M265" s="10"/>
      <c r="N265" s="66" t="s">
        <v>18</v>
      </c>
      <c r="O265" s="10"/>
    </row>
    <row r="266">
      <c r="A266" s="6">
        <v>45705.0</v>
      </c>
      <c r="B266" s="10"/>
      <c r="C266" s="7">
        <v>6460.0</v>
      </c>
      <c r="D266" s="7" t="s">
        <v>152</v>
      </c>
      <c r="E266" s="6">
        <v>43236.0</v>
      </c>
      <c r="F266" s="79">
        <f t="shared" si="1"/>
        <v>81</v>
      </c>
      <c r="G266" s="6">
        <v>43377.0</v>
      </c>
      <c r="H266" s="79">
        <f t="shared" si="2"/>
        <v>76</v>
      </c>
      <c r="I266" s="7" t="s">
        <v>52</v>
      </c>
      <c r="J266" s="10"/>
      <c r="K266" s="58"/>
      <c r="L266" s="10"/>
      <c r="M266" s="10"/>
      <c r="N266" s="66" t="s">
        <v>18</v>
      </c>
      <c r="O266" s="10"/>
    </row>
    <row r="267">
      <c r="A267" s="6">
        <v>45705.0</v>
      </c>
      <c r="B267" s="10"/>
      <c r="C267" s="7">
        <v>12739.0</v>
      </c>
      <c r="D267" s="7" t="s">
        <v>152</v>
      </c>
      <c r="E267" s="6">
        <v>43595.0</v>
      </c>
      <c r="F267" s="79">
        <f t="shared" si="1"/>
        <v>69</v>
      </c>
      <c r="G267" s="6">
        <v>43599.0</v>
      </c>
      <c r="H267" s="79">
        <f t="shared" si="2"/>
        <v>69</v>
      </c>
      <c r="I267" s="7" t="s">
        <v>52</v>
      </c>
      <c r="J267" s="10"/>
      <c r="K267" s="58"/>
      <c r="L267" s="10"/>
      <c r="M267" s="10"/>
      <c r="N267" s="66" t="s">
        <v>18</v>
      </c>
      <c r="O267" s="10"/>
    </row>
    <row r="268">
      <c r="A268" s="6">
        <v>45705.0</v>
      </c>
      <c r="B268" s="10"/>
      <c r="C268" s="7">
        <v>204134.0</v>
      </c>
      <c r="D268" s="7" t="s">
        <v>75</v>
      </c>
      <c r="E268" s="6">
        <v>45292.0</v>
      </c>
      <c r="F268" s="79">
        <f t="shared" si="1"/>
        <v>13</v>
      </c>
      <c r="G268" s="6">
        <v>45349.0</v>
      </c>
      <c r="H268" s="79">
        <f t="shared" si="2"/>
        <v>11</v>
      </c>
      <c r="I268" s="7" t="s">
        <v>43</v>
      </c>
      <c r="J268" s="10"/>
      <c r="K268" s="58"/>
      <c r="L268" s="10"/>
      <c r="M268" s="10"/>
      <c r="N268" s="66" t="s">
        <v>18</v>
      </c>
      <c r="O268" s="10"/>
    </row>
    <row r="269">
      <c r="A269" s="6">
        <v>45705.0</v>
      </c>
      <c r="B269" s="10"/>
      <c r="C269" s="7">
        <v>114333.0</v>
      </c>
      <c r="D269" s="7" t="s">
        <v>42</v>
      </c>
      <c r="E269" s="6">
        <v>44501.0</v>
      </c>
      <c r="F269" s="79">
        <f t="shared" si="1"/>
        <v>39</v>
      </c>
      <c r="G269" s="6">
        <v>44594.0</v>
      </c>
      <c r="H269" s="79">
        <f t="shared" si="2"/>
        <v>36</v>
      </c>
      <c r="I269" s="7" t="s">
        <v>48</v>
      </c>
      <c r="J269" s="10"/>
      <c r="K269" s="58"/>
      <c r="L269" s="10"/>
      <c r="M269" s="10"/>
      <c r="N269" s="66" t="s">
        <v>18</v>
      </c>
      <c r="O269" s="10"/>
    </row>
    <row r="270">
      <c r="A270" s="6">
        <v>45705.0</v>
      </c>
      <c r="B270" s="10"/>
      <c r="C270" s="7">
        <v>177208.0</v>
      </c>
      <c r="D270" s="7" t="s">
        <v>42</v>
      </c>
      <c r="E270" s="6">
        <v>45078.0</v>
      </c>
      <c r="F270" s="79">
        <f t="shared" si="1"/>
        <v>20</v>
      </c>
      <c r="G270" s="6">
        <v>45113.0</v>
      </c>
      <c r="H270" s="79">
        <f t="shared" si="2"/>
        <v>19</v>
      </c>
      <c r="I270" s="7" t="s">
        <v>60</v>
      </c>
      <c r="J270" s="10"/>
      <c r="K270" s="58"/>
      <c r="L270" s="10"/>
      <c r="M270" s="10"/>
      <c r="N270" s="66" t="s">
        <v>18</v>
      </c>
      <c r="O270" s="10"/>
    </row>
    <row r="271">
      <c r="A271" s="6">
        <v>45705.0</v>
      </c>
      <c r="B271" s="10"/>
      <c r="C271" s="7">
        <v>242209.0</v>
      </c>
      <c r="D271" s="7" t="s">
        <v>42</v>
      </c>
      <c r="E271" s="6">
        <v>45536.0</v>
      </c>
      <c r="F271" s="79">
        <f t="shared" si="1"/>
        <v>5</v>
      </c>
      <c r="G271" s="6">
        <v>45695.0</v>
      </c>
      <c r="H271" s="79">
        <f t="shared" si="2"/>
        <v>0</v>
      </c>
      <c r="I271" s="7" t="s">
        <v>48</v>
      </c>
      <c r="J271" s="10"/>
      <c r="K271" s="58"/>
      <c r="L271" s="10"/>
      <c r="M271" s="10"/>
      <c r="N271" s="66" t="s">
        <v>18</v>
      </c>
      <c r="O271" s="10"/>
    </row>
    <row r="272">
      <c r="A272" s="6">
        <v>45705.0</v>
      </c>
      <c r="B272" s="10"/>
      <c r="C272" s="7">
        <v>121734.0</v>
      </c>
      <c r="D272" s="7" t="s">
        <v>110</v>
      </c>
      <c r="E272" s="6">
        <v>44593.0</v>
      </c>
      <c r="F272" s="79">
        <f t="shared" si="1"/>
        <v>36</v>
      </c>
      <c r="G272" s="6">
        <v>44648.0</v>
      </c>
      <c r="H272" s="79">
        <f t="shared" si="2"/>
        <v>34</v>
      </c>
      <c r="I272" s="7" t="s">
        <v>48</v>
      </c>
      <c r="J272" s="10"/>
      <c r="K272" s="58"/>
      <c r="L272" s="10"/>
      <c r="M272" s="10"/>
      <c r="N272" s="66" t="s">
        <v>18</v>
      </c>
      <c r="O272" s="10"/>
    </row>
    <row r="273">
      <c r="A273" s="6">
        <v>45705.0</v>
      </c>
      <c r="B273" s="10"/>
      <c r="C273" s="7">
        <v>214205.0</v>
      </c>
      <c r="D273" s="7" t="s">
        <v>110</v>
      </c>
      <c r="E273" s="6">
        <v>45017.0</v>
      </c>
      <c r="F273" s="79">
        <f t="shared" si="1"/>
        <v>22</v>
      </c>
      <c r="G273" s="6">
        <v>45426.0</v>
      </c>
      <c r="H273" s="79">
        <f t="shared" si="2"/>
        <v>9</v>
      </c>
      <c r="I273" s="7" t="s">
        <v>52</v>
      </c>
      <c r="J273" s="10"/>
      <c r="K273" s="58"/>
      <c r="L273" s="10"/>
      <c r="M273" s="10"/>
      <c r="N273" s="66" t="s">
        <v>18</v>
      </c>
      <c r="O273" s="10"/>
    </row>
    <row r="274">
      <c r="A274" s="6">
        <v>45705.0</v>
      </c>
      <c r="B274" s="10"/>
      <c r="C274" s="7">
        <v>189173.0</v>
      </c>
      <c r="D274" s="7" t="s">
        <v>62</v>
      </c>
      <c r="E274" s="6">
        <v>45078.0</v>
      </c>
      <c r="F274" s="79">
        <f t="shared" si="1"/>
        <v>20</v>
      </c>
      <c r="G274" s="9">
        <v>45222.0</v>
      </c>
      <c r="H274" s="79">
        <f t="shared" si="2"/>
        <v>15</v>
      </c>
      <c r="I274" s="7" t="s">
        <v>48</v>
      </c>
      <c r="J274" s="10"/>
      <c r="K274" s="58"/>
      <c r="L274" s="10"/>
      <c r="M274" s="10"/>
      <c r="N274" s="66" t="s">
        <v>18</v>
      </c>
      <c r="O274" s="10"/>
    </row>
    <row r="275">
      <c r="A275" s="6">
        <v>45705.0</v>
      </c>
      <c r="B275" s="10"/>
      <c r="C275" s="7">
        <v>165232.0</v>
      </c>
      <c r="D275" s="7" t="s">
        <v>99</v>
      </c>
      <c r="E275" s="6">
        <v>44927.0</v>
      </c>
      <c r="F275" s="79">
        <f t="shared" si="1"/>
        <v>25</v>
      </c>
      <c r="G275" s="6">
        <v>45010.0</v>
      </c>
      <c r="H275" s="79">
        <f t="shared" si="2"/>
        <v>22</v>
      </c>
      <c r="I275" s="7" t="s">
        <v>52</v>
      </c>
      <c r="J275" s="10"/>
      <c r="K275" s="58"/>
      <c r="L275" s="10"/>
      <c r="M275" s="10"/>
      <c r="N275" s="66" t="s">
        <v>18</v>
      </c>
      <c r="O275" s="10"/>
    </row>
    <row r="276">
      <c r="A276" s="6">
        <v>45705.0</v>
      </c>
      <c r="B276" s="10"/>
      <c r="C276" s="7">
        <v>165924.0</v>
      </c>
      <c r="D276" s="7" t="s">
        <v>87</v>
      </c>
      <c r="E276" s="6">
        <v>44986.0</v>
      </c>
      <c r="F276" s="79">
        <f t="shared" si="1"/>
        <v>23</v>
      </c>
      <c r="G276" s="6">
        <v>45016.0</v>
      </c>
      <c r="H276" s="79">
        <f t="shared" si="2"/>
        <v>22</v>
      </c>
      <c r="I276" s="7" t="s">
        <v>52</v>
      </c>
      <c r="J276" s="10"/>
      <c r="K276" s="58"/>
      <c r="L276" s="10"/>
      <c r="M276" s="10"/>
      <c r="N276" s="66" t="s">
        <v>18</v>
      </c>
      <c r="O276" s="10"/>
    </row>
    <row r="277">
      <c r="A277" s="6">
        <v>45705.0</v>
      </c>
      <c r="B277" s="10"/>
      <c r="C277" s="7">
        <v>123453.0</v>
      </c>
      <c r="D277" s="7" t="s">
        <v>75</v>
      </c>
      <c r="E277" s="6">
        <v>44621.0</v>
      </c>
      <c r="F277" s="79">
        <f t="shared" si="1"/>
        <v>35</v>
      </c>
      <c r="G277" s="6">
        <v>44664.0</v>
      </c>
      <c r="H277" s="79">
        <f t="shared" si="2"/>
        <v>34</v>
      </c>
      <c r="I277" s="7" t="s">
        <v>52</v>
      </c>
      <c r="J277" s="10"/>
      <c r="K277" s="58"/>
      <c r="L277" s="10"/>
      <c r="M277" s="10"/>
      <c r="N277" s="66" t="s">
        <v>18</v>
      </c>
      <c r="O277" s="10"/>
    </row>
    <row r="278">
      <c r="A278" s="6">
        <v>45705.0</v>
      </c>
      <c r="B278" s="10"/>
      <c r="C278" s="7">
        <v>242639.0</v>
      </c>
      <c r="D278" s="7" t="s">
        <v>75</v>
      </c>
      <c r="E278" s="6">
        <v>45658.0</v>
      </c>
      <c r="F278" s="79">
        <f t="shared" si="1"/>
        <v>1</v>
      </c>
      <c r="G278" s="6">
        <v>45699.0</v>
      </c>
      <c r="H278" s="79">
        <f t="shared" si="2"/>
        <v>0</v>
      </c>
      <c r="I278" s="7" t="s">
        <v>43</v>
      </c>
      <c r="J278" s="10"/>
      <c r="K278" s="58"/>
      <c r="L278" s="10"/>
      <c r="M278" s="10"/>
      <c r="N278" s="66" t="s">
        <v>18</v>
      </c>
      <c r="O278" s="10"/>
    </row>
    <row r="279">
      <c r="A279" s="6">
        <v>45705.0</v>
      </c>
      <c r="B279" s="10"/>
      <c r="C279" s="7">
        <v>124382.0</v>
      </c>
      <c r="D279" s="7" t="s">
        <v>42</v>
      </c>
      <c r="E279" s="6">
        <v>44621.0</v>
      </c>
      <c r="F279" s="79">
        <f t="shared" si="1"/>
        <v>35</v>
      </c>
      <c r="G279" s="6">
        <v>44664.0</v>
      </c>
      <c r="H279" s="79">
        <f t="shared" si="2"/>
        <v>34</v>
      </c>
      <c r="I279" s="7" t="s">
        <v>48</v>
      </c>
      <c r="J279" s="10"/>
      <c r="K279" s="58"/>
      <c r="L279" s="10"/>
      <c r="M279" s="10"/>
      <c r="N279" s="66" t="s">
        <v>18</v>
      </c>
      <c r="O279" s="10"/>
    </row>
    <row r="280">
      <c r="A280" s="6">
        <v>45705.0</v>
      </c>
      <c r="B280" s="10"/>
      <c r="C280" s="7">
        <v>242210.0</v>
      </c>
      <c r="D280" s="7" t="s">
        <v>42</v>
      </c>
      <c r="E280" s="6">
        <v>45689.0</v>
      </c>
      <c r="F280" s="79">
        <f t="shared" si="1"/>
        <v>0</v>
      </c>
      <c r="G280" s="6">
        <v>45695.0</v>
      </c>
      <c r="H280" s="79">
        <f t="shared" si="2"/>
        <v>0</v>
      </c>
      <c r="I280" s="7" t="s">
        <v>48</v>
      </c>
      <c r="J280" s="10"/>
      <c r="K280" s="58"/>
      <c r="L280" s="10"/>
      <c r="M280" s="10"/>
      <c r="N280" s="66" t="s">
        <v>18</v>
      </c>
      <c r="O280" s="10"/>
    </row>
    <row r="281">
      <c r="A281" s="6">
        <v>45705.0</v>
      </c>
      <c r="B281" s="10"/>
      <c r="C281" s="7">
        <v>230718.0</v>
      </c>
      <c r="D281" s="7" t="s">
        <v>93</v>
      </c>
      <c r="E281" s="6">
        <v>45566.0</v>
      </c>
      <c r="F281" s="79">
        <f t="shared" si="1"/>
        <v>4</v>
      </c>
      <c r="G281" s="9">
        <v>45579.0</v>
      </c>
      <c r="H281" s="79">
        <f t="shared" si="2"/>
        <v>4</v>
      </c>
      <c r="I281" s="7" t="s">
        <v>52</v>
      </c>
      <c r="J281" s="10"/>
      <c r="K281" s="58"/>
      <c r="L281" s="10"/>
      <c r="M281" s="10"/>
      <c r="N281" s="66" t="s">
        <v>18</v>
      </c>
      <c r="O281" s="10"/>
    </row>
    <row r="282">
      <c r="A282" s="6">
        <v>45705.0</v>
      </c>
      <c r="B282" s="10"/>
      <c r="C282" s="7">
        <v>214252.0</v>
      </c>
      <c r="D282" s="7" t="s">
        <v>110</v>
      </c>
      <c r="E282" s="6">
        <v>45017.0</v>
      </c>
      <c r="F282" s="79">
        <f t="shared" si="1"/>
        <v>22</v>
      </c>
      <c r="G282" s="6">
        <v>45426.0</v>
      </c>
      <c r="H282" s="79">
        <f t="shared" si="2"/>
        <v>9</v>
      </c>
      <c r="I282" s="7" t="s">
        <v>52</v>
      </c>
      <c r="J282" s="10"/>
      <c r="K282" s="58"/>
      <c r="L282" s="10"/>
      <c r="M282" s="10"/>
      <c r="N282" s="66" t="s">
        <v>18</v>
      </c>
      <c r="O282" s="10"/>
    </row>
    <row r="283">
      <c r="A283" s="6">
        <v>45705.0</v>
      </c>
      <c r="B283" s="10"/>
      <c r="C283" s="7">
        <v>149549.0</v>
      </c>
      <c r="D283" s="7" t="s">
        <v>114</v>
      </c>
      <c r="E283" s="6">
        <v>44866.0</v>
      </c>
      <c r="F283" s="79">
        <f t="shared" si="1"/>
        <v>27</v>
      </c>
      <c r="G283" s="6">
        <v>44866.0</v>
      </c>
      <c r="H283" s="79">
        <f t="shared" si="2"/>
        <v>27</v>
      </c>
      <c r="I283" s="7" t="s">
        <v>52</v>
      </c>
      <c r="J283" s="10"/>
      <c r="K283" s="58"/>
      <c r="L283" s="10"/>
      <c r="M283" s="10"/>
      <c r="N283" s="66" t="s">
        <v>18</v>
      </c>
      <c r="O283" s="10"/>
    </row>
    <row r="284">
      <c r="A284" s="6">
        <v>45705.0</v>
      </c>
      <c r="B284" s="10"/>
      <c r="C284" s="7">
        <v>242867.0</v>
      </c>
      <c r="D284" s="7" t="s">
        <v>146</v>
      </c>
      <c r="E284" s="6">
        <v>45627.0</v>
      </c>
      <c r="F284" s="79">
        <f t="shared" si="1"/>
        <v>2</v>
      </c>
      <c r="G284" s="6">
        <v>45700.0</v>
      </c>
      <c r="H284" s="79">
        <f t="shared" si="2"/>
        <v>0</v>
      </c>
      <c r="I284" s="7" t="s">
        <v>52</v>
      </c>
      <c r="J284" s="10"/>
      <c r="K284" s="58"/>
      <c r="L284" s="10"/>
      <c r="M284" s="10"/>
      <c r="N284" s="66" t="s">
        <v>18</v>
      </c>
      <c r="O284" s="10"/>
    </row>
    <row r="285">
      <c r="A285" s="6">
        <v>45705.0</v>
      </c>
      <c r="B285" s="10"/>
      <c r="C285" s="7">
        <v>35460.0</v>
      </c>
      <c r="D285" s="7" t="s">
        <v>99</v>
      </c>
      <c r="E285" s="6">
        <v>43770.0</v>
      </c>
      <c r="F285" s="79">
        <f t="shared" si="1"/>
        <v>63</v>
      </c>
      <c r="G285" s="9">
        <v>43816.0</v>
      </c>
      <c r="H285" s="79">
        <f t="shared" si="2"/>
        <v>62</v>
      </c>
      <c r="I285" s="7" t="s">
        <v>120</v>
      </c>
      <c r="J285" s="10"/>
      <c r="K285" s="58"/>
      <c r="L285" s="10"/>
      <c r="M285" s="10"/>
      <c r="N285" s="66" t="s">
        <v>18</v>
      </c>
      <c r="O285" s="10"/>
    </row>
    <row r="286">
      <c r="A286" s="6">
        <v>45705.0</v>
      </c>
      <c r="B286" s="6">
        <v>45705.0</v>
      </c>
      <c r="C286" s="7">
        <v>202126.0</v>
      </c>
      <c r="D286" s="7" t="s">
        <v>70</v>
      </c>
      <c r="E286" s="6">
        <v>45292.0</v>
      </c>
      <c r="F286" s="82">
        <f t="shared" si="1"/>
        <v>13</v>
      </c>
      <c r="G286" s="6">
        <v>45334.0</v>
      </c>
      <c r="H286" s="82">
        <f t="shared" si="2"/>
        <v>12</v>
      </c>
      <c r="I286" s="7" t="s">
        <v>43</v>
      </c>
      <c r="J286" s="7">
        <v>308.0</v>
      </c>
      <c r="K286" s="168">
        <v>10000.0</v>
      </c>
      <c r="L286" s="7" t="s">
        <v>58</v>
      </c>
      <c r="M286" s="7"/>
      <c r="N286" s="57" t="s">
        <v>16</v>
      </c>
      <c r="O286" s="7" t="s">
        <v>575</v>
      </c>
    </row>
    <row r="287">
      <c r="A287" s="6">
        <v>45705.0</v>
      </c>
      <c r="B287" s="10"/>
      <c r="C287" s="7">
        <v>204030.0</v>
      </c>
      <c r="D287" s="7" t="s">
        <v>155</v>
      </c>
      <c r="E287" s="6">
        <v>45323.0</v>
      </c>
      <c r="F287" s="82">
        <f t="shared" si="1"/>
        <v>12</v>
      </c>
      <c r="G287" s="6">
        <v>45349.0</v>
      </c>
      <c r="H287" s="82">
        <f t="shared" si="2"/>
        <v>11</v>
      </c>
      <c r="I287" s="7" t="s">
        <v>113</v>
      </c>
      <c r="J287" s="10"/>
      <c r="K287" s="58"/>
      <c r="L287" s="10"/>
      <c r="M287" s="10"/>
      <c r="N287" s="66" t="s">
        <v>18</v>
      </c>
      <c r="O287" s="10"/>
    </row>
    <row r="288">
      <c r="A288" s="6">
        <v>45705.0</v>
      </c>
      <c r="B288" s="10"/>
      <c r="C288" s="7">
        <v>191584.0</v>
      </c>
      <c r="D288" s="7" t="s">
        <v>156</v>
      </c>
      <c r="E288" s="6">
        <v>45078.0</v>
      </c>
      <c r="F288" s="82">
        <f t="shared" si="1"/>
        <v>20</v>
      </c>
      <c r="G288" s="6">
        <v>45236.0</v>
      </c>
      <c r="H288" s="82">
        <f t="shared" si="2"/>
        <v>15</v>
      </c>
      <c r="I288" s="7" t="s">
        <v>436</v>
      </c>
      <c r="J288" s="10"/>
      <c r="K288" s="58"/>
      <c r="L288" s="10"/>
      <c r="M288" s="10"/>
      <c r="N288" s="66" t="s">
        <v>18</v>
      </c>
      <c r="O288" s="10"/>
    </row>
    <row r="289">
      <c r="A289" s="6">
        <v>45705.0</v>
      </c>
      <c r="B289" s="10"/>
      <c r="C289" s="7">
        <v>234025.0</v>
      </c>
      <c r="D289" s="7" t="s">
        <v>154</v>
      </c>
      <c r="E289" s="6">
        <v>45566.0</v>
      </c>
      <c r="F289" s="82">
        <f t="shared" si="1"/>
        <v>4</v>
      </c>
      <c r="G289" s="9">
        <v>45615.0</v>
      </c>
      <c r="H289" s="82">
        <f t="shared" si="2"/>
        <v>2</v>
      </c>
      <c r="I289" s="7" t="s">
        <v>54</v>
      </c>
      <c r="J289" s="10"/>
      <c r="K289" s="58"/>
      <c r="L289" s="10"/>
      <c r="M289" s="10"/>
      <c r="N289" s="66" t="s">
        <v>18</v>
      </c>
      <c r="O289" s="10"/>
    </row>
    <row r="290">
      <c r="A290" s="6">
        <v>45705.0</v>
      </c>
      <c r="B290" s="10"/>
      <c r="C290" s="7">
        <v>229679.0</v>
      </c>
      <c r="D290" s="7" t="s">
        <v>154</v>
      </c>
      <c r="E290" s="6">
        <v>45536.0</v>
      </c>
      <c r="F290" s="82">
        <f t="shared" si="1"/>
        <v>5</v>
      </c>
      <c r="G290" s="6">
        <v>45566.0</v>
      </c>
      <c r="H290" s="82">
        <f t="shared" si="2"/>
        <v>4</v>
      </c>
      <c r="I290" s="7" t="s">
        <v>60</v>
      </c>
      <c r="J290" s="10"/>
      <c r="K290" s="58"/>
      <c r="L290" s="10"/>
      <c r="M290" s="10"/>
      <c r="N290" s="66" t="s">
        <v>18</v>
      </c>
      <c r="O290" s="10"/>
    </row>
    <row r="291">
      <c r="A291" s="6">
        <v>45705.0</v>
      </c>
      <c r="B291" s="10"/>
      <c r="C291" s="7">
        <v>207990.0</v>
      </c>
      <c r="D291" s="7" t="s">
        <v>154</v>
      </c>
      <c r="E291" s="6">
        <v>45323.0</v>
      </c>
      <c r="F291" s="82">
        <f t="shared" si="1"/>
        <v>12</v>
      </c>
      <c r="G291" s="6">
        <v>45377.0</v>
      </c>
      <c r="H291" s="82">
        <f t="shared" si="2"/>
        <v>10</v>
      </c>
      <c r="I291" s="7" t="s">
        <v>136</v>
      </c>
      <c r="J291" s="10"/>
      <c r="K291" s="58"/>
      <c r="L291" s="10"/>
      <c r="M291" s="10"/>
      <c r="N291" s="66" t="s">
        <v>18</v>
      </c>
      <c r="O291" s="10"/>
    </row>
    <row r="292">
      <c r="A292" s="6">
        <v>45705.0</v>
      </c>
      <c r="B292" s="10"/>
      <c r="C292" s="7">
        <v>227398.0</v>
      </c>
      <c r="D292" s="7" t="s">
        <v>154</v>
      </c>
      <c r="E292" s="6">
        <v>45536.0</v>
      </c>
      <c r="F292" s="82">
        <f t="shared" si="1"/>
        <v>5</v>
      </c>
      <c r="G292" s="6">
        <v>45548.0</v>
      </c>
      <c r="H292" s="82">
        <f t="shared" si="2"/>
        <v>5</v>
      </c>
      <c r="I292" s="7" t="s">
        <v>54</v>
      </c>
      <c r="J292" s="10"/>
      <c r="K292" s="58"/>
      <c r="L292" s="10"/>
      <c r="M292" s="10"/>
      <c r="N292" s="66" t="s">
        <v>18</v>
      </c>
      <c r="O292" s="10"/>
    </row>
    <row r="293">
      <c r="A293" s="6">
        <v>45705.0</v>
      </c>
      <c r="B293" s="10"/>
      <c r="C293" s="7">
        <v>234283.0</v>
      </c>
      <c r="D293" s="7" t="s">
        <v>154</v>
      </c>
      <c r="E293" s="6">
        <v>45474.0</v>
      </c>
      <c r="F293" s="82">
        <f t="shared" si="1"/>
        <v>7</v>
      </c>
      <c r="G293" s="9">
        <v>45610.0</v>
      </c>
      <c r="H293" s="82">
        <f t="shared" si="2"/>
        <v>3</v>
      </c>
      <c r="I293" s="7" t="s">
        <v>60</v>
      </c>
      <c r="J293" s="10"/>
      <c r="K293" s="58"/>
      <c r="L293" s="10"/>
      <c r="M293" s="10"/>
      <c r="N293" s="66" t="s">
        <v>18</v>
      </c>
      <c r="O293" s="10"/>
    </row>
    <row r="294">
      <c r="A294" s="6">
        <v>45705.0</v>
      </c>
      <c r="B294" s="10"/>
      <c r="C294" s="7">
        <v>238178.0</v>
      </c>
      <c r="D294" s="7" t="s">
        <v>154</v>
      </c>
      <c r="E294" s="6">
        <v>45292.0</v>
      </c>
      <c r="F294" s="82">
        <f t="shared" si="1"/>
        <v>13</v>
      </c>
      <c r="G294" s="6">
        <v>45661.0</v>
      </c>
      <c r="H294" s="82">
        <f t="shared" si="2"/>
        <v>1</v>
      </c>
      <c r="I294" s="7" t="s">
        <v>43</v>
      </c>
      <c r="J294" s="10"/>
      <c r="K294" s="58"/>
      <c r="L294" s="10"/>
      <c r="M294" s="10"/>
      <c r="N294" s="66" t="s">
        <v>18</v>
      </c>
      <c r="O294" s="10"/>
    </row>
    <row r="295">
      <c r="A295" s="6">
        <v>45705.0</v>
      </c>
      <c r="B295" s="10"/>
      <c r="C295" s="7">
        <v>240684.0</v>
      </c>
      <c r="D295" s="7" t="s">
        <v>154</v>
      </c>
      <c r="E295" s="6">
        <v>45597.0</v>
      </c>
      <c r="F295" s="82">
        <f t="shared" si="1"/>
        <v>3</v>
      </c>
      <c r="G295" s="6">
        <v>45686.0</v>
      </c>
      <c r="H295" s="82">
        <f t="shared" si="2"/>
        <v>0</v>
      </c>
      <c r="I295" s="7" t="s">
        <v>54</v>
      </c>
      <c r="J295" s="10"/>
      <c r="K295" s="58"/>
      <c r="L295" s="10"/>
      <c r="M295" s="10"/>
      <c r="N295" s="66" t="s">
        <v>18</v>
      </c>
      <c r="O295" s="10"/>
    </row>
    <row r="296">
      <c r="A296" s="6">
        <v>45705.0</v>
      </c>
      <c r="B296" s="10"/>
      <c r="C296" s="7">
        <v>237867.0</v>
      </c>
      <c r="D296" s="7" t="s">
        <v>157</v>
      </c>
      <c r="E296" s="6">
        <v>45627.0</v>
      </c>
      <c r="F296" s="82">
        <f t="shared" si="1"/>
        <v>2</v>
      </c>
      <c r="G296" s="9">
        <v>45654.0</v>
      </c>
      <c r="H296" s="82">
        <f t="shared" si="2"/>
        <v>1</v>
      </c>
      <c r="I296" s="7" t="s">
        <v>54</v>
      </c>
      <c r="J296" s="10"/>
      <c r="K296" s="58"/>
      <c r="L296" s="10"/>
      <c r="M296" s="10"/>
      <c r="N296" s="66" t="s">
        <v>18</v>
      </c>
      <c r="O296" s="10"/>
    </row>
    <row r="297">
      <c r="A297" s="6">
        <v>45705.0</v>
      </c>
      <c r="B297" s="10"/>
      <c r="C297" s="7">
        <v>188944.0</v>
      </c>
      <c r="D297" s="7" t="s">
        <v>157</v>
      </c>
      <c r="E297" s="6">
        <v>45139.0</v>
      </c>
      <c r="F297" s="82">
        <f t="shared" si="1"/>
        <v>18</v>
      </c>
      <c r="G297" s="9">
        <v>45209.0</v>
      </c>
      <c r="H297" s="82">
        <f t="shared" si="2"/>
        <v>16</v>
      </c>
      <c r="I297" s="7" t="s">
        <v>54</v>
      </c>
      <c r="J297" s="10"/>
      <c r="K297" s="58"/>
      <c r="L297" s="10"/>
      <c r="M297" s="10"/>
      <c r="N297" s="66" t="s">
        <v>18</v>
      </c>
      <c r="O297" s="10"/>
    </row>
    <row r="298">
      <c r="A298" s="6">
        <v>45705.0</v>
      </c>
      <c r="B298" s="10"/>
      <c r="C298" s="7">
        <v>174498.0</v>
      </c>
      <c r="D298" s="7" t="s">
        <v>157</v>
      </c>
      <c r="E298" s="6">
        <v>45047.0</v>
      </c>
      <c r="F298" s="82">
        <f t="shared" si="1"/>
        <v>21</v>
      </c>
      <c r="G298" s="6">
        <v>45100.0</v>
      </c>
      <c r="H298" s="82">
        <f t="shared" si="2"/>
        <v>19</v>
      </c>
      <c r="I298" s="7" t="s">
        <v>54</v>
      </c>
      <c r="J298" s="10"/>
      <c r="K298" s="58"/>
      <c r="L298" s="10"/>
      <c r="M298" s="10"/>
      <c r="N298" s="66" t="s">
        <v>18</v>
      </c>
      <c r="O298" s="10"/>
    </row>
    <row r="299">
      <c r="A299" s="6">
        <v>45705.0</v>
      </c>
      <c r="B299" s="10"/>
      <c r="C299" s="7">
        <v>179703.0</v>
      </c>
      <c r="D299" s="7" t="s">
        <v>157</v>
      </c>
      <c r="E299" s="6">
        <v>45078.0</v>
      </c>
      <c r="F299" s="82">
        <f t="shared" si="1"/>
        <v>20</v>
      </c>
      <c r="G299" s="6">
        <v>45131.0</v>
      </c>
      <c r="H299" s="82">
        <f t="shared" si="2"/>
        <v>18</v>
      </c>
      <c r="I299" s="7" t="s">
        <v>43</v>
      </c>
      <c r="J299" s="10"/>
      <c r="K299" s="58"/>
      <c r="L299" s="10"/>
      <c r="M299" s="10"/>
      <c r="N299" s="66" t="s">
        <v>18</v>
      </c>
      <c r="O299" s="10"/>
    </row>
    <row r="300">
      <c r="A300" s="6">
        <v>45705.0</v>
      </c>
      <c r="B300" s="10"/>
      <c r="C300" s="7">
        <v>205443.0</v>
      </c>
      <c r="D300" s="7" t="s">
        <v>157</v>
      </c>
      <c r="E300" s="6">
        <v>45323.0</v>
      </c>
      <c r="F300" s="82">
        <f t="shared" si="1"/>
        <v>12</v>
      </c>
      <c r="G300" s="6">
        <v>45359.0</v>
      </c>
      <c r="H300" s="82">
        <f t="shared" si="2"/>
        <v>11</v>
      </c>
      <c r="I300" s="7" t="s">
        <v>54</v>
      </c>
      <c r="J300" s="10"/>
      <c r="K300" s="58"/>
      <c r="L300" s="10"/>
      <c r="M300" s="10"/>
      <c r="N300" s="66" t="s">
        <v>18</v>
      </c>
      <c r="O300" s="10"/>
    </row>
    <row r="301">
      <c r="A301" s="6">
        <v>45705.0</v>
      </c>
      <c r="B301" s="10"/>
      <c r="C301" s="7">
        <v>213955.0</v>
      </c>
      <c r="D301" s="7" t="s">
        <v>157</v>
      </c>
      <c r="E301" s="6">
        <v>45383.0</v>
      </c>
      <c r="F301" s="82">
        <f t="shared" si="1"/>
        <v>10</v>
      </c>
      <c r="G301" s="6">
        <v>45422.0</v>
      </c>
      <c r="H301" s="82">
        <f t="shared" si="2"/>
        <v>9</v>
      </c>
      <c r="I301" s="7" t="s">
        <v>43</v>
      </c>
      <c r="J301" s="10"/>
      <c r="K301" s="58"/>
      <c r="L301" s="10"/>
      <c r="M301" s="10"/>
      <c r="N301" s="66" t="s">
        <v>18</v>
      </c>
      <c r="O301" s="10"/>
    </row>
    <row r="302">
      <c r="A302" s="6">
        <v>45705.0</v>
      </c>
      <c r="B302" s="10"/>
      <c r="C302" s="7">
        <v>223361.0</v>
      </c>
      <c r="D302" s="7" t="s">
        <v>157</v>
      </c>
      <c r="E302" s="6">
        <v>45444.0</v>
      </c>
      <c r="F302" s="82">
        <f t="shared" si="1"/>
        <v>8</v>
      </c>
      <c r="G302" s="6">
        <v>45504.0</v>
      </c>
      <c r="H302" s="82">
        <f t="shared" si="2"/>
        <v>6</v>
      </c>
      <c r="I302" s="7" t="s">
        <v>60</v>
      </c>
      <c r="J302" s="10"/>
      <c r="K302" s="58"/>
      <c r="L302" s="10"/>
      <c r="M302" s="10"/>
      <c r="N302" s="66" t="s">
        <v>18</v>
      </c>
      <c r="O302" s="10"/>
    </row>
    <row r="303">
      <c r="A303" s="6">
        <v>45705.0</v>
      </c>
      <c r="B303" s="10"/>
      <c r="C303" s="7">
        <v>228029.0</v>
      </c>
      <c r="D303" s="7" t="s">
        <v>157</v>
      </c>
      <c r="E303" s="6">
        <v>45536.0</v>
      </c>
      <c r="F303" s="82">
        <f t="shared" si="1"/>
        <v>5</v>
      </c>
      <c r="G303" s="6">
        <v>45548.0</v>
      </c>
      <c r="H303" s="82">
        <f t="shared" si="2"/>
        <v>5</v>
      </c>
      <c r="I303" s="7" t="s">
        <v>43</v>
      </c>
      <c r="J303" s="10"/>
      <c r="K303" s="58"/>
      <c r="L303" s="10"/>
      <c r="M303" s="10"/>
      <c r="N303" s="66" t="s">
        <v>18</v>
      </c>
      <c r="O303" s="10"/>
    </row>
    <row r="304">
      <c r="A304" s="6">
        <v>45705.0</v>
      </c>
      <c r="B304" s="10"/>
      <c r="C304" s="7">
        <v>231002.0</v>
      </c>
      <c r="D304" s="7" t="s">
        <v>157</v>
      </c>
      <c r="E304" s="6">
        <v>45566.0</v>
      </c>
      <c r="F304" s="82">
        <f t="shared" si="1"/>
        <v>4</v>
      </c>
      <c r="G304" s="9">
        <v>45579.0</v>
      </c>
      <c r="H304" s="82">
        <f t="shared" si="2"/>
        <v>4</v>
      </c>
      <c r="I304" s="7" t="s">
        <v>43</v>
      </c>
      <c r="J304" s="10"/>
      <c r="K304" s="58"/>
      <c r="L304" s="10"/>
      <c r="M304" s="10"/>
      <c r="N304" s="66" t="s">
        <v>18</v>
      </c>
      <c r="O304" s="10"/>
    </row>
    <row r="305">
      <c r="A305" s="6">
        <v>45705.0</v>
      </c>
      <c r="B305" s="10"/>
      <c r="C305" s="7">
        <v>237750.0</v>
      </c>
      <c r="D305" s="7" t="s">
        <v>157</v>
      </c>
      <c r="E305" s="6">
        <v>45627.0</v>
      </c>
      <c r="F305" s="82">
        <f t="shared" si="1"/>
        <v>2</v>
      </c>
      <c r="G305" s="9">
        <v>45651.0</v>
      </c>
      <c r="H305" s="82">
        <f t="shared" si="2"/>
        <v>1</v>
      </c>
      <c r="I305" s="7" t="s">
        <v>60</v>
      </c>
      <c r="J305" s="10"/>
      <c r="K305" s="58"/>
      <c r="L305" s="10"/>
      <c r="M305" s="10"/>
      <c r="N305" s="66" t="s">
        <v>18</v>
      </c>
      <c r="O305" s="10"/>
    </row>
    <row r="306">
      <c r="A306" s="6">
        <v>45705.0</v>
      </c>
      <c r="B306" s="10"/>
      <c r="C306" s="7">
        <v>240603.0</v>
      </c>
      <c r="D306" s="7" t="s">
        <v>157</v>
      </c>
      <c r="E306" s="6">
        <v>45566.0</v>
      </c>
      <c r="F306" s="82">
        <f t="shared" si="1"/>
        <v>4</v>
      </c>
      <c r="G306" s="6">
        <v>45684.0</v>
      </c>
      <c r="H306" s="82">
        <f t="shared" si="2"/>
        <v>0</v>
      </c>
      <c r="I306" s="7" t="s">
        <v>54</v>
      </c>
      <c r="J306" s="10"/>
      <c r="K306" s="58"/>
      <c r="L306" s="10"/>
      <c r="M306" s="10"/>
      <c r="N306" s="66" t="s">
        <v>18</v>
      </c>
      <c r="O306" s="10"/>
    </row>
    <row r="307">
      <c r="A307" s="6">
        <v>45705.0</v>
      </c>
      <c r="B307" s="10"/>
      <c r="C307" s="7">
        <v>238294.0</v>
      </c>
      <c r="D307" s="7" t="s">
        <v>159</v>
      </c>
      <c r="E307" s="6">
        <v>45474.0</v>
      </c>
      <c r="F307" s="82">
        <f t="shared" si="1"/>
        <v>7</v>
      </c>
      <c r="G307" s="6">
        <v>45666.0</v>
      </c>
      <c r="H307" s="82">
        <f t="shared" si="2"/>
        <v>1</v>
      </c>
      <c r="I307" s="7" t="s">
        <v>43</v>
      </c>
      <c r="J307" s="10"/>
      <c r="K307" s="58"/>
      <c r="L307" s="10"/>
      <c r="M307" s="10"/>
      <c r="N307" s="66" t="s">
        <v>18</v>
      </c>
      <c r="O307" s="10"/>
    </row>
    <row r="308">
      <c r="A308" s="6">
        <v>45705.0</v>
      </c>
      <c r="B308" s="10"/>
      <c r="C308" s="7">
        <v>182579.0</v>
      </c>
      <c r="D308" s="7" t="s">
        <v>160</v>
      </c>
      <c r="E308" s="6">
        <v>45139.0</v>
      </c>
      <c r="F308" s="82">
        <f t="shared" si="1"/>
        <v>18</v>
      </c>
      <c r="G308" s="6">
        <v>45159.0</v>
      </c>
      <c r="H308" s="82">
        <f t="shared" si="2"/>
        <v>17</v>
      </c>
      <c r="I308" s="7" t="s">
        <v>48</v>
      </c>
      <c r="J308" s="10"/>
      <c r="K308" s="58"/>
      <c r="L308" s="10"/>
      <c r="M308" s="10"/>
      <c r="N308" s="66" t="s">
        <v>18</v>
      </c>
      <c r="O308" s="10"/>
    </row>
    <row r="309">
      <c r="A309" s="6">
        <v>45705.0</v>
      </c>
      <c r="B309" s="10"/>
      <c r="C309" s="7">
        <v>214939.0</v>
      </c>
      <c r="D309" s="7" t="s">
        <v>160</v>
      </c>
      <c r="E309" s="6">
        <v>45383.0</v>
      </c>
      <c r="F309" s="82">
        <f t="shared" si="1"/>
        <v>10</v>
      </c>
      <c r="G309" s="6">
        <v>45429.0</v>
      </c>
      <c r="H309" s="82">
        <f t="shared" si="2"/>
        <v>9</v>
      </c>
      <c r="I309" s="7" t="s">
        <v>60</v>
      </c>
      <c r="J309" s="10"/>
      <c r="K309" s="58"/>
      <c r="L309" s="10"/>
      <c r="M309" s="10"/>
      <c r="N309" s="66" t="s">
        <v>18</v>
      </c>
      <c r="O309" s="10"/>
    </row>
    <row r="310">
      <c r="A310" s="6">
        <v>45705.0</v>
      </c>
      <c r="B310" s="10"/>
      <c r="C310" s="7">
        <v>229194.0</v>
      </c>
      <c r="D310" s="7" t="s">
        <v>160</v>
      </c>
      <c r="E310" s="6">
        <v>45383.0</v>
      </c>
      <c r="F310" s="82">
        <f t="shared" si="1"/>
        <v>10</v>
      </c>
      <c r="G310" s="6">
        <v>45561.0</v>
      </c>
      <c r="H310" s="82">
        <f t="shared" si="2"/>
        <v>4</v>
      </c>
      <c r="I310" s="7" t="s">
        <v>48</v>
      </c>
      <c r="J310" s="10"/>
      <c r="K310" s="58"/>
      <c r="L310" s="10"/>
      <c r="M310" s="10"/>
      <c r="N310" s="66" t="s">
        <v>18</v>
      </c>
      <c r="O310" s="10"/>
    </row>
    <row r="311">
      <c r="A311" s="6">
        <v>45705.0</v>
      </c>
      <c r="B311" s="10"/>
      <c r="C311" s="7">
        <v>233466.0</v>
      </c>
      <c r="D311" s="7" t="s">
        <v>160</v>
      </c>
      <c r="E311" s="6">
        <v>45566.0</v>
      </c>
      <c r="F311" s="82">
        <f t="shared" si="1"/>
        <v>4</v>
      </c>
      <c r="G311" s="6">
        <v>45602.0</v>
      </c>
      <c r="H311" s="82">
        <f t="shared" si="2"/>
        <v>3</v>
      </c>
      <c r="I311" s="7" t="s">
        <v>52</v>
      </c>
      <c r="J311" s="10"/>
      <c r="K311" s="58"/>
      <c r="L311" s="10"/>
      <c r="M311" s="10"/>
      <c r="N311" s="66" t="s">
        <v>18</v>
      </c>
      <c r="O311" s="10"/>
    </row>
    <row r="312">
      <c r="A312" s="6">
        <v>45705.0</v>
      </c>
      <c r="B312" s="10"/>
      <c r="C312" s="7">
        <v>237711.0</v>
      </c>
      <c r="D312" s="7" t="s">
        <v>160</v>
      </c>
      <c r="E312" s="6">
        <v>44986.0</v>
      </c>
      <c r="F312" s="82">
        <f t="shared" si="1"/>
        <v>23</v>
      </c>
      <c r="G312" s="9">
        <v>45651.0</v>
      </c>
      <c r="H312" s="82">
        <f t="shared" si="2"/>
        <v>1</v>
      </c>
      <c r="I312" s="7" t="s">
        <v>60</v>
      </c>
      <c r="J312" s="10"/>
      <c r="K312" s="58"/>
      <c r="L312" s="10"/>
      <c r="M312" s="10"/>
      <c r="N312" s="66" t="s">
        <v>18</v>
      </c>
      <c r="O312" s="10"/>
    </row>
    <row r="313">
      <c r="A313" s="6">
        <v>45705.0</v>
      </c>
      <c r="B313" s="10"/>
      <c r="C313" s="7">
        <v>223544.0</v>
      </c>
      <c r="D313" s="7" t="s">
        <v>160</v>
      </c>
      <c r="E313" s="6">
        <v>45474.0</v>
      </c>
      <c r="F313" s="82">
        <f t="shared" si="1"/>
        <v>7</v>
      </c>
      <c r="G313" s="6">
        <v>45511.0</v>
      </c>
      <c r="H313" s="82">
        <f t="shared" si="2"/>
        <v>6</v>
      </c>
      <c r="I313" s="7" t="s">
        <v>54</v>
      </c>
      <c r="J313" s="10"/>
      <c r="K313" s="58"/>
      <c r="L313" s="10"/>
      <c r="M313" s="10"/>
      <c r="N313" s="66" t="s">
        <v>18</v>
      </c>
      <c r="O313" s="10"/>
    </row>
    <row r="314">
      <c r="A314" s="6">
        <v>45705.0</v>
      </c>
      <c r="B314" s="10"/>
      <c r="C314" s="7">
        <v>234090.0</v>
      </c>
      <c r="D314" s="7" t="s">
        <v>160</v>
      </c>
      <c r="E314" s="6">
        <v>45536.0</v>
      </c>
      <c r="F314" s="82">
        <f t="shared" si="1"/>
        <v>5</v>
      </c>
      <c r="G314" s="9">
        <v>45643.0</v>
      </c>
      <c r="H314" s="82">
        <f t="shared" si="2"/>
        <v>2</v>
      </c>
      <c r="I314" s="7" t="s">
        <v>54</v>
      </c>
      <c r="J314" s="10"/>
      <c r="K314" s="58"/>
      <c r="L314" s="10"/>
      <c r="M314" s="10"/>
      <c r="N314" s="66" t="s">
        <v>18</v>
      </c>
      <c r="O314" s="10"/>
    </row>
    <row r="315">
      <c r="A315" s="6">
        <v>45705.0</v>
      </c>
      <c r="B315" s="10"/>
      <c r="C315" s="7">
        <v>239510.0</v>
      </c>
      <c r="D315" s="7" t="s">
        <v>160</v>
      </c>
      <c r="E315" s="6">
        <v>45627.0</v>
      </c>
      <c r="F315" s="82">
        <f t="shared" si="1"/>
        <v>2</v>
      </c>
      <c r="G315" s="6">
        <v>45672.0</v>
      </c>
      <c r="H315" s="82">
        <f t="shared" si="2"/>
        <v>1</v>
      </c>
      <c r="I315" s="7" t="s">
        <v>54</v>
      </c>
      <c r="J315" s="10"/>
      <c r="K315" s="58"/>
      <c r="L315" s="10"/>
      <c r="M315" s="10"/>
      <c r="N315" s="66" t="s">
        <v>18</v>
      </c>
      <c r="O315" s="10"/>
    </row>
    <row r="316">
      <c r="A316" s="6">
        <v>45705.0</v>
      </c>
      <c r="B316" s="10"/>
      <c r="C316" s="7">
        <v>189230.0</v>
      </c>
      <c r="D316" s="7" t="s">
        <v>160</v>
      </c>
      <c r="E316" s="6">
        <v>45200.0</v>
      </c>
      <c r="F316" s="82">
        <f t="shared" si="1"/>
        <v>16</v>
      </c>
      <c r="G316" s="9">
        <v>45218.0</v>
      </c>
      <c r="H316" s="82">
        <f t="shared" si="2"/>
        <v>15</v>
      </c>
      <c r="I316" s="7" t="s">
        <v>54</v>
      </c>
      <c r="J316" s="10"/>
      <c r="K316" s="58"/>
      <c r="L316" s="10"/>
      <c r="M316" s="10"/>
      <c r="N316" s="66" t="s">
        <v>18</v>
      </c>
      <c r="O316" s="10"/>
    </row>
    <row r="317">
      <c r="A317" s="6">
        <v>45705.0</v>
      </c>
      <c r="B317" s="10"/>
      <c r="C317" s="7">
        <v>203681.0</v>
      </c>
      <c r="D317" s="7" t="s">
        <v>160</v>
      </c>
      <c r="E317" s="6">
        <v>45323.0</v>
      </c>
      <c r="F317" s="82">
        <f t="shared" si="1"/>
        <v>12</v>
      </c>
      <c r="G317" s="6">
        <v>45356.0</v>
      </c>
      <c r="H317" s="82">
        <f t="shared" si="2"/>
        <v>11</v>
      </c>
      <c r="I317" s="7" t="s">
        <v>54</v>
      </c>
      <c r="J317" s="10"/>
      <c r="K317" s="58"/>
      <c r="L317" s="10"/>
      <c r="M317" s="10"/>
      <c r="N317" s="66" t="s">
        <v>18</v>
      </c>
      <c r="O317" s="10"/>
    </row>
    <row r="318">
      <c r="A318" s="6">
        <v>45705.0</v>
      </c>
      <c r="B318" s="10"/>
      <c r="C318" s="7">
        <v>223558.0</v>
      </c>
      <c r="D318" s="7" t="s">
        <v>160</v>
      </c>
      <c r="E318" s="6">
        <v>45474.0</v>
      </c>
      <c r="F318" s="82">
        <f t="shared" si="1"/>
        <v>7</v>
      </c>
      <c r="G318" s="6">
        <v>45506.0</v>
      </c>
      <c r="H318" s="82">
        <f t="shared" si="2"/>
        <v>6</v>
      </c>
      <c r="I318" s="7" t="s">
        <v>54</v>
      </c>
      <c r="J318" s="10"/>
      <c r="K318" s="58"/>
      <c r="L318" s="10"/>
      <c r="M318" s="10"/>
      <c r="N318" s="66" t="s">
        <v>18</v>
      </c>
      <c r="O318" s="10"/>
    </row>
    <row r="319">
      <c r="A319" s="6">
        <v>45705.0</v>
      </c>
      <c r="B319" s="10"/>
      <c r="C319" s="7">
        <v>233070.0</v>
      </c>
      <c r="D319" s="7" t="s">
        <v>160</v>
      </c>
      <c r="E319" s="6">
        <v>45017.0</v>
      </c>
      <c r="F319" s="82">
        <f t="shared" si="1"/>
        <v>22</v>
      </c>
      <c r="G319" s="6">
        <v>45597.0</v>
      </c>
      <c r="H319" s="82">
        <f t="shared" si="2"/>
        <v>3</v>
      </c>
      <c r="I319" s="7" t="s">
        <v>54</v>
      </c>
      <c r="J319" s="10"/>
      <c r="K319" s="58"/>
      <c r="L319" s="10"/>
      <c r="M319" s="10"/>
      <c r="N319" s="66" t="s">
        <v>18</v>
      </c>
      <c r="O319" s="10"/>
    </row>
    <row r="320">
      <c r="A320" s="6">
        <v>45705.0</v>
      </c>
      <c r="B320" s="10"/>
      <c r="C320" s="7">
        <v>237724.0</v>
      </c>
      <c r="D320" s="7" t="s">
        <v>160</v>
      </c>
      <c r="E320" s="6">
        <v>45597.0</v>
      </c>
      <c r="F320" s="82">
        <f t="shared" si="1"/>
        <v>3</v>
      </c>
      <c r="G320" s="9">
        <v>45656.0</v>
      </c>
      <c r="H320" s="82">
        <f t="shared" si="2"/>
        <v>1</v>
      </c>
      <c r="I320" s="7" t="s">
        <v>54</v>
      </c>
      <c r="J320" s="10"/>
      <c r="K320" s="58"/>
      <c r="L320" s="10"/>
      <c r="M320" s="10"/>
      <c r="N320" s="66" t="s">
        <v>18</v>
      </c>
      <c r="O320" s="10"/>
    </row>
    <row r="321">
      <c r="A321" s="6">
        <v>45705.0</v>
      </c>
      <c r="B321" s="10"/>
      <c r="C321" s="7">
        <v>240389.0</v>
      </c>
      <c r="D321" s="7" t="s">
        <v>160</v>
      </c>
      <c r="E321" s="6">
        <v>45597.0</v>
      </c>
      <c r="F321" s="82">
        <f t="shared" si="1"/>
        <v>3</v>
      </c>
      <c r="G321" s="6">
        <v>45680.0</v>
      </c>
      <c r="H321" s="82">
        <f t="shared" si="2"/>
        <v>0</v>
      </c>
      <c r="I321" s="7" t="s">
        <v>60</v>
      </c>
      <c r="J321" s="10"/>
      <c r="K321" s="58"/>
      <c r="L321" s="10"/>
      <c r="M321" s="10"/>
      <c r="N321" s="66" t="s">
        <v>18</v>
      </c>
      <c r="O321" s="10"/>
    </row>
    <row r="322">
      <c r="A322" s="6">
        <v>45705.0</v>
      </c>
      <c r="B322" s="10"/>
      <c r="C322" s="7">
        <v>238319.0</v>
      </c>
      <c r="D322" s="7" t="s">
        <v>160</v>
      </c>
      <c r="E322" s="6">
        <v>45627.0</v>
      </c>
      <c r="F322" s="82">
        <f t="shared" si="1"/>
        <v>2</v>
      </c>
      <c r="G322" s="6">
        <v>45698.0</v>
      </c>
      <c r="H322" s="82">
        <f t="shared" si="2"/>
        <v>0</v>
      </c>
      <c r="I322" s="7" t="s">
        <v>43</v>
      </c>
      <c r="J322" s="10"/>
      <c r="K322" s="58"/>
      <c r="L322" s="10"/>
      <c r="M322" s="10"/>
      <c r="N322" s="66" t="s">
        <v>18</v>
      </c>
      <c r="O322" s="10"/>
    </row>
    <row r="323">
      <c r="A323" s="6">
        <v>45705.0</v>
      </c>
      <c r="B323" s="10"/>
      <c r="C323" s="7">
        <v>203913.0</v>
      </c>
      <c r="D323" s="7" t="s">
        <v>70</v>
      </c>
      <c r="E323" s="6">
        <v>45231.0</v>
      </c>
      <c r="F323" s="82">
        <f t="shared" si="1"/>
        <v>15</v>
      </c>
      <c r="G323" s="6">
        <v>45348.0</v>
      </c>
      <c r="H323" s="82">
        <f t="shared" si="2"/>
        <v>11</v>
      </c>
      <c r="I323" s="7" t="s">
        <v>60</v>
      </c>
      <c r="J323" s="10"/>
      <c r="K323" s="58"/>
      <c r="L323" s="10"/>
      <c r="M323" s="10"/>
      <c r="N323" s="66" t="s">
        <v>18</v>
      </c>
      <c r="O323" s="10"/>
    </row>
    <row r="324">
      <c r="A324" s="6">
        <v>45705.0</v>
      </c>
      <c r="B324" s="10"/>
      <c r="C324" s="7">
        <v>205256.0</v>
      </c>
      <c r="D324" s="7" t="s">
        <v>70</v>
      </c>
      <c r="E324" s="6">
        <v>45231.0</v>
      </c>
      <c r="F324" s="82">
        <f t="shared" si="1"/>
        <v>15</v>
      </c>
      <c r="G324" s="6">
        <v>45454.0</v>
      </c>
      <c r="H324" s="82">
        <f t="shared" si="2"/>
        <v>8</v>
      </c>
      <c r="I324" s="7" t="s">
        <v>60</v>
      </c>
      <c r="J324" s="10"/>
      <c r="K324" s="58"/>
      <c r="L324" s="10"/>
      <c r="M324" s="10"/>
      <c r="N324" s="66" t="s">
        <v>18</v>
      </c>
      <c r="O324" s="10"/>
    </row>
    <row r="325">
      <c r="A325" s="6">
        <v>45705.0</v>
      </c>
      <c r="B325" s="10"/>
      <c r="C325" s="7">
        <v>216943.0</v>
      </c>
      <c r="D325" s="7" t="s">
        <v>70</v>
      </c>
      <c r="E325" s="6">
        <v>45413.0</v>
      </c>
      <c r="F325" s="82">
        <f t="shared" si="1"/>
        <v>9</v>
      </c>
      <c r="G325" s="6">
        <v>45448.0</v>
      </c>
      <c r="H325" s="82">
        <f t="shared" si="2"/>
        <v>8</v>
      </c>
      <c r="I325" s="7" t="s">
        <v>43</v>
      </c>
      <c r="J325" s="7">
        <v>336.0</v>
      </c>
      <c r="K325" s="58"/>
      <c r="L325" s="10"/>
      <c r="M325" s="10"/>
      <c r="N325" s="66" t="s">
        <v>18</v>
      </c>
      <c r="O325" s="10"/>
    </row>
    <row r="326">
      <c r="A326" s="6">
        <v>45705.0</v>
      </c>
      <c r="B326" s="10"/>
      <c r="C326" s="7">
        <v>220628.0</v>
      </c>
      <c r="D326" s="7" t="s">
        <v>70</v>
      </c>
      <c r="E326" s="6">
        <v>45474.0</v>
      </c>
      <c r="F326" s="82">
        <f t="shared" si="1"/>
        <v>7</v>
      </c>
      <c r="G326" s="6">
        <v>45601.0</v>
      </c>
      <c r="H326" s="82">
        <f t="shared" si="2"/>
        <v>3</v>
      </c>
      <c r="I326" s="7" t="s">
        <v>60</v>
      </c>
      <c r="J326" s="10"/>
      <c r="K326" s="58"/>
      <c r="L326" s="10"/>
      <c r="M326" s="10"/>
      <c r="N326" s="66" t="s">
        <v>18</v>
      </c>
      <c r="O326" s="10"/>
    </row>
    <row r="327">
      <c r="A327" s="6">
        <v>45705.0</v>
      </c>
      <c r="B327" s="10"/>
      <c r="C327" s="7">
        <v>238508.0</v>
      </c>
      <c r="D327" s="7" t="s">
        <v>70</v>
      </c>
      <c r="E327" s="6">
        <v>45536.0</v>
      </c>
      <c r="F327" s="82">
        <f t="shared" si="1"/>
        <v>5</v>
      </c>
      <c r="G327" s="6">
        <v>45665.0</v>
      </c>
      <c r="H327" s="82">
        <f t="shared" si="2"/>
        <v>1</v>
      </c>
      <c r="I327" s="7" t="s">
        <v>60</v>
      </c>
      <c r="J327" s="10"/>
      <c r="K327" s="58"/>
      <c r="L327" s="10"/>
      <c r="M327" s="10"/>
      <c r="N327" s="66" t="s">
        <v>18</v>
      </c>
      <c r="O327" s="10"/>
    </row>
    <row r="328">
      <c r="A328" s="6">
        <v>45705.0</v>
      </c>
      <c r="B328" s="10"/>
      <c r="C328" s="7">
        <v>173390.0</v>
      </c>
      <c r="D328" s="7" t="s">
        <v>70</v>
      </c>
      <c r="E328" s="6">
        <v>44927.0</v>
      </c>
      <c r="F328" s="82">
        <f t="shared" si="1"/>
        <v>25</v>
      </c>
      <c r="G328" s="6">
        <v>45080.0</v>
      </c>
      <c r="H328" s="82">
        <f t="shared" si="2"/>
        <v>20</v>
      </c>
      <c r="I328" s="7" t="s">
        <v>54</v>
      </c>
      <c r="J328" s="10"/>
      <c r="K328" s="58"/>
      <c r="L328" s="10"/>
      <c r="M328" s="10"/>
      <c r="N328" s="66" t="s">
        <v>18</v>
      </c>
      <c r="O328" s="10"/>
    </row>
    <row r="329">
      <c r="A329" s="6">
        <v>45705.0</v>
      </c>
      <c r="B329" s="10"/>
      <c r="C329" s="7">
        <v>195432.0</v>
      </c>
      <c r="D329" s="7" t="s">
        <v>70</v>
      </c>
      <c r="E329" s="6">
        <v>44866.0</v>
      </c>
      <c r="F329" s="82">
        <f t="shared" si="1"/>
        <v>27</v>
      </c>
      <c r="G329" s="9">
        <v>45272.0</v>
      </c>
      <c r="H329" s="82">
        <f t="shared" si="2"/>
        <v>14</v>
      </c>
      <c r="I329" s="7" t="s">
        <v>54</v>
      </c>
      <c r="J329" s="10"/>
      <c r="K329" s="58"/>
      <c r="L329" s="10"/>
      <c r="M329" s="10"/>
      <c r="N329" s="66" t="s">
        <v>18</v>
      </c>
      <c r="O329" s="10"/>
    </row>
    <row r="330">
      <c r="A330" s="6">
        <v>45705.0</v>
      </c>
      <c r="B330" s="10"/>
      <c r="C330" s="7">
        <v>208028.0</v>
      </c>
      <c r="D330" s="7" t="s">
        <v>70</v>
      </c>
      <c r="E330" s="6">
        <v>45352.0</v>
      </c>
      <c r="F330" s="82">
        <f t="shared" si="1"/>
        <v>11</v>
      </c>
      <c r="G330" s="6">
        <v>45377.0</v>
      </c>
      <c r="H330" s="82">
        <f t="shared" si="2"/>
        <v>10</v>
      </c>
      <c r="I330" s="7" t="s">
        <v>54</v>
      </c>
      <c r="J330" s="10"/>
      <c r="K330" s="58"/>
      <c r="L330" s="10"/>
      <c r="M330" s="10"/>
      <c r="N330" s="66" t="s">
        <v>18</v>
      </c>
      <c r="O330" s="10"/>
    </row>
    <row r="331">
      <c r="A331" s="6">
        <v>45705.0</v>
      </c>
      <c r="B331" s="10"/>
      <c r="C331" s="7">
        <v>214224.0</v>
      </c>
      <c r="D331" s="7" t="s">
        <v>70</v>
      </c>
      <c r="E331" s="6">
        <v>45323.0</v>
      </c>
      <c r="F331" s="82">
        <f t="shared" si="1"/>
        <v>12</v>
      </c>
      <c r="G331" s="6">
        <v>45426.0</v>
      </c>
      <c r="H331" s="82">
        <f t="shared" si="2"/>
        <v>9</v>
      </c>
      <c r="I331" s="7" t="s">
        <v>54</v>
      </c>
      <c r="J331" s="10"/>
      <c r="K331" s="58"/>
      <c r="L331" s="10"/>
      <c r="M331" s="10"/>
      <c r="N331" s="66" t="s">
        <v>18</v>
      </c>
      <c r="O331" s="10"/>
    </row>
    <row r="332">
      <c r="A332" s="6">
        <v>45705.0</v>
      </c>
      <c r="B332" s="10"/>
      <c r="C332" s="7">
        <v>226077.0</v>
      </c>
      <c r="D332" s="7" t="s">
        <v>70</v>
      </c>
      <c r="E332" s="6">
        <v>45505.0</v>
      </c>
      <c r="F332" s="82">
        <f t="shared" si="1"/>
        <v>6</v>
      </c>
      <c r="G332" s="6">
        <v>45532.0</v>
      </c>
      <c r="H332" s="82">
        <f t="shared" si="2"/>
        <v>5</v>
      </c>
      <c r="I332" s="7" t="s">
        <v>54</v>
      </c>
      <c r="J332" s="10"/>
      <c r="K332" s="58"/>
      <c r="L332" s="10"/>
      <c r="M332" s="10"/>
      <c r="N332" s="66" t="s">
        <v>18</v>
      </c>
      <c r="O332" s="10"/>
    </row>
    <row r="333">
      <c r="A333" s="6">
        <v>45705.0</v>
      </c>
      <c r="B333" s="10"/>
      <c r="C333" s="7">
        <v>236605.0</v>
      </c>
      <c r="D333" s="7" t="s">
        <v>70</v>
      </c>
      <c r="E333" s="6">
        <v>45597.0</v>
      </c>
      <c r="F333" s="82">
        <f t="shared" si="1"/>
        <v>3</v>
      </c>
      <c r="G333" s="9">
        <v>45636.0</v>
      </c>
      <c r="H333" s="82">
        <f t="shared" si="2"/>
        <v>2</v>
      </c>
      <c r="I333" s="7" t="s">
        <v>54</v>
      </c>
      <c r="J333" s="10"/>
      <c r="K333" s="58"/>
      <c r="L333" s="10"/>
      <c r="M333" s="10"/>
      <c r="N333" s="66" t="s">
        <v>18</v>
      </c>
      <c r="O333" s="10"/>
    </row>
    <row r="334">
      <c r="A334" s="6">
        <v>45705.0</v>
      </c>
      <c r="B334" s="10"/>
      <c r="C334" s="7">
        <v>241305.0</v>
      </c>
      <c r="D334" s="7" t="s">
        <v>70</v>
      </c>
      <c r="E334" s="6">
        <v>45627.0</v>
      </c>
      <c r="F334" s="82">
        <f t="shared" si="1"/>
        <v>2</v>
      </c>
      <c r="G334" s="6">
        <v>45687.0</v>
      </c>
      <c r="H334" s="82">
        <f t="shared" si="2"/>
        <v>0</v>
      </c>
      <c r="I334" s="7" t="s">
        <v>60</v>
      </c>
      <c r="J334" s="10"/>
      <c r="K334" s="58"/>
      <c r="L334" s="10"/>
      <c r="M334" s="10"/>
      <c r="N334" s="66" t="s">
        <v>18</v>
      </c>
      <c r="O334" s="10"/>
    </row>
    <row r="335">
      <c r="A335" s="6">
        <v>45705.0</v>
      </c>
      <c r="B335" s="10"/>
      <c r="C335" s="7">
        <v>229826.0</v>
      </c>
      <c r="D335" s="7" t="s">
        <v>161</v>
      </c>
      <c r="E335" s="6">
        <v>45536.0</v>
      </c>
      <c r="F335" s="82">
        <f t="shared" si="1"/>
        <v>5</v>
      </c>
      <c r="G335" s="6">
        <v>45567.0</v>
      </c>
      <c r="H335" s="82">
        <f t="shared" si="2"/>
        <v>4</v>
      </c>
      <c r="I335" s="7" t="s">
        <v>43</v>
      </c>
      <c r="J335" s="10"/>
      <c r="K335" s="58"/>
      <c r="L335" s="10"/>
      <c r="M335" s="10"/>
      <c r="N335" s="66" t="s">
        <v>18</v>
      </c>
      <c r="O335" s="10"/>
    </row>
    <row r="336">
      <c r="A336" s="6">
        <v>45705.0</v>
      </c>
      <c r="B336" s="10"/>
      <c r="C336" s="7">
        <v>226599.0</v>
      </c>
      <c r="D336" s="7" t="s">
        <v>161</v>
      </c>
      <c r="E336" s="6">
        <v>45505.0</v>
      </c>
      <c r="F336" s="82">
        <f t="shared" si="1"/>
        <v>6</v>
      </c>
      <c r="G336" s="6">
        <v>45534.0</v>
      </c>
      <c r="H336" s="82">
        <f t="shared" si="2"/>
        <v>5</v>
      </c>
      <c r="I336" s="7" t="s">
        <v>43</v>
      </c>
      <c r="J336" s="7" t="s">
        <v>557</v>
      </c>
      <c r="K336" s="58"/>
      <c r="L336" s="10"/>
      <c r="M336" s="10"/>
      <c r="N336" s="66" t="s">
        <v>18</v>
      </c>
      <c r="O336" s="10"/>
    </row>
    <row r="337">
      <c r="A337" s="6">
        <v>45705.0</v>
      </c>
      <c r="B337" s="10"/>
      <c r="C337" s="7">
        <v>228162.0</v>
      </c>
      <c r="D337" s="7" t="s">
        <v>161</v>
      </c>
      <c r="E337" s="6">
        <v>45444.0</v>
      </c>
      <c r="F337" s="82">
        <f t="shared" si="1"/>
        <v>8</v>
      </c>
      <c r="G337" s="6">
        <v>45552.0</v>
      </c>
      <c r="H337" s="82">
        <f t="shared" si="2"/>
        <v>5</v>
      </c>
      <c r="I337" s="7" t="s">
        <v>54</v>
      </c>
      <c r="J337" s="10"/>
      <c r="K337" s="58"/>
      <c r="L337" s="10"/>
      <c r="M337" s="10"/>
      <c r="N337" s="66" t="s">
        <v>18</v>
      </c>
      <c r="O337" s="10"/>
    </row>
    <row r="338">
      <c r="A338" s="6">
        <v>45705.0</v>
      </c>
      <c r="B338" s="10"/>
      <c r="C338" s="7">
        <v>220165.0</v>
      </c>
      <c r="D338" s="7" t="s">
        <v>161</v>
      </c>
      <c r="E338" s="6">
        <v>45444.0</v>
      </c>
      <c r="F338" s="82">
        <f t="shared" si="1"/>
        <v>8</v>
      </c>
      <c r="G338" s="6">
        <v>45476.0</v>
      </c>
      <c r="H338" s="82">
        <f t="shared" si="2"/>
        <v>7</v>
      </c>
      <c r="I338" s="7" t="s">
        <v>54</v>
      </c>
      <c r="J338" s="10"/>
      <c r="K338" s="58"/>
      <c r="L338" s="10"/>
      <c r="M338" s="10"/>
      <c r="N338" s="66" t="s">
        <v>18</v>
      </c>
      <c r="O338" s="10"/>
    </row>
    <row r="339">
      <c r="A339" s="6">
        <v>45705.0</v>
      </c>
      <c r="B339" s="10"/>
      <c r="C339" s="7">
        <v>230247.0</v>
      </c>
      <c r="D339" s="7" t="s">
        <v>161</v>
      </c>
      <c r="E339" s="6">
        <v>45505.0</v>
      </c>
      <c r="F339" s="82">
        <f t="shared" si="1"/>
        <v>6</v>
      </c>
      <c r="G339" s="6">
        <v>45572.0</v>
      </c>
      <c r="H339" s="82">
        <f t="shared" si="2"/>
        <v>4</v>
      </c>
      <c r="I339" s="7" t="s">
        <v>54</v>
      </c>
      <c r="J339" s="10"/>
      <c r="K339" s="58"/>
      <c r="L339" s="10"/>
      <c r="M339" s="10"/>
      <c r="N339" s="66" t="s">
        <v>18</v>
      </c>
      <c r="O339" s="10"/>
    </row>
    <row r="340">
      <c r="A340" s="6">
        <v>45705.0</v>
      </c>
      <c r="B340" s="10"/>
      <c r="C340" s="7">
        <v>239751.0</v>
      </c>
      <c r="D340" s="7" t="s">
        <v>161</v>
      </c>
      <c r="E340" s="6">
        <v>45658.0</v>
      </c>
      <c r="F340" s="82">
        <f t="shared" si="1"/>
        <v>1</v>
      </c>
      <c r="G340" s="6">
        <v>45677.0</v>
      </c>
      <c r="H340" s="82">
        <f t="shared" si="2"/>
        <v>0</v>
      </c>
      <c r="I340" s="7" t="s">
        <v>60</v>
      </c>
      <c r="J340" s="10"/>
      <c r="K340" s="58"/>
      <c r="L340" s="10"/>
      <c r="M340" s="10"/>
      <c r="N340" s="66" t="s">
        <v>18</v>
      </c>
      <c r="O340" s="10"/>
    </row>
    <row r="341">
      <c r="A341" s="6">
        <v>45705.0</v>
      </c>
      <c r="B341" s="10"/>
      <c r="C341" s="7">
        <v>241227.0</v>
      </c>
      <c r="D341" s="7" t="s">
        <v>161</v>
      </c>
      <c r="E341" s="6">
        <v>45597.0</v>
      </c>
      <c r="F341" s="82">
        <f t="shared" si="1"/>
        <v>3</v>
      </c>
      <c r="G341" s="6">
        <v>45694.0</v>
      </c>
      <c r="H341" s="82">
        <f t="shared" si="2"/>
        <v>0</v>
      </c>
      <c r="I341" s="7" t="s">
        <v>54</v>
      </c>
      <c r="J341" s="10"/>
      <c r="K341" s="58"/>
      <c r="L341" s="10"/>
      <c r="M341" s="10"/>
      <c r="N341" s="66" t="s">
        <v>18</v>
      </c>
      <c r="O341" s="10"/>
    </row>
    <row r="342">
      <c r="A342" s="6">
        <v>45705.0</v>
      </c>
      <c r="B342" s="10"/>
      <c r="C342" s="7">
        <v>154310.0</v>
      </c>
      <c r="D342" s="7" t="s">
        <v>163</v>
      </c>
      <c r="E342" s="6">
        <v>44652.0</v>
      </c>
      <c r="F342" s="82">
        <f t="shared" si="1"/>
        <v>34</v>
      </c>
      <c r="G342" s="6">
        <v>44929.0</v>
      </c>
      <c r="H342" s="82">
        <f t="shared" si="2"/>
        <v>25</v>
      </c>
      <c r="I342" s="7" t="s">
        <v>60</v>
      </c>
      <c r="J342" s="10"/>
      <c r="K342" s="58"/>
      <c r="L342" s="10"/>
      <c r="M342" s="10"/>
      <c r="N342" s="66" t="s">
        <v>18</v>
      </c>
      <c r="O342" s="10"/>
    </row>
    <row r="343">
      <c r="A343" s="6">
        <v>45705.0</v>
      </c>
      <c r="B343" s="10"/>
      <c r="C343" s="7">
        <v>174809.0</v>
      </c>
      <c r="D343" s="7" t="s">
        <v>163</v>
      </c>
      <c r="E343" s="6">
        <v>45047.0</v>
      </c>
      <c r="F343" s="82">
        <f t="shared" si="1"/>
        <v>21</v>
      </c>
      <c r="G343" s="6">
        <v>45106.0</v>
      </c>
      <c r="H343" s="82">
        <f t="shared" si="2"/>
        <v>19</v>
      </c>
      <c r="I343" s="7" t="s">
        <v>48</v>
      </c>
      <c r="J343" s="10"/>
      <c r="K343" s="58"/>
      <c r="L343" s="10"/>
      <c r="M343" s="10"/>
      <c r="N343" s="66" t="s">
        <v>18</v>
      </c>
      <c r="O343" s="10"/>
    </row>
    <row r="344">
      <c r="A344" s="6">
        <v>45705.0</v>
      </c>
      <c r="B344" s="10"/>
      <c r="C344" s="7">
        <v>210896.0</v>
      </c>
      <c r="D344" s="7" t="s">
        <v>163</v>
      </c>
      <c r="E344" s="6">
        <v>45261.0</v>
      </c>
      <c r="F344" s="82">
        <f t="shared" si="1"/>
        <v>14</v>
      </c>
      <c r="G344" s="6">
        <v>45399.0</v>
      </c>
      <c r="H344" s="82">
        <f t="shared" si="2"/>
        <v>10</v>
      </c>
      <c r="I344" s="7" t="s">
        <v>60</v>
      </c>
      <c r="J344" s="10"/>
      <c r="K344" s="58"/>
      <c r="L344" s="10"/>
      <c r="M344" s="10"/>
      <c r="N344" s="66" t="s">
        <v>18</v>
      </c>
      <c r="O344" s="10"/>
    </row>
    <row r="345">
      <c r="A345" s="6">
        <v>45705.0</v>
      </c>
      <c r="B345" s="10"/>
      <c r="C345" s="7">
        <v>216333.0</v>
      </c>
      <c r="D345" s="7" t="s">
        <v>163</v>
      </c>
      <c r="E345" s="6">
        <v>45413.0</v>
      </c>
      <c r="F345" s="82">
        <f t="shared" si="1"/>
        <v>9</v>
      </c>
      <c r="G345" s="6">
        <v>45441.0</v>
      </c>
      <c r="H345" s="82">
        <f t="shared" si="2"/>
        <v>8</v>
      </c>
      <c r="I345" s="7" t="s">
        <v>60</v>
      </c>
      <c r="J345" s="10"/>
      <c r="K345" s="58"/>
      <c r="L345" s="10"/>
      <c r="M345" s="10"/>
      <c r="N345" s="66" t="s">
        <v>18</v>
      </c>
      <c r="O345" s="10"/>
    </row>
    <row r="346">
      <c r="A346" s="6">
        <v>45705.0</v>
      </c>
      <c r="B346" s="10"/>
      <c r="C346" s="7">
        <v>233862.0</v>
      </c>
      <c r="D346" s="7" t="s">
        <v>163</v>
      </c>
      <c r="E346" s="6">
        <v>45444.0</v>
      </c>
      <c r="F346" s="82">
        <f t="shared" si="1"/>
        <v>8</v>
      </c>
      <c r="G346" s="9">
        <v>45607.0</v>
      </c>
      <c r="H346" s="82">
        <f t="shared" si="2"/>
        <v>3</v>
      </c>
      <c r="I346" s="7" t="s">
        <v>48</v>
      </c>
      <c r="J346" s="10"/>
      <c r="K346" s="58"/>
      <c r="L346" s="10"/>
      <c r="M346" s="10"/>
      <c r="N346" s="66" t="s">
        <v>18</v>
      </c>
      <c r="O346" s="10"/>
    </row>
    <row r="347">
      <c r="A347" s="6">
        <v>45705.0</v>
      </c>
      <c r="B347" s="10"/>
      <c r="C347" s="7">
        <v>237576.0</v>
      </c>
      <c r="D347" s="7" t="s">
        <v>163</v>
      </c>
      <c r="E347" s="6">
        <v>45597.0</v>
      </c>
      <c r="F347" s="82">
        <f t="shared" si="1"/>
        <v>3</v>
      </c>
      <c r="G347" s="9">
        <v>45653.0</v>
      </c>
      <c r="H347" s="82">
        <f t="shared" si="2"/>
        <v>1</v>
      </c>
      <c r="I347" s="7" t="s">
        <v>52</v>
      </c>
      <c r="J347" s="10"/>
      <c r="K347" s="58"/>
      <c r="L347" s="10"/>
      <c r="M347" s="10"/>
      <c r="N347" s="66" t="s">
        <v>18</v>
      </c>
      <c r="O347" s="10"/>
    </row>
    <row r="348">
      <c r="A348" s="6">
        <v>45705.0</v>
      </c>
      <c r="B348" s="10"/>
      <c r="C348" s="7">
        <v>234414.0</v>
      </c>
      <c r="D348" s="7" t="s">
        <v>163</v>
      </c>
      <c r="E348" s="6">
        <v>45536.0</v>
      </c>
      <c r="F348" s="82">
        <f t="shared" si="1"/>
        <v>5</v>
      </c>
      <c r="G348" s="9">
        <v>45615.0</v>
      </c>
      <c r="H348" s="82">
        <f t="shared" si="2"/>
        <v>2</v>
      </c>
      <c r="I348" s="7" t="s">
        <v>54</v>
      </c>
      <c r="J348" s="10"/>
      <c r="K348" s="58"/>
      <c r="L348" s="10"/>
      <c r="M348" s="10"/>
      <c r="N348" s="66" t="s">
        <v>18</v>
      </c>
      <c r="O348" s="10"/>
    </row>
    <row r="349">
      <c r="A349" s="6">
        <v>45705.0</v>
      </c>
      <c r="B349" s="10"/>
      <c r="C349" s="7">
        <v>155529.0</v>
      </c>
      <c r="D349" s="7" t="s">
        <v>163</v>
      </c>
      <c r="E349" s="6">
        <v>44774.0</v>
      </c>
      <c r="F349" s="82">
        <f t="shared" si="1"/>
        <v>30</v>
      </c>
      <c r="G349" s="6">
        <v>44935.0</v>
      </c>
      <c r="H349" s="82">
        <f t="shared" si="2"/>
        <v>25</v>
      </c>
      <c r="I349" s="7" t="s">
        <v>54</v>
      </c>
      <c r="J349" s="10"/>
      <c r="K349" s="58"/>
      <c r="L349" s="10"/>
      <c r="M349" s="10"/>
      <c r="N349" s="66" t="s">
        <v>18</v>
      </c>
      <c r="O349" s="10"/>
    </row>
    <row r="350">
      <c r="A350" s="6">
        <v>45705.0</v>
      </c>
      <c r="B350" s="10"/>
      <c r="C350" s="7">
        <v>213713.0</v>
      </c>
      <c r="D350" s="7" t="s">
        <v>163</v>
      </c>
      <c r="E350" s="6">
        <v>45383.0</v>
      </c>
      <c r="F350" s="82">
        <f t="shared" si="1"/>
        <v>10</v>
      </c>
      <c r="G350" s="6">
        <v>45421.0</v>
      </c>
      <c r="H350" s="82">
        <f t="shared" si="2"/>
        <v>9</v>
      </c>
      <c r="I350" s="7" t="s">
        <v>54</v>
      </c>
      <c r="J350" s="10"/>
      <c r="K350" s="58"/>
      <c r="L350" s="10"/>
      <c r="M350" s="10"/>
      <c r="N350" s="66" t="s">
        <v>18</v>
      </c>
      <c r="O350" s="10"/>
    </row>
    <row r="351">
      <c r="A351" s="6">
        <v>45705.0</v>
      </c>
      <c r="B351" s="10"/>
      <c r="C351" s="7">
        <v>201963.0</v>
      </c>
      <c r="D351" s="7" t="s">
        <v>163</v>
      </c>
      <c r="E351" s="6">
        <v>45292.0</v>
      </c>
      <c r="F351" s="82">
        <f t="shared" si="1"/>
        <v>13</v>
      </c>
      <c r="G351" s="6">
        <v>45336.0</v>
      </c>
      <c r="H351" s="82">
        <f t="shared" si="2"/>
        <v>12</v>
      </c>
      <c r="I351" s="7" t="s">
        <v>54</v>
      </c>
      <c r="J351" s="10"/>
      <c r="K351" s="58"/>
      <c r="L351" s="10"/>
      <c r="M351" s="10"/>
      <c r="N351" s="66" t="s">
        <v>18</v>
      </c>
      <c r="O351" s="10"/>
    </row>
    <row r="352">
      <c r="A352" s="6">
        <v>45705.0</v>
      </c>
      <c r="B352" s="10"/>
      <c r="C352" s="7">
        <v>218790.0</v>
      </c>
      <c r="D352" s="7" t="s">
        <v>163</v>
      </c>
      <c r="E352" s="6">
        <v>45413.0</v>
      </c>
      <c r="F352" s="82">
        <f t="shared" si="1"/>
        <v>9</v>
      </c>
      <c r="G352" s="6">
        <v>45467.0</v>
      </c>
      <c r="H352" s="82">
        <f t="shared" si="2"/>
        <v>7</v>
      </c>
      <c r="I352" s="7" t="s">
        <v>54</v>
      </c>
      <c r="J352" s="10"/>
      <c r="K352" s="58"/>
      <c r="L352" s="10"/>
      <c r="M352" s="10"/>
      <c r="N352" s="66" t="s">
        <v>18</v>
      </c>
      <c r="O352" s="10"/>
    </row>
    <row r="353">
      <c r="A353" s="6">
        <v>45705.0</v>
      </c>
      <c r="B353" s="10"/>
      <c r="C353" s="7">
        <v>235558.0</v>
      </c>
      <c r="D353" s="7" t="s">
        <v>163</v>
      </c>
      <c r="E353" s="6">
        <v>44835.0</v>
      </c>
      <c r="F353" s="82">
        <f t="shared" si="1"/>
        <v>28</v>
      </c>
      <c r="G353" s="9">
        <v>45625.0</v>
      </c>
      <c r="H353" s="82">
        <f t="shared" si="2"/>
        <v>2</v>
      </c>
      <c r="I353" s="7" t="s">
        <v>136</v>
      </c>
      <c r="J353" s="10"/>
      <c r="K353" s="58"/>
      <c r="L353" s="10"/>
      <c r="M353" s="10"/>
      <c r="N353" s="66" t="s">
        <v>18</v>
      </c>
      <c r="O353" s="10"/>
    </row>
    <row r="354">
      <c r="A354" s="6">
        <v>45705.0</v>
      </c>
      <c r="B354" s="10"/>
      <c r="C354" s="7">
        <v>241706.0</v>
      </c>
      <c r="D354" s="7" t="s">
        <v>163</v>
      </c>
      <c r="E354" s="6">
        <v>45566.0</v>
      </c>
      <c r="F354" s="82">
        <f t="shared" si="1"/>
        <v>4</v>
      </c>
      <c r="G354" s="6">
        <v>45692.0</v>
      </c>
      <c r="H354" s="82">
        <f t="shared" si="2"/>
        <v>0</v>
      </c>
      <c r="I354" s="7" t="s">
        <v>60</v>
      </c>
      <c r="J354" s="10"/>
      <c r="K354" s="58"/>
      <c r="L354" s="10"/>
      <c r="M354" s="10"/>
      <c r="N354" s="66" t="s">
        <v>18</v>
      </c>
      <c r="O354" s="10"/>
    </row>
    <row r="355">
      <c r="A355" s="6">
        <v>45705.0</v>
      </c>
      <c r="B355" s="10"/>
      <c r="C355" s="7">
        <v>197490.0</v>
      </c>
      <c r="D355" s="7" t="s">
        <v>165</v>
      </c>
      <c r="E355" s="6">
        <v>44927.0</v>
      </c>
      <c r="F355" s="82">
        <f t="shared" si="1"/>
        <v>25</v>
      </c>
      <c r="G355" s="6">
        <v>45297.0</v>
      </c>
      <c r="H355" s="82">
        <f t="shared" si="2"/>
        <v>13</v>
      </c>
      <c r="I355" s="7" t="s">
        <v>54</v>
      </c>
      <c r="J355" s="10"/>
      <c r="K355" s="58"/>
      <c r="L355" s="10"/>
      <c r="M355" s="10"/>
      <c r="N355" s="66" t="s">
        <v>18</v>
      </c>
      <c r="O355" s="10"/>
    </row>
    <row r="356">
      <c r="A356" s="6">
        <v>45705.0</v>
      </c>
      <c r="B356" s="10"/>
      <c r="C356" s="7">
        <v>229425.0</v>
      </c>
      <c r="D356" s="7" t="s">
        <v>165</v>
      </c>
      <c r="E356" s="6">
        <v>45536.0</v>
      </c>
      <c r="F356" s="82">
        <f t="shared" si="1"/>
        <v>5</v>
      </c>
      <c r="G356" s="6">
        <v>45565.0</v>
      </c>
      <c r="H356" s="82">
        <f t="shared" si="2"/>
        <v>4</v>
      </c>
      <c r="I356" s="7" t="s">
        <v>60</v>
      </c>
      <c r="J356" s="10"/>
      <c r="K356" s="58"/>
      <c r="L356" s="10"/>
      <c r="M356" s="10"/>
      <c r="N356" s="66" t="s">
        <v>18</v>
      </c>
      <c r="O356" s="10"/>
    </row>
    <row r="357">
      <c r="A357" s="6">
        <v>45705.0</v>
      </c>
      <c r="B357" s="10"/>
      <c r="C357" s="7">
        <v>64117.0</v>
      </c>
      <c r="D357" s="7" t="s">
        <v>166</v>
      </c>
      <c r="E357" s="6">
        <v>44044.0</v>
      </c>
      <c r="F357" s="82">
        <f t="shared" si="1"/>
        <v>54</v>
      </c>
      <c r="G357" s="6">
        <v>44085.0</v>
      </c>
      <c r="H357" s="82">
        <f t="shared" si="2"/>
        <v>53</v>
      </c>
      <c r="I357" s="7" t="s">
        <v>43</v>
      </c>
      <c r="J357" s="10"/>
      <c r="K357" s="58"/>
      <c r="L357" s="10"/>
      <c r="M357" s="10"/>
      <c r="N357" s="66" t="s">
        <v>18</v>
      </c>
      <c r="O357" s="10"/>
    </row>
    <row r="358">
      <c r="A358" s="6">
        <v>45705.0</v>
      </c>
      <c r="B358" s="10"/>
      <c r="C358" s="7">
        <v>234631.0</v>
      </c>
      <c r="D358" s="7" t="s">
        <v>167</v>
      </c>
      <c r="E358" s="6">
        <v>45597.0</v>
      </c>
      <c r="F358" s="82">
        <f t="shared" si="1"/>
        <v>3</v>
      </c>
      <c r="G358" s="9">
        <v>45615.0</v>
      </c>
      <c r="H358" s="82">
        <f t="shared" si="2"/>
        <v>2</v>
      </c>
      <c r="I358" s="7" t="s">
        <v>60</v>
      </c>
      <c r="J358" s="10"/>
      <c r="K358" s="58"/>
      <c r="L358" s="10"/>
      <c r="M358" s="10"/>
      <c r="N358" s="66" t="s">
        <v>18</v>
      </c>
      <c r="O358" s="10"/>
    </row>
    <row r="359">
      <c r="A359" s="6">
        <v>45705.0</v>
      </c>
      <c r="B359" s="10"/>
      <c r="C359" s="7">
        <v>34404.0</v>
      </c>
      <c r="D359" s="7" t="s">
        <v>167</v>
      </c>
      <c r="E359" s="6">
        <v>43770.0</v>
      </c>
      <c r="F359" s="82">
        <f t="shared" si="1"/>
        <v>63</v>
      </c>
      <c r="G359" s="6">
        <v>43802.0</v>
      </c>
      <c r="H359" s="82">
        <f t="shared" si="2"/>
        <v>62</v>
      </c>
      <c r="I359" s="7" t="s">
        <v>120</v>
      </c>
      <c r="J359" s="10"/>
      <c r="K359" s="58"/>
      <c r="L359" s="10"/>
      <c r="M359" s="10"/>
      <c r="N359" s="66" t="s">
        <v>18</v>
      </c>
      <c r="O359" s="10"/>
    </row>
    <row r="360">
      <c r="A360" s="6">
        <v>45705.0</v>
      </c>
      <c r="B360" s="10"/>
      <c r="C360" s="7">
        <v>160284.0</v>
      </c>
      <c r="D360" s="7" t="s">
        <v>167</v>
      </c>
      <c r="E360" s="6">
        <v>44866.0</v>
      </c>
      <c r="F360" s="82">
        <f t="shared" si="1"/>
        <v>27</v>
      </c>
      <c r="G360" s="6">
        <v>44968.0</v>
      </c>
      <c r="H360" s="82">
        <f t="shared" si="2"/>
        <v>24</v>
      </c>
      <c r="I360" s="7" t="s">
        <v>54</v>
      </c>
      <c r="J360" s="10"/>
      <c r="K360" s="58"/>
      <c r="L360" s="10"/>
      <c r="M360" s="10"/>
      <c r="N360" s="66" t="s">
        <v>18</v>
      </c>
      <c r="O360" s="10"/>
    </row>
    <row r="361">
      <c r="A361" s="6">
        <v>45705.0</v>
      </c>
      <c r="B361" s="10"/>
      <c r="C361" s="7">
        <v>239668.0</v>
      </c>
      <c r="D361" s="7" t="s">
        <v>167</v>
      </c>
      <c r="E361" s="6">
        <v>45047.0</v>
      </c>
      <c r="F361" s="82">
        <f t="shared" si="1"/>
        <v>21</v>
      </c>
      <c r="G361" s="6">
        <v>45673.0</v>
      </c>
      <c r="H361" s="82">
        <f t="shared" si="2"/>
        <v>1</v>
      </c>
      <c r="I361" s="7" t="s">
        <v>52</v>
      </c>
      <c r="J361" s="10"/>
      <c r="K361" s="58"/>
      <c r="L361" s="10"/>
      <c r="M361" s="10"/>
      <c r="N361" s="66" t="s">
        <v>18</v>
      </c>
      <c r="O361" s="10"/>
    </row>
    <row r="362">
      <c r="A362" s="6">
        <v>45698.0</v>
      </c>
      <c r="B362" s="6">
        <v>45705.0</v>
      </c>
      <c r="C362" s="7">
        <v>185586.0</v>
      </c>
      <c r="D362" s="7" t="s">
        <v>167</v>
      </c>
      <c r="E362" s="6">
        <v>45017.0</v>
      </c>
      <c r="F362" s="82">
        <f t="shared" si="1"/>
        <v>22</v>
      </c>
      <c r="G362" s="6">
        <v>45182.0</v>
      </c>
      <c r="H362" s="82">
        <f t="shared" si="2"/>
        <v>17</v>
      </c>
      <c r="I362" s="7" t="s">
        <v>54</v>
      </c>
      <c r="J362" s="135" t="s">
        <v>576</v>
      </c>
      <c r="K362" s="167"/>
      <c r="L362" s="7" t="s">
        <v>68</v>
      </c>
      <c r="M362" s="7"/>
      <c r="N362" s="57" t="s">
        <v>16</v>
      </c>
      <c r="O362" s="7" t="s">
        <v>577</v>
      </c>
    </row>
    <row r="363">
      <c r="A363" s="6">
        <v>45705.0</v>
      </c>
      <c r="B363" s="10"/>
      <c r="C363" s="7">
        <v>196838.0</v>
      </c>
      <c r="D363" s="7" t="s">
        <v>167</v>
      </c>
      <c r="E363" s="6">
        <v>45170.0</v>
      </c>
      <c r="F363" s="82">
        <f t="shared" si="1"/>
        <v>17</v>
      </c>
      <c r="G363" s="9">
        <v>45288.0</v>
      </c>
      <c r="H363" s="82">
        <f t="shared" si="2"/>
        <v>13</v>
      </c>
      <c r="I363" s="7" t="s">
        <v>54</v>
      </c>
      <c r="J363" s="10"/>
      <c r="K363" s="58"/>
      <c r="L363" s="10"/>
      <c r="M363" s="10"/>
      <c r="N363" s="66" t="s">
        <v>18</v>
      </c>
      <c r="O363" s="10"/>
    </row>
    <row r="364">
      <c r="A364" s="6">
        <v>45705.0</v>
      </c>
      <c r="B364" s="10"/>
      <c r="C364" s="7">
        <v>208866.0</v>
      </c>
      <c r="D364" s="7" t="s">
        <v>167</v>
      </c>
      <c r="E364" s="6">
        <v>45352.0</v>
      </c>
      <c r="F364" s="82">
        <f t="shared" si="1"/>
        <v>11</v>
      </c>
      <c r="G364" s="6">
        <v>45385.0</v>
      </c>
      <c r="H364" s="82">
        <f t="shared" si="2"/>
        <v>10</v>
      </c>
      <c r="I364" s="7" t="s">
        <v>54</v>
      </c>
      <c r="J364" s="10"/>
      <c r="K364" s="58"/>
      <c r="L364" s="10"/>
      <c r="M364" s="10"/>
      <c r="N364" s="66" t="s">
        <v>18</v>
      </c>
      <c r="O364" s="10"/>
    </row>
    <row r="365">
      <c r="A365" s="6">
        <v>45705.0</v>
      </c>
      <c r="B365" s="10"/>
      <c r="C365" s="7">
        <v>222492.0</v>
      </c>
      <c r="D365" s="7" t="s">
        <v>167</v>
      </c>
      <c r="E365" s="6">
        <v>45413.0</v>
      </c>
      <c r="F365" s="82">
        <f t="shared" si="1"/>
        <v>9</v>
      </c>
      <c r="G365" s="6">
        <v>45496.0</v>
      </c>
      <c r="H365" s="82">
        <f t="shared" si="2"/>
        <v>6</v>
      </c>
      <c r="I365" s="7" t="s">
        <v>54</v>
      </c>
      <c r="J365" s="10"/>
      <c r="K365" s="58"/>
      <c r="L365" s="10"/>
      <c r="M365" s="10"/>
      <c r="N365" s="66" t="s">
        <v>18</v>
      </c>
      <c r="O365" s="10"/>
    </row>
    <row r="366">
      <c r="A366" s="6">
        <v>45705.0</v>
      </c>
      <c r="B366" s="10"/>
      <c r="C366" s="7">
        <v>234818.0</v>
      </c>
      <c r="D366" s="7" t="s">
        <v>167</v>
      </c>
      <c r="E366" s="6">
        <v>45200.0</v>
      </c>
      <c r="F366" s="82">
        <f t="shared" si="1"/>
        <v>16</v>
      </c>
      <c r="G366" s="9">
        <v>45615.0</v>
      </c>
      <c r="H366" s="82">
        <f t="shared" si="2"/>
        <v>2</v>
      </c>
      <c r="I366" s="7" t="s">
        <v>54</v>
      </c>
      <c r="J366" s="10"/>
      <c r="K366" s="58"/>
      <c r="L366" s="10"/>
      <c r="M366" s="10"/>
      <c r="N366" s="66" t="s">
        <v>18</v>
      </c>
      <c r="O366" s="10"/>
    </row>
    <row r="367">
      <c r="A367" s="6">
        <v>45705.0</v>
      </c>
      <c r="B367" s="10"/>
      <c r="C367" s="7">
        <v>229077.0</v>
      </c>
      <c r="D367" s="7" t="s">
        <v>167</v>
      </c>
      <c r="E367" s="6">
        <v>44927.0</v>
      </c>
      <c r="F367" s="82">
        <f t="shared" si="1"/>
        <v>25</v>
      </c>
      <c r="G367" s="6">
        <v>45560.0</v>
      </c>
      <c r="H367" s="82">
        <f t="shared" si="2"/>
        <v>4</v>
      </c>
      <c r="I367" s="7" t="s">
        <v>48</v>
      </c>
      <c r="J367" s="10"/>
      <c r="K367" s="58"/>
      <c r="L367" s="10"/>
      <c r="M367" s="10"/>
      <c r="N367" s="66" t="s">
        <v>18</v>
      </c>
      <c r="O367" s="10"/>
    </row>
    <row r="368">
      <c r="A368" s="6">
        <v>45705.0</v>
      </c>
      <c r="B368" s="10"/>
      <c r="C368" s="7">
        <v>204331.0</v>
      </c>
      <c r="D368" s="7" t="s">
        <v>167</v>
      </c>
      <c r="E368" s="6">
        <v>45352.0</v>
      </c>
      <c r="F368" s="82">
        <f t="shared" si="1"/>
        <v>11</v>
      </c>
      <c r="G368" s="6">
        <v>45350.0</v>
      </c>
      <c r="H368" s="82">
        <f t="shared" si="2"/>
        <v>11</v>
      </c>
      <c r="I368" s="7" t="s">
        <v>43</v>
      </c>
      <c r="J368" s="10"/>
      <c r="K368" s="58"/>
      <c r="L368" s="10"/>
      <c r="M368" s="10"/>
      <c r="N368" s="66" t="s">
        <v>18</v>
      </c>
      <c r="O368" s="10"/>
    </row>
    <row r="369">
      <c r="A369" s="6">
        <v>45705.0</v>
      </c>
      <c r="B369" s="10"/>
      <c r="C369" s="7">
        <v>238505.0</v>
      </c>
      <c r="D369" s="7" t="s">
        <v>167</v>
      </c>
      <c r="E369" s="6">
        <v>45444.0</v>
      </c>
      <c r="F369" s="82">
        <f t="shared" si="1"/>
        <v>8</v>
      </c>
      <c r="G369" s="6">
        <v>45664.0</v>
      </c>
      <c r="H369" s="82">
        <f t="shared" si="2"/>
        <v>1</v>
      </c>
      <c r="I369" s="7" t="s">
        <v>54</v>
      </c>
      <c r="J369" s="10"/>
      <c r="K369" s="58"/>
      <c r="L369" s="10"/>
      <c r="M369" s="10"/>
      <c r="N369" s="66" t="s">
        <v>18</v>
      </c>
      <c r="O369" s="10"/>
    </row>
    <row r="370">
      <c r="A370" s="6">
        <v>45705.0</v>
      </c>
      <c r="B370" s="10"/>
      <c r="C370" s="7">
        <v>240382.0</v>
      </c>
      <c r="D370" s="7" t="s">
        <v>167</v>
      </c>
      <c r="E370" s="6">
        <v>45627.0</v>
      </c>
      <c r="F370" s="82">
        <f t="shared" si="1"/>
        <v>2</v>
      </c>
      <c r="G370" s="6">
        <v>45679.0</v>
      </c>
      <c r="H370" s="82">
        <f t="shared" si="2"/>
        <v>0</v>
      </c>
      <c r="I370" s="7" t="s">
        <v>43</v>
      </c>
      <c r="J370" s="10"/>
      <c r="K370" s="58"/>
      <c r="L370" s="10"/>
      <c r="M370" s="10"/>
      <c r="N370" s="66" t="s">
        <v>18</v>
      </c>
      <c r="O370" s="10"/>
    </row>
    <row r="371">
      <c r="A371" s="6">
        <v>45705.0</v>
      </c>
      <c r="B371" s="10"/>
      <c r="C371" s="7">
        <v>242335.0</v>
      </c>
      <c r="D371" s="7" t="s">
        <v>167</v>
      </c>
      <c r="E371" s="6">
        <v>45658.0</v>
      </c>
      <c r="F371" s="82">
        <f t="shared" si="1"/>
        <v>1</v>
      </c>
      <c r="G371" s="6">
        <v>45695.0</v>
      </c>
      <c r="H371" s="82">
        <f t="shared" si="2"/>
        <v>0</v>
      </c>
      <c r="I371" s="7" t="s">
        <v>43</v>
      </c>
      <c r="J371" s="10"/>
      <c r="K371" s="58"/>
      <c r="L371" s="10"/>
      <c r="M371" s="10"/>
      <c r="N371" s="66" t="s">
        <v>18</v>
      </c>
      <c r="O371" s="10"/>
    </row>
    <row r="372">
      <c r="A372" s="6">
        <v>45705.0</v>
      </c>
      <c r="B372" s="10"/>
      <c r="C372" s="7">
        <v>152218.0</v>
      </c>
      <c r="D372" s="7" t="s">
        <v>168</v>
      </c>
      <c r="E372" s="6">
        <v>44866.0</v>
      </c>
      <c r="F372" s="82">
        <f t="shared" si="1"/>
        <v>27</v>
      </c>
      <c r="G372" s="9">
        <v>44890.0</v>
      </c>
      <c r="H372" s="82">
        <f t="shared" si="2"/>
        <v>26</v>
      </c>
      <c r="I372" s="7" t="s">
        <v>60</v>
      </c>
      <c r="J372" s="10"/>
      <c r="K372" s="58"/>
      <c r="L372" s="10"/>
      <c r="M372" s="10"/>
      <c r="N372" s="66" t="s">
        <v>18</v>
      </c>
      <c r="O372" s="10"/>
    </row>
    <row r="373">
      <c r="A373" s="6">
        <v>45705.0</v>
      </c>
      <c r="B373" s="10"/>
      <c r="C373" s="7">
        <v>173094.0</v>
      </c>
      <c r="D373" s="7" t="s">
        <v>168</v>
      </c>
      <c r="E373" s="6">
        <v>45078.0</v>
      </c>
      <c r="F373" s="82">
        <f t="shared" si="1"/>
        <v>20</v>
      </c>
      <c r="G373" s="6">
        <v>45078.0</v>
      </c>
      <c r="H373" s="82">
        <f t="shared" si="2"/>
        <v>20</v>
      </c>
      <c r="I373" s="7" t="s">
        <v>48</v>
      </c>
      <c r="J373" s="10"/>
      <c r="K373" s="58"/>
      <c r="L373" s="10"/>
      <c r="M373" s="10"/>
      <c r="N373" s="66" t="s">
        <v>18</v>
      </c>
      <c r="O373" s="10"/>
    </row>
    <row r="374">
      <c r="A374" s="6">
        <v>45705.0</v>
      </c>
      <c r="B374" s="10"/>
      <c r="C374" s="7">
        <v>187774.0</v>
      </c>
      <c r="D374" s="7" t="s">
        <v>168</v>
      </c>
      <c r="E374" s="6">
        <v>45139.0</v>
      </c>
      <c r="F374" s="82">
        <f t="shared" si="1"/>
        <v>18</v>
      </c>
      <c r="G374" s="6">
        <v>45198.0</v>
      </c>
      <c r="H374" s="82">
        <f t="shared" si="2"/>
        <v>16</v>
      </c>
      <c r="I374" s="7" t="s">
        <v>60</v>
      </c>
      <c r="J374" s="10"/>
      <c r="K374" s="58"/>
      <c r="L374" s="10"/>
      <c r="M374" s="10"/>
      <c r="N374" s="66" t="s">
        <v>18</v>
      </c>
      <c r="O374" s="10"/>
    </row>
    <row r="375">
      <c r="A375" s="6">
        <v>45705.0</v>
      </c>
      <c r="B375" s="10"/>
      <c r="C375" s="7">
        <v>196401.0</v>
      </c>
      <c r="D375" s="7" t="s">
        <v>168</v>
      </c>
      <c r="E375" s="6">
        <v>45261.0</v>
      </c>
      <c r="F375" s="82">
        <f t="shared" si="1"/>
        <v>14</v>
      </c>
      <c r="G375" s="9">
        <v>45279.0</v>
      </c>
      <c r="H375" s="82">
        <f t="shared" si="2"/>
        <v>13</v>
      </c>
      <c r="I375" s="7" t="s">
        <v>52</v>
      </c>
      <c r="J375" s="10"/>
      <c r="K375" s="58"/>
      <c r="L375" s="10"/>
      <c r="M375" s="10"/>
      <c r="N375" s="66" t="s">
        <v>18</v>
      </c>
      <c r="O375" s="10"/>
    </row>
    <row r="376">
      <c r="A376" s="6">
        <v>45705.0</v>
      </c>
      <c r="B376" s="10"/>
      <c r="C376" s="7">
        <v>205862.0</v>
      </c>
      <c r="D376" s="7" t="s">
        <v>168</v>
      </c>
      <c r="E376" s="6">
        <v>45323.0</v>
      </c>
      <c r="F376" s="82">
        <f t="shared" si="1"/>
        <v>12</v>
      </c>
      <c r="G376" s="6">
        <v>45362.0</v>
      </c>
      <c r="H376" s="82">
        <f t="shared" si="2"/>
        <v>11</v>
      </c>
      <c r="I376" s="7" t="s">
        <v>60</v>
      </c>
      <c r="J376" s="10"/>
      <c r="K376" s="58"/>
      <c r="L376" s="10"/>
      <c r="M376" s="10"/>
      <c r="N376" s="66" t="s">
        <v>18</v>
      </c>
      <c r="O376" s="10"/>
    </row>
    <row r="377">
      <c r="A377" s="6">
        <v>45705.0</v>
      </c>
      <c r="B377" s="10"/>
      <c r="C377" s="7">
        <v>215342.0</v>
      </c>
      <c r="D377" s="7" t="s">
        <v>168</v>
      </c>
      <c r="E377" s="6">
        <v>45413.0</v>
      </c>
      <c r="F377" s="82">
        <f t="shared" si="1"/>
        <v>9</v>
      </c>
      <c r="G377" s="6">
        <v>45433.0</v>
      </c>
      <c r="H377" s="82">
        <f t="shared" si="2"/>
        <v>8</v>
      </c>
      <c r="I377" s="7" t="s">
        <v>48</v>
      </c>
      <c r="J377" s="10"/>
      <c r="K377" s="58"/>
      <c r="L377" s="10"/>
      <c r="M377" s="10"/>
      <c r="N377" s="66" t="s">
        <v>18</v>
      </c>
      <c r="O377" s="10"/>
    </row>
    <row r="378">
      <c r="A378" s="6">
        <v>45705.0</v>
      </c>
      <c r="B378" s="10"/>
      <c r="C378" s="7">
        <v>225558.0</v>
      </c>
      <c r="D378" s="7" t="s">
        <v>168</v>
      </c>
      <c r="E378" s="6">
        <v>45474.0</v>
      </c>
      <c r="F378" s="82">
        <f t="shared" si="1"/>
        <v>7</v>
      </c>
      <c r="G378" s="6">
        <v>45525.0</v>
      </c>
      <c r="H378" s="82">
        <f t="shared" si="2"/>
        <v>5</v>
      </c>
      <c r="I378" s="7" t="s">
        <v>43</v>
      </c>
      <c r="J378" s="10"/>
      <c r="K378" s="58"/>
      <c r="L378" s="10"/>
      <c r="M378" s="10"/>
      <c r="N378" s="66" t="s">
        <v>18</v>
      </c>
      <c r="O378" s="10"/>
    </row>
    <row r="379">
      <c r="A379" s="6">
        <v>45705.0</v>
      </c>
      <c r="B379" s="10"/>
      <c r="C379" s="7">
        <v>222964.0</v>
      </c>
      <c r="D379" s="7" t="s">
        <v>168</v>
      </c>
      <c r="E379" s="6">
        <v>45474.0</v>
      </c>
      <c r="F379" s="82">
        <f t="shared" si="1"/>
        <v>7</v>
      </c>
      <c r="G379" s="6">
        <v>45499.0</v>
      </c>
      <c r="H379" s="82">
        <f t="shared" si="2"/>
        <v>6</v>
      </c>
      <c r="I379" s="7" t="s">
        <v>60</v>
      </c>
      <c r="J379" s="10"/>
      <c r="K379" s="58"/>
      <c r="L379" s="10"/>
      <c r="M379" s="10"/>
      <c r="N379" s="66" t="s">
        <v>18</v>
      </c>
      <c r="O379" s="10"/>
    </row>
    <row r="380">
      <c r="A380" s="6">
        <v>45705.0</v>
      </c>
      <c r="B380" s="10"/>
      <c r="C380" s="7">
        <v>232347.0</v>
      </c>
      <c r="D380" s="7" t="s">
        <v>168</v>
      </c>
      <c r="E380" s="6">
        <v>45566.0</v>
      </c>
      <c r="F380" s="82">
        <f t="shared" si="1"/>
        <v>4</v>
      </c>
      <c r="G380" s="9">
        <v>45590.0</v>
      </c>
      <c r="H380" s="82">
        <f t="shared" si="2"/>
        <v>3</v>
      </c>
      <c r="I380" s="7" t="s">
        <v>60</v>
      </c>
      <c r="J380" s="10"/>
      <c r="K380" s="58"/>
      <c r="L380" s="10"/>
      <c r="M380" s="10"/>
      <c r="N380" s="66" t="s">
        <v>18</v>
      </c>
      <c r="O380" s="10"/>
    </row>
    <row r="381">
      <c r="A381" s="6">
        <v>45705.0</v>
      </c>
      <c r="B381" s="10"/>
      <c r="C381" s="7">
        <v>236729.0</v>
      </c>
      <c r="D381" s="7" t="s">
        <v>168</v>
      </c>
      <c r="E381" s="6">
        <v>45474.0</v>
      </c>
      <c r="F381" s="82">
        <f t="shared" si="1"/>
        <v>7</v>
      </c>
      <c r="G381" s="9">
        <v>45647.0</v>
      </c>
      <c r="H381" s="82">
        <f t="shared" si="2"/>
        <v>1</v>
      </c>
      <c r="I381" s="7" t="s">
        <v>60</v>
      </c>
      <c r="J381" s="10"/>
      <c r="K381" s="58"/>
      <c r="L381" s="10"/>
      <c r="M381" s="10"/>
      <c r="N381" s="66" t="s">
        <v>18</v>
      </c>
      <c r="O381" s="10"/>
    </row>
    <row r="382">
      <c r="A382" s="6">
        <v>45705.0</v>
      </c>
      <c r="B382" s="10"/>
      <c r="C382" s="7">
        <v>236982.0</v>
      </c>
      <c r="D382" s="7" t="s">
        <v>168</v>
      </c>
      <c r="E382" s="6">
        <v>45597.0</v>
      </c>
      <c r="F382" s="82">
        <f t="shared" si="1"/>
        <v>3</v>
      </c>
      <c r="G382" s="9">
        <v>45639.0</v>
      </c>
      <c r="H382" s="82">
        <f t="shared" si="2"/>
        <v>2</v>
      </c>
      <c r="I382" s="7" t="s">
        <v>60</v>
      </c>
      <c r="J382" s="10"/>
      <c r="K382" s="58"/>
      <c r="L382" s="10"/>
      <c r="M382" s="10"/>
      <c r="N382" s="66" t="s">
        <v>18</v>
      </c>
      <c r="O382" s="10"/>
    </row>
    <row r="383">
      <c r="A383" s="6">
        <v>45705.0</v>
      </c>
      <c r="B383" s="10"/>
      <c r="C383" s="7">
        <v>184891.0</v>
      </c>
      <c r="D383" s="7" t="s">
        <v>155</v>
      </c>
      <c r="E383" s="6">
        <v>45108.0</v>
      </c>
      <c r="F383" s="82">
        <f t="shared" si="1"/>
        <v>19</v>
      </c>
      <c r="G383" s="6">
        <v>45177.0</v>
      </c>
      <c r="H383" s="82">
        <f t="shared" si="2"/>
        <v>17</v>
      </c>
      <c r="I383" s="7" t="s">
        <v>60</v>
      </c>
      <c r="J383" s="10"/>
      <c r="K383" s="58"/>
      <c r="L383" s="10"/>
      <c r="M383" s="10"/>
      <c r="N383" s="66" t="s">
        <v>18</v>
      </c>
      <c r="O383" s="10"/>
    </row>
    <row r="384">
      <c r="A384" s="6">
        <v>45705.0</v>
      </c>
      <c r="B384" s="10"/>
      <c r="C384" s="7">
        <v>187137.0</v>
      </c>
      <c r="D384" s="7" t="s">
        <v>155</v>
      </c>
      <c r="E384" s="6">
        <v>45139.0</v>
      </c>
      <c r="F384" s="82">
        <f t="shared" si="1"/>
        <v>18</v>
      </c>
      <c r="G384" s="9">
        <v>45224.0</v>
      </c>
      <c r="H384" s="82">
        <f t="shared" si="2"/>
        <v>15</v>
      </c>
      <c r="I384" s="7" t="s">
        <v>136</v>
      </c>
      <c r="J384" s="10"/>
      <c r="K384" s="58"/>
      <c r="L384" s="10"/>
      <c r="M384" s="10"/>
      <c r="N384" s="66" t="s">
        <v>18</v>
      </c>
      <c r="O384" s="10"/>
    </row>
    <row r="385">
      <c r="A385" s="6">
        <v>45705.0</v>
      </c>
      <c r="B385" s="10"/>
      <c r="C385" s="7">
        <v>173917.0</v>
      </c>
      <c r="D385" s="7" t="s">
        <v>155</v>
      </c>
      <c r="E385" s="6">
        <v>45017.0</v>
      </c>
      <c r="F385" s="82">
        <f t="shared" si="1"/>
        <v>22</v>
      </c>
      <c r="G385" s="6">
        <v>45089.0</v>
      </c>
      <c r="H385" s="82">
        <f t="shared" si="2"/>
        <v>20</v>
      </c>
      <c r="I385" s="7" t="s">
        <v>136</v>
      </c>
      <c r="J385" s="10"/>
      <c r="K385" s="58"/>
      <c r="L385" s="10"/>
      <c r="M385" s="10"/>
      <c r="N385" s="66" t="s">
        <v>18</v>
      </c>
      <c r="O385" s="10"/>
    </row>
    <row r="386">
      <c r="A386" s="6">
        <v>45705.0</v>
      </c>
      <c r="B386" s="10"/>
      <c r="C386" s="7">
        <v>196062.0</v>
      </c>
      <c r="D386" s="7" t="s">
        <v>155</v>
      </c>
      <c r="E386" s="6">
        <v>45261.0</v>
      </c>
      <c r="F386" s="82">
        <f t="shared" si="1"/>
        <v>14</v>
      </c>
      <c r="G386" s="9">
        <v>45280.0</v>
      </c>
      <c r="H386" s="82">
        <f t="shared" si="2"/>
        <v>13</v>
      </c>
      <c r="I386" s="7" t="s">
        <v>54</v>
      </c>
      <c r="J386" s="10"/>
      <c r="K386" s="58"/>
      <c r="L386" s="10"/>
      <c r="M386" s="10"/>
      <c r="N386" s="66" t="s">
        <v>18</v>
      </c>
      <c r="O386" s="10"/>
    </row>
    <row r="387">
      <c r="A387" s="6">
        <v>45705.0</v>
      </c>
      <c r="B387" s="10"/>
      <c r="C387" s="7">
        <v>212802.0</v>
      </c>
      <c r="D387" s="7" t="s">
        <v>155</v>
      </c>
      <c r="E387" s="6">
        <v>45383.0</v>
      </c>
      <c r="F387" s="82">
        <f t="shared" si="1"/>
        <v>10</v>
      </c>
      <c r="G387" s="6">
        <v>45420.0</v>
      </c>
      <c r="H387" s="82">
        <f t="shared" si="2"/>
        <v>9</v>
      </c>
      <c r="I387" s="7" t="s">
        <v>54</v>
      </c>
      <c r="J387" s="10"/>
      <c r="K387" s="58"/>
      <c r="L387" s="10"/>
      <c r="M387" s="10"/>
      <c r="N387" s="66" t="s">
        <v>18</v>
      </c>
      <c r="O387" s="10"/>
    </row>
    <row r="388">
      <c r="A388" s="6">
        <v>45705.0</v>
      </c>
      <c r="B388" s="10"/>
      <c r="C388" s="7">
        <v>186312.0</v>
      </c>
      <c r="D388" s="7" t="s">
        <v>155</v>
      </c>
      <c r="E388" s="6">
        <v>45047.0</v>
      </c>
      <c r="F388" s="82">
        <f t="shared" si="1"/>
        <v>21</v>
      </c>
      <c r="G388" s="6">
        <v>45187.0</v>
      </c>
      <c r="H388" s="82">
        <f t="shared" si="2"/>
        <v>17</v>
      </c>
      <c r="I388" s="7" t="s">
        <v>54</v>
      </c>
      <c r="J388" s="10"/>
      <c r="K388" s="58"/>
      <c r="L388" s="10"/>
      <c r="M388" s="10"/>
      <c r="N388" s="66" t="s">
        <v>18</v>
      </c>
      <c r="O388" s="10"/>
    </row>
    <row r="389">
      <c r="A389" s="6">
        <v>45705.0</v>
      </c>
      <c r="B389" s="10"/>
      <c r="C389" s="7">
        <v>209815.0</v>
      </c>
      <c r="D389" s="7" t="s">
        <v>155</v>
      </c>
      <c r="E389" s="6">
        <v>45292.0</v>
      </c>
      <c r="F389" s="82">
        <f t="shared" si="1"/>
        <v>13</v>
      </c>
      <c r="G389" s="6">
        <v>45392.0</v>
      </c>
      <c r="H389" s="82">
        <f t="shared" si="2"/>
        <v>10</v>
      </c>
      <c r="I389" s="7" t="s">
        <v>48</v>
      </c>
      <c r="J389" s="10"/>
      <c r="K389" s="58"/>
      <c r="L389" s="10"/>
      <c r="M389" s="10"/>
      <c r="N389" s="66" t="s">
        <v>18</v>
      </c>
      <c r="O389" s="10"/>
    </row>
    <row r="390">
      <c r="A390" s="6">
        <v>45705.0</v>
      </c>
      <c r="B390" s="10"/>
      <c r="C390" s="7">
        <v>210394.0</v>
      </c>
      <c r="D390" s="7" t="s">
        <v>155</v>
      </c>
      <c r="E390" s="6">
        <v>45292.0</v>
      </c>
      <c r="F390" s="82">
        <f t="shared" si="1"/>
        <v>13</v>
      </c>
      <c r="G390" s="6">
        <v>45407.0</v>
      </c>
      <c r="H390" s="82">
        <f t="shared" si="2"/>
        <v>9</v>
      </c>
      <c r="I390" s="7" t="s">
        <v>60</v>
      </c>
      <c r="J390" s="10"/>
      <c r="K390" s="58"/>
      <c r="L390" s="10"/>
      <c r="M390" s="10"/>
      <c r="N390" s="66" t="s">
        <v>18</v>
      </c>
      <c r="O390" s="10"/>
    </row>
    <row r="391">
      <c r="A391" s="6">
        <v>45705.0</v>
      </c>
      <c r="B391" s="10"/>
      <c r="C391" s="7">
        <v>226560.0</v>
      </c>
      <c r="D391" s="7" t="s">
        <v>155</v>
      </c>
      <c r="E391" s="6">
        <v>45352.0</v>
      </c>
      <c r="F391" s="82">
        <f t="shared" si="1"/>
        <v>11</v>
      </c>
      <c r="G391" s="6">
        <v>45534.0</v>
      </c>
      <c r="H391" s="82">
        <f t="shared" si="2"/>
        <v>5</v>
      </c>
      <c r="I391" s="7" t="s">
        <v>54</v>
      </c>
      <c r="J391" s="10"/>
      <c r="K391" s="58"/>
      <c r="L391" s="10"/>
      <c r="M391" s="10"/>
      <c r="N391" s="66" t="s">
        <v>18</v>
      </c>
      <c r="O391" s="10"/>
    </row>
    <row r="392">
      <c r="A392" s="6">
        <v>45705.0</v>
      </c>
      <c r="B392" s="10"/>
      <c r="C392" s="7">
        <v>190675.0</v>
      </c>
      <c r="D392" s="7" t="s">
        <v>155</v>
      </c>
      <c r="E392" s="6">
        <v>45200.0</v>
      </c>
      <c r="F392" s="82">
        <f t="shared" si="1"/>
        <v>16</v>
      </c>
      <c r="G392" s="9">
        <v>45244.0</v>
      </c>
      <c r="H392" s="82">
        <f t="shared" si="2"/>
        <v>15</v>
      </c>
      <c r="I392" s="7" t="s">
        <v>60</v>
      </c>
      <c r="J392" s="10"/>
      <c r="K392" s="58"/>
      <c r="L392" s="10"/>
      <c r="M392" s="10"/>
      <c r="N392" s="66" t="s">
        <v>18</v>
      </c>
      <c r="O392" s="10"/>
    </row>
    <row r="393">
      <c r="A393" s="6">
        <v>45705.0</v>
      </c>
      <c r="B393" s="10"/>
      <c r="C393" s="7">
        <v>193769.0</v>
      </c>
      <c r="D393" s="7" t="s">
        <v>155</v>
      </c>
      <c r="E393" s="6">
        <v>45200.0</v>
      </c>
      <c r="F393" s="82">
        <f t="shared" si="1"/>
        <v>16</v>
      </c>
      <c r="G393" s="9">
        <v>45257.0</v>
      </c>
      <c r="H393" s="82">
        <f t="shared" si="2"/>
        <v>14</v>
      </c>
      <c r="I393" s="7" t="s">
        <v>43</v>
      </c>
      <c r="J393" s="7" t="s">
        <v>578</v>
      </c>
      <c r="K393" s="58"/>
      <c r="L393" s="10"/>
      <c r="M393" s="80">
        <v>45692.0</v>
      </c>
      <c r="N393" s="66" t="s">
        <v>18</v>
      </c>
      <c r="O393" s="10"/>
    </row>
    <row r="394">
      <c r="A394" s="6">
        <v>45705.0</v>
      </c>
      <c r="B394" s="10"/>
      <c r="C394" s="7">
        <v>198593.0</v>
      </c>
      <c r="D394" s="7" t="s">
        <v>155</v>
      </c>
      <c r="E394" s="6">
        <v>45292.0</v>
      </c>
      <c r="F394" s="82">
        <f t="shared" si="1"/>
        <v>13</v>
      </c>
      <c r="G394" s="6">
        <v>45323.0</v>
      </c>
      <c r="H394" s="82">
        <f t="shared" si="2"/>
        <v>12</v>
      </c>
      <c r="I394" s="7" t="s">
        <v>136</v>
      </c>
      <c r="J394" s="10"/>
      <c r="K394" s="58"/>
      <c r="L394" s="10"/>
      <c r="M394" s="10"/>
      <c r="N394" s="66" t="s">
        <v>18</v>
      </c>
      <c r="O394" s="10"/>
    </row>
    <row r="395">
      <c r="A395" s="6">
        <v>45705.0</v>
      </c>
      <c r="B395" s="10"/>
      <c r="C395" s="7">
        <v>217083.0</v>
      </c>
      <c r="D395" s="7" t="s">
        <v>155</v>
      </c>
      <c r="E395" s="6">
        <v>45413.0</v>
      </c>
      <c r="F395" s="82">
        <f t="shared" si="1"/>
        <v>9</v>
      </c>
      <c r="G395" s="6">
        <v>45453.0</v>
      </c>
      <c r="H395" s="82">
        <f t="shared" si="2"/>
        <v>8</v>
      </c>
      <c r="I395" s="7" t="s">
        <v>54</v>
      </c>
      <c r="J395" s="10"/>
      <c r="K395" s="58"/>
      <c r="L395" s="10"/>
      <c r="M395" s="10"/>
      <c r="N395" s="66" t="s">
        <v>18</v>
      </c>
      <c r="O395" s="10"/>
    </row>
    <row r="396">
      <c r="A396" s="6">
        <v>45705.0</v>
      </c>
      <c r="B396" s="10"/>
      <c r="C396" s="7">
        <v>204284.0</v>
      </c>
      <c r="D396" s="7" t="s">
        <v>155</v>
      </c>
      <c r="E396" s="6">
        <v>45323.0</v>
      </c>
      <c r="F396" s="82">
        <f t="shared" si="1"/>
        <v>12</v>
      </c>
      <c r="G396" s="6">
        <v>45352.0</v>
      </c>
      <c r="H396" s="82">
        <f t="shared" si="2"/>
        <v>11</v>
      </c>
      <c r="I396" s="7" t="s">
        <v>136</v>
      </c>
      <c r="J396" s="10"/>
      <c r="K396" s="58"/>
      <c r="L396" s="10"/>
      <c r="M396" s="10"/>
      <c r="N396" s="66" t="s">
        <v>18</v>
      </c>
      <c r="O396" s="10"/>
    </row>
    <row r="397">
      <c r="A397" s="6">
        <v>45705.0</v>
      </c>
      <c r="B397" s="10"/>
      <c r="C397" s="7">
        <v>184177.0</v>
      </c>
      <c r="D397" s="7" t="s">
        <v>169</v>
      </c>
      <c r="E397" s="6">
        <v>44986.0</v>
      </c>
      <c r="F397" s="82">
        <f t="shared" si="1"/>
        <v>23</v>
      </c>
      <c r="G397" s="6">
        <v>45169.0</v>
      </c>
      <c r="H397" s="82">
        <f t="shared" si="2"/>
        <v>17</v>
      </c>
      <c r="I397" s="7" t="s">
        <v>48</v>
      </c>
      <c r="J397" s="10"/>
      <c r="K397" s="58"/>
      <c r="L397" s="10"/>
      <c r="M397" s="10"/>
      <c r="N397" s="66" t="s">
        <v>18</v>
      </c>
      <c r="O397" s="10"/>
    </row>
    <row r="398">
      <c r="A398" s="6">
        <v>45705.0</v>
      </c>
      <c r="B398" s="10"/>
      <c r="C398" s="7">
        <v>178811.0</v>
      </c>
      <c r="D398" s="7" t="s">
        <v>169</v>
      </c>
      <c r="E398" s="6">
        <v>45017.0</v>
      </c>
      <c r="F398" s="82">
        <f t="shared" si="1"/>
        <v>22</v>
      </c>
      <c r="G398" s="6">
        <v>45127.0</v>
      </c>
      <c r="H398" s="82">
        <f t="shared" si="2"/>
        <v>18</v>
      </c>
      <c r="I398" s="7" t="s">
        <v>82</v>
      </c>
      <c r="J398" s="10"/>
      <c r="K398" s="58"/>
      <c r="L398" s="10"/>
      <c r="M398" s="10"/>
      <c r="N398" s="66" t="s">
        <v>18</v>
      </c>
      <c r="O398" s="10"/>
    </row>
    <row r="399">
      <c r="A399" s="6">
        <v>45705.0</v>
      </c>
      <c r="B399" s="10"/>
      <c r="C399" s="7">
        <v>205657.0</v>
      </c>
      <c r="D399" s="7" t="s">
        <v>169</v>
      </c>
      <c r="E399" s="6">
        <v>45323.0</v>
      </c>
      <c r="F399" s="82">
        <f t="shared" si="1"/>
        <v>12</v>
      </c>
      <c r="G399" s="6">
        <v>45373.0</v>
      </c>
      <c r="H399" s="82">
        <f t="shared" si="2"/>
        <v>10</v>
      </c>
      <c r="I399" s="7" t="s">
        <v>54</v>
      </c>
      <c r="J399" s="10"/>
      <c r="K399" s="58"/>
      <c r="L399" s="10"/>
      <c r="M399" s="10"/>
      <c r="N399" s="66" t="s">
        <v>18</v>
      </c>
      <c r="O399" s="10"/>
    </row>
    <row r="400">
      <c r="A400" s="6">
        <v>45705.0</v>
      </c>
      <c r="B400" s="10"/>
      <c r="C400" s="7">
        <v>215782.0</v>
      </c>
      <c r="D400" s="7" t="s">
        <v>169</v>
      </c>
      <c r="E400" s="6">
        <v>45383.0</v>
      </c>
      <c r="F400" s="82">
        <f t="shared" si="1"/>
        <v>10</v>
      </c>
      <c r="G400" s="6">
        <v>45436.0</v>
      </c>
      <c r="H400" s="82">
        <f t="shared" si="2"/>
        <v>8</v>
      </c>
      <c r="I400" s="7" t="s">
        <v>54</v>
      </c>
      <c r="J400" s="10"/>
      <c r="K400" s="58"/>
      <c r="L400" s="10"/>
      <c r="M400" s="10"/>
      <c r="N400" s="66" t="s">
        <v>18</v>
      </c>
      <c r="O400" s="10"/>
    </row>
    <row r="401">
      <c r="A401" s="6">
        <v>45705.0</v>
      </c>
      <c r="B401" s="10"/>
      <c r="C401" s="7">
        <v>217430.0</v>
      </c>
      <c r="D401" s="7" t="s">
        <v>169</v>
      </c>
      <c r="E401" s="6">
        <v>45383.0</v>
      </c>
      <c r="F401" s="82">
        <f t="shared" si="1"/>
        <v>10</v>
      </c>
      <c r="G401" s="6">
        <v>45457.0</v>
      </c>
      <c r="H401" s="82">
        <f t="shared" si="2"/>
        <v>8</v>
      </c>
      <c r="I401" s="7" t="s">
        <v>54</v>
      </c>
      <c r="J401" s="10"/>
      <c r="K401" s="58"/>
      <c r="L401" s="10"/>
      <c r="M401" s="10"/>
      <c r="N401" s="66" t="s">
        <v>18</v>
      </c>
      <c r="O401" s="10"/>
    </row>
    <row r="402">
      <c r="A402" s="6">
        <v>45705.0</v>
      </c>
      <c r="B402" s="10"/>
      <c r="C402" s="7">
        <v>219350.0</v>
      </c>
      <c r="D402" s="7" t="s">
        <v>169</v>
      </c>
      <c r="E402" s="6">
        <v>45444.0</v>
      </c>
      <c r="F402" s="82">
        <f t="shared" si="1"/>
        <v>8</v>
      </c>
      <c r="G402" s="6">
        <v>45474.0</v>
      </c>
      <c r="H402" s="82">
        <f t="shared" si="2"/>
        <v>7</v>
      </c>
      <c r="I402" s="7" t="s">
        <v>54</v>
      </c>
      <c r="J402" s="10"/>
      <c r="K402" s="58"/>
      <c r="L402" s="10"/>
      <c r="M402" s="10"/>
      <c r="N402" s="66" t="s">
        <v>18</v>
      </c>
      <c r="O402" s="10"/>
    </row>
    <row r="403">
      <c r="A403" s="6">
        <v>45705.0</v>
      </c>
      <c r="B403" s="10"/>
      <c r="C403" s="7">
        <v>220882.0</v>
      </c>
      <c r="D403" s="7" t="s">
        <v>169</v>
      </c>
      <c r="E403" s="6">
        <v>45444.0</v>
      </c>
      <c r="F403" s="82">
        <f t="shared" si="1"/>
        <v>8</v>
      </c>
      <c r="G403" s="6">
        <v>45489.0</v>
      </c>
      <c r="H403" s="82">
        <f t="shared" si="2"/>
        <v>7</v>
      </c>
      <c r="I403" s="7" t="s">
        <v>60</v>
      </c>
      <c r="J403" s="10"/>
      <c r="K403" s="58"/>
      <c r="L403" s="10"/>
      <c r="M403" s="10"/>
      <c r="N403" s="66" t="s">
        <v>18</v>
      </c>
      <c r="O403" s="10"/>
    </row>
    <row r="404">
      <c r="A404" s="6">
        <v>45705.0</v>
      </c>
      <c r="B404" s="10"/>
      <c r="C404" s="7">
        <v>224083.0</v>
      </c>
      <c r="D404" s="7" t="s">
        <v>169</v>
      </c>
      <c r="E404" s="6">
        <v>45444.0</v>
      </c>
      <c r="F404" s="82">
        <f t="shared" si="1"/>
        <v>8</v>
      </c>
      <c r="G404" s="6">
        <v>45513.0</v>
      </c>
      <c r="H404" s="82">
        <f t="shared" si="2"/>
        <v>6</v>
      </c>
      <c r="I404" s="7" t="s">
        <v>52</v>
      </c>
      <c r="J404" s="10"/>
      <c r="K404" s="58"/>
      <c r="L404" s="10"/>
      <c r="M404" s="10"/>
      <c r="N404" s="66" t="s">
        <v>18</v>
      </c>
      <c r="O404" s="10"/>
    </row>
    <row r="405">
      <c r="A405" s="6">
        <v>45705.0</v>
      </c>
      <c r="B405" s="10"/>
      <c r="C405" s="7">
        <v>222874.0</v>
      </c>
      <c r="D405" s="7" t="s">
        <v>169</v>
      </c>
      <c r="E405" s="6">
        <v>45505.0</v>
      </c>
      <c r="F405" s="82">
        <f t="shared" si="1"/>
        <v>6</v>
      </c>
      <c r="G405" s="6">
        <v>45526.0</v>
      </c>
      <c r="H405" s="82">
        <f t="shared" si="2"/>
        <v>5</v>
      </c>
      <c r="I405" s="7" t="s">
        <v>54</v>
      </c>
      <c r="J405" s="10"/>
      <c r="K405" s="58"/>
      <c r="L405" s="10"/>
      <c r="M405" s="10"/>
      <c r="N405" s="66" t="s">
        <v>18</v>
      </c>
      <c r="O405" s="10"/>
    </row>
    <row r="406">
      <c r="A406" s="6">
        <v>45705.0</v>
      </c>
      <c r="B406" s="10"/>
      <c r="C406" s="7">
        <v>226757.0</v>
      </c>
      <c r="D406" s="7" t="s">
        <v>169</v>
      </c>
      <c r="E406" s="6">
        <v>45505.0</v>
      </c>
      <c r="F406" s="82">
        <f t="shared" si="1"/>
        <v>6</v>
      </c>
      <c r="G406" s="6">
        <v>45537.0</v>
      </c>
      <c r="H406" s="82">
        <f t="shared" si="2"/>
        <v>5</v>
      </c>
      <c r="I406" s="7" t="s">
        <v>54</v>
      </c>
      <c r="J406" s="10"/>
      <c r="K406" s="58"/>
      <c r="L406" s="10"/>
      <c r="M406" s="10"/>
      <c r="N406" s="66" t="s">
        <v>18</v>
      </c>
      <c r="O406" s="10"/>
    </row>
    <row r="407">
      <c r="A407" s="6">
        <v>45705.0</v>
      </c>
      <c r="B407" s="10"/>
      <c r="C407" s="7">
        <v>196320.0</v>
      </c>
      <c r="D407" s="7" t="s">
        <v>169</v>
      </c>
      <c r="E407" s="6">
        <v>45505.0</v>
      </c>
      <c r="F407" s="82">
        <f t="shared" si="1"/>
        <v>6</v>
      </c>
      <c r="G407" s="6">
        <v>45541.0</v>
      </c>
      <c r="H407" s="82">
        <f t="shared" si="2"/>
        <v>5</v>
      </c>
      <c r="I407" s="7" t="s">
        <v>54</v>
      </c>
      <c r="J407" s="10"/>
      <c r="K407" s="58"/>
      <c r="L407" s="10"/>
      <c r="M407" s="10"/>
      <c r="N407" s="66" t="s">
        <v>18</v>
      </c>
      <c r="O407" s="10"/>
    </row>
    <row r="408">
      <c r="A408" s="6">
        <v>45705.0</v>
      </c>
      <c r="B408" s="10"/>
      <c r="C408" s="7">
        <v>220458.0</v>
      </c>
      <c r="D408" s="7" t="s">
        <v>169</v>
      </c>
      <c r="E408" s="6">
        <v>45413.0</v>
      </c>
      <c r="F408" s="82">
        <f t="shared" si="1"/>
        <v>9</v>
      </c>
      <c r="G408" s="6">
        <v>45482.0</v>
      </c>
      <c r="H408" s="82">
        <f t="shared" si="2"/>
        <v>7</v>
      </c>
      <c r="I408" s="7" t="s">
        <v>54</v>
      </c>
      <c r="J408" s="10"/>
      <c r="K408" s="58"/>
      <c r="L408" s="10"/>
      <c r="M408" s="10"/>
      <c r="N408" s="66" t="s">
        <v>18</v>
      </c>
      <c r="O408" s="10"/>
    </row>
    <row r="409">
      <c r="A409" s="6">
        <v>45705.0</v>
      </c>
      <c r="B409" s="10"/>
      <c r="C409" s="7">
        <v>227371.0</v>
      </c>
      <c r="D409" s="7" t="s">
        <v>169</v>
      </c>
      <c r="E409" s="6">
        <v>45505.0</v>
      </c>
      <c r="F409" s="82">
        <f t="shared" si="1"/>
        <v>6</v>
      </c>
      <c r="G409" s="6">
        <v>45553.0</v>
      </c>
      <c r="H409" s="82">
        <f t="shared" si="2"/>
        <v>5</v>
      </c>
      <c r="I409" s="7" t="s">
        <v>60</v>
      </c>
      <c r="J409" s="10"/>
      <c r="K409" s="58"/>
      <c r="L409" s="10"/>
      <c r="M409" s="10"/>
      <c r="N409" s="66" t="s">
        <v>18</v>
      </c>
      <c r="O409" s="10"/>
    </row>
    <row r="410">
      <c r="A410" s="6">
        <v>45705.0</v>
      </c>
      <c r="B410" s="10"/>
      <c r="C410" s="7">
        <v>229721.0</v>
      </c>
      <c r="D410" s="7" t="s">
        <v>169</v>
      </c>
      <c r="E410" s="6">
        <v>45413.0</v>
      </c>
      <c r="F410" s="82">
        <f t="shared" si="1"/>
        <v>9</v>
      </c>
      <c r="G410" s="6">
        <v>45567.0</v>
      </c>
      <c r="H410" s="82">
        <f t="shared" si="2"/>
        <v>4</v>
      </c>
      <c r="I410" s="7" t="s">
        <v>54</v>
      </c>
      <c r="J410" s="10"/>
      <c r="K410" s="58"/>
      <c r="L410" s="10"/>
      <c r="M410" s="10"/>
      <c r="N410" s="66" t="s">
        <v>18</v>
      </c>
      <c r="O410" s="10"/>
    </row>
    <row r="411">
      <c r="A411" s="6">
        <v>45705.0</v>
      </c>
      <c r="B411" s="10"/>
      <c r="C411" s="7">
        <v>218321.0</v>
      </c>
      <c r="D411" s="7" t="s">
        <v>170</v>
      </c>
      <c r="E411" s="6">
        <v>45474.0</v>
      </c>
      <c r="F411" s="82">
        <f t="shared" si="1"/>
        <v>7</v>
      </c>
      <c r="G411" s="6">
        <v>45506.0</v>
      </c>
      <c r="H411" s="82">
        <f t="shared" si="2"/>
        <v>6</v>
      </c>
      <c r="I411" s="7" t="s">
        <v>60</v>
      </c>
      <c r="J411" s="10"/>
      <c r="K411" s="58"/>
      <c r="L411" s="10"/>
      <c r="M411" s="10"/>
      <c r="N411" s="66" t="s">
        <v>18</v>
      </c>
      <c r="O411" s="10"/>
    </row>
    <row r="412">
      <c r="A412" s="6">
        <v>45705.0</v>
      </c>
      <c r="B412" s="10"/>
      <c r="C412" s="7">
        <v>178681.0</v>
      </c>
      <c r="D412" s="7" t="s">
        <v>170</v>
      </c>
      <c r="E412" s="6">
        <v>45597.0</v>
      </c>
      <c r="F412" s="82">
        <f t="shared" si="1"/>
        <v>3</v>
      </c>
      <c r="G412" s="6">
        <v>45671.0</v>
      </c>
      <c r="H412" s="82">
        <f t="shared" si="2"/>
        <v>1</v>
      </c>
      <c r="I412" s="7" t="s">
        <v>43</v>
      </c>
      <c r="J412" s="10"/>
      <c r="K412" s="58"/>
      <c r="L412" s="10"/>
      <c r="M412" s="10"/>
      <c r="N412" s="66" t="s">
        <v>18</v>
      </c>
      <c r="O412" s="10"/>
    </row>
    <row r="413">
      <c r="A413" s="6">
        <v>45705.0</v>
      </c>
      <c r="B413" s="10"/>
      <c r="C413" s="7">
        <v>220820.0</v>
      </c>
      <c r="D413" s="7" t="s">
        <v>170</v>
      </c>
      <c r="E413" s="6">
        <v>45474.0</v>
      </c>
      <c r="F413" s="82">
        <f t="shared" si="1"/>
        <v>7</v>
      </c>
      <c r="G413" s="6">
        <v>45502.0</v>
      </c>
      <c r="H413" s="82">
        <f t="shared" si="2"/>
        <v>6</v>
      </c>
      <c r="I413" s="7" t="s">
        <v>54</v>
      </c>
      <c r="J413" s="10"/>
      <c r="K413" s="58"/>
      <c r="L413" s="10"/>
      <c r="M413" s="10"/>
      <c r="N413" s="66" t="s">
        <v>18</v>
      </c>
      <c r="O413" s="10"/>
    </row>
    <row r="414">
      <c r="A414" s="6">
        <v>45705.0</v>
      </c>
      <c r="B414" s="10"/>
      <c r="C414" s="7">
        <v>229770.0</v>
      </c>
      <c r="D414" s="7" t="s">
        <v>170</v>
      </c>
      <c r="E414" s="6">
        <v>45536.0</v>
      </c>
      <c r="F414" s="82">
        <f t="shared" si="1"/>
        <v>5</v>
      </c>
      <c r="G414" s="6">
        <v>45569.0</v>
      </c>
      <c r="H414" s="82">
        <f t="shared" si="2"/>
        <v>4</v>
      </c>
      <c r="I414" s="7" t="s">
        <v>54</v>
      </c>
      <c r="J414" s="10"/>
      <c r="K414" s="58"/>
      <c r="L414" s="10"/>
      <c r="M414" s="10"/>
      <c r="N414" s="66" t="s">
        <v>18</v>
      </c>
      <c r="O414" s="10"/>
    </row>
    <row r="415">
      <c r="A415" s="6">
        <v>45705.0</v>
      </c>
      <c r="B415" s="10"/>
      <c r="C415" s="7">
        <v>228996.0</v>
      </c>
      <c r="D415" s="7" t="s">
        <v>170</v>
      </c>
      <c r="E415" s="6">
        <v>45566.0</v>
      </c>
      <c r="F415" s="82">
        <f t="shared" si="1"/>
        <v>4</v>
      </c>
      <c r="G415" s="9">
        <v>45587.0</v>
      </c>
      <c r="H415" s="82">
        <f t="shared" si="2"/>
        <v>3</v>
      </c>
      <c r="I415" s="7" t="s">
        <v>43</v>
      </c>
      <c r="J415" s="10"/>
      <c r="K415" s="58"/>
      <c r="L415" s="10"/>
      <c r="M415" s="10"/>
      <c r="N415" s="66" t="s">
        <v>18</v>
      </c>
      <c r="O415" s="10"/>
    </row>
    <row r="416">
      <c r="A416" s="6">
        <v>45705.0</v>
      </c>
      <c r="B416" s="10"/>
      <c r="C416" s="7">
        <v>232545.0</v>
      </c>
      <c r="D416" s="7" t="s">
        <v>170</v>
      </c>
      <c r="E416" s="6">
        <v>45536.0</v>
      </c>
      <c r="F416" s="82">
        <f t="shared" si="1"/>
        <v>5</v>
      </c>
      <c r="G416" s="9">
        <v>45594.0</v>
      </c>
      <c r="H416" s="82">
        <f t="shared" si="2"/>
        <v>3</v>
      </c>
      <c r="I416" s="7" t="s">
        <v>54</v>
      </c>
      <c r="J416" s="10"/>
      <c r="K416" s="58"/>
      <c r="L416" s="10"/>
      <c r="M416" s="10"/>
      <c r="N416" s="66" t="s">
        <v>18</v>
      </c>
      <c r="O416" s="10"/>
    </row>
    <row r="417">
      <c r="A417" s="6">
        <v>45705.0</v>
      </c>
      <c r="B417" s="10"/>
      <c r="C417" s="7">
        <v>233540.0</v>
      </c>
      <c r="D417" s="7" t="s">
        <v>170</v>
      </c>
      <c r="E417" s="6">
        <v>45566.0</v>
      </c>
      <c r="F417" s="82">
        <f t="shared" si="1"/>
        <v>4</v>
      </c>
      <c r="G417" s="6">
        <v>45543.0</v>
      </c>
      <c r="H417" s="82">
        <f t="shared" si="2"/>
        <v>5</v>
      </c>
      <c r="I417" s="7" t="s">
        <v>54</v>
      </c>
      <c r="J417" s="10"/>
      <c r="K417" s="58"/>
      <c r="L417" s="10"/>
      <c r="M417" s="10"/>
      <c r="N417" s="66" t="s">
        <v>18</v>
      </c>
      <c r="O417" s="10"/>
    </row>
    <row r="418">
      <c r="A418" s="6">
        <v>45705.0</v>
      </c>
      <c r="B418" s="10"/>
      <c r="C418" s="7">
        <v>234252.0</v>
      </c>
      <c r="D418" s="7" t="s">
        <v>170</v>
      </c>
      <c r="E418" s="6">
        <v>45597.0</v>
      </c>
      <c r="F418" s="82">
        <f t="shared" si="1"/>
        <v>3</v>
      </c>
      <c r="G418" s="9">
        <v>45610.0</v>
      </c>
      <c r="H418" s="82">
        <f t="shared" si="2"/>
        <v>3</v>
      </c>
      <c r="I418" s="7" t="s">
        <v>60</v>
      </c>
      <c r="J418" s="10"/>
      <c r="K418" s="58"/>
      <c r="L418" s="10"/>
      <c r="M418" s="10"/>
      <c r="N418" s="66" t="s">
        <v>18</v>
      </c>
      <c r="O418" s="10"/>
    </row>
    <row r="419">
      <c r="A419" s="6">
        <v>45705.0</v>
      </c>
      <c r="B419" s="10"/>
      <c r="C419" s="7">
        <v>234903.0</v>
      </c>
      <c r="D419" s="7" t="s">
        <v>170</v>
      </c>
      <c r="E419" s="6">
        <v>45536.0</v>
      </c>
      <c r="F419" s="82">
        <f t="shared" si="1"/>
        <v>5</v>
      </c>
      <c r="G419" s="9">
        <v>45618.0</v>
      </c>
      <c r="H419" s="82">
        <f t="shared" si="2"/>
        <v>2</v>
      </c>
      <c r="I419" s="7" t="s">
        <v>54</v>
      </c>
      <c r="J419" s="10"/>
      <c r="K419" s="58"/>
      <c r="L419" s="10"/>
      <c r="M419" s="10"/>
      <c r="N419" s="66" t="s">
        <v>18</v>
      </c>
      <c r="O419" s="10"/>
    </row>
    <row r="420">
      <c r="A420" s="6">
        <v>45705.0</v>
      </c>
      <c r="B420" s="10"/>
      <c r="C420" s="7">
        <v>235642.0</v>
      </c>
      <c r="D420" s="7" t="s">
        <v>170</v>
      </c>
      <c r="E420" s="6">
        <v>45566.0</v>
      </c>
      <c r="F420" s="82">
        <f t="shared" si="1"/>
        <v>4</v>
      </c>
      <c r="G420" s="9">
        <v>45625.0</v>
      </c>
      <c r="H420" s="82">
        <f t="shared" si="2"/>
        <v>2</v>
      </c>
      <c r="I420" s="7" t="s">
        <v>54</v>
      </c>
      <c r="J420" s="10"/>
      <c r="K420" s="58"/>
      <c r="L420" s="10"/>
      <c r="M420" s="10"/>
      <c r="N420" s="66" t="s">
        <v>18</v>
      </c>
      <c r="O420" s="10"/>
    </row>
    <row r="421">
      <c r="A421" s="6">
        <v>45705.0</v>
      </c>
      <c r="B421" s="10"/>
      <c r="C421" s="7">
        <v>164607.0</v>
      </c>
      <c r="D421" s="7" t="s">
        <v>170</v>
      </c>
      <c r="E421" s="6">
        <v>45444.0</v>
      </c>
      <c r="F421" s="82">
        <f t="shared" si="1"/>
        <v>8</v>
      </c>
      <c r="G421" s="9">
        <v>45575.0</v>
      </c>
      <c r="H421" s="82">
        <f t="shared" si="2"/>
        <v>4</v>
      </c>
      <c r="I421" s="7" t="s">
        <v>60</v>
      </c>
      <c r="J421" s="10"/>
      <c r="K421" s="58"/>
      <c r="L421" s="10"/>
      <c r="M421" s="10"/>
      <c r="N421" s="66" t="s">
        <v>18</v>
      </c>
      <c r="O421" s="10"/>
    </row>
    <row r="422">
      <c r="A422" s="6">
        <v>45705.0</v>
      </c>
      <c r="B422" s="10"/>
      <c r="C422" s="7">
        <v>236434.0</v>
      </c>
      <c r="D422" s="7" t="s">
        <v>170</v>
      </c>
      <c r="E422" s="6">
        <v>45536.0</v>
      </c>
      <c r="F422" s="82">
        <f t="shared" si="1"/>
        <v>5</v>
      </c>
      <c r="G422" s="6">
        <v>45632.0</v>
      </c>
      <c r="H422" s="82">
        <f t="shared" si="2"/>
        <v>2</v>
      </c>
      <c r="I422" s="7" t="s">
        <v>54</v>
      </c>
      <c r="J422" s="10"/>
      <c r="K422" s="58"/>
      <c r="L422" s="10"/>
      <c r="M422" s="10"/>
      <c r="N422" s="66" t="s">
        <v>18</v>
      </c>
      <c r="O422" s="10"/>
    </row>
    <row r="423">
      <c r="A423" s="6">
        <v>45705.0</v>
      </c>
      <c r="B423" s="10"/>
      <c r="C423" s="7">
        <v>236717.0</v>
      </c>
      <c r="D423" s="7" t="s">
        <v>170</v>
      </c>
      <c r="E423" s="6">
        <v>45627.0</v>
      </c>
      <c r="F423" s="82">
        <f t="shared" si="1"/>
        <v>2</v>
      </c>
      <c r="G423" s="9">
        <v>45637.0</v>
      </c>
      <c r="H423" s="82">
        <f t="shared" si="2"/>
        <v>2</v>
      </c>
      <c r="I423" s="7" t="s">
        <v>54</v>
      </c>
      <c r="J423" s="10"/>
      <c r="K423" s="58"/>
      <c r="L423" s="10"/>
      <c r="M423" s="10"/>
      <c r="N423" s="66" t="s">
        <v>18</v>
      </c>
      <c r="O423" s="10"/>
    </row>
    <row r="424">
      <c r="A424" s="6">
        <v>45705.0</v>
      </c>
      <c r="B424" s="10"/>
      <c r="C424" s="7">
        <v>237435.0</v>
      </c>
      <c r="D424" s="7" t="s">
        <v>170</v>
      </c>
      <c r="E424" s="6">
        <v>45323.0</v>
      </c>
      <c r="F424" s="82">
        <f t="shared" si="1"/>
        <v>12</v>
      </c>
      <c r="G424" s="9">
        <v>45644.0</v>
      </c>
      <c r="H424" s="82">
        <f t="shared" si="2"/>
        <v>2</v>
      </c>
      <c r="I424" s="7" t="s">
        <v>54</v>
      </c>
      <c r="J424" s="10"/>
      <c r="K424" s="58"/>
      <c r="L424" s="10"/>
      <c r="M424" s="10"/>
      <c r="N424" s="66" t="s">
        <v>18</v>
      </c>
      <c r="O424" s="10"/>
    </row>
    <row r="425">
      <c r="A425" s="6">
        <v>45705.0</v>
      </c>
      <c r="B425" s="10"/>
      <c r="C425" s="7">
        <v>237693.0</v>
      </c>
      <c r="D425" s="7" t="s">
        <v>170</v>
      </c>
      <c r="E425" s="6">
        <v>45627.0</v>
      </c>
      <c r="F425" s="82">
        <f t="shared" si="1"/>
        <v>2</v>
      </c>
      <c r="G425" s="9">
        <v>45654.0</v>
      </c>
      <c r="H425" s="82">
        <f t="shared" si="2"/>
        <v>1</v>
      </c>
      <c r="I425" s="7" t="s">
        <v>54</v>
      </c>
      <c r="J425" s="10"/>
      <c r="K425" s="58"/>
      <c r="L425" s="10"/>
      <c r="M425" s="10"/>
      <c r="N425" s="66" t="s">
        <v>18</v>
      </c>
      <c r="O425" s="10"/>
    </row>
    <row r="426">
      <c r="A426" s="6">
        <v>45705.0</v>
      </c>
      <c r="B426" s="10"/>
      <c r="C426" s="7">
        <v>238257.0</v>
      </c>
      <c r="D426" s="7" t="s">
        <v>170</v>
      </c>
      <c r="E426" s="6">
        <v>45627.0</v>
      </c>
      <c r="F426" s="82">
        <f t="shared" si="1"/>
        <v>2</v>
      </c>
      <c r="G426" s="6">
        <v>45663.0</v>
      </c>
      <c r="H426" s="82">
        <f t="shared" si="2"/>
        <v>1</v>
      </c>
      <c r="I426" s="7" t="s">
        <v>43</v>
      </c>
      <c r="J426" s="10"/>
      <c r="K426" s="58"/>
      <c r="L426" s="10"/>
      <c r="M426" s="10"/>
      <c r="N426" s="66" t="s">
        <v>18</v>
      </c>
      <c r="O426" s="10"/>
    </row>
    <row r="427">
      <c r="A427" s="6">
        <v>45705.0</v>
      </c>
      <c r="B427" s="10"/>
      <c r="C427" s="7">
        <v>238785.0</v>
      </c>
      <c r="D427" s="7" t="s">
        <v>170</v>
      </c>
      <c r="E427" s="6">
        <v>45658.0</v>
      </c>
      <c r="F427" s="82">
        <f t="shared" si="1"/>
        <v>1</v>
      </c>
      <c r="G427" s="6">
        <v>45666.0</v>
      </c>
      <c r="H427" s="82">
        <f t="shared" si="2"/>
        <v>1</v>
      </c>
      <c r="I427" s="7" t="s">
        <v>43</v>
      </c>
      <c r="J427" s="10"/>
      <c r="K427" s="58"/>
      <c r="L427" s="10"/>
      <c r="M427" s="10"/>
      <c r="N427" s="66" t="s">
        <v>18</v>
      </c>
      <c r="O427" s="10"/>
    </row>
    <row r="428">
      <c r="A428" s="6">
        <v>45705.0</v>
      </c>
      <c r="B428" s="10"/>
      <c r="C428" s="7">
        <v>239476.0</v>
      </c>
      <c r="D428" s="7" t="s">
        <v>170</v>
      </c>
      <c r="E428" s="6">
        <v>45627.0</v>
      </c>
      <c r="F428" s="82">
        <f t="shared" si="1"/>
        <v>2</v>
      </c>
      <c r="G428" s="6">
        <v>45672.0</v>
      </c>
      <c r="H428" s="82">
        <f t="shared" si="2"/>
        <v>1</v>
      </c>
      <c r="I428" s="7" t="s">
        <v>54</v>
      </c>
      <c r="J428" s="10"/>
      <c r="K428" s="58"/>
      <c r="L428" s="10"/>
      <c r="M428" s="10"/>
      <c r="N428" s="66" t="s">
        <v>18</v>
      </c>
      <c r="O428" s="10"/>
    </row>
    <row r="429">
      <c r="A429" s="6">
        <v>45705.0</v>
      </c>
      <c r="B429" s="10"/>
      <c r="C429" s="7">
        <v>239919.0</v>
      </c>
      <c r="D429" s="7" t="s">
        <v>170</v>
      </c>
      <c r="E429" s="6">
        <v>45627.0</v>
      </c>
      <c r="F429" s="82">
        <f t="shared" si="1"/>
        <v>2</v>
      </c>
      <c r="G429" s="6">
        <v>45677.0</v>
      </c>
      <c r="H429" s="82">
        <f t="shared" si="2"/>
        <v>0</v>
      </c>
      <c r="I429" s="7" t="s">
        <v>60</v>
      </c>
      <c r="J429" s="10"/>
      <c r="K429" s="58"/>
      <c r="L429" s="10"/>
      <c r="M429" s="10"/>
      <c r="N429" s="66" t="s">
        <v>18</v>
      </c>
      <c r="O429" s="10"/>
    </row>
    <row r="430">
      <c r="A430" s="6">
        <v>45705.0</v>
      </c>
      <c r="B430" s="10"/>
      <c r="C430" s="7">
        <v>240649.0</v>
      </c>
      <c r="D430" s="7" t="s">
        <v>170</v>
      </c>
      <c r="E430" s="6">
        <v>45658.0</v>
      </c>
      <c r="F430" s="82">
        <f t="shared" si="1"/>
        <v>1</v>
      </c>
      <c r="G430" s="6">
        <v>45681.0</v>
      </c>
      <c r="H430" s="82">
        <f t="shared" si="2"/>
        <v>0</v>
      </c>
      <c r="I430" s="7" t="s">
        <v>60</v>
      </c>
      <c r="J430" s="10"/>
      <c r="K430" s="58"/>
      <c r="L430" s="10"/>
      <c r="M430" s="10"/>
      <c r="N430" s="66" t="s">
        <v>18</v>
      </c>
      <c r="O430" s="10"/>
    </row>
    <row r="431">
      <c r="A431" s="6">
        <v>45705.0</v>
      </c>
      <c r="B431" s="10"/>
      <c r="C431" s="7">
        <v>238838.0</v>
      </c>
      <c r="D431" s="7" t="s">
        <v>170</v>
      </c>
      <c r="E431" s="6">
        <v>45627.0</v>
      </c>
      <c r="F431" s="82">
        <f t="shared" si="1"/>
        <v>2</v>
      </c>
      <c r="G431" s="6">
        <v>45687.0</v>
      </c>
      <c r="H431" s="82">
        <f t="shared" si="2"/>
        <v>0</v>
      </c>
      <c r="I431" s="7" t="s">
        <v>54</v>
      </c>
      <c r="J431" s="10"/>
      <c r="K431" s="58"/>
      <c r="L431" s="10"/>
      <c r="M431" s="10"/>
      <c r="N431" s="66" t="s">
        <v>18</v>
      </c>
      <c r="O431" s="10"/>
    </row>
    <row r="432">
      <c r="A432" s="6">
        <v>45702.0</v>
      </c>
      <c r="B432" s="6">
        <v>45706.0</v>
      </c>
      <c r="C432" s="7">
        <v>241309.0</v>
      </c>
      <c r="D432" s="7" t="s">
        <v>170</v>
      </c>
      <c r="E432" s="6">
        <v>45474.0</v>
      </c>
      <c r="F432" s="82">
        <f t="shared" si="1"/>
        <v>7</v>
      </c>
      <c r="G432" s="6">
        <v>45692.0</v>
      </c>
      <c r="H432" s="82">
        <f t="shared" si="2"/>
        <v>0</v>
      </c>
      <c r="I432" s="7" t="s">
        <v>60</v>
      </c>
      <c r="J432" s="10"/>
      <c r="K432" s="58"/>
      <c r="L432" s="7" t="s">
        <v>68</v>
      </c>
      <c r="M432" s="7" t="s">
        <v>579</v>
      </c>
      <c r="N432" s="57" t="s">
        <v>19</v>
      </c>
      <c r="O432" s="7" t="s">
        <v>555</v>
      </c>
    </row>
    <row r="433">
      <c r="A433" s="6">
        <v>45705.0</v>
      </c>
      <c r="B433" s="10"/>
      <c r="C433" s="7">
        <v>242066.0</v>
      </c>
      <c r="D433" s="7" t="s">
        <v>170</v>
      </c>
      <c r="E433" s="6">
        <v>45658.0</v>
      </c>
      <c r="F433" s="82">
        <f t="shared" si="1"/>
        <v>1</v>
      </c>
      <c r="G433" s="6">
        <v>45695.0</v>
      </c>
      <c r="H433" s="82">
        <f t="shared" si="2"/>
        <v>0</v>
      </c>
      <c r="I433" s="7" t="s">
        <v>54</v>
      </c>
      <c r="J433" s="10"/>
      <c r="K433" s="58"/>
      <c r="L433" s="10"/>
      <c r="M433" s="10"/>
      <c r="N433" s="66" t="s">
        <v>18</v>
      </c>
      <c r="O433" s="10"/>
    </row>
    <row r="434">
      <c r="A434" s="6">
        <v>45705.0</v>
      </c>
      <c r="B434" s="10"/>
      <c r="C434" s="7">
        <v>242481.0</v>
      </c>
      <c r="D434" s="7" t="s">
        <v>170</v>
      </c>
      <c r="E434" s="6">
        <v>45658.0</v>
      </c>
      <c r="F434" s="82">
        <f t="shared" si="1"/>
        <v>1</v>
      </c>
      <c r="G434" s="6">
        <v>45699.0</v>
      </c>
      <c r="H434" s="82">
        <f t="shared" si="2"/>
        <v>0</v>
      </c>
      <c r="I434" s="7" t="s">
        <v>52</v>
      </c>
      <c r="J434" s="10"/>
      <c r="K434" s="58"/>
      <c r="L434" s="10"/>
      <c r="M434" s="10"/>
      <c r="N434" s="66" t="s">
        <v>18</v>
      </c>
      <c r="O434" s="10"/>
    </row>
    <row r="435">
      <c r="A435" s="6">
        <v>45705.0</v>
      </c>
      <c r="B435" s="10"/>
      <c r="C435" s="7">
        <v>175954.0</v>
      </c>
      <c r="D435" s="7" t="s">
        <v>171</v>
      </c>
      <c r="E435" s="6">
        <v>44986.0</v>
      </c>
      <c r="F435" s="82">
        <f t="shared" si="1"/>
        <v>23</v>
      </c>
      <c r="G435" s="6">
        <v>45100.0</v>
      </c>
      <c r="H435" s="82">
        <f t="shared" si="2"/>
        <v>19</v>
      </c>
      <c r="I435" s="7" t="s">
        <v>48</v>
      </c>
      <c r="J435" s="10"/>
      <c r="K435" s="58"/>
      <c r="L435" s="10"/>
      <c r="M435" s="10"/>
      <c r="N435" s="66" t="s">
        <v>18</v>
      </c>
      <c r="O435" s="10"/>
    </row>
    <row r="436">
      <c r="A436" s="6">
        <v>45705.0</v>
      </c>
      <c r="B436" s="10"/>
      <c r="C436" s="7">
        <v>223736.0</v>
      </c>
      <c r="D436" s="7" t="s">
        <v>171</v>
      </c>
      <c r="E436" s="6">
        <v>45474.0</v>
      </c>
      <c r="F436" s="82">
        <f t="shared" si="1"/>
        <v>7</v>
      </c>
      <c r="G436" s="6">
        <v>45512.0</v>
      </c>
      <c r="H436" s="82">
        <f t="shared" si="2"/>
        <v>6</v>
      </c>
      <c r="I436" s="7" t="s">
        <v>43</v>
      </c>
      <c r="J436" s="10"/>
      <c r="K436" s="58"/>
      <c r="L436" s="10"/>
      <c r="M436" s="10"/>
      <c r="N436" s="66" t="s">
        <v>18</v>
      </c>
      <c r="O436" s="10"/>
    </row>
    <row r="437">
      <c r="A437" s="6">
        <v>45705.0</v>
      </c>
      <c r="B437" s="10"/>
      <c r="C437" s="7">
        <v>215204.0</v>
      </c>
      <c r="D437" s="7" t="s">
        <v>171</v>
      </c>
      <c r="E437" s="6">
        <v>45352.0</v>
      </c>
      <c r="F437" s="82">
        <f t="shared" si="1"/>
        <v>11</v>
      </c>
      <c r="G437" s="6">
        <v>45433.0</v>
      </c>
      <c r="H437" s="82">
        <f t="shared" si="2"/>
        <v>8</v>
      </c>
      <c r="I437" s="7" t="s">
        <v>54</v>
      </c>
      <c r="J437" s="10"/>
      <c r="K437" s="58"/>
      <c r="L437" s="10"/>
      <c r="M437" s="10"/>
      <c r="N437" s="66" t="s">
        <v>18</v>
      </c>
      <c r="O437" s="10"/>
    </row>
    <row r="438">
      <c r="A438" s="6">
        <v>45705.0</v>
      </c>
      <c r="B438" s="10"/>
      <c r="C438" s="7">
        <v>99244.0</v>
      </c>
      <c r="D438" s="7" t="s">
        <v>133</v>
      </c>
      <c r="E438" s="6">
        <v>44440.0</v>
      </c>
      <c r="F438" s="82">
        <f t="shared" si="1"/>
        <v>41</v>
      </c>
      <c r="G438" s="6">
        <v>44442.0</v>
      </c>
      <c r="H438" s="82">
        <f t="shared" si="2"/>
        <v>41</v>
      </c>
      <c r="I438" s="7" t="s">
        <v>136</v>
      </c>
      <c r="J438" s="10"/>
      <c r="K438" s="58"/>
      <c r="L438" s="10"/>
      <c r="M438" s="10"/>
      <c r="N438" s="66" t="s">
        <v>18</v>
      </c>
      <c r="O438" s="10"/>
    </row>
    <row r="439">
      <c r="A439" s="6">
        <v>45705.0</v>
      </c>
      <c r="B439" s="10"/>
      <c r="C439" s="7">
        <v>176653.0</v>
      </c>
      <c r="D439" s="7" t="s">
        <v>133</v>
      </c>
      <c r="E439" s="6">
        <v>45047.0</v>
      </c>
      <c r="F439" s="82">
        <f t="shared" si="1"/>
        <v>21</v>
      </c>
      <c r="G439" s="6">
        <v>45106.0</v>
      </c>
      <c r="H439" s="82">
        <f t="shared" si="2"/>
        <v>19</v>
      </c>
      <c r="I439" s="7" t="s">
        <v>60</v>
      </c>
      <c r="J439" s="10"/>
      <c r="K439" s="58"/>
      <c r="L439" s="10"/>
      <c r="M439" s="10"/>
      <c r="N439" s="66" t="s">
        <v>18</v>
      </c>
      <c r="O439" s="10"/>
    </row>
    <row r="440">
      <c r="A440" s="6">
        <v>45705.0</v>
      </c>
      <c r="B440" s="10"/>
      <c r="C440" s="7">
        <v>236401.0</v>
      </c>
      <c r="D440" s="7" t="s">
        <v>133</v>
      </c>
      <c r="E440" s="6">
        <v>45444.0</v>
      </c>
      <c r="F440" s="82">
        <f t="shared" si="1"/>
        <v>8</v>
      </c>
      <c r="G440" s="6">
        <v>45631.0</v>
      </c>
      <c r="H440" s="82">
        <f t="shared" si="2"/>
        <v>2</v>
      </c>
      <c r="I440" s="7" t="s">
        <v>82</v>
      </c>
      <c r="J440" s="10"/>
      <c r="K440" s="58"/>
      <c r="L440" s="10"/>
      <c r="M440" s="10"/>
      <c r="N440" s="66" t="s">
        <v>18</v>
      </c>
      <c r="O440" s="10"/>
    </row>
    <row r="441">
      <c r="A441" s="6">
        <v>45705.0</v>
      </c>
      <c r="B441" s="10"/>
      <c r="C441" s="7">
        <v>188983.0</v>
      </c>
      <c r="D441" s="7" t="s">
        <v>133</v>
      </c>
      <c r="E441" s="6">
        <v>44866.0</v>
      </c>
      <c r="F441" s="82">
        <f t="shared" si="1"/>
        <v>27</v>
      </c>
      <c r="G441" s="9">
        <v>45209.0</v>
      </c>
      <c r="H441" s="82">
        <f t="shared" si="2"/>
        <v>16</v>
      </c>
      <c r="I441" s="7" t="s">
        <v>136</v>
      </c>
      <c r="J441" s="10"/>
      <c r="K441" s="58"/>
      <c r="L441" s="10"/>
      <c r="M441" s="10"/>
      <c r="N441" s="66" t="s">
        <v>18</v>
      </c>
      <c r="O441" s="10"/>
    </row>
    <row r="442">
      <c r="A442" s="6">
        <v>45705.0</v>
      </c>
      <c r="B442" s="10"/>
      <c r="C442" s="7">
        <v>197166.0</v>
      </c>
      <c r="D442" s="7" t="s">
        <v>133</v>
      </c>
      <c r="E442" s="6">
        <v>45261.0</v>
      </c>
      <c r="F442" s="82">
        <f t="shared" si="1"/>
        <v>14</v>
      </c>
      <c r="G442" s="6">
        <v>45295.0</v>
      </c>
      <c r="H442" s="82">
        <f t="shared" si="2"/>
        <v>13</v>
      </c>
      <c r="I442" s="7" t="s">
        <v>54</v>
      </c>
      <c r="J442" s="10"/>
      <c r="K442" s="58"/>
      <c r="L442" s="10"/>
      <c r="M442" s="10"/>
      <c r="N442" s="66" t="s">
        <v>18</v>
      </c>
      <c r="O442" s="10"/>
    </row>
    <row r="443">
      <c r="A443" s="6">
        <v>45705.0</v>
      </c>
      <c r="B443" s="10"/>
      <c r="C443" s="7">
        <v>203917.0</v>
      </c>
      <c r="D443" s="7" t="s">
        <v>133</v>
      </c>
      <c r="E443" s="6">
        <v>45323.0</v>
      </c>
      <c r="F443" s="82">
        <f t="shared" si="1"/>
        <v>12</v>
      </c>
      <c r="G443" s="6">
        <v>45348.0</v>
      </c>
      <c r="H443" s="82">
        <f t="shared" si="2"/>
        <v>11</v>
      </c>
      <c r="I443" s="7" t="s">
        <v>54</v>
      </c>
      <c r="J443" s="10"/>
      <c r="K443" s="58"/>
      <c r="L443" s="10"/>
      <c r="M443" s="10"/>
      <c r="N443" s="66" t="s">
        <v>18</v>
      </c>
      <c r="O443" s="10"/>
    </row>
    <row r="444">
      <c r="A444" s="6">
        <v>45705.0</v>
      </c>
      <c r="B444" s="10"/>
      <c r="C444" s="7">
        <v>211380.0</v>
      </c>
      <c r="D444" s="7" t="s">
        <v>133</v>
      </c>
      <c r="E444" s="6">
        <v>45352.0</v>
      </c>
      <c r="F444" s="82">
        <f t="shared" si="1"/>
        <v>11</v>
      </c>
      <c r="G444" s="6">
        <v>45401.0</v>
      </c>
      <c r="H444" s="82">
        <f t="shared" si="2"/>
        <v>9</v>
      </c>
      <c r="I444" s="7" t="s">
        <v>54</v>
      </c>
      <c r="J444" s="10"/>
      <c r="K444" s="58"/>
      <c r="L444" s="10"/>
      <c r="M444" s="10"/>
      <c r="N444" s="66" t="s">
        <v>18</v>
      </c>
      <c r="O444" s="10"/>
    </row>
    <row r="445">
      <c r="A445" s="6">
        <v>45705.0</v>
      </c>
      <c r="B445" s="10"/>
      <c r="C445" s="7">
        <v>218967.0</v>
      </c>
      <c r="D445" s="7" t="s">
        <v>133</v>
      </c>
      <c r="E445" s="6">
        <v>45383.0</v>
      </c>
      <c r="F445" s="82">
        <f t="shared" si="1"/>
        <v>10</v>
      </c>
      <c r="G445" s="6">
        <v>45467.0</v>
      </c>
      <c r="H445" s="82">
        <f t="shared" si="2"/>
        <v>7</v>
      </c>
      <c r="I445" s="7" t="s">
        <v>54</v>
      </c>
      <c r="J445" s="10"/>
      <c r="K445" s="58"/>
      <c r="L445" s="10"/>
      <c r="M445" s="10"/>
      <c r="N445" s="66" t="s">
        <v>18</v>
      </c>
      <c r="O445" s="10"/>
    </row>
    <row r="446">
      <c r="A446" s="6">
        <v>45705.0</v>
      </c>
      <c r="B446" s="10"/>
      <c r="C446" s="7">
        <v>224706.0</v>
      </c>
      <c r="D446" s="7" t="s">
        <v>133</v>
      </c>
      <c r="E446" s="6">
        <v>45474.0</v>
      </c>
      <c r="F446" s="82">
        <f t="shared" si="1"/>
        <v>7</v>
      </c>
      <c r="G446" s="6">
        <v>45517.0</v>
      </c>
      <c r="H446" s="82">
        <f t="shared" si="2"/>
        <v>6</v>
      </c>
      <c r="I446" s="7" t="s">
        <v>232</v>
      </c>
      <c r="J446" s="10"/>
      <c r="K446" s="58"/>
      <c r="L446" s="10"/>
      <c r="M446" s="10"/>
      <c r="N446" s="66" t="s">
        <v>18</v>
      </c>
      <c r="O446" s="10"/>
    </row>
    <row r="447">
      <c r="A447" s="6">
        <v>45705.0</v>
      </c>
      <c r="B447" s="10"/>
      <c r="C447" s="7">
        <v>229492.0</v>
      </c>
      <c r="D447" s="7" t="s">
        <v>133</v>
      </c>
      <c r="E447" s="6">
        <v>45536.0</v>
      </c>
      <c r="F447" s="82">
        <f t="shared" si="1"/>
        <v>5</v>
      </c>
      <c r="G447" s="6">
        <v>45565.0</v>
      </c>
      <c r="H447" s="82">
        <f t="shared" si="2"/>
        <v>4</v>
      </c>
      <c r="I447" s="7" t="s">
        <v>54</v>
      </c>
      <c r="J447" s="10"/>
      <c r="K447" s="58"/>
      <c r="L447" s="10"/>
      <c r="M447" s="10"/>
      <c r="N447" s="66" t="s">
        <v>18</v>
      </c>
      <c r="O447" s="10"/>
    </row>
    <row r="448">
      <c r="A448" s="6">
        <v>45705.0</v>
      </c>
      <c r="B448" s="10"/>
      <c r="C448" s="7">
        <v>233506.0</v>
      </c>
      <c r="D448" s="7" t="s">
        <v>133</v>
      </c>
      <c r="E448" s="6">
        <v>45566.0</v>
      </c>
      <c r="F448" s="82">
        <f t="shared" si="1"/>
        <v>4</v>
      </c>
      <c r="G448" s="6">
        <v>45602.0</v>
      </c>
      <c r="H448" s="82">
        <f t="shared" si="2"/>
        <v>3</v>
      </c>
      <c r="I448" s="7" t="s">
        <v>60</v>
      </c>
      <c r="J448" s="10"/>
      <c r="K448" s="58"/>
      <c r="L448" s="10"/>
      <c r="M448" s="10"/>
      <c r="N448" s="66" t="s">
        <v>18</v>
      </c>
      <c r="O448" s="10"/>
    </row>
    <row r="449">
      <c r="A449" s="6">
        <v>45705.0</v>
      </c>
      <c r="B449" s="10"/>
      <c r="C449" s="7">
        <v>237161.0</v>
      </c>
      <c r="D449" s="7" t="s">
        <v>133</v>
      </c>
      <c r="E449" s="6">
        <v>45597.0</v>
      </c>
      <c r="F449" s="82">
        <f t="shared" si="1"/>
        <v>3</v>
      </c>
      <c r="G449" s="9">
        <v>45639.0</v>
      </c>
      <c r="H449" s="82">
        <f t="shared" si="2"/>
        <v>2</v>
      </c>
      <c r="I449" s="7" t="s">
        <v>82</v>
      </c>
      <c r="J449" s="10"/>
      <c r="K449" s="58"/>
      <c r="L449" s="10"/>
      <c r="M449" s="10"/>
      <c r="N449" s="66" t="s">
        <v>18</v>
      </c>
      <c r="O449" s="10"/>
    </row>
    <row r="450">
      <c r="A450" s="6">
        <v>45705.0</v>
      </c>
      <c r="B450" s="10"/>
      <c r="C450" s="7">
        <v>239780.0</v>
      </c>
      <c r="D450" s="7" t="s">
        <v>133</v>
      </c>
      <c r="E450" s="6">
        <v>45627.0</v>
      </c>
      <c r="F450" s="82">
        <f t="shared" si="1"/>
        <v>2</v>
      </c>
      <c r="G450" s="6">
        <v>45674.0</v>
      </c>
      <c r="H450" s="82">
        <f t="shared" si="2"/>
        <v>1</v>
      </c>
      <c r="I450" s="7" t="s">
        <v>43</v>
      </c>
      <c r="J450" s="10"/>
      <c r="K450" s="58"/>
      <c r="L450" s="10"/>
      <c r="M450" s="10"/>
      <c r="N450" s="66" t="s">
        <v>18</v>
      </c>
      <c r="O450" s="10"/>
    </row>
    <row r="451">
      <c r="A451" s="6">
        <v>45705.0</v>
      </c>
      <c r="B451" s="10"/>
      <c r="C451" s="7">
        <v>242699.0</v>
      </c>
      <c r="D451" s="7" t="s">
        <v>133</v>
      </c>
      <c r="E451" s="6">
        <v>45689.0</v>
      </c>
      <c r="F451" s="82">
        <f t="shared" si="1"/>
        <v>0</v>
      </c>
      <c r="G451" s="6">
        <v>45699.0</v>
      </c>
      <c r="H451" s="82">
        <f t="shared" si="2"/>
        <v>0</v>
      </c>
      <c r="I451" s="7" t="s">
        <v>82</v>
      </c>
      <c r="J451" s="10"/>
      <c r="K451" s="58"/>
      <c r="L451" s="10"/>
      <c r="M451" s="10"/>
      <c r="N451" s="66" t="s">
        <v>18</v>
      </c>
      <c r="O451" s="10"/>
    </row>
    <row r="452">
      <c r="A452" s="6">
        <v>45705.0</v>
      </c>
      <c r="B452" s="10"/>
      <c r="C452" s="7">
        <v>153900.0</v>
      </c>
      <c r="D452" s="7" t="s">
        <v>156</v>
      </c>
      <c r="E452" s="6">
        <v>44743.0</v>
      </c>
      <c r="F452" s="82">
        <f t="shared" si="1"/>
        <v>31</v>
      </c>
      <c r="G452" s="9">
        <v>44909.0</v>
      </c>
      <c r="H452" s="82">
        <f t="shared" si="2"/>
        <v>26</v>
      </c>
      <c r="I452" s="7" t="s">
        <v>60</v>
      </c>
      <c r="J452" s="10"/>
      <c r="K452" s="58"/>
      <c r="L452" s="10"/>
      <c r="M452" s="10"/>
      <c r="N452" s="66" t="s">
        <v>18</v>
      </c>
      <c r="O452" s="10"/>
    </row>
    <row r="453">
      <c r="A453" s="6">
        <v>45705.0</v>
      </c>
      <c r="B453" s="10"/>
      <c r="C453" s="7">
        <v>139547.0</v>
      </c>
      <c r="D453" s="7" t="s">
        <v>156</v>
      </c>
      <c r="E453" s="6">
        <v>44713.0</v>
      </c>
      <c r="F453" s="82">
        <f t="shared" si="1"/>
        <v>32</v>
      </c>
      <c r="G453" s="6">
        <v>44779.0</v>
      </c>
      <c r="H453" s="82">
        <f t="shared" si="2"/>
        <v>30</v>
      </c>
      <c r="I453" s="7" t="s">
        <v>54</v>
      </c>
      <c r="J453" s="10"/>
      <c r="K453" s="58"/>
      <c r="L453" s="10"/>
      <c r="M453" s="10"/>
      <c r="N453" s="66" t="s">
        <v>18</v>
      </c>
      <c r="O453" s="10"/>
    </row>
    <row r="454">
      <c r="A454" s="6">
        <v>45705.0</v>
      </c>
      <c r="B454" s="10"/>
      <c r="C454" s="7">
        <v>193563.0</v>
      </c>
      <c r="D454" s="7" t="s">
        <v>156</v>
      </c>
      <c r="E454" s="6">
        <v>45170.0</v>
      </c>
      <c r="F454" s="82">
        <f t="shared" si="1"/>
        <v>17</v>
      </c>
      <c r="G454" s="9">
        <v>45251.0</v>
      </c>
      <c r="H454" s="82">
        <f t="shared" si="2"/>
        <v>14</v>
      </c>
      <c r="I454" s="7" t="s">
        <v>136</v>
      </c>
      <c r="J454" s="10"/>
      <c r="K454" s="58"/>
      <c r="L454" s="10"/>
      <c r="M454" s="10"/>
      <c r="N454" s="66" t="s">
        <v>18</v>
      </c>
      <c r="O454" s="10"/>
    </row>
    <row r="455">
      <c r="A455" s="6">
        <v>45705.0</v>
      </c>
      <c r="B455" s="10"/>
      <c r="C455" s="7">
        <v>178267.0</v>
      </c>
      <c r="D455" s="7" t="s">
        <v>156</v>
      </c>
      <c r="E455" s="6">
        <v>44958.0</v>
      </c>
      <c r="F455" s="82">
        <f t="shared" si="1"/>
        <v>24</v>
      </c>
      <c r="G455" s="6">
        <v>45120.0</v>
      </c>
      <c r="H455" s="82">
        <f t="shared" si="2"/>
        <v>19</v>
      </c>
      <c r="I455" s="7" t="s">
        <v>136</v>
      </c>
      <c r="J455" s="10"/>
      <c r="K455" s="58"/>
      <c r="L455" s="10"/>
      <c r="M455" s="10"/>
      <c r="N455" s="66" t="s">
        <v>18</v>
      </c>
      <c r="O455" s="10"/>
    </row>
    <row r="456">
      <c r="A456" s="6">
        <v>45705.0</v>
      </c>
      <c r="B456" s="10"/>
      <c r="C456" s="7">
        <v>181453.0</v>
      </c>
      <c r="D456" s="7" t="s">
        <v>156</v>
      </c>
      <c r="E456" s="6">
        <v>45108.0</v>
      </c>
      <c r="F456" s="82">
        <f t="shared" si="1"/>
        <v>19</v>
      </c>
      <c r="G456" s="6">
        <v>45147.0</v>
      </c>
      <c r="H456" s="82">
        <f t="shared" si="2"/>
        <v>18</v>
      </c>
      <c r="I456" s="7" t="s">
        <v>136</v>
      </c>
      <c r="J456" s="10"/>
      <c r="K456" s="58"/>
      <c r="L456" s="10"/>
      <c r="M456" s="10"/>
      <c r="N456" s="66" t="s">
        <v>18</v>
      </c>
      <c r="O456" s="10"/>
    </row>
    <row r="457">
      <c r="A457" s="6">
        <v>45705.0</v>
      </c>
      <c r="B457" s="10"/>
      <c r="C457" s="7">
        <v>210781.0</v>
      </c>
      <c r="D457" s="7" t="s">
        <v>156</v>
      </c>
      <c r="E457" s="6">
        <v>45292.0</v>
      </c>
      <c r="F457" s="82">
        <f t="shared" si="1"/>
        <v>13</v>
      </c>
      <c r="G457" s="6">
        <v>45398.0</v>
      </c>
      <c r="H457" s="82">
        <f t="shared" si="2"/>
        <v>10</v>
      </c>
      <c r="I457" s="7" t="s">
        <v>60</v>
      </c>
      <c r="J457" s="10"/>
      <c r="K457" s="58"/>
      <c r="L457" s="10"/>
      <c r="M457" s="10"/>
      <c r="N457" s="66" t="s">
        <v>18</v>
      </c>
      <c r="O457" s="10"/>
    </row>
    <row r="458">
      <c r="A458" s="6">
        <v>45705.0</v>
      </c>
      <c r="B458" s="10"/>
      <c r="C458" s="7">
        <v>166613.0</v>
      </c>
      <c r="D458" s="7" t="s">
        <v>156</v>
      </c>
      <c r="E458" s="6">
        <v>44986.0</v>
      </c>
      <c r="F458" s="82">
        <f t="shared" si="1"/>
        <v>23</v>
      </c>
      <c r="G458" s="6">
        <v>45023.0</v>
      </c>
      <c r="H458" s="82">
        <f t="shared" si="2"/>
        <v>22</v>
      </c>
      <c r="I458" s="7" t="s">
        <v>136</v>
      </c>
      <c r="J458" s="10"/>
      <c r="K458" s="58"/>
      <c r="L458" s="10"/>
      <c r="M458" s="10"/>
      <c r="N458" s="66" t="s">
        <v>18</v>
      </c>
      <c r="O458" s="10"/>
    </row>
    <row r="459">
      <c r="A459" s="6">
        <v>45705.0</v>
      </c>
      <c r="B459" s="10"/>
      <c r="C459" s="7">
        <v>188113.0</v>
      </c>
      <c r="D459" s="7" t="s">
        <v>156</v>
      </c>
      <c r="E459" s="6">
        <v>45078.0</v>
      </c>
      <c r="F459" s="82">
        <f t="shared" si="1"/>
        <v>20</v>
      </c>
      <c r="G459" s="6">
        <v>45204.0</v>
      </c>
      <c r="H459" s="82">
        <f t="shared" si="2"/>
        <v>16</v>
      </c>
      <c r="I459" s="7" t="s">
        <v>54</v>
      </c>
      <c r="J459" s="10"/>
      <c r="K459" s="58"/>
      <c r="L459" s="10"/>
      <c r="M459" s="10"/>
      <c r="N459" s="66" t="s">
        <v>18</v>
      </c>
      <c r="O459" s="10"/>
    </row>
    <row r="460">
      <c r="A460" s="6">
        <v>45705.0</v>
      </c>
      <c r="B460" s="10"/>
      <c r="C460" s="7">
        <v>166198.0</v>
      </c>
      <c r="D460" s="7" t="s">
        <v>156</v>
      </c>
      <c r="E460" s="6">
        <v>44927.0</v>
      </c>
      <c r="F460" s="82">
        <f t="shared" si="1"/>
        <v>25</v>
      </c>
      <c r="G460" s="6">
        <v>45019.0</v>
      </c>
      <c r="H460" s="82">
        <f t="shared" si="2"/>
        <v>22</v>
      </c>
      <c r="I460" s="7" t="s">
        <v>60</v>
      </c>
      <c r="J460" s="10"/>
      <c r="K460" s="58"/>
      <c r="L460" s="10"/>
      <c r="M460" s="10"/>
      <c r="N460" s="66" t="s">
        <v>18</v>
      </c>
      <c r="O460" s="10"/>
    </row>
    <row r="461">
      <c r="A461" s="6">
        <v>45705.0</v>
      </c>
      <c r="B461" s="10"/>
      <c r="C461" s="7">
        <v>171642.0</v>
      </c>
      <c r="D461" s="7" t="s">
        <v>156</v>
      </c>
      <c r="E461" s="6">
        <v>45017.0</v>
      </c>
      <c r="F461" s="82">
        <f t="shared" si="1"/>
        <v>22</v>
      </c>
      <c r="G461" s="6">
        <v>45066.0</v>
      </c>
      <c r="H461" s="82">
        <f t="shared" si="2"/>
        <v>20</v>
      </c>
      <c r="I461" s="7" t="s">
        <v>54</v>
      </c>
      <c r="J461" s="10"/>
      <c r="K461" s="58"/>
      <c r="L461" s="10"/>
      <c r="M461" s="10"/>
      <c r="N461" s="66" t="s">
        <v>18</v>
      </c>
      <c r="O461" s="10"/>
    </row>
    <row r="462">
      <c r="A462" s="6">
        <v>45705.0</v>
      </c>
      <c r="B462" s="10"/>
      <c r="C462" s="7">
        <v>220723.0</v>
      </c>
      <c r="D462" s="7" t="s">
        <v>174</v>
      </c>
      <c r="E462" s="6">
        <v>44743.0</v>
      </c>
      <c r="F462" s="82">
        <f t="shared" si="1"/>
        <v>31</v>
      </c>
      <c r="G462" s="6">
        <v>45481.0</v>
      </c>
      <c r="H462" s="82">
        <f t="shared" si="2"/>
        <v>7</v>
      </c>
      <c r="I462" s="7" t="s">
        <v>54</v>
      </c>
      <c r="J462" s="10"/>
      <c r="K462" s="58"/>
      <c r="L462" s="10"/>
      <c r="M462" s="10"/>
      <c r="N462" s="66" t="s">
        <v>18</v>
      </c>
      <c r="O462" s="10"/>
    </row>
    <row r="463">
      <c r="A463" s="6">
        <v>45705.0</v>
      </c>
      <c r="B463" s="10"/>
      <c r="C463" s="7">
        <v>202557.0</v>
      </c>
      <c r="D463" s="7" t="s">
        <v>174</v>
      </c>
      <c r="E463" s="6">
        <v>45261.0</v>
      </c>
      <c r="F463" s="82">
        <f t="shared" si="1"/>
        <v>14</v>
      </c>
      <c r="G463" s="6">
        <v>45338.0</v>
      </c>
      <c r="H463" s="82">
        <f t="shared" si="2"/>
        <v>12</v>
      </c>
      <c r="I463" s="7" t="s">
        <v>54</v>
      </c>
      <c r="J463" s="10"/>
      <c r="K463" s="58"/>
      <c r="L463" s="10"/>
      <c r="M463" s="10"/>
      <c r="N463" s="66" t="s">
        <v>18</v>
      </c>
      <c r="O463" s="10"/>
    </row>
    <row r="464">
      <c r="A464" s="6">
        <v>45705.0</v>
      </c>
      <c r="B464" s="10"/>
      <c r="C464" s="7">
        <v>223241.0</v>
      </c>
      <c r="D464" s="7" t="s">
        <v>174</v>
      </c>
      <c r="E464" s="6">
        <v>45444.0</v>
      </c>
      <c r="F464" s="82">
        <f t="shared" si="1"/>
        <v>8</v>
      </c>
      <c r="G464" s="6">
        <v>45503.0</v>
      </c>
      <c r="H464" s="82">
        <f t="shared" si="2"/>
        <v>6</v>
      </c>
      <c r="I464" s="7" t="s">
        <v>60</v>
      </c>
      <c r="J464" s="10"/>
      <c r="K464" s="58"/>
      <c r="L464" s="10"/>
      <c r="M464" s="10"/>
      <c r="N464" s="66" t="s">
        <v>18</v>
      </c>
      <c r="O464" s="10"/>
    </row>
    <row r="465">
      <c r="A465" s="6">
        <v>45705.0</v>
      </c>
      <c r="B465" s="10"/>
      <c r="C465" s="7">
        <v>226211.0</v>
      </c>
      <c r="D465" s="7" t="s">
        <v>174</v>
      </c>
      <c r="E465" s="6">
        <v>44228.0</v>
      </c>
      <c r="F465" s="82">
        <f t="shared" si="1"/>
        <v>48</v>
      </c>
      <c r="G465" s="6">
        <v>45538.0</v>
      </c>
      <c r="H465" s="82">
        <f t="shared" si="2"/>
        <v>5</v>
      </c>
      <c r="I465" s="7" t="s">
        <v>136</v>
      </c>
      <c r="J465" s="10"/>
      <c r="K465" s="58"/>
      <c r="L465" s="10"/>
      <c r="M465" s="10"/>
      <c r="N465" s="66" t="s">
        <v>18</v>
      </c>
      <c r="O465" s="10"/>
    </row>
    <row r="466">
      <c r="A466" s="6">
        <v>45705.0</v>
      </c>
      <c r="B466" s="10"/>
      <c r="C466" s="7">
        <v>229652.0</v>
      </c>
      <c r="D466" s="7" t="s">
        <v>174</v>
      </c>
      <c r="E466" s="6">
        <v>45505.0</v>
      </c>
      <c r="F466" s="82">
        <f t="shared" si="1"/>
        <v>6</v>
      </c>
      <c r="G466" s="6">
        <v>45566.0</v>
      </c>
      <c r="H466" s="82">
        <f t="shared" si="2"/>
        <v>4</v>
      </c>
      <c r="I466" s="7" t="s">
        <v>48</v>
      </c>
      <c r="J466" s="10"/>
      <c r="K466" s="58"/>
      <c r="L466" s="10"/>
      <c r="M466" s="10"/>
      <c r="N466" s="66" t="s">
        <v>18</v>
      </c>
      <c r="O466" s="10"/>
    </row>
    <row r="467">
      <c r="A467" s="6">
        <v>45705.0</v>
      </c>
      <c r="B467" s="10"/>
      <c r="C467" s="7">
        <v>232570.0</v>
      </c>
      <c r="D467" s="7" t="s">
        <v>174</v>
      </c>
      <c r="E467" s="6">
        <v>45566.0</v>
      </c>
      <c r="F467" s="82">
        <f t="shared" si="1"/>
        <v>4</v>
      </c>
      <c r="G467" s="9">
        <v>45593.0</v>
      </c>
      <c r="H467" s="82">
        <f t="shared" si="2"/>
        <v>3</v>
      </c>
      <c r="I467" s="7" t="s">
        <v>60</v>
      </c>
      <c r="J467" s="10"/>
      <c r="K467" s="58"/>
      <c r="L467" s="10"/>
      <c r="M467" s="10"/>
      <c r="N467" s="66" t="s">
        <v>18</v>
      </c>
      <c r="O467" s="10"/>
    </row>
    <row r="468">
      <c r="A468" s="6">
        <v>45705.0</v>
      </c>
      <c r="B468" s="10"/>
      <c r="C468" s="7">
        <v>234763.0</v>
      </c>
      <c r="D468" s="7" t="s">
        <v>174</v>
      </c>
      <c r="E468" s="6">
        <v>45323.0</v>
      </c>
      <c r="F468" s="82">
        <f t="shared" si="1"/>
        <v>12</v>
      </c>
      <c r="G468" s="9">
        <v>45617.0</v>
      </c>
      <c r="H468" s="82">
        <f t="shared" si="2"/>
        <v>2</v>
      </c>
      <c r="I468" s="7" t="s">
        <v>54</v>
      </c>
      <c r="J468" s="10"/>
      <c r="K468" s="58"/>
      <c r="L468" s="10"/>
      <c r="M468" s="10"/>
      <c r="N468" s="66" t="s">
        <v>18</v>
      </c>
      <c r="O468" s="10"/>
    </row>
    <row r="469">
      <c r="A469" s="6">
        <v>45705.0</v>
      </c>
      <c r="B469" s="10"/>
      <c r="C469" s="7">
        <v>237453.0</v>
      </c>
      <c r="D469" s="7" t="s">
        <v>174</v>
      </c>
      <c r="E469" s="6">
        <v>45627.0</v>
      </c>
      <c r="F469" s="82">
        <f t="shared" si="1"/>
        <v>2</v>
      </c>
      <c r="G469" s="9">
        <v>45644.0</v>
      </c>
      <c r="H469" s="82">
        <f t="shared" si="2"/>
        <v>2</v>
      </c>
      <c r="I469" s="7" t="s">
        <v>54</v>
      </c>
      <c r="J469" s="10"/>
      <c r="K469" s="58"/>
      <c r="L469" s="10"/>
      <c r="M469" s="10"/>
      <c r="N469" s="66" t="s">
        <v>18</v>
      </c>
      <c r="O469" s="10"/>
    </row>
    <row r="470">
      <c r="A470" s="6">
        <v>45705.0</v>
      </c>
      <c r="B470" s="10"/>
      <c r="C470" s="7">
        <v>239054.0</v>
      </c>
      <c r="D470" s="7" t="s">
        <v>174</v>
      </c>
      <c r="E470" s="6">
        <v>45536.0</v>
      </c>
      <c r="F470" s="82">
        <f t="shared" si="1"/>
        <v>5</v>
      </c>
      <c r="G470" s="6">
        <v>45667.0</v>
      </c>
      <c r="H470" s="82">
        <f t="shared" si="2"/>
        <v>1</v>
      </c>
      <c r="I470" s="7" t="s">
        <v>60</v>
      </c>
      <c r="J470" s="10"/>
      <c r="K470" s="58"/>
      <c r="L470" s="10"/>
      <c r="M470" s="10"/>
      <c r="N470" s="66" t="s">
        <v>18</v>
      </c>
      <c r="O470" s="10"/>
    </row>
    <row r="471">
      <c r="A471" s="6">
        <v>45705.0</v>
      </c>
      <c r="B471" s="10"/>
      <c r="C471" s="7">
        <v>241280.0</v>
      </c>
      <c r="D471" s="7" t="s">
        <v>174</v>
      </c>
      <c r="E471" s="6">
        <v>45627.0</v>
      </c>
      <c r="F471" s="82">
        <f t="shared" si="1"/>
        <v>2</v>
      </c>
      <c r="G471" s="6">
        <v>45688.0</v>
      </c>
      <c r="H471" s="82">
        <f t="shared" si="2"/>
        <v>0</v>
      </c>
      <c r="I471" s="7" t="s">
        <v>54</v>
      </c>
      <c r="J471" s="10"/>
      <c r="K471" s="58"/>
      <c r="L471" s="10"/>
      <c r="M471" s="10"/>
      <c r="N471" s="66" t="s">
        <v>18</v>
      </c>
      <c r="O471" s="10"/>
    </row>
    <row r="472">
      <c r="A472" s="6">
        <v>45705.0</v>
      </c>
      <c r="B472" s="10"/>
      <c r="C472" s="7">
        <v>116990.0</v>
      </c>
      <c r="D472" s="7" t="s">
        <v>176</v>
      </c>
      <c r="E472" s="6">
        <v>44562.0</v>
      </c>
      <c r="F472" s="82">
        <f t="shared" si="1"/>
        <v>37</v>
      </c>
      <c r="G472" s="6">
        <v>44630.0</v>
      </c>
      <c r="H472" s="82">
        <f t="shared" si="2"/>
        <v>35</v>
      </c>
      <c r="I472" s="7" t="s">
        <v>48</v>
      </c>
      <c r="J472" s="10"/>
      <c r="K472" s="58"/>
      <c r="L472" s="10"/>
      <c r="M472" s="10"/>
      <c r="N472" s="66" t="s">
        <v>18</v>
      </c>
      <c r="O472" s="10"/>
    </row>
    <row r="473">
      <c r="A473" s="6">
        <v>45705.0</v>
      </c>
      <c r="B473" s="10"/>
      <c r="C473" s="7">
        <v>220504.0</v>
      </c>
      <c r="D473" s="7" t="s">
        <v>177</v>
      </c>
      <c r="E473" s="6">
        <v>45444.0</v>
      </c>
      <c r="F473" s="82">
        <f t="shared" si="1"/>
        <v>8</v>
      </c>
      <c r="G473" s="6">
        <v>45512.0</v>
      </c>
      <c r="H473" s="82">
        <f t="shared" si="2"/>
        <v>6</v>
      </c>
      <c r="I473" s="7" t="s">
        <v>54</v>
      </c>
      <c r="J473" s="10"/>
      <c r="K473" s="58"/>
      <c r="L473" s="10"/>
      <c r="M473" s="10"/>
      <c r="N473" s="66" t="s">
        <v>18</v>
      </c>
      <c r="O473" s="10"/>
    </row>
    <row r="474">
      <c r="A474" s="6">
        <v>45705.0</v>
      </c>
      <c r="B474" s="10"/>
      <c r="C474" s="7">
        <v>234930.0</v>
      </c>
      <c r="D474" s="7" t="s">
        <v>178</v>
      </c>
      <c r="E474" s="6">
        <v>45536.0</v>
      </c>
      <c r="F474" s="82">
        <f t="shared" si="1"/>
        <v>5</v>
      </c>
      <c r="G474" s="9">
        <v>45617.0</v>
      </c>
      <c r="H474" s="82">
        <f t="shared" si="2"/>
        <v>2</v>
      </c>
      <c r="I474" s="7" t="s">
        <v>60</v>
      </c>
      <c r="J474" s="10"/>
      <c r="K474" s="58"/>
      <c r="L474" s="10"/>
      <c r="M474" s="10"/>
      <c r="N474" s="66" t="s">
        <v>18</v>
      </c>
      <c r="O474" s="10"/>
    </row>
    <row r="475">
      <c r="A475" s="6">
        <v>45705.0</v>
      </c>
      <c r="B475" s="10"/>
      <c r="C475" s="7">
        <v>206214.0</v>
      </c>
      <c r="D475" s="7" t="s">
        <v>178</v>
      </c>
      <c r="E475" s="6">
        <v>45352.0</v>
      </c>
      <c r="F475" s="82">
        <f t="shared" si="1"/>
        <v>11</v>
      </c>
      <c r="G475" s="6">
        <v>45364.0</v>
      </c>
      <c r="H475" s="82">
        <f t="shared" si="2"/>
        <v>11</v>
      </c>
      <c r="I475" s="7" t="s">
        <v>60</v>
      </c>
      <c r="J475" s="10"/>
      <c r="K475" s="58"/>
      <c r="L475" s="10"/>
      <c r="M475" s="10"/>
      <c r="N475" s="66" t="s">
        <v>18</v>
      </c>
      <c r="O475" s="10"/>
    </row>
    <row r="476">
      <c r="A476" s="6">
        <v>45705.0</v>
      </c>
      <c r="B476" s="10"/>
      <c r="C476" s="7">
        <v>230398.0</v>
      </c>
      <c r="D476" s="7" t="s">
        <v>178</v>
      </c>
      <c r="E476" s="6">
        <v>45505.0</v>
      </c>
      <c r="F476" s="82">
        <f t="shared" si="1"/>
        <v>6</v>
      </c>
      <c r="G476" s="6">
        <v>45573.0</v>
      </c>
      <c r="H476" s="82">
        <f t="shared" si="2"/>
        <v>4</v>
      </c>
      <c r="I476" s="7" t="s">
        <v>60</v>
      </c>
      <c r="J476" s="10"/>
      <c r="K476" s="58"/>
      <c r="L476" s="10"/>
      <c r="M476" s="10"/>
      <c r="N476" s="66" t="s">
        <v>18</v>
      </c>
      <c r="O476" s="10"/>
    </row>
    <row r="477">
      <c r="A477" s="6">
        <v>45705.0</v>
      </c>
      <c r="B477" s="10"/>
      <c r="C477" s="7">
        <v>197192.0</v>
      </c>
      <c r="D477" s="7" t="s">
        <v>178</v>
      </c>
      <c r="E477" s="6">
        <v>45261.0</v>
      </c>
      <c r="F477" s="82">
        <f t="shared" si="1"/>
        <v>14</v>
      </c>
      <c r="G477" s="6">
        <v>45295.0</v>
      </c>
      <c r="H477" s="82">
        <f t="shared" si="2"/>
        <v>13</v>
      </c>
      <c r="I477" s="7" t="s">
        <v>48</v>
      </c>
      <c r="J477" s="10"/>
      <c r="K477" s="58"/>
      <c r="L477" s="10"/>
      <c r="M477" s="10"/>
      <c r="N477" s="66" t="s">
        <v>18</v>
      </c>
      <c r="O477" s="10"/>
    </row>
    <row r="478">
      <c r="A478" s="6">
        <v>45705.0</v>
      </c>
      <c r="B478" s="10"/>
      <c r="C478" s="7">
        <v>209062.0</v>
      </c>
      <c r="D478" s="7" t="s">
        <v>178</v>
      </c>
      <c r="E478" s="6">
        <v>45352.0</v>
      </c>
      <c r="F478" s="82">
        <f t="shared" si="1"/>
        <v>11</v>
      </c>
      <c r="G478" s="6">
        <v>45386.0</v>
      </c>
      <c r="H478" s="82">
        <f t="shared" si="2"/>
        <v>10</v>
      </c>
      <c r="I478" s="7" t="s">
        <v>54</v>
      </c>
      <c r="J478" s="10"/>
      <c r="K478" s="58"/>
      <c r="L478" s="10"/>
      <c r="M478" s="10"/>
      <c r="N478" s="66" t="s">
        <v>18</v>
      </c>
      <c r="O478" s="10"/>
    </row>
    <row r="479">
      <c r="A479" s="6">
        <v>45705.0</v>
      </c>
      <c r="B479" s="10"/>
      <c r="C479" s="7">
        <v>227130.0</v>
      </c>
      <c r="D479" s="7" t="s">
        <v>178</v>
      </c>
      <c r="E479" s="6">
        <v>45383.0</v>
      </c>
      <c r="F479" s="82">
        <f t="shared" si="1"/>
        <v>10</v>
      </c>
      <c r="G479" s="6">
        <v>45540.0</v>
      </c>
      <c r="H479" s="82">
        <f t="shared" si="2"/>
        <v>5</v>
      </c>
      <c r="I479" s="7" t="s">
        <v>54</v>
      </c>
      <c r="J479" s="10"/>
      <c r="K479" s="58"/>
      <c r="L479" s="10"/>
      <c r="M479" s="10"/>
      <c r="N479" s="66" t="s">
        <v>18</v>
      </c>
      <c r="O479" s="10"/>
    </row>
    <row r="480">
      <c r="A480" s="6">
        <v>45705.0</v>
      </c>
      <c r="B480" s="10"/>
      <c r="C480" s="7">
        <v>239475.0</v>
      </c>
      <c r="D480" s="7" t="s">
        <v>178</v>
      </c>
      <c r="E480" s="6">
        <v>45627.0</v>
      </c>
      <c r="F480" s="82">
        <f t="shared" si="1"/>
        <v>2</v>
      </c>
      <c r="G480" s="6">
        <v>45672.0</v>
      </c>
      <c r="H480" s="82">
        <f t="shared" si="2"/>
        <v>1</v>
      </c>
      <c r="I480" s="7" t="s">
        <v>54</v>
      </c>
      <c r="J480" s="10"/>
      <c r="K480" s="58"/>
      <c r="L480" s="10"/>
      <c r="M480" s="10"/>
      <c r="N480" s="66" t="s">
        <v>18</v>
      </c>
      <c r="O480" s="10"/>
    </row>
    <row r="481">
      <c r="A481" s="6">
        <v>45705.0</v>
      </c>
      <c r="B481" s="10"/>
      <c r="C481" s="7">
        <v>232304.0</v>
      </c>
      <c r="D481" s="7" t="s">
        <v>180</v>
      </c>
      <c r="E481" s="6">
        <v>45505.0</v>
      </c>
      <c r="F481" s="82">
        <f t="shared" si="1"/>
        <v>6</v>
      </c>
      <c r="G481" s="6">
        <v>45602.0</v>
      </c>
      <c r="H481" s="82">
        <f t="shared" si="2"/>
        <v>3</v>
      </c>
      <c r="I481" s="7" t="s">
        <v>54</v>
      </c>
      <c r="J481" s="10"/>
      <c r="K481" s="58"/>
      <c r="L481" s="10"/>
      <c r="M481" s="10"/>
      <c r="N481" s="66" t="s">
        <v>18</v>
      </c>
      <c r="O481" s="10"/>
    </row>
    <row r="482">
      <c r="A482" s="6">
        <v>45705.0</v>
      </c>
      <c r="B482" s="10"/>
      <c r="C482" s="7">
        <v>201343.0</v>
      </c>
      <c r="D482" s="7" t="s">
        <v>180</v>
      </c>
      <c r="E482" s="6">
        <v>45292.0</v>
      </c>
      <c r="F482" s="82">
        <f t="shared" si="1"/>
        <v>13</v>
      </c>
      <c r="G482" s="6">
        <v>45349.0</v>
      </c>
      <c r="H482" s="82">
        <f t="shared" si="2"/>
        <v>11</v>
      </c>
      <c r="I482" s="7" t="s">
        <v>136</v>
      </c>
      <c r="J482" s="10"/>
      <c r="K482" s="58"/>
      <c r="L482" s="10"/>
      <c r="M482" s="10"/>
      <c r="N482" s="66" t="s">
        <v>18</v>
      </c>
      <c r="O482" s="10"/>
    </row>
    <row r="483">
      <c r="A483" s="6">
        <v>45705.0</v>
      </c>
      <c r="B483" s="10"/>
      <c r="C483" s="7">
        <v>47481.0</v>
      </c>
      <c r="D483" s="7" t="s">
        <v>181</v>
      </c>
      <c r="E483" s="6">
        <v>43800.0</v>
      </c>
      <c r="F483" s="82">
        <f t="shared" si="1"/>
        <v>62</v>
      </c>
      <c r="G483" s="6">
        <v>43948.0</v>
      </c>
      <c r="H483" s="82">
        <f t="shared" si="2"/>
        <v>57</v>
      </c>
      <c r="I483" s="7" t="s">
        <v>80</v>
      </c>
      <c r="J483" s="10"/>
      <c r="K483" s="58"/>
      <c r="L483" s="10"/>
      <c r="M483" s="10"/>
      <c r="N483" s="66" t="s">
        <v>18</v>
      </c>
      <c r="O483" s="10"/>
    </row>
    <row r="484">
      <c r="A484" s="6">
        <v>45705.0</v>
      </c>
      <c r="B484" s="10"/>
      <c r="C484" s="7">
        <v>222981.0</v>
      </c>
      <c r="D484" s="7" t="s">
        <v>182</v>
      </c>
      <c r="E484" s="6">
        <v>45505.0</v>
      </c>
      <c r="F484" s="82">
        <f t="shared" si="1"/>
        <v>6</v>
      </c>
      <c r="G484" s="6">
        <v>45524.0</v>
      </c>
      <c r="H484" s="82">
        <f t="shared" si="2"/>
        <v>5</v>
      </c>
      <c r="I484" s="7" t="s">
        <v>43</v>
      </c>
      <c r="J484" s="10"/>
      <c r="K484" s="58"/>
      <c r="L484" s="10"/>
      <c r="M484" s="10"/>
      <c r="N484" s="66" t="s">
        <v>18</v>
      </c>
      <c r="O484" s="10"/>
    </row>
    <row r="485">
      <c r="A485" s="6">
        <v>45705.0</v>
      </c>
      <c r="B485" s="10"/>
      <c r="C485" s="7">
        <v>231942.0</v>
      </c>
      <c r="D485" s="7" t="s">
        <v>184</v>
      </c>
      <c r="E485" s="6">
        <v>45566.0</v>
      </c>
      <c r="F485" s="82">
        <f t="shared" si="1"/>
        <v>4</v>
      </c>
      <c r="G485" s="9">
        <v>45588.0</v>
      </c>
      <c r="H485" s="82">
        <f t="shared" si="2"/>
        <v>3</v>
      </c>
      <c r="I485" s="7" t="s">
        <v>54</v>
      </c>
      <c r="J485" s="10"/>
      <c r="K485" s="58"/>
      <c r="L485" s="10"/>
      <c r="M485" s="10"/>
      <c r="N485" s="66" t="s">
        <v>18</v>
      </c>
      <c r="O485" s="10"/>
    </row>
    <row r="486">
      <c r="A486" s="6">
        <v>45705.0</v>
      </c>
      <c r="B486" s="10"/>
      <c r="C486" s="7">
        <v>232554.0</v>
      </c>
      <c r="D486" s="7" t="s">
        <v>184</v>
      </c>
      <c r="E486" s="6">
        <v>45536.0</v>
      </c>
      <c r="F486" s="82">
        <f t="shared" si="1"/>
        <v>5</v>
      </c>
      <c r="G486" s="9">
        <v>45596.0</v>
      </c>
      <c r="H486" s="82">
        <f t="shared" si="2"/>
        <v>3</v>
      </c>
      <c r="I486" s="7" t="s">
        <v>54</v>
      </c>
      <c r="J486" s="10"/>
      <c r="K486" s="58"/>
      <c r="L486" s="10"/>
      <c r="M486" s="10"/>
      <c r="N486" s="66" t="s">
        <v>18</v>
      </c>
      <c r="O486" s="10"/>
    </row>
    <row r="487">
      <c r="A487" s="6">
        <v>45705.0</v>
      </c>
      <c r="B487" s="10"/>
      <c r="C487" s="7">
        <v>200256.0</v>
      </c>
      <c r="D487" s="7" t="s">
        <v>184</v>
      </c>
      <c r="E487" s="6">
        <v>45231.0</v>
      </c>
      <c r="F487" s="82">
        <f t="shared" si="1"/>
        <v>15</v>
      </c>
      <c r="G487" s="6">
        <v>45322.0</v>
      </c>
      <c r="H487" s="82">
        <f t="shared" si="2"/>
        <v>12</v>
      </c>
      <c r="I487" s="7" t="s">
        <v>136</v>
      </c>
      <c r="J487" s="10"/>
      <c r="K487" s="58"/>
      <c r="L487" s="10"/>
      <c r="M487" s="10"/>
      <c r="N487" s="66" t="s">
        <v>18</v>
      </c>
      <c r="O487" s="10"/>
    </row>
    <row r="488">
      <c r="A488" s="6">
        <v>45705.0</v>
      </c>
      <c r="B488" s="10"/>
      <c r="C488" s="7">
        <v>208353.0</v>
      </c>
      <c r="D488" s="7" t="s">
        <v>184</v>
      </c>
      <c r="E488" s="6">
        <v>45261.0</v>
      </c>
      <c r="F488" s="82">
        <f t="shared" si="1"/>
        <v>14</v>
      </c>
      <c r="G488" s="6">
        <v>45379.0</v>
      </c>
      <c r="H488" s="82">
        <f t="shared" si="2"/>
        <v>10</v>
      </c>
      <c r="I488" s="7" t="s">
        <v>60</v>
      </c>
      <c r="J488" s="10"/>
      <c r="K488" s="58"/>
      <c r="L488" s="10"/>
      <c r="M488" s="10"/>
      <c r="N488" s="66" t="s">
        <v>18</v>
      </c>
      <c r="O488" s="10"/>
    </row>
    <row r="489">
      <c r="A489" s="6">
        <v>45705.0</v>
      </c>
      <c r="B489" s="10"/>
      <c r="C489" s="7">
        <v>217743.0</v>
      </c>
      <c r="D489" s="7" t="s">
        <v>184</v>
      </c>
      <c r="E489" s="6">
        <v>45383.0</v>
      </c>
      <c r="F489" s="82">
        <f t="shared" si="1"/>
        <v>10</v>
      </c>
      <c r="G489" s="6">
        <v>45456.0</v>
      </c>
      <c r="H489" s="82">
        <f t="shared" si="2"/>
        <v>8</v>
      </c>
      <c r="I489" s="7" t="s">
        <v>54</v>
      </c>
      <c r="J489" s="10"/>
      <c r="K489" s="58"/>
      <c r="L489" s="10"/>
      <c r="M489" s="10"/>
      <c r="N489" s="66" t="s">
        <v>18</v>
      </c>
      <c r="O489" s="10"/>
    </row>
    <row r="490">
      <c r="A490" s="6">
        <v>45705.0</v>
      </c>
      <c r="B490" s="10"/>
      <c r="C490" s="7">
        <v>227327.0</v>
      </c>
      <c r="D490" s="7" t="s">
        <v>184</v>
      </c>
      <c r="E490" s="6">
        <v>45505.0</v>
      </c>
      <c r="F490" s="82">
        <f t="shared" si="1"/>
        <v>6</v>
      </c>
      <c r="G490" s="6">
        <v>45545.0</v>
      </c>
      <c r="H490" s="82">
        <f t="shared" si="2"/>
        <v>5</v>
      </c>
      <c r="I490" s="7" t="s">
        <v>60</v>
      </c>
      <c r="J490" s="10"/>
      <c r="K490" s="58"/>
      <c r="L490" s="10"/>
      <c r="M490" s="10"/>
      <c r="N490" s="66" t="s">
        <v>18</v>
      </c>
      <c r="O490" s="10"/>
    </row>
    <row r="491">
      <c r="A491" s="6">
        <v>45705.0</v>
      </c>
      <c r="B491" s="10"/>
      <c r="C491" s="7">
        <v>230783.0</v>
      </c>
      <c r="D491" s="7" t="s">
        <v>184</v>
      </c>
      <c r="E491" s="6">
        <v>45505.0</v>
      </c>
      <c r="F491" s="82">
        <f t="shared" si="1"/>
        <v>6</v>
      </c>
      <c r="G491" s="9">
        <v>45579.0</v>
      </c>
      <c r="H491" s="82">
        <f t="shared" si="2"/>
        <v>4</v>
      </c>
      <c r="I491" s="7" t="s">
        <v>60</v>
      </c>
      <c r="J491" s="10"/>
      <c r="K491" s="58"/>
      <c r="L491" s="10"/>
      <c r="M491" s="10"/>
      <c r="N491" s="66" t="s">
        <v>18</v>
      </c>
      <c r="O491" s="10"/>
    </row>
    <row r="492">
      <c r="A492" s="6">
        <v>45705.0</v>
      </c>
      <c r="B492" s="10"/>
      <c r="C492" s="7">
        <v>234990.0</v>
      </c>
      <c r="D492" s="7" t="s">
        <v>184</v>
      </c>
      <c r="E492" s="6">
        <v>45597.0</v>
      </c>
      <c r="F492" s="82">
        <f t="shared" si="1"/>
        <v>3</v>
      </c>
      <c r="G492" s="9">
        <v>45618.0</v>
      </c>
      <c r="H492" s="82">
        <f t="shared" si="2"/>
        <v>2</v>
      </c>
      <c r="I492" s="7" t="s">
        <v>43</v>
      </c>
      <c r="J492" s="10"/>
      <c r="K492" s="58"/>
      <c r="L492" s="10"/>
      <c r="M492" s="10"/>
      <c r="N492" s="66" t="s">
        <v>18</v>
      </c>
      <c r="O492" s="10"/>
    </row>
    <row r="493">
      <c r="A493" s="6">
        <v>45705.0</v>
      </c>
      <c r="B493" s="10"/>
      <c r="C493" s="7">
        <v>237600.0</v>
      </c>
      <c r="D493" s="7" t="s">
        <v>184</v>
      </c>
      <c r="E493" s="6">
        <v>45597.0</v>
      </c>
      <c r="F493" s="82">
        <f t="shared" si="1"/>
        <v>3</v>
      </c>
      <c r="G493" s="9">
        <v>45647.0</v>
      </c>
      <c r="H493" s="82">
        <f t="shared" si="2"/>
        <v>1</v>
      </c>
      <c r="I493" s="7" t="s">
        <v>60</v>
      </c>
      <c r="J493" s="10"/>
      <c r="K493" s="58"/>
      <c r="L493" s="10"/>
      <c r="M493" s="10"/>
      <c r="N493" s="66" t="s">
        <v>18</v>
      </c>
      <c r="O493" s="10"/>
    </row>
    <row r="494">
      <c r="A494" s="6">
        <v>45705.0</v>
      </c>
      <c r="B494" s="10"/>
      <c r="C494" s="7">
        <v>230935.0</v>
      </c>
      <c r="D494" s="7" t="s">
        <v>184</v>
      </c>
      <c r="E494" s="6">
        <v>45566.0</v>
      </c>
      <c r="F494" s="82">
        <f t="shared" si="1"/>
        <v>4</v>
      </c>
      <c r="G494" s="9">
        <v>45579.0</v>
      </c>
      <c r="H494" s="82">
        <f t="shared" si="2"/>
        <v>4</v>
      </c>
      <c r="I494" s="7" t="s">
        <v>60</v>
      </c>
      <c r="J494" s="10"/>
      <c r="K494" s="58"/>
      <c r="L494" s="10"/>
      <c r="M494" s="10"/>
      <c r="N494" s="66" t="s">
        <v>18</v>
      </c>
      <c r="O494" s="10"/>
    </row>
    <row r="495">
      <c r="A495" s="6">
        <v>45705.0</v>
      </c>
      <c r="B495" s="10"/>
      <c r="C495" s="7">
        <v>240885.0</v>
      </c>
      <c r="D495" s="7" t="s">
        <v>184</v>
      </c>
      <c r="E495" s="6">
        <v>45627.0</v>
      </c>
      <c r="F495" s="82">
        <f t="shared" si="1"/>
        <v>2</v>
      </c>
      <c r="G495" s="6">
        <v>45685.0</v>
      </c>
      <c r="H495" s="82">
        <f t="shared" si="2"/>
        <v>0</v>
      </c>
      <c r="I495" s="7" t="s">
        <v>43</v>
      </c>
      <c r="J495" s="10"/>
      <c r="K495" s="58"/>
      <c r="L495" s="10"/>
      <c r="M495" s="10"/>
      <c r="N495" s="66" t="s">
        <v>18</v>
      </c>
      <c r="O495" s="10"/>
    </row>
    <row r="496">
      <c r="A496" s="6">
        <v>45705.0</v>
      </c>
      <c r="B496" s="10"/>
      <c r="C496" s="7">
        <v>231084.0</v>
      </c>
      <c r="D496" s="7" t="s">
        <v>184</v>
      </c>
      <c r="E496" s="6">
        <v>45566.0</v>
      </c>
      <c r="F496" s="82">
        <f t="shared" si="1"/>
        <v>4</v>
      </c>
      <c r="G496" s="9">
        <v>45580.0</v>
      </c>
      <c r="H496" s="82">
        <f t="shared" si="2"/>
        <v>4</v>
      </c>
      <c r="I496" s="7" t="s">
        <v>60</v>
      </c>
      <c r="J496" s="10"/>
      <c r="K496" s="58"/>
      <c r="L496" s="10"/>
      <c r="M496" s="10"/>
      <c r="N496" s="66" t="s">
        <v>18</v>
      </c>
      <c r="O496" s="10"/>
    </row>
    <row r="497">
      <c r="A497" s="6">
        <v>45705.0</v>
      </c>
      <c r="B497" s="10"/>
      <c r="C497" s="7">
        <v>6382.0</v>
      </c>
      <c r="D497" s="7">
        <v>76.0</v>
      </c>
      <c r="E497" s="7" t="s">
        <v>185</v>
      </c>
      <c r="F497" s="82" t="str">
        <f t="shared" si="1"/>
        <v>#VALUE!</v>
      </c>
      <c r="G497" s="7">
        <v>78.0</v>
      </c>
      <c r="H497" s="82">
        <f t="shared" si="2"/>
        <v>1499</v>
      </c>
      <c r="I497" s="7" t="s">
        <v>43</v>
      </c>
      <c r="J497" s="10"/>
      <c r="K497" s="58"/>
      <c r="L497" s="10"/>
      <c r="M497" s="10"/>
      <c r="N497" s="66" t="s">
        <v>18</v>
      </c>
      <c r="O497" s="10"/>
    </row>
    <row r="498">
      <c r="A498" s="6">
        <v>45705.0</v>
      </c>
      <c r="B498" s="10"/>
      <c r="C498" s="7">
        <v>205918.0</v>
      </c>
      <c r="D498" s="7">
        <v>10.0</v>
      </c>
      <c r="E498" s="7" t="s">
        <v>187</v>
      </c>
      <c r="F498" s="82" t="str">
        <f t="shared" si="1"/>
        <v>#VALUE!</v>
      </c>
      <c r="G498" s="7">
        <v>11.0</v>
      </c>
      <c r="H498" s="82">
        <f t="shared" si="2"/>
        <v>1501</v>
      </c>
      <c r="I498" s="7" t="s">
        <v>52</v>
      </c>
      <c r="J498" s="10"/>
      <c r="K498" s="58"/>
      <c r="L498" s="10"/>
      <c r="M498" s="10"/>
      <c r="N498" s="66" t="s">
        <v>18</v>
      </c>
      <c r="O498" s="10"/>
    </row>
    <row r="499">
      <c r="A499" s="6">
        <v>45705.0</v>
      </c>
      <c r="B499" s="10"/>
      <c r="C499" s="7">
        <v>161441.0</v>
      </c>
      <c r="D499" s="7">
        <v>23.0</v>
      </c>
      <c r="E499" s="7" t="s">
        <v>187</v>
      </c>
      <c r="F499" s="82" t="str">
        <f t="shared" si="1"/>
        <v>#VALUE!</v>
      </c>
      <c r="G499" s="7">
        <v>24.0</v>
      </c>
      <c r="H499" s="82">
        <f t="shared" si="2"/>
        <v>1500</v>
      </c>
      <c r="I499" s="7" t="s">
        <v>48</v>
      </c>
      <c r="J499" s="10"/>
      <c r="K499" s="58"/>
      <c r="L499" s="10"/>
      <c r="M499" s="10"/>
      <c r="N499" s="66" t="s">
        <v>18</v>
      </c>
      <c r="O499" s="10"/>
    </row>
    <row r="500">
      <c r="A500" s="6">
        <v>45705.0</v>
      </c>
      <c r="B500" s="10"/>
      <c r="C500" s="7">
        <v>204929.0</v>
      </c>
      <c r="D500" s="7">
        <v>11.0</v>
      </c>
      <c r="E500" s="7" t="s">
        <v>187</v>
      </c>
      <c r="F500" s="82" t="str">
        <f t="shared" si="1"/>
        <v>#VALUE!</v>
      </c>
      <c r="G500" s="7">
        <v>13.0</v>
      </c>
      <c r="H500" s="82">
        <f t="shared" si="2"/>
        <v>1501</v>
      </c>
      <c r="I500" s="7" t="s">
        <v>52</v>
      </c>
      <c r="J500" s="10"/>
      <c r="K500" s="58"/>
      <c r="L500" s="10"/>
      <c r="M500" s="10"/>
      <c r="N500" s="66" t="s">
        <v>18</v>
      </c>
      <c r="O500" s="10"/>
    </row>
    <row r="501">
      <c r="A501" s="6">
        <v>45705.0</v>
      </c>
      <c r="B501" s="10"/>
      <c r="C501" s="7">
        <v>233959.0</v>
      </c>
      <c r="D501" s="7">
        <v>2.0</v>
      </c>
      <c r="E501" s="7" t="s">
        <v>187</v>
      </c>
      <c r="F501" s="82" t="str">
        <f t="shared" si="1"/>
        <v>#VALUE!</v>
      </c>
      <c r="G501" s="7">
        <v>4.0</v>
      </c>
      <c r="H501" s="82">
        <f t="shared" si="2"/>
        <v>1501</v>
      </c>
      <c r="I501" s="7" t="s">
        <v>48</v>
      </c>
      <c r="J501" s="10"/>
      <c r="K501" s="58"/>
      <c r="L501" s="10"/>
      <c r="M501" s="10"/>
      <c r="N501" s="66" t="s">
        <v>18</v>
      </c>
      <c r="O501" s="10"/>
    </row>
    <row r="502">
      <c r="A502" s="6">
        <v>45705.0</v>
      </c>
      <c r="B502" s="10"/>
      <c r="C502" s="7">
        <v>39402.0</v>
      </c>
      <c r="D502" s="7">
        <v>60.0</v>
      </c>
      <c r="E502" s="7" t="s">
        <v>187</v>
      </c>
      <c r="F502" s="82" t="str">
        <f t="shared" si="1"/>
        <v>#VALUE!</v>
      </c>
      <c r="G502" s="7">
        <v>61.0</v>
      </c>
      <c r="H502" s="82">
        <f t="shared" si="2"/>
        <v>1499</v>
      </c>
      <c r="I502" s="7" t="s">
        <v>48</v>
      </c>
      <c r="J502" s="10"/>
      <c r="K502" s="58"/>
      <c r="L502" s="10"/>
      <c r="M502" s="10"/>
      <c r="N502" s="66" t="s">
        <v>18</v>
      </c>
      <c r="O502" s="10"/>
    </row>
    <row r="503">
      <c r="A503" s="6">
        <v>45705.0</v>
      </c>
      <c r="B503" s="10"/>
      <c r="C503" s="7">
        <v>235884.0</v>
      </c>
      <c r="D503" s="7">
        <v>2.0</v>
      </c>
      <c r="E503" s="7" t="s">
        <v>187</v>
      </c>
      <c r="F503" s="82" t="str">
        <f t="shared" si="1"/>
        <v>#VALUE!</v>
      </c>
      <c r="G503" s="7">
        <v>3.0</v>
      </c>
      <c r="H503" s="82">
        <f t="shared" si="2"/>
        <v>1501</v>
      </c>
      <c r="I503" s="7" t="s">
        <v>52</v>
      </c>
      <c r="J503" s="10"/>
      <c r="K503" s="58"/>
      <c r="L503" s="10"/>
      <c r="M503" s="10"/>
      <c r="N503" s="66" t="s">
        <v>18</v>
      </c>
      <c r="O503" s="10"/>
    </row>
    <row r="504">
      <c r="A504" s="6">
        <v>45705.0</v>
      </c>
      <c r="B504" s="10"/>
      <c r="C504" s="7">
        <v>201660.0</v>
      </c>
      <c r="D504" s="7">
        <v>12.0</v>
      </c>
      <c r="E504" s="7" t="s">
        <v>125</v>
      </c>
      <c r="F504" s="82" t="str">
        <f t="shared" si="1"/>
        <v>#VALUE!</v>
      </c>
      <c r="G504" s="7">
        <v>13.0</v>
      </c>
      <c r="H504" s="82">
        <f t="shared" si="2"/>
        <v>1501</v>
      </c>
      <c r="I504" s="7" t="s">
        <v>43</v>
      </c>
      <c r="J504" s="10"/>
      <c r="K504" s="58"/>
      <c r="L504" s="10"/>
      <c r="M504" s="10"/>
      <c r="N504" s="66" t="s">
        <v>18</v>
      </c>
      <c r="O504" s="10"/>
    </row>
    <row r="505">
      <c r="A505" s="6">
        <v>45705.0</v>
      </c>
      <c r="B505" s="10"/>
      <c r="C505" s="7">
        <v>235501.0</v>
      </c>
      <c r="D505" s="7">
        <v>2.0</v>
      </c>
      <c r="E505" s="7" t="s">
        <v>125</v>
      </c>
      <c r="F505" s="82" t="str">
        <f t="shared" si="1"/>
        <v>#VALUE!</v>
      </c>
      <c r="G505" s="7">
        <v>3.0</v>
      </c>
      <c r="H505" s="82">
        <f t="shared" si="2"/>
        <v>1501</v>
      </c>
      <c r="I505" s="7" t="s">
        <v>52</v>
      </c>
      <c r="J505" s="10"/>
      <c r="K505" s="58"/>
      <c r="L505" s="10"/>
      <c r="M505" s="10"/>
      <c r="N505" s="66" t="s">
        <v>18</v>
      </c>
      <c r="O505" s="10"/>
    </row>
    <row r="506">
      <c r="A506" s="6">
        <v>45705.0</v>
      </c>
      <c r="B506" s="10"/>
      <c r="C506" s="7">
        <v>183447.0</v>
      </c>
      <c r="D506" s="7">
        <v>17.0</v>
      </c>
      <c r="E506" s="7" t="s">
        <v>125</v>
      </c>
      <c r="F506" s="82" t="str">
        <f t="shared" si="1"/>
        <v>#VALUE!</v>
      </c>
      <c r="G506" s="7">
        <v>19.0</v>
      </c>
      <c r="H506" s="82">
        <f t="shared" si="2"/>
        <v>1501</v>
      </c>
      <c r="I506" s="7" t="s">
        <v>52</v>
      </c>
      <c r="J506" s="10"/>
      <c r="K506" s="58"/>
      <c r="L506" s="10"/>
      <c r="M506" s="10"/>
      <c r="N506" s="66" t="s">
        <v>18</v>
      </c>
      <c r="O506" s="10"/>
    </row>
    <row r="507">
      <c r="A507" s="6">
        <v>45705.0</v>
      </c>
      <c r="B507" s="10"/>
      <c r="C507" s="7">
        <v>226664.0</v>
      </c>
      <c r="D507" s="7">
        <v>5.0</v>
      </c>
      <c r="E507" s="7" t="s">
        <v>125</v>
      </c>
      <c r="F507" s="82" t="str">
        <f t="shared" si="1"/>
        <v>#VALUE!</v>
      </c>
      <c r="G507" s="7">
        <v>19.0</v>
      </c>
      <c r="H507" s="82">
        <f t="shared" si="2"/>
        <v>1501</v>
      </c>
      <c r="I507" s="7" t="s">
        <v>48</v>
      </c>
      <c r="J507" s="10"/>
      <c r="K507" s="58"/>
      <c r="L507" s="10"/>
      <c r="M507" s="10"/>
      <c r="N507" s="66" t="s">
        <v>18</v>
      </c>
      <c r="O507" s="10"/>
    </row>
    <row r="508">
      <c r="A508" s="6">
        <v>45705.0</v>
      </c>
      <c r="B508" s="10"/>
      <c r="C508" s="7">
        <v>147393.0</v>
      </c>
      <c r="D508" s="7">
        <v>27.0</v>
      </c>
      <c r="E508" s="7" t="s">
        <v>125</v>
      </c>
      <c r="F508" s="82" t="str">
        <f t="shared" si="1"/>
        <v>#VALUE!</v>
      </c>
      <c r="G508" s="7">
        <v>28.0</v>
      </c>
      <c r="H508" s="82">
        <f t="shared" si="2"/>
        <v>1500</v>
      </c>
      <c r="I508" s="7" t="s">
        <v>52</v>
      </c>
      <c r="J508" s="10"/>
      <c r="K508" s="58"/>
      <c r="L508" s="10"/>
      <c r="M508" s="10"/>
      <c r="N508" s="66" t="s">
        <v>18</v>
      </c>
      <c r="O508" s="10"/>
    </row>
    <row r="509">
      <c r="A509" s="6">
        <v>45705.0</v>
      </c>
      <c r="B509" s="10"/>
      <c r="C509" s="7">
        <v>229055.0</v>
      </c>
      <c r="D509" s="7">
        <v>4.0</v>
      </c>
      <c r="E509" s="7" t="s">
        <v>482</v>
      </c>
      <c r="F509" s="82" t="str">
        <f t="shared" si="1"/>
        <v>#VALUE!</v>
      </c>
      <c r="G509" s="7">
        <v>6.0</v>
      </c>
      <c r="H509" s="82">
        <f t="shared" si="2"/>
        <v>1501</v>
      </c>
      <c r="I509" s="7" t="s">
        <v>54</v>
      </c>
      <c r="J509" s="10"/>
      <c r="K509" s="58"/>
      <c r="L509" s="10"/>
      <c r="M509" s="10"/>
      <c r="N509" s="66" t="s">
        <v>18</v>
      </c>
      <c r="O509" s="10"/>
    </row>
    <row r="510">
      <c r="A510" s="6">
        <v>45705.0</v>
      </c>
      <c r="B510" s="10"/>
      <c r="C510" s="7">
        <v>13398.0</v>
      </c>
      <c r="D510" s="7" t="s">
        <v>152</v>
      </c>
      <c r="E510" s="6">
        <v>43535.0</v>
      </c>
      <c r="F510" s="82">
        <f t="shared" si="1"/>
        <v>71</v>
      </c>
      <c r="G510" s="6">
        <v>43633.0</v>
      </c>
      <c r="H510" s="82">
        <f t="shared" si="2"/>
        <v>68</v>
      </c>
      <c r="I510" s="7" t="s">
        <v>136</v>
      </c>
      <c r="J510" s="10"/>
      <c r="K510" s="58"/>
      <c r="L510" s="10"/>
      <c r="M510" s="10"/>
      <c r="N510" s="66" t="s">
        <v>18</v>
      </c>
      <c r="O510" s="10"/>
    </row>
    <row r="511">
      <c r="A511" s="6">
        <v>45705.0</v>
      </c>
      <c r="B511" s="10"/>
      <c r="C511" s="7">
        <v>8721.0</v>
      </c>
      <c r="D511" s="7" t="s">
        <v>152</v>
      </c>
      <c r="E511" s="6">
        <v>43374.0</v>
      </c>
      <c r="F511" s="82">
        <f t="shared" si="1"/>
        <v>76</v>
      </c>
      <c r="G511" s="6">
        <v>43490.0</v>
      </c>
      <c r="H511" s="82">
        <f t="shared" si="2"/>
        <v>72</v>
      </c>
      <c r="I511" s="7" t="s">
        <v>490</v>
      </c>
      <c r="J511" s="10"/>
      <c r="K511" s="58"/>
      <c r="L511" s="10"/>
      <c r="M511" s="10"/>
      <c r="N511" s="66" t="s">
        <v>18</v>
      </c>
      <c r="O511" s="10"/>
    </row>
    <row r="512">
      <c r="A512" s="6">
        <v>45705.0</v>
      </c>
      <c r="B512" s="10"/>
      <c r="C512" s="7">
        <v>10911.0</v>
      </c>
      <c r="D512" s="7" t="s">
        <v>152</v>
      </c>
      <c r="E512" s="6">
        <v>43648.0</v>
      </c>
      <c r="F512" s="82">
        <f t="shared" si="1"/>
        <v>67</v>
      </c>
      <c r="G512" s="6">
        <v>43595.0</v>
      </c>
      <c r="H512" s="82">
        <f t="shared" si="2"/>
        <v>69</v>
      </c>
      <c r="I512" s="7" t="s">
        <v>189</v>
      </c>
      <c r="J512" s="10"/>
      <c r="K512" s="58"/>
      <c r="L512" s="10"/>
      <c r="M512" s="10"/>
      <c r="N512" s="66" t="s">
        <v>18</v>
      </c>
      <c r="O512" s="10"/>
    </row>
    <row r="513">
      <c r="A513" s="6">
        <v>45705.0</v>
      </c>
      <c r="B513" s="10"/>
      <c r="C513" s="7">
        <v>3091.0</v>
      </c>
      <c r="D513" s="7" t="s">
        <v>152</v>
      </c>
      <c r="E513" s="6">
        <v>42461.0</v>
      </c>
      <c r="F513" s="82">
        <f t="shared" si="1"/>
        <v>106</v>
      </c>
      <c r="G513" s="6">
        <v>43230.0</v>
      </c>
      <c r="H513" s="82">
        <f t="shared" si="2"/>
        <v>81</v>
      </c>
      <c r="I513" s="7" t="s">
        <v>296</v>
      </c>
      <c r="J513" s="10"/>
      <c r="K513" s="58"/>
      <c r="L513" s="10"/>
      <c r="M513" s="10"/>
      <c r="N513" s="66" t="s">
        <v>18</v>
      </c>
      <c r="O513" s="10"/>
    </row>
    <row r="514">
      <c r="A514" s="6">
        <v>45705.0</v>
      </c>
      <c r="B514" s="10"/>
      <c r="C514" s="7">
        <v>7089.0</v>
      </c>
      <c r="D514" s="7" t="s">
        <v>152</v>
      </c>
      <c r="E514" s="6">
        <v>43316.0</v>
      </c>
      <c r="F514" s="82">
        <f t="shared" si="1"/>
        <v>78</v>
      </c>
      <c r="G514" s="9">
        <v>43403.0</v>
      </c>
      <c r="H514" s="82">
        <f t="shared" si="2"/>
        <v>75</v>
      </c>
      <c r="I514" s="7" t="s">
        <v>308</v>
      </c>
      <c r="J514" s="10"/>
      <c r="K514" s="58"/>
      <c r="L514" s="10"/>
      <c r="M514" s="10"/>
      <c r="N514" s="66" t="s">
        <v>18</v>
      </c>
      <c r="O514" s="10"/>
    </row>
    <row r="515">
      <c r="A515" s="6">
        <v>45705.0</v>
      </c>
      <c r="B515" s="10"/>
      <c r="C515" s="7">
        <v>12930.0</v>
      </c>
      <c r="D515" s="7" t="s">
        <v>152</v>
      </c>
      <c r="E515" s="6">
        <v>41857.0</v>
      </c>
      <c r="F515" s="82">
        <f t="shared" si="1"/>
        <v>126</v>
      </c>
      <c r="G515" s="6">
        <v>43605.0</v>
      </c>
      <c r="H515" s="82">
        <f t="shared" si="2"/>
        <v>68</v>
      </c>
      <c r="I515" s="7" t="s">
        <v>48</v>
      </c>
      <c r="J515" s="10"/>
      <c r="K515" s="58"/>
      <c r="L515" s="10"/>
      <c r="M515" s="10"/>
      <c r="N515" s="66" t="s">
        <v>18</v>
      </c>
      <c r="O515" s="10"/>
    </row>
    <row r="516">
      <c r="A516" s="6">
        <v>45705.0</v>
      </c>
      <c r="B516" s="10"/>
      <c r="C516" s="7">
        <v>13408.0</v>
      </c>
      <c r="D516" s="7" t="s">
        <v>152</v>
      </c>
      <c r="E516" s="6">
        <v>43497.0</v>
      </c>
      <c r="F516" s="82">
        <f t="shared" si="1"/>
        <v>72</v>
      </c>
      <c r="G516" s="6">
        <v>43615.0</v>
      </c>
      <c r="H516" s="82">
        <f t="shared" si="2"/>
        <v>68</v>
      </c>
      <c r="I516" s="7" t="s">
        <v>54</v>
      </c>
      <c r="J516" s="10"/>
      <c r="K516" s="58"/>
      <c r="L516" s="10"/>
      <c r="M516" s="10"/>
      <c r="N516" s="66" t="s">
        <v>18</v>
      </c>
      <c r="O516" s="10"/>
    </row>
    <row r="517">
      <c r="A517" s="6">
        <v>45705.0</v>
      </c>
      <c r="B517" s="10"/>
      <c r="C517" s="7">
        <v>211251.0</v>
      </c>
      <c r="D517" s="7" t="s">
        <v>154</v>
      </c>
      <c r="E517" s="6">
        <v>45383.0</v>
      </c>
      <c r="F517" s="82">
        <f t="shared" si="1"/>
        <v>10</v>
      </c>
      <c r="G517" s="6">
        <v>45401.0</v>
      </c>
      <c r="H517" s="82">
        <f t="shared" si="2"/>
        <v>9</v>
      </c>
      <c r="I517" s="7" t="s">
        <v>113</v>
      </c>
      <c r="J517" s="10"/>
      <c r="K517" s="58"/>
      <c r="L517" s="10"/>
      <c r="M517" s="10"/>
      <c r="N517" s="66" t="s">
        <v>18</v>
      </c>
      <c r="O517" s="10"/>
    </row>
    <row r="518">
      <c r="A518" s="6">
        <v>45705.0</v>
      </c>
      <c r="B518" s="10"/>
      <c r="C518" s="7">
        <v>231840.0</v>
      </c>
      <c r="D518" s="7" t="s">
        <v>154</v>
      </c>
      <c r="E518" s="6">
        <v>45536.0</v>
      </c>
      <c r="F518" s="82">
        <f t="shared" si="1"/>
        <v>5</v>
      </c>
      <c r="G518" s="9">
        <v>45621.0</v>
      </c>
      <c r="H518" s="82">
        <f t="shared" si="2"/>
        <v>2</v>
      </c>
      <c r="I518" s="7" t="s">
        <v>50</v>
      </c>
      <c r="J518" s="10"/>
      <c r="K518" s="58"/>
      <c r="L518" s="10"/>
      <c r="M518" s="10"/>
      <c r="N518" s="66" t="s">
        <v>18</v>
      </c>
      <c r="O518" s="10"/>
    </row>
    <row r="519">
      <c r="A519" s="6">
        <v>45705.0</v>
      </c>
      <c r="B519" s="10"/>
      <c r="C519" s="7">
        <v>165664.0</v>
      </c>
      <c r="D519" s="7" t="s">
        <v>157</v>
      </c>
      <c r="E519" s="6">
        <v>44986.0</v>
      </c>
      <c r="F519" s="82">
        <f t="shared" si="1"/>
        <v>23</v>
      </c>
      <c r="G519" s="6">
        <v>45078.0</v>
      </c>
      <c r="H519" s="82">
        <f t="shared" si="2"/>
        <v>20</v>
      </c>
      <c r="I519" s="7" t="s">
        <v>43</v>
      </c>
      <c r="J519" s="10"/>
      <c r="K519" s="58"/>
      <c r="L519" s="10"/>
      <c r="M519" s="10"/>
      <c r="N519" s="66" t="s">
        <v>18</v>
      </c>
      <c r="O519" s="10"/>
    </row>
    <row r="520">
      <c r="A520" s="6">
        <v>45705.0</v>
      </c>
      <c r="B520" s="10"/>
      <c r="C520" s="7">
        <v>207086.0</v>
      </c>
      <c r="D520" s="7" t="s">
        <v>157</v>
      </c>
      <c r="E520" s="6">
        <v>45323.0</v>
      </c>
      <c r="F520" s="82">
        <f t="shared" si="1"/>
        <v>12</v>
      </c>
      <c r="G520" s="6">
        <v>45376.0</v>
      </c>
      <c r="H520" s="82">
        <f t="shared" si="2"/>
        <v>10</v>
      </c>
      <c r="I520" s="7" t="s">
        <v>43</v>
      </c>
      <c r="J520" s="10"/>
      <c r="K520" s="58"/>
      <c r="L520" s="10"/>
      <c r="M520" s="10"/>
      <c r="N520" s="66" t="s">
        <v>18</v>
      </c>
      <c r="O520" s="10"/>
    </row>
    <row r="521">
      <c r="A521" s="6">
        <v>45705.0</v>
      </c>
      <c r="B521" s="10"/>
      <c r="C521" s="7">
        <v>227147.0</v>
      </c>
      <c r="D521" s="7" t="s">
        <v>157</v>
      </c>
      <c r="E521" s="6">
        <v>45505.0</v>
      </c>
      <c r="F521" s="82">
        <f t="shared" si="1"/>
        <v>6</v>
      </c>
      <c r="G521" s="6">
        <v>45541.0</v>
      </c>
      <c r="H521" s="82">
        <f t="shared" si="2"/>
        <v>5</v>
      </c>
      <c r="I521" s="7" t="s">
        <v>43</v>
      </c>
      <c r="J521" s="10"/>
      <c r="K521" s="58"/>
      <c r="L521" s="10"/>
      <c r="M521" s="10"/>
      <c r="N521" s="66" t="s">
        <v>18</v>
      </c>
      <c r="O521" s="10"/>
    </row>
    <row r="522">
      <c r="A522" s="6">
        <v>45705.0</v>
      </c>
      <c r="B522" s="10"/>
      <c r="C522" s="7">
        <v>238857.0</v>
      </c>
      <c r="D522" s="7" t="s">
        <v>157</v>
      </c>
      <c r="E522" s="6">
        <v>45413.0</v>
      </c>
      <c r="F522" s="82">
        <f t="shared" si="1"/>
        <v>9</v>
      </c>
      <c r="G522" s="6">
        <v>45667.0</v>
      </c>
      <c r="H522" s="82">
        <f t="shared" si="2"/>
        <v>1</v>
      </c>
      <c r="I522" s="7" t="s">
        <v>52</v>
      </c>
      <c r="J522" s="10"/>
      <c r="K522" s="58"/>
      <c r="L522" s="10"/>
      <c r="M522" s="10"/>
      <c r="N522" s="66" t="s">
        <v>18</v>
      </c>
      <c r="O522" s="10"/>
    </row>
    <row r="523">
      <c r="A523" s="6">
        <v>45705.0</v>
      </c>
      <c r="B523" s="10"/>
      <c r="C523" s="7">
        <v>222913.0</v>
      </c>
      <c r="D523" s="7" t="s">
        <v>160</v>
      </c>
      <c r="E523" s="6">
        <v>45383.0</v>
      </c>
      <c r="F523" s="82">
        <f t="shared" si="1"/>
        <v>10</v>
      </c>
      <c r="G523" s="6">
        <v>45499.0</v>
      </c>
      <c r="H523" s="82">
        <f t="shared" si="2"/>
        <v>6</v>
      </c>
      <c r="I523" s="7" t="s">
        <v>43</v>
      </c>
      <c r="J523" s="10"/>
      <c r="K523" s="58"/>
      <c r="L523" s="10"/>
      <c r="M523" s="10"/>
      <c r="N523" s="66" t="s">
        <v>18</v>
      </c>
      <c r="O523" s="10"/>
    </row>
    <row r="524">
      <c r="A524" s="6">
        <v>45705.0</v>
      </c>
      <c r="B524" s="10"/>
      <c r="C524" s="7">
        <v>191371.0</v>
      </c>
      <c r="D524" s="7" t="s">
        <v>160</v>
      </c>
      <c r="E524" s="6">
        <v>45170.0</v>
      </c>
      <c r="F524" s="82">
        <f t="shared" si="1"/>
        <v>17</v>
      </c>
      <c r="G524" s="6">
        <v>45232.0</v>
      </c>
      <c r="H524" s="82">
        <f t="shared" si="2"/>
        <v>15</v>
      </c>
      <c r="I524" s="7" t="s">
        <v>43</v>
      </c>
      <c r="J524" s="10"/>
      <c r="K524" s="58"/>
      <c r="L524" s="10"/>
      <c r="M524" s="10"/>
      <c r="N524" s="66" t="s">
        <v>18</v>
      </c>
      <c r="O524" s="10"/>
    </row>
    <row r="525">
      <c r="A525" s="6">
        <v>45705.0</v>
      </c>
      <c r="B525" s="88"/>
      <c r="C525" s="67">
        <v>237568.0</v>
      </c>
      <c r="D525" s="67" t="s">
        <v>75</v>
      </c>
      <c r="E525" s="68">
        <v>44986.0</v>
      </c>
      <c r="F525" s="100">
        <f t="shared" si="1"/>
        <v>23</v>
      </c>
      <c r="G525" s="71">
        <v>45644.0</v>
      </c>
      <c r="H525" s="100">
        <f t="shared" si="2"/>
        <v>2</v>
      </c>
      <c r="I525" s="67" t="s">
        <v>54</v>
      </c>
      <c r="J525" s="118" t="s">
        <v>7</v>
      </c>
      <c r="K525" s="89"/>
      <c r="L525" s="88"/>
      <c r="M525" s="88"/>
      <c r="N525" s="101" t="s">
        <v>18</v>
      </c>
      <c r="O525" s="10"/>
    </row>
    <row r="526">
      <c r="A526" s="6">
        <v>45705.0</v>
      </c>
      <c r="B526" s="10"/>
      <c r="C526" s="7">
        <v>200634.0</v>
      </c>
      <c r="D526" s="7" t="s">
        <v>160</v>
      </c>
      <c r="E526" s="6">
        <v>45231.0</v>
      </c>
      <c r="F526" s="82">
        <f t="shared" si="1"/>
        <v>15</v>
      </c>
      <c r="G526" s="6">
        <v>45322.0</v>
      </c>
      <c r="H526" s="82">
        <f t="shared" si="2"/>
        <v>12</v>
      </c>
      <c r="I526" s="7" t="s">
        <v>52</v>
      </c>
      <c r="J526" s="10"/>
      <c r="K526" s="58"/>
      <c r="L526" s="10"/>
      <c r="M526" s="10"/>
      <c r="N526" s="66" t="s">
        <v>18</v>
      </c>
      <c r="O526" s="10"/>
    </row>
    <row r="527">
      <c r="A527" s="6">
        <v>45705.0</v>
      </c>
      <c r="B527" s="10"/>
      <c r="C527" s="7">
        <v>230586.0</v>
      </c>
      <c r="D527" s="7" t="s">
        <v>160</v>
      </c>
      <c r="E527" s="6">
        <v>45413.0</v>
      </c>
      <c r="F527" s="82">
        <f t="shared" si="1"/>
        <v>9</v>
      </c>
      <c r="G527" s="9">
        <v>45582.0</v>
      </c>
      <c r="H527" s="82">
        <f t="shared" si="2"/>
        <v>4</v>
      </c>
      <c r="I527" s="7" t="s">
        <v>60</v>
      </c>
      <c r="J527" s="10"/>
      <c r="K527" s="58"/>
      <c r="L527" s="10"/>
      <c r="M527" s="10"/>
      <c r="N527" s="66" t="s">
        <v>18</v>
      </c>
      <c r="O527" s="10"/>
    </row>
    <row r="528">
      <c r="A528" s="6">
        <v>45705.0</v>
      </c>
      <c r="B528" s="10"/>
      <c r="C528" s="7">
        <v>153882.0</v>
      </c>
      <c r="D528" s="7" t="s">
        <v>160</v>
      </c>
      <c r="E528" s="6">
        <v>45413.0</v>
      </c>
      <c r="F528" s="82">
        <f t="shared" si="1"/>
        <v>9</v>
      </c>
      <c r="G528" s="6">
        <v>45460.0</v>
      </c>
      <c r="H528" s="82">
        <f t="shared" si="2"/>
        <v>8</v>
      </c>
      <c r="I528" s="7" t="s">
        <v>60</v>
      </c>
      <c r="J528" s="10"/>
      <c r="K528" s="58"/>
      <c r="L528" s="10"/>
      <c r="M528" s="10"/>
      <c r="N528" s="66" t="s">
        <v>18</v>
      </c>
      <c r="O528" s="10"/>
    </row>
    <row r="529">
      <c r="A529" s="6">
        <v>45705.0</v>
      </c>
      <c r="B529" s="10"/>
      <c r="C529" s="7">
        <v>183911.0</v>
      </c>
      <c r="D529" s="7" t="s">
        <v>70</v>
      </c>
      <c r="E529" s="6">
        <v>45108.0</v>
      </c>
      <c r="F529" s="82">
        <f t="shared" si="1"/>
        <v>19</v>
      </c>
      <c r="G529" s="6">
        <v>45177.0</v>
      </c>
      <c r="H529" s="82">
        <f t="shared" si="2"/>
        <v>17</v>
      </c>
      <c r="I529" s="7" t="s">
        <v>48</v>
      </c>
      <c r="J529" s="10"/>
      <c r="K529" s="58"/>
      <c r="L529" s="10"/>
      <c r="M529" s="10"/>
      <c r="N529" s="66" t="s">
        <v>18</v>
      </c>
      <c r="O529" s="10"/>
    </row>
    <row r="530">
      <c r="A530" s="6">
        <v>45705.0</v>
      </c>
      <c r="B530" s="10"/>
      <c r="C530" s="7">
        <v>180852.0</v>
      </c>
      <c r="D530" s="7" t="s">
        <v>70</v>
      </c>
      <c r="E530" s="6">
        <v>45047.0</v>
      </c>
      <c r="F530" s="82">
        <f t="shared" si="1"/>
        <v>21</v>
      </c>
      <c r="G530" s="6">
        <v>45141.0</v>
      </c>
      <c r="H530" s="82">
        <f t="shared" si="2"/>
        <v>18</v>
      </c>
      <c r="I530" s="7" t="s">
        <v>82</v>
      </c>
      <c r="J530" s="10"/>
      <c r="K530" s="58"/>
      <c r="L530" s="10"/>
      <c r="M530" s="10"/>
      <c r="N530" s="66" t="s">
        <v>18</v>
      </c>
      <c r="O530" s="10"/>
    </row>
    <row r="531">
      <c r="A531" s="6">
        <v>45705.0</v>
      </c>
      <c r="B531" s="10"/>
      <c r="C531" s="7">
        <v>204761.0</v>
      </c>
      <c r="D531" s="7" t="s">
        <v>70</v>
      </c>
      <c r="E531" s="6">
        <v>45261.0</v>
      </c>
      <c r="F531" s="82">
        <f t="shared" si="1"/>
        <v>14</v>
      </c>
      <c r="G531" s="6">
        <v>45355.0</v>
      </c>
      <c r="H531" s="82">
        <f t="shared" si="2"/>
        <v>11</v>
      </c>
      <c r="I531" s="7" t="s">
        <v>43</v>
      </c>
      <c r="J531" s="10"/>
      <c r="K531" s="58"/>
      <c r="L531" s="10"/>
      <c r="M531" s="10"/>
      <c r="N531" s="66" t="s">
        <v>18</v>
      </c>
      <c r="O531" s="10"/>
    </row>
    <row r="532">
      <c r="A532" s="6">
        <v>45705.0</v>
      </c>
      <c r="B532" s="10"/>
      <c r="C532" s="7">
        <v>193623.0</v>
      </c>
      <c r="D532" s="7" t="s">
        <v>70</v>
      </c>
      <c r="E532" s="6">
        <v>45108.0</v>
      </c>
      <c r="F532" s="82">
        <f t="shared" si="1"/>
        <v>19</v>
      </c>
      <c r="G532" s="9">
        <v>45252.0</v>
      </c>
      <c r="H532" s="82">
        <f t="shared" si="2"/>
        <v>14</v>
      </c>
      <c r="I532" s="7" t="s">
        <v>48</v>
      </c>
      <c r="J532" s="10"/>
      <c r="K532" s="58"/>
      <c r="L532" s="10"/>
      <c r="M532" s="10"/>
      <c r="N532" s="66" t="s">
        <v>18</v>
      </c>
      <c r="O532" s="10"/>
    </row>
    <row r="533">
      <c r="A533" s="6">
        <v>45705.0</v>
      </c>
      <c r="B533" s="10"/>
      <c r="C533" s="7">
        <v>202107.0</v>
      </c>
      <c r="D533" s="7" t="s">
        <v>70</v>
      </c>
      <c r="E533" s="6">
        <v>44986.0</v>
      </c>
      <c r="F533" s="82">
        <f t="shared" si="1"/>
        <v>23</v>
      </c>
      <c r="G533" s="6">
        <v>45334.0</v>
      </c>
      <c r="H533" s="82">
        <f t="shared" si="2"/>
        <v>12</v>
      </c>
      <c r="I533" s="7" t="s">
        <v>43</v>
      </c>
      <c r="J533" s="10"/>
      <c r="K533" s="58"/>
      <c r="L533" s="10"/>
      <c r="M533" s="10"/>
      <c r="N533" s="66" t="s">
        <v>18</v>
      </c>
      <c r="O533" s="10"/>
    </row>
    <row r="534">
      <c r="A534" s="6">
        <v>45705.0</v>
      </c>
      <c r="B534" s="10"/>
      <c r="C534" s="7">
        <v>206322.0</v>
      </c>
      <c r="D534" s="7" t="s">
        <v>70</v>
      </c>
      <c r="E534" s="6">
        <v>45352.0</v>
      </c>
      <c r="F534" s="82">
        <f t="shared" si="1"/>
        <v>11</v>
      </c>
      <c r="G534" s="6">
        <v>45365.0</v>
      </c>
      <c r="H534" s="82">
        <f t="shared" si="2"/>
        <v>11</v>
      </c>
      <c r="I534" s="7" t="s">
        <v>43</v>
      </c>
      <c r="J534" s="10"/>
      <c r="K534" s="58"/>
      <c r="L534" s="10"/>
      <c r="M534" s="10"/>
      <c r="N534" s="66" t="s">
        <v>18</v>
      </c>
      <c r="O534" s="10"/>
    </row>
    <row r="535">
      <c r="A535" s="6">
        <v>45705.0</v>
      </c>
      <c r="B535" s="10"/>
      <c r="C535" s="7">
        <v>213068.0</v>
      </c>
      <c r="D535" s="7" t="s">
        <v>190</v>
      </c>
      <c r="E535" s="6">
        <v>45292.0</v>
      </c>
      <c r="F535" s="82">
        <f t="shared" si="1"/>
        <v>13</v>
      </c>
      <c r="G535" s="6">
        <v>45415.0</v>
      </c>
      <c r="H535" s="82">
        <f t="shared" si="2"/>
        <v>9</v>
      </c>
      <c r="I535" s="7" t="s">
        <v>43</v>
      </c>
      <c r="J535" s="10"/>
      <c r="K535" s="58"/>
      <c r="L535" s="10"/>
      <c r="M535" s="10"/>
      <c r="N535" s="66" t="s">
        <v>18</v>
      </c>
      <c r="O535" s="10"/>
    </row>
    <row r="536">
      <c r="A536" s="6">
        <v>45705.0</v>
      </c>
      <c r="B536" s="10"/>
      <c r="C536" s="7">
        <v>233258.0</v>
      </c>
      <c r="D536" s="7" t="s">
        <v>190</v>
      </c>
      <c r="E536" s="6">
        <v>45474.0</v>
      </c>
      <c r="F536" s="82">
        <f t="shared" si="1"/>
        <v>7</v>
      </c>
      <c r="G536" s="6">
        <v>45601.0</v>
      </c>
      <c r="H536" s="82">
        <f t="shared" si="2"/>
        <v>3</v>
      </c>
      <c r="I536" s="7" t="s">
        <v>43</v>
      </c>
      <c r="J536" s="10"/>
      <c r="K536" s="58"/>
      <c r="L536" s="10"/>
      <c r="M536" s="10"/>
      <c r="N536" s="66" t="s">
        <v>18</v>
      </c>
      <c r="O536" s="10"/>
    </row>
    <row r="537">
      <c r="A537" s="6">
        <v>45705.0</v>
      </c>
      <c r="B537" s="10"/>
      <c r="C537" s="7">
        <v>230090.0</v>
      </c>
      <c r="D537" s="7" t="s">
        <v>190</v>
      </c>
      <c r="E537" s="6">
        <v>45444.0</v>
      </c>
      <c r="F537" s="82">
        <f t="shared" si="1"/>
        <v>8</v>
      </c>
      <c r="G537" s="6">
        <v>45569.0</v>
      </c>
      <c r="H537" s="82">
        <f t="shared" si="2"/>
        <v>4</v>
      </c>
      <c r="I537" s="7" t="s">
        <v>60</v>
      </c>
      <c r="J537" s="10"/>
      <c r="K537" s="58"/>
      <c r="L537" s="10"/>
      <c r="M537" s="10"/>
      <c r="N537" s="66" t="s">
        <v>18</v>
      </c>
      <c r="O537" s="10"/>
    </row>
    <row r="538">
      <c r="A538" s="6">
        <v>45705.0</v>
      </c>
      <c r="B538" s="10"/>
      <c r="C538" s="7">
        <v>113746.0</v>
      </c>
      <c r="D538" s="7" t="s">
        <v>163</v>
      </c>
      <c r="E538" s="6">
        <v>44440.0</v>
      </c>
      <c r="F538" s="82">
        <f t="shared" si="1"/>
        <v>41</v>
      </c>
      <c r="G538" s="6">
        <v>44589.0</v>
      </c>
      <c r="H538" s="82">
        <f t="shared" si="2"/>
        <v>36</v>
      </c>
      <c r="I538" s="7" t="s">
        <v>48</v>
      </c>
      <c r="J538" s="10"/>
      <c r="K538" s="58"/>
      <c r="L538" s="10"/>
      <c r="M538" s="10"/>
      <c r="N538" s="66" t="s">
        <v>18</v>
      </c>
      <c r="O538" s="10"/>
    </row>
    <row r="539">
      <c r="A539" s="6">
        <v>45705.0</v>
      </c>
      <c r="B539" s="10"/>
      <c r="C539" s="7">
        <v>163589.0</v>
      </c>
      <c r="D539" s="7" t="s">
        <v>163</v>
      </c>
      <c r="E539" s="6">
        <v>44958.0</v>
      </c>
      <c r="F539" s="82">
        <f t="shared" si="1"/>
        <v>24</v>
      </c>
      <c r="G539" s="6">
        <v>44996.0</v>
      </c>
      <c r="H539" s="82">
        <f t="shared" si="2"/>
        <v>23</v>
      </c>
      <c r="I539" s="7" t="s">
        <v>54</v>
      </c>
      <c r="J539" s="10"/>
      <c r="K539" s="58"/>
      <c r="L539" s="10"/>
      <c r="M539" s="10"/>
      <c r="N539" s="66" t="s">
        <v>18</v>
      </c>
      <c r="O539" s="10"/>
    </row>
    <row r="540">
      <c r="A540" s="6">
        <v>45705.0</v>
      </c>
      <c r="B540" s="10"/>
      <c r="C540" s="7">
        <v>200234.0</v>
      </c>
      <c r="D540" s="7" t="s">
        <v>163</v>
      </c>
      <c r="E540" s="6">
        <v>45292.0</v>
      </c>
      <c r="F540" s="82">
        <f t="shared" si="1"/>
        <v>13</v>
      </c>
      <c r="G540" s="6">
        <v>45321.0</v>
      </c>
      <c r="H540" s="82">
        <f t="shared" si="2"/>
        <v>12</v>
      </c>
      <c r="I540" s="7" t="s">
        <v>129</v>
      </c>
      <c r="J540" s="10"/>
      <c r="K540" s="58"/>
      <c r="L540" s="10"/>
      <c r="M540" s="10"/>
      <c r="N540" s="66" t="s">
        <v>18</v>
      </c>
      <c r="O540" s="10"/>
    </row>
    <row r="541">
      <c r="A541" s="6">
        <v>45705.0</v>
      </c>
      <c r="B541" s="10"/>
      <c r="C541" s="7">
        <v>209598.0</v>
      </c>
      <c r="D541" s="7" t="s">
        <v>163</v>
      </c>
      <c r="E541" s="6">
        <v>45352.0</v>
      </c>
      <c r="F541" s="82">
        <f t="shared" si="1"/>
        <v>11</v>
      </c>
      <c r="G541" s="6">
        <v>45390.0</v>
      </c>
      <c r="H541" s="82">
        <f t="shared" si="2"/>
        <v>10</v>
      </c>
      <c r="I541" s="7" t="s">
        <v>48</v>
      </c>
      <c r="J541" s="10"/>
      <c r="K541" s="58"/>
      <c r="L541" s="10"/>
      <c r="M541" s="10"/>
      <c r="N541" s="66" t="s">
        <v>18</v>
      </c>
      <c r="O541" s="10"/>
    </row>
    <row r="542">
      <c r="A542" s="6">
        <v>45705.0</v>
      </c>
      <c r="B542" s="10"/>
      <c r="C542" s="7">
        <v>209942.0</v>
      </c>
      <c r="D542" s="7" t="s">
        <v>167</v>
      </c>
      <c r="E542" s="6">
        <v>45323.0</v>
      </c>
      <c r="F542" s="82">
        <f t="shared" si="1"/>
        <v>12</v>
      </c>
      <c r="G542" s="6">
        <v>45392.0</v>
      </c>
      <c r="H542" s="82">
        <f t="shared" si="2"/>
        <v>10</v>
      </c>
      <c r="I542" s="7" t="s">
        <v>80</v>
      </c>
      <c r="J542" s="10"/>
      <c r="K542" s="58"/>
      <c r="L542" s="10"/>
      <c r="M542" s="10"/>
      <c r="N542" s="66" t="s">
        <v>18</v>
      </c>
      <c r="O542" s="10"/>
    </row>
    <row r="543">
      <c r="A543" s="6">
        <v>45705.0</v>
      </c>
      <c r="B543" s="10"/>
      <c r="C543" s="7">
        <v>118335.0</v>
      </c>
      <c r="D543" s="7" t="s">
        <v>167</v>
      </c>
      <c r="E543" s="6">
        <v>44562.0</v>
      </c>
      <c r="F543" s="82">
        <f t="shared" si="1"/>
        <v>37</v>
      </c>
      <c r="G543" s="6">
        <v>44624.0</v>
      </c>
      <c r="H543" s="82">
        <f t="shared" si="2"/>
        <v>35</v>
      </c>
      <c r="I543" s="7" t="s">
        <v>48</v>
      </c>
      <c r="J543" s="10"/>
      <c r="K543" s="58"/>
      <c r="L543" s="10"/>
      <c r="M543" s="10"/>
      <c r="N543" s="66" t="s">
        <v>18</v>
      </c>
      <c r="O543" s="10"/>
    </row>
    <row r="544">
      <c r="A544" s="6">
        <v>45705.0</v>
      </c>
      <c r="B544" s="10"/>
      <c r="C544" s="7">
        <v>193981.0</v>
      </c>
      <c r="D544" s="7" t="s">
        <v>167</v>
      </c>
      <c r="E544" s="6">
        <v>45231.0</v>
      </c>
      <c r="F544" s="82">
        <f t="shared" si="1"/>
        <v>15</v>
      </c>
      <c r="G544" s="9">
        <v>45254.0</v>
      </c>
      <c r="H544" s="82">
        <f t="shared" si="2"/>
        <v>14</v>
      </c>
      <c r="I544" s="7" t="s">
        <v>54</v>
      </c>
      <c r="J544" s="10"/>
      <c r="K544" s="58"/>
      <c r="L544" s="10"/>
      <c r="M544" s="10"/>
      <c r="N544" s="66" t="s">
        <v>18</v>
      </c>
      <c r="O544" s="10"/>
    </row>
    <row r="545">
      <c r="A545" s="6">
        <v>45705.0</v>
      </c>
      <c r="B545" s="10"/>
      <c r="C545" s="7">
        <v>211191.0</v>
      </c>
      <c r="D545" s="7" t="s">
        <v>167</v>
      </c>
      <c r="E545" s="6">
        <v>45383.0</v>
      </c>
      <c r="F545" s="82">
        <f t="shared" si="1"/>
        <v>10</v>
      </c>
      <c r="G545" s="6">
        <v>45401.0</v>
      </c>
      <c r="H545" s="82">
        <f t="shared" si="2"/>
        <v>9</v>
      </c>
      <c r="I545" s="7" t="s">
        <v>66</v>
      </c>
      <c r="J545" s="10"/>
      <c r="K545" s="58"/>
      <c r="L545" s="10"/>
      <c r="M545" s="10"/>
      <c r="N545" s="66" t="s">
        <v>18</v>
      </c>
      <c r="O545" s="10"/>
    </row>
    <row r="546">
      <c r="A546" s="6">
        <v>45705.0</v>
      </c>
      <c r="B546" s="10"/>
      <c r="C546" s="7">
        <v>215186.0</v>
      </c>
      <c r="D546" s="7" t="s">
        <v>167</v>
      </c>
      <c r="E546" s="6">
        <v>45352.0</v>
      </c>
      <c r="F546" s="82">
        <f t="shared" si="1"/>
        <v>11</v>
      </c>
      <c r="G546" s="6">
        <v>45432.0</v>
      </c>
      <c r="H546" s="82">
        <f t="shared" si="2"/>
        <v>8</v>
      </c>
      <c r="I546" s="7" t="s">
        <v>48</v>
      </c>
      <c r="J546" s="10"/>
      <c r="K546" s="58"/>
      <c r="L546" s="10"/>
      <c r="M546" s="10"/>
      <c r="N546" s="66" t="s">
        <v>18</v>
      </c>
      <c r="O546" s="10"/>
    </row>
    <row r="547">
      <c r="A547" s="6">
        <v>45705.0</v>
      </c>
      <c r="B547" s="10"/>
      <c r="C547" s="7">
        <v>219417.0</v>
      </c>
      <c r="D547" s="7" t="s">
        <v>167</v>
      </c>
      <c r="E547" s="6">
        <v>45444.0</v>
      </c>
      <c r="F547" s="82">
        <f t="shared" si="1"/>
        <v>8</v>
      </c>
      <c r="G547" s="6">
        <v>45469.0</v>
      </c>
      <c r="H547" s="82">
        <f t="shared" si="2"/>
        <v>7</v>
      </c>
      <c r="I547" s="7" t="s">
        <v>447</v>
      </c>
      <c r="J547" s="7">
        <v>514.0</v>
      </c>
      <c r="K547" s="168">
        <v>7000.0</v>
      </c>
      <c r="L547" s="7" t="s">
        <v>46</v>
      </c>
      <c r="M547" s="10"/>
      <c r="N547" s="57" t="s">
        <v>21</v>
      </c>
      <c r="O547" s="10"/>
    </row>
    <row r="548">
      <c r="A548" s="6">
        <v>45705.0</v>
      </c>
      <c r="B548" s="10"/>
      <c r="C548" s="7">
        <v>237680.0</v>
      </c>
      <c r="D548" s="7" t="s">
        <v>167</v>
      </c>
      <c r="E548" s="6">
        <v>45383.0</v>
      </c>
      <c r="F548" s="82">
        <f t="shared" si="1"/>
        <v>10</v>
      </c>
      <c r="G548" s="9">
        <v>45647.0</v>
      </c>
      <c r="H548" s="82">
        <f t="shared" si="2"/>
        <v>1</v>
      </c>
      <c r="I548" s="7" t="s">
        <v>48</v>
      </c>
      <c r="J548" s="10"/>
      <c r="K548" s="58"/>
      <c r="L548" s="10"/>
      <c r="M548" s="10"/>
      <c r="N548" s="66" t="s">
        <v>18</v>
      </c>
      <c r="O548" s="10"/>
    </row>
    <row r="549">
      <c r="A549" s="6">
        <v>45705.0</v>
      </c>
      <c r="B549" s="10"/>
      <c r="C549" s="7">
        <v>233340.0</v>
      </c>
      <c r="D549" s="7" t="s">
        <v>167</v>
      </c>
      <c r="E549" s="6">
        <v>45505.0</v>
      </c>
      <c r="F549" s="82">
        <f t="shared" si="1"/>
        <v>6</v>
      </c>
      <c r="G549" s="6">
        <v>45601.0</v>
      </c>
      <c r="H549" s="82">
        <f t="shared" si="2"/>
        <v>3</v>
      </c>
      <c r="I549" s="7" t="s">
        <v>43</v>
      </c>
      <c r="J549" s="10"/>
      <c r="K549" s="58"/>
      <c r="L549" s="10"/>
      <c r="M549" s="10"/>
      <c r="N549" s="66" t="s">
        <v>18</v>
      </c>
      <c r="O549" s="10"/>
    </row>
    <row r="550">
      <c r="A550" s="6">
        <v>45705.0</v>
      </c>
      <c r="B550" s="10"/>
      <c r="C550" s="7">
        <v>168910.0</v>
      </c>
      <c r="D550" s="7" t="s">
        <v>155</v>
      </c>
      <c r="E550" s="6">
        <v>44986.0</v>
      </c>
      <c r="F550" s="82">
        <f t="shared" si="1"/>
        <v>23</v>
      </c>
      <c r="G550" s="6">
        <v>45051.0</v>
      </c>
      <c r="H550" s="82">
        <f t="shared" si="2"/>
        <v>21</v>
      </c>
      <c r="I550" s="7" t="s">
        <v>48</v>
      </c>
      <c r="J550" s="10"/>
      <c r="K550" s="58"/>
      <c r="L550" s="10"/>
      <c r="M550" s="10"/>
      <c r="N550" s="66" t="s">
        <v>18</v>
      </c>
      <c r="O550" s="10"/>
    </row>
    <row r="551">
      <c r="A551" s="6">
        <v>45705.0</v>
      </c>
      <c r="B551" s="10"/>
      <c r="C551" s="7">
        <v>139996.0</v>
      </c>
      <c r="D551" s="7" t="s">
        <v>155</v>
      </c>
      <c r="E551" s="6">
        <v>44743.0</v>
      </c>
      <c r="F551" s="82">
        <f t="shared" si="1"/>
        <v>31</v>
      </c>
      <c r="G551" s="6">
        <v>44784.0</v>
      </c>
      <c r="H551" s="82">
        <f t="shared" si="2"/>
        <v>30</v>
      </c>
      <c r="I551" s="7" t="s">
        <v>66</v>
      </c>
      <c r="J551" s="10"/>
      <c r="K551" s="58"/>
      <c r="L551" s="10"/>
      <c r="M551" s="10"/>
      <c r="N551" s="66" t="s">
        <v>18</v>
      </c>
      <c r="O551" s="10"/>
    </row>
    <row r="552">
      <c r="A552" s="6">
        <v>45705.0</v>
      </c>
      <c r="B552" s="10"/>
      <c r="C552" s="7">
        <v>182961.0</v>
      </c>
      <c r="D552" s="7" t="s">
        <v>155</v>
      </c>
      <c r="E552" s="6">
        <v>44986.0</v>
      </c>
      <c r="F552" s="82">
        <f t="shared" si="1"/>
        <v>23</v>
      </c>
      <c r="G552" s="6">
        <v>45164.0</v>
      </c>
      <c r="H552" s="82">
        <f t="shared" si="2"/>
        <v>17</v>
      </c>
      <c r="I552" s="7" t="s">
        <v>60</v>
      </c>
      <c r="J552" s="10"/>
      <c r="K552" s="58"/>
      <c r="L552" s="10"/>
      <c r="M552" s="10"/>
      <c r="N552" s="66" t="s">
        <v>18</v>
      </c>
      <c r="O552" s="10"/>
    </row>
    <row r="553">
      <c r="A553" s="6">
        <v>45705.0</v>
      </c>
      <c r="B553" s="10"/>
      <c r="C553" s="7">
        <v>191188.0</v>
      </c>
      <c r="D553" s="7" t="s">
        <v>155</v>
      </c>
      <c r="E553" s="6">
        <v>45139.0</v>
      </c>
      <c r="F553" s="82">
        <f t="shared" si="1"/>
        <v>18</v>
      </c>
      <c r="G553" s="6">
        <v>45261.0</v>
      </c>
      <c r="H553" s="82">
        <f t="shared" si="2"/>
        <v>14</v>
      </c>
      <c r="I553" s="7" t="s">
        <v>48</v>
      </c>
      <c r="J553" s="10"/>
      <c r="K553" s="58"/>
      <c r="L553" s="10"/>
      <c r="M553" s="10"/>
      <c r="N553" s="66" t="s">
        <v>18</v>
      </c>
      <c r="O553" s="10"/>
    </row>
    <row r="554">
      <c r="A554" s="6">
        <v>45705.0</v>
      </c>
      <c r="B554" s="10"/>
      <c r="C554" s="7">
        <v>169206.0</v>
      </c>
      <c r="D554" s="7" t="s">
        <v>155</v>
      </c>
      <c r="E554" s="6">
        <v>45231.0</v>
      </c>
      <c r="F554" s="82">
        <f t="shared" si="1"/>
        <v>15</v>
      </c>
      <c r="G554" s="6">
        <v>45316.0</v>
      </c>
      <c r="H554" s="82">
        <f t="shared" si="2"/>
        <v>12</v>
      </c>
      <c r="I554" s="7" t="s">
        <v>43</v>
      </c>
      <c r="J554" s="10"/>
      <c r="K554" s="58"/>
      <c r="L554" s="10"/>
      <c r="M554" s="10"/>
      <c r="N554" s="66" t="s">
        <v>18</v>
      </c>
      <c r="O554" s="10"/>
    </row>
    <row r="555">
      <c r="A555" s="6">
        <v>45705.0</v>
      </c>
      <c r="B555" s="10"/>
      <c r="C555" s="7">
        <v>207960.0</v>
      </c>
      <c r="D555" s="7" t="s">
        <v>155</v>
      </c>
      <c r="E555" s="6">
        <v>45323.0</v>
      </c>
      <c r="F555" s="82">
        <f t="shared" si="1"/>
        <v>12</v>
      </c>
      <c r="G555" s="6">
        <v>45377.0</v>
      </c>
      <c r="H555" s="82">
        <f t="shared" si="2"/>
        <v>10</v>
      </c>
      <c r="I555" s="7" t="s">
        <v>43</v>
      </c>
      <c r="J555" s="10"/>
      <c r="K555" s="58"/>
      <c r="L555" s="10"/>
      <c r="M555" s="10"/>
      <c r="N555" s="66" t="s">
        <v>18</v>
      </c>
      <c r="O555" s="10"/>
    </row>
    <row r="556">
      <c r="A556" s="6">
        <v>45705.0</v>
      </c>
      <c r="B556" s="10"/>
      <c r="C556" s="7">
        <v>222008.0</v>
      </c>
      <c r="D556" s="7" t="s">
        <v>155</v>
      </c>
      <c r="E556" s="6">
        <v>45323.0</v>
      </c>
      <c r="F556" s="82">
        <f t="shared" si="1"/>
        <v>12</v>
      </c>
      <c r="G556" s="6">
        <v>45492.0</v>
      </c>
      <c r="H556" s="82">
        <f t="shared" si="2"/>
        <v>6</v>
      </c>
      <c r="I556" s="7" t="s">
        <v>43</v>
      </c>
      <c r="J556" s="10"/>
      <c r="K556" s="58"/>
      <c r="L556" s="10"/>
      <c r="M556" s="10"/>
      <c r="N556" s="66" t="s">
        <v>18</v>
      </c>
      <c r="O556" s="10"/>
    </row>
    <row r="557">
      <c r="A557" s="6">
        <v>45705.0</v>
      </c>
      <c r="B557" s="10"/>
      <c r="C557" s="7">
        <v>216332.0</v>
      </c>
      <c r="D557" s="7" t="s">
        <v>155</v>
      </c>
      <c r="E557" s="6">
        <v>45413.0</v>
      </c>
      <c r="F557" s="82">
        <f t="shared" si="1"/>
        <v>9</v>
      </c>
      <c r="G557" s="6">
        <v>45453.0</v>
      </c>
      <c r="H557" s="82">
        <f t="shared" si="2"/>
        <v>8</v>
      </c>
      <c r="I557" s="7" t="s">
        <v>43</v>
      </c>
      <c r="J557" s="10"/>
      <c r="K557" s="58"/>
      <c r="L557" s="10"/>
      <c r="M557" s="10"/>
      <c r="N557" s="66" t="s">
        <v>18</v>
      </c>
      <c r="O557" s="10"/>
    </row>
    <row r="558">
      <c r="A558" s="6">
        <v>45705.0</v>
      </c>
      <c r="B558" s="10"/>
      <c r="C558" s="7">
        <v>201414.0</v>
      </c>
      <c r="D558" s="7" t="s">
        <v>155</v>
      </c>
      <c r="E558" s="6">
        <v>45108.0</v>
      </c>
      <c r="F558" s="82">
        <f t="shared" si="1"/>
        <v>19</v>
      </c>
      <c r="G558" s="6">
        <v>45328.0</v>
      </c>
      <c r="H558" s="82">
        <f t="shared" si="2"/>
        <v>12</v>
      </c>
      <c r="I558" s="7" t="s">
        <v>52</v>
      </c>
      <c r="J558" s="10"/>
      <c r="K558" s="58"/>
      <c r="L558" s="10"/>
      <c r="M558" s="10"/>
      <c r="N558" s="66" t="s">
        <v>18</v>
      </c>
      <c r="O558" s="10"/>
    </row>
    <row r="559">
      <c r="A559" s="6">
        <v>45705.0</v>
      </c>
      <c r="B559" s="10"/>
      <c r="C559" s="7">
        <v>215884.0</v>
      </c>
      <c r="D559" s="7" t="s">
        <v>155</v>
      </c>
      <c r="E559" s="6">
        <v>45413.0</v>
      </c>
      <c r="F559" s="82">
        <f t="shared" si="1"/>
        <v>9</v>
      </c>
      <c r="G559" s="6">
        <v>45436.0</v>
      </c>
      <c r="H559" s="82">
        <f t="shared" si="2"/>
        <v>8</v>
      </c>
      <c r="I559" s="7" t="s">
        <v>43</v>
      </c>
      <c r="J559" s="10"/>
      <c r="K559" s="58"/>
      <c r="L559" s="10"/>
      <c r="M559" s="10"/>
      <c r="N559" s="66" t="s">
        <v>18</v>
      </c>
      <c r="O559" s="10"/>
    </row>
    <row r="560">
      <c r="A560" s="6">
        <v>45705.0</v>
      </c>
      <c r="B560" s="10"/>
      <c r="C560" s="7">
        <v>214097.0</v>
      </c>
      <c r="D560" s="7" t="s">
        <v>155</v>
      </c>
      <c r="E560" s="6">
        <v>45383.0</v>
      </c>
      <c r="F560" s="82">
        <f t="shared" si="1"/>
        <v>10</v>
      </c>
      <c r="G560" s="6">
        <v>45428.0</v>
      </c>
      <c r="H560" s="82">
        <f t="shared" si="2"/>
        <v>9</v>
      </c>
      <c r="I560" s="7" t="s">
        <v>54</v>
      </c>
      <c r="J560" s="10"/>
      <c r="K560" s="58"/>
      <c r="L560" s="10"/>
      <c r="M560" s="10"/>
      <c r="N560" s="66" t="s">
        <v>18</v>
      </c>
      <c r="O560" s="10"/>
    </row>
    <row r="561">
      <c r="A561" s="6">
        <v>45705.0</v>
      </c>
      <c r="B561" s="10"/>
      <c r="C561" s="7">
        <v>209015.0</v>
      </c>
      <c r="D561" s="7" t="s">
        <v>155</v>
      </c>
      <c r="E561" s="6">
        <v>45383.0</v>
      </c>
      <c r="F561" s="82">
        <f t="shared" si="1"/>
        <v>10</v>
      </c>
      <c r="G561" s="6">
        <v>45408.0</v>
      </c>
      <c r="H561" s="82">
        <f t="shared" si="2"/>
        <v>9</v>
      </c>
      <c r="I561" s="7" t="s">
        <v>48</v>
      </c>
      <c r="J561" s="10"/>
      <c r="K561" s="58"/>
      <c r="L561" s="10"/>
      <c r="M561" s="10"/>
      <c r="N561" s="66" t="s">
        <v>18</v>
      </c>
      <c r="O561" s="10"/>
    </row>
    <row r="562">
      <c r="A562" s="6">
        <v>45705.0</v>
      </c>
      <c r="B562" s="10"/>
      <c r="C562" s="7">
        <v>221200.0</v>
      </c>
      <c r="D562" s="7" t="s">
        <v>155</v>
      </c>
      <c r="E562" s="6">
        <v>45383.0</v>
      </c>
      <c r="F562" s="82">
        <f t="shared" si="1"/>
        <v>10</v>
      </c>
      <c r="G562" s="6">
        <v>45400.0</v>
      </c>
      <c r="H562" s="82">
        <f t="shared" si="2"/>
        <v>10</v>
      </c>
      <c r="I562" s="7" t="s">
        <v>48</v>
      </c>
      <c r="J562" s="10"/>
      <c r="K562" s="58"/>
      <c r="L562" s="10"/>
      <c r="M562" s="10"/>
      <c r="N562" s="66" t="s">
        <v>18</v>
      </c>
      <c r="O562" s="10"/>
    </row>
    <row r="563">
      <c r="A563" s="6">
        <v>45705.0</v>
      </c>
      <c r="B563" s="10"/>
      <c r="C563" s="7">
        <v>223444.0</v>
      </c>
      <c r="D563" s="7" t="s">
        <v>155</v>
      </c>
      <c r="E563" s="6">
        <v>45474.0</v>
      </c>
      <c r="F563" s="82">
        <f t="shared" si="1"/>
        <v>7</v>
      </c>
      <c r="G563" s="6">
        <v>45505.0</v>
      </c>
      <c r="H563" s="82">
        <f t="shared" si="2"/>
        <v>6</v>
      </c>
      <c r="I563" s="7" t="s">
        <v>82</v>
      </c>
      <c r="J563" s="10"/>
      <c r="K563" s="58"/>
      <c r="L563" s="10"/>
      <c r="M563" s="10"/>
      <c r="N563" s="66" t="s">
        <v>18</v>
      </c>
      <c r="O563" s="10"/>
    </row>
    <row r="564">
      <c r="A564" s="6">
        <v>45705.0</v>
      </c>
      <c r="B564" s="10"/>
      <c r="C564" s="7">
        <v>217941.0</v>
      </c>
      <c r="D564" s="7" t="s">
        <v>155</v>
      </c>
      <c r="E564" s="6">
        <v>45505.0</v>
      </c>
      <c r="F564" s="82">
        <f t="shared" si="1"/>
        <v>6</v>
      </c>
      <c r="G564" s="6">
        <v>45464.0</v>
      </c>
      <c r="H564" s="82">
        <f t="shared" si="2"/>
        <v>7</v>
      </c>
      <c r="I564" s="7" t="s">
        <v>43</v>
      </c>
      <c r="J564" s="10"/>
      <c r="K564" s="58"/>
      <c r="L564" s="10"/>
      <c r="M564" s="10"/>
      <c r="N564" s="66" t="s">
        <v>18</v>
      </c>
      <c r="O564" s="10"/>
    </row>
    <row r="565">
      <c r="A565" s="6">
        <v>45705.0</v>
      </c>
      <c r="B565" s="10"/>
      <c r="C565" s="7">
        <v>230252.0</v>
      </c>
      <c r="D565" s="7" t="s">
        <v>155</v>
      </c>
      <c r="E565" s="6">
        <v>45505.0</v>
      </c>
      <c r="F565" s="82">
        <f t="shared" si="1"/>
        <v>6</v>
      </c>
      <c r="G565" s="6">
        <v>45573.0</v>
      </c>
      <c r="H565" s="82">
        <f t="shared" si="2"/>
        <v>4</v>
      </c>
      <c r="I565" s="7" t="s">
        <v>82</v>
      </c>
      <c r="J565" s="10"/>
      <c r="K565" s="58"/>
      <c r="L565" s="10"/>
      <c r="M565" s="10"/>
      <c r="N565" s="66" t="s">
        <v>18</v>
      </c>
      <c r="O565" s="10"/>
    </row>
    <row r="566">
      <c r="A566" s="6">
        <v>45705.0</v>
      </c>
      <c r="B566" s="10"/>
      <c r="C566" s="7">
        <v>224667.0</v>
      </c>
      <c r="D566" s="7" t="s">
        <v>155</v>
      </c>
      <c r="E566" s="6">
        <v>45474.0</v>
      </c>
      <c r="F566" s="82">
        <f t="shared" si="1"/>
        <v>7</v>
      </c>
      <c r="G566" s="6">
        <v>45517.0</v>
      </c>
      <c r="H566" s="82">
        <f t="shared" si="2"/>
        <v>6</v>
      </c>
      <c r="I566" s="7" t="s">
        <v>43</v>
      </c>
      <c r="J566" s="10"/>
      <c r="K566" s="58"/>
      <c r="L566" s="10"/>
      <c r="M566" s="10"/>
      <c r="N566" s="66" t="s">
        <v>18</v>
      </c>
      <c r="O566" s="10"/>
    </row>
    <row r="567">
      <c r="A567" s="6">
        <v>45705.0</v>
      </c>
      <c r="B567" s="10"/>
      <c r="C567" s="7">
        <v>219280.0</v>
      </c>
      <c r="D567" s="7" t="s">
        <v>155</v>
      </c>
      <c r="E567" s="6">
        <v>45323.0</v>
      </c>
      <c r="F567" s="82">
        <f t="shared" si="1"/>
        <v>12</v>
      </c>
      <c r="G567" s="6">
        <v>45468.0</v>
      </c>
      <c r="H567" s="82">
        <f t="shared" si="2"/>
        <v>7</v>
      </c>
      <c r="I567" s="7" t="s">
        <v>54</v>
      </c>
      <c r="J567" s="10"/>
      <c r="K567" s="58"/>
      <c r="L567" s="10"/>
      <c r="M567" s="10"/>
      <c r="N567" s="66" t="s">
        <v>18</v>
      </c>
      <c r="O567" s="10"/>
    </row>
    <row r="568">
      <c r="A568" s="6">
        <v>45705.0</v>
      </c>
      <c r="B568" s="10"/>
      <c r="C568" s="7">
        <v>216652.0</v>
      </c>
      <c r="D568" s="7" t="s">
        <v>155</v>
      </c>
      <c r="E568" s="6">
        <v>45413.0</v>
      </c>
      <c r="F568" s="82">
        <f t="shared" si="1"/>
        <v>9</v>
      </c>
      <c r="G568" s="6">
        <v>45449.0</v>
      </c>
      <c r="H568" s="82">
        <f t="shared" si="2"/>
        <v>8</v>
      </c>
      <c r="I568" s="7" t="s">
        <v>60</v>
      </c>
      <c r="J568" s="10"/>
      <c r="K568" s="58"/>
      <c r="L568" s="10"/>
      <c r="M568" s="10"/>
      <c r="N568" s="66" t="s">
        <v>18</v>
      </c>
      <c r="O568" s="10"/>
    </row>
    <row r="569">
      <c r="A569" s="6">
        <v>45705.0</v>
      </c>
      <c r="B569" s="10"/>
      <c r="C569" s="7">
        <v>212281.0</v>
      </c>
      <c r="D569" s="7" t="s">
        <v>155</v>
      </c>
      <c r="E569" s="6">
        <v>45352.0</v>
      </c>
      <c r="F569" s="82">
        <f t="shared" si="1"/>
        <v>11</v>
      </c>
      <c r="G569" s="6">
        <v>45503.0</v>
      </c>
      <c r="H569" s="82">
        <f t="shared" si="2"/>
        <v>6</v>
      </c>
      <c r="I569" s="7" t="s">
        <v>43</v>
      </c>
      <c r="J569" s="10"/>
      <c r="K569" s="58"/>
      <c r="L569" s="10"/>
      <c r="M569" s="10"/>
      <c r="N569" s="66" t="s">
        <v>18</v>
      </c>
      <c r="O569" s="10"/>
    </row>
    <row r="570">
      <c r="A570" s="6">
        <v>45705.0</v>
      </c>
      <c r="B570" s="10"/>
      <c r="C570" s="7">
        <v>231129.0</v>
      </c>
      <c r="D570" s="7" t="s">
        <v>155</v>
      </c>
      <c r="E570" s="6">
        <v>45566.0</v>
      </c>
      <c r="F570" s="82">
        <f t="shared" si="1"/>
        <v>4</v>
      </c>
      <c r="G570" s="9">
        <v>45582.0</v>
      </c>
      <c r="H570" s="82">
        <f t="shared" si="2"/>
        <v>4</v>
      </c>
      <c r="I570" s="7" t="s">
        <v>43</v>
      </c>
      <c r="J570" s="10"/>
      <c r="K570" s="58"/>
      <c r="L570" s="10"/>
      <c r="M570" s="10"/>
      <c r="N570" s="66" t="s">
        <v>18</v>
      </c>
      <c r="O570" s="10"/>
    </row>
    <row r="571">
      <c r="A571" s="6">
        <v>45705.0</v>
      </c>
      <c r="B571" s="10"/>
      <c r="C571" s="7">
        <v>226573.0</v>
      </c>
      <c r="D571" s="7" t="s">
        <v>155</v>
      </c>
      <c r="E571" s="6">
        <v>45505.0</v>
      </c>
      <c r="F571" s="82">
        <f t="shared" si="1"/>
        <v>6</v>
      </c>
      <c r="G571" s="6">
        <v>45534.0</v>
      </c>
      <c r="H571" s="82">
        <f t="shared" si="2"/>
        <v>5</v>
      </c>
      <c r="I571" s="7" t="s">
        <v>52</v>
      </c>
      <c r="J571" s="10"/>
      <c r="K571" s="58"/>
      <c r="L571" s="10"/>
      <c r="M571" s="10"/>
      <c r="N571" s="66" t="s">
        <v>18</v>
      </c>
      <c r="O571" s="10"/>
    </row>
    <row r="572">
      <c r="A572" s="6">
        <v>45705.0</v>
      </c>
      <c r="B572" s="10"/>
      <c r="C572" s="7">
        <v>221811.0</v>
      </c>
      <c r="D572" s="7" t="s">
        <v>155</v>
      </c>
      <c r="E572" s="6">
        <v>45444.0</v>
      </c>
      <c r="F572" s="82">
        <f t="shared" si="1"/>
        <v>8</v>
      </c>
      <c r="G572" s="6">
        <v>45492.0</v>
      </c>
      <c r="H572" s="82">
        <f t="shared" si="2"/>
        <v>6</v>
      </c>
      <c r="I572" s="7" t="s">
        <v>54</v>
      </c>
      <c r="J572" s="10"/>
      <c r="K572" s="58"/>
      <c r="L572" s="10"/>
      <c r="M572" s="10"/>
      <c r="N572" s="66" t="s">
        <v>18</v>
      </c>
      <c r="O572" s="10"/>
    </row>
    <row r="573">
      <c r="A573" s="6">
        <v>45705.0</v>
      </c>
      <c r="B573" s="10"/>
      <c r="C573" s="7">
        <v>236742.0</v>
      </c>
      <c r="D573" s="7" t="s">
        <v>155</v>
      </c>
      <c r="E573" s="6">
        <v>45536.0</v>
      </c>
      <c r="F573" s="82">
        <f t="shared" si="1"/>
        <v>5</v>
      </c>
      <c r="G573" s="9">
        <v>45637.0</v>
      </c>
      <c r="H573" s="82">
        <f t="shared" si="2"/>
        <v>2</v>
      </c>
      <c r="I573" s="7" t="s">
        <v>86</v>
      </c>
      <c r="J573" s="10"/>
      <c r="K573" s="58"/>
      <c r="L573" s="10"/>
      <c r="M573" s="10"/>
      <c r="N573" s="66" t="s">
        <v>18</v>
      </c>
      <c r="O573" s="10"/>
    </row>
    <row r="574">
      <c r="A574" s="6">
        <v>45705.0</v>
      </c>
      <c r="B574" s="10"/>
      <c r="C574" s="7">
        <v>189263.0</v>
      </c>
      <c r="D574" s="7" t="s">
        <v>171</v>
      </c>
      <c r="E574" s="6">
        <v>44986.0</v>
      </c>
      <c r="F574" s="82">
        <f t="shared" si="1"/>
        <v>23</v>
      </c>
      <c r="G574" s="9">
        <v>45212.0</v>
      </c>
      <c r="H574" s="82">
        <f t="shared" si="2"/>
        <v>16</v>
      </c>
      <c r="I574" s="7" t="s">
        <v>52</v>
      </c>
      <c r="J574" s="10"/>
      <c r="K574" s="58"/>
      <c r="L574" s="10"/>
      <c r="M574" s="10"/>
      <c r="N574" s="66" t="s">
        <v>18</v>
      </c>
      <c r="O574" s="10"/>
    </row>
    <row r="575">
      <c r="A575" s="6">
        <v>45705.0</v>
      </c>
      <c r="B575" s="10"/>
      <c r="C575" s="7">
        <v>213654.0</v>
      </c>
      <c r="D575" s="7" t="s">
        <v>171</v>
      </c>
      <c r="E575" s="6">
        <v>45413.0</v>
      </c>
      <c r="F575" s="82">
        <f t="shared" si="1"/>
        <v>9</v>
      </c>
      <c r="G575" s="6">
        <v>45453.0</v>
      </c>
      <c r="H575" s="82">
        <f t="shared" si="2"/>
        <v>8</v>
      </c>
      <c r="I575" s="7" t="s">
        <v>43</v>
      </c>
      <c r="J575" s="10"/>
      <c r="K575" s="58"/>
      <c r="L575" s="10"/>
      <c r="M575" s="10"/>
      <c r="N575" s="66" t="s">
        <v>18</v>
      </c>
      <c r="O575" s="10"/>
    </row>
    <row r="576">
      <c r="A576" s="6">
        <v>45705.0</v>
      </c>
      <c r="B576" s="10"/>
      <c r="C576" s="7">
        <v>98099.0</v>
      </c>
      <c r="D576" s="7" t="s">
        <v>133</v>
      </c>
      <c r="E576" s="6">
        <v>44378.0</v>
      </c>
      <c r="F576" s="82">
        <f t="shared" si="1"/>
        <v>43</v>
      </c>
      <c r="G576" s="6">
        <v>44431.0</v>
      </c>
      <c r="H576" s="82">
        <f t="shared" si="2"/>
        <v>41</v>
      </c>
      <c r="I576" s="7" t="s">
        <v>48</v>
      </c>
      <c r="J576" s="10"/>
      <c r="K576" s="58"/>
      <c r="L576" s="10"/>
      <c r="M576" s="10"/>
      <c r="N576" s="66" t="s">
        <v>18</v>
      </c>
      <c r="O576" s="10"/>
    </row>
    <row r="577">
      <c r="A577" s="6">
        <v>45705.0</v>
      </c>
      <c r="B577" s="10"/>
      <c r="C577" s="7">
        <v>195081.0</v>
      </c>
      <c r="D577" s="7" t="s">
        <v>133</v>
      </c>
      <c r="E577" s="6">
        <v>45200.0</v>
      </c>
      <c r="F577" s="82">
        <f t="shared" si="1"/>
        <v>16</v>
      </c>
      <c r="G577" s="6">
        <v>45266.0</v>
      </c>
      <c r="H577" s="82">
        <f t="shared" si="2"/>
        <v>14</v>
      </c>
      <c r="I577" s="7" t="s">
        <v>43</v>
      </c>
      <c r="J577" s="10"/>
      <c r="K577" s="58"/>
      <c r="L577" s="10"/>
      <c r="M577" s="10"/>
      <c r="N577" s="66" t="s">
        <v>18</v>
      </c>
      <c r="O577" s="10"/>
    </row>
    <row r="578">
      <c r="A578" s="6">
        <v>45705.0</v>
      </c>
      <c r="B578" s="10"/>
      <c r="C578" s="7">
        <v>192289.0</v>
      </c>
      <c r="D578" s="7" t="s">
        <v>133</v>
      </c>
      <c r="E578" s="6">
        <v>45200.0</v>
      </c>
      <c r="F578" s="82">
        <f t="shared" si="1"/>
        <v>16</v>
      </c>
      <c r="G578" s="6">
        <v>45239.0</v>
      </c>
      <c r="H578" s="82">
        <f t="shared" si="2"/>
        <v>15</v>
      </c>
      <c r="I578" s="7" t="s">
        <v>60</v>
      </c>
      <c r="J578" s="10"/>
      <c r="K578" s="58"/>
      <c r="L578" s="10"/>
      <c r="M578" s="10"/>
      <c r="N578" s="66" t="s">
        <v>18</v>
      </c>
      <c r="O578" s="10"/>
    </row>
    <row r="579">
      <c r="A579" s="6">
        <v>45705.0</v>
      </c>
      <c r="B579" s="10"/>
      <c r="C579" s="7">
        <v>204209.0</v>
      </c>
      <c r="D579" s="7" t="s">
        <v>133</v>
      </c>
      <c r="E579" s="6">
        <v>45323.0</v>
      </c>
      <c r="F579" s="82">
        <f t="shared" si="1"/>
        <v>12</v>
      </c>
      <c r="G579" s="6">
        <v>45350.0</v>
      </c>
      <c r="H579" s="82">
        <f t="shared" si="2"/>
        <v>11</v>
      </c>
      <c r="I579" s="7" t="s">
        <v>54</v>
      </c>
      <c r="J579" s="10"/>
      <c r="K579" s="58"/>
      <c r="L579" s="10"/>
      <c r="M579" s="10"/>
      <c r="N579" s="66" t="s">
        <v>18</v>
      </c>
      <c r="O579" s="10"/>
    </row>
    <row r="580">
      <c r="A580" s="6">
        <v>45705.0</v>
      </c>
      <c r="B580" s="10"/>
      <c r="C580" s="7">
        <v>232331.0</v>
      </c>
      <c r="D580" s="7" t="s">
        <v>133</v>
      </c>
      <c r="E580" s="6">
        <v>45536.0</v>
      </c>
      <c r="F580" s="82">
        <f t="shared" si="1"/>
        <v>5</v>
      </c>
      <c r="G580" s="9">
        <v>45590.0</v>
      </c>
      <c r="H580" s="82">
        <f t="shared" si="2"/>
        <v>3</v>
      </c>
      <c r="I580" s="7" t="s">
        <v>82</v>
      </c>
      <c r="J580" s="10"/>
      <c r="K580" s="58"/>
      <c r="L580" s="10"/>
      <c r="M580" s="10"/>
      <c r="N580" s="66" t="s">
        <v>18</v>
      </c>
      <c r="O580" s="10"/>
    </row>
    <row r="581">
      <c r="A581" s="6">
        <v>45705.0</v>
      </c>
      <c r="B581" s="10"/>
      <c r="C581" s="7">
        <v>237134.0</v>
      </c>
      <c r="D581" s="7" t="s">
        <v>156</v>
      </c>
      <c r="E581" s="6">
        <v>45505.0</v>
      </c>
      <c r="F581" s="82">
        <f t="shared" si="1"/>
        <v>6</v>
      </c>
      <c r="G581" s="9">
        <v>45639.0</v>
      </c>
      <c r="H581" s="82">
        <f t="shared" si="2"/>
        <v>2</v>
      </c>
      <c r="I581" s="7" t="s">
        <v>43</v>
      </c>
      <c r="J581" s="10"/>
      <c r="K581" s="58"/>
      <c r="L581" s="10"/>
      <c r="M581" s="10"/>
      <c r="N581" s="66" t="s">
        <v>18</v>
      </c>
      <c r="O581" s="10"/>
    </row>
    <row r="582">
      <c r="A582" s="6">
        <v>45705.0</v>
      </c>
      <c r="B582" s="10"/>
      <c r="C582" s="7">
        <v>160375.0</v>
      </c>
      <c r="D582" s="7" t="s">
        <v>156</v>
      </c>
      <c r="E582" s="6">
        <v>44927.0</v>
      </c>
      <c r="F582" s="82">
        <f t="shared" si="1"/>
        <v>25</v>
      </c>
      <c r="G582" s="6">
        <v>44970.0</v>
      </c>
      <c r="H582" s="82">
        <f t="shared" si="2"/>
        <v>24</v>
      </c>
      <c r="I582" s="7" t="s">
        <v>52</v>
      </c>
      <c r="J582" s="10"/>
      <c r="K582" s="58"/>
      <c r="L582" s="10"/>
      <c r="M582" s="10"/>
      <c r="N582" s="66" t="s">
        <v>18</v>
      </c>
      <c r="O582" s="10"/>
    </row>
    <row r="583">
      <c r="A583" s="6">
        <v>45705.0</v>
      </c>
      <c r="B583" s="10"/>
      <c r="C583" s="7">
        <v>194899.0</v>
      </c>
      <c r="D583" s="7" t="s">
        <v>156</v>
      </c>
      <c r="E583" s="6">
        <v>45170.0</v>
      </c>
      <c r="F583" s="82">
        <f t="shared" si="1"/>
        <v>17</v>
      </c>
      <c r="G583" s="6">
        <v>45265.0</v>
      </c>
      <c r="H583" s="82">
        <f t="shared" si="2"/>
        <v>14</v>
      </c>
      <c r="I583" s="7" t="s">
        <v>54</v>
      </c>
      <c r="J583" s="10"/>
      <c r="K583" s="58"/>
      <c r="L583" s="10"/>
      <c r="M583" s="10"/>
      <c r="N583" s="66" t="s">
        <v>18</v>
      </c>
      <c r="O583" s="10"/>
    </row>
    <row r="584">
      <c r="A584" s="6">
        <v>45705.0</v>
      </c>
      <c r="B584" s="10"/>
      <c r="C584" s="7">
        <v>220623.0</v>
      </c>
      <c r="D584" s="7" t="s">
        <v>156</v>
      </c>
      <c r="E584" s="6">
        <v>45352.0</v>
      </c>
      <c r="F584" s="82">
        <f t="shared" si="1"/>
        <v>11</v>
      </c>
      <c r="G584" s="6">
        <v>45483.0</v>
      </c>
      <c r="H584" s="82">
        <f t="shared" si="2"/>
        <v>7</v>
      </c>
      <c r="I584" s="7" t="s">
        <v>43</v>
      </c>
      <c r="J584" s="10"/>
      <c r="K584" s="58"/>
      <c r="L584" s="10"/>
      <c r="M584" s="10"/>
      <c r="N584" s="66" t="s">
        <v>18</v>
      </c>
      <c r="O584" s="10"/>
    </row>
    <row r="585">
      <c r="A585" s="6">
        <v>45705.0</v>
      </c>
      <c r="B585" s="10"/>
      <c r="C585" s="7">
        <v>206428.0</v>
      </c>
      <c r="D585" s="7" t="s">
        <v>156</v>
      </c>
      <c r="E585" s="6">
        <v>45323.0</v>
      </c>
      <c r="F585" s="82">
        <f t="shared" si="1"/>
        <v>12</v>
      </c>
      <c r="G585" s="6">
        <v>45366.0</v>
      </c>
      <c r="H585" s="82">
        <f t="shared" si="2"/>
        <v>11</v>
      </c>
      <c r="I585" s="7" t="s">
        <v>43</v>
      </c>
      <c r="J585" s="10"/>
      <c r="K585" s="58"/>
      <c r="L585" s="10"/>
      <c r="M585" s="10"/>
      <c r="N585" s="66" t="s">
        <v>18</v>
      </c>
      <c r="O585" s="10"/>
    </row>
    <row r="586">
      <c r="A586" s="6">
        <v>45705.0</v>
      </c>
      <c r="B586" s="10"/>
      <c r="C586" s="7">
        <v>233725.0</v>
      </c>
      <c r="D586" s="7" t="s">
        <v>156</v>
      </c>
      <c r="E586" s="6">
        <v>45474.0</v>
      </c>
      <c r="F586" s="82">
        <f t="shared" si="1"/>
        <v>7</v>
      </c>
      <c r="G586" s="6">
        <v>45543.0</v>
      </c>
      <c r="H586" s="82">
        <f t="shared" si="2"/>
        <v>5</v>
      </c>
      <c r="I586" s="7" t="s">
        <v>43</v>
      </c>
      <c r="J586" s="10"/>
      <c r="K586" s="58"/>
      <c r="L586" s="10"/>
      <c r="M586" s="10"/>
      <c r="N586" s="66" t="s">
        <v>18</v>
      </c>
      <c r="O586" s="10"/>
    </row>
    <row r="587">
      <c r="A587" s="6">
        <v>45705.0</v>
      </c>
      <c r="B587" s="10"/>
      <c r="C587" s="7">
        <v>227907.0</v>
      </c>
      <c r="D587" s="7" t="s">
        <v>156</v>
      </c>
      <c r="E587" s="6">
        <v>45536.0</v>
      </c>
      <c r="F587" s="82">
        <f t="shared" si="1"/>
        <v>5</v>
      </c>
      <c r="G587" s="6">
        <v>45548.0</v>
      </c>
      <c r="H587" s="82">
        <f t="shared" si="2"/>
        <v>5</v>
      </c>
      <c r="I587" s="7" t="s">
        <v>82</v>
      </c>
      <c r="J587" s="10"/>
      <c r="K587" s="58"/>
      <c r="L587" s="10"/>
      <c r="M587" s="10"/>
      <c r="N587" s="66" t="s">
        <v>18</v>
      </c>
      <c r="O587" s="10"/>
    </row>
    <row r="588">
      <c r="A588" s="6">
        <v>45705.0</v>
      </c>
      <c r="B588" s="10"/>
      <c r="C588" s="7">
        <v>226811.0</v>
      </c>
      <c r="D588" s="7" t="s">
        <v>156</v>
      </c>
      <c r="E588" s="6">
        <v>45566.0</v>
      </c>
      <c r="F588" s="82">
        <f t="shared" si="1"/>
        <v>4</v>
      </c>
      <c r="G588" s="6">
        <v>45600.0</v>
      </c>
      <c r="H588" s="82">
        <f t="shared" si="2"/>
        <v>3</v>
      </c>
      <c r="I588" s="7" t="s">
        <v>43</v>
      </c>
      <c r="J588" s="10"/>
      <c r="K588" s="58"/>
      <c r="L588" s="10"/>
      <c r="M588" s="10"/>
      <c r="N588" s="66" t="s">
        <v>18</v>
      </c>
      <c r="O588" s="10"/>
    </row>
    <row r="589">
      <c r="A589" s="6">
        <v>45705.0</v>
      </c>
      <c r="B589" s="10"/>
      <c r="C589" s="7">
        <v>222417.0</v>
      </c>
      <c r="D589" s="7" t="s">
        <v>177</v>
      </c>
      <c r="E589" s="6">
        <v>45108.0</v>
      </c>
      <c r="F589" s="82">
        <f t="shared" si="1"/>
        <v>19</v>
      </c>
      <c r="G589" s="6">
        <v>45499.0</v>
      </c>
      <c r="H589" s="82">
        <f t="shared" si="2"/>
        <v>6</v>
      </c>
      <c r="I589" s="7" t="s">
        <v>43</v>
      </c>
      <c r="J589" s="10"/>
      <c r="K589" s="58"/>
      <c r="L589" s="10"/>
      <c r="M589" s="10"/>
      <c r="N589" s="66" t="s">
        <v>18</v>
      </c>
      <c r="O589" s="10"/>
    </row>
    <row r="590">
      <c r="A590" s="6">
        <v>45705.0</v>
      </c>
      <c r="B590" s="10"/>
      <c r="C590" s="7">
        <v>211800.0</v>
      </c>
      <c r="D590" s="7" t="s">
        <v>180</v>
      </c>
      <c r="E590" s="6">
        <v>45231.0</v>
      </c>
      <c r="F590" s="82">
        <f t="shared" si="1"/>
        <v>15</v>
      </c>
      <c r="G590" s="9">
        <v>45408.0</v>
      </c>
      <c r="H590" s="82">
        <f t="shared" si="2"/>
        <v>9</v>
      </c>
      <c r="I590" s="7" t="s">
        <v>43</v>
      </c>
      <c r="J590" s="10"/>
      <c r="K590" s="58"/>
      <c r="L590" s="10"/>
      <c r="M590" s="10"/>
      <c r="N590" s="66" t="s">
        <v>18</v>
      </c>
      <c r="O590" s="10"/>
    </row>
    <row r="591">
      <c r="A591" s="6">
        <v>45705.0</v>
      </c>
      <c r="B591" s="10"/>
      <c r="C591" s="7">
        <v>198448.0</v>
      </c>
      <c r="D591" s="7" t="s">
        <v>178</v>
      </c>
      <c r="E591" s="6">
        <v>45200.0</v>
      </c>
      <c r="F591" s="82">
        <f t="shared" si="1"/>
        <v>16</v>
      </c>
      <c r="G591" s="9">
        <v>44941.0</v>
      </c>
      <c r="H591" s="82">
        <f t="shared" si="2"/>
        <v>25</v>
      </c>
      <c r="I591" s="7" t="s">
        <v>82</v>
      </c>
      <c r="J591" s="10"/>
      <c r="K591" s="58"/>
      <c r="L591" s="10"/>
      <c r="M591" s="10"/>
      <c r="N591" s="66" t="s">
        <v>18</v>
      </c>
      <c r="O591" s="10"/>
    </row>
    <row r="592">
      <c r="A592" s="6">
        <v>45705.0</v>
      </c>
      <c r="B592" s="10"/>
      <c r="C592" s="7">
        <v>199705.0</v>
      </c>
      <c r="D592" s="7" t="s">
        <v>178</v>
      </c>
      <c r="E592" s="6">
        <v>45017.0</v>
      </c>
      <c r="F592" s="82">
        <f t="shared" si="1"/>
        <v>22</v>
      </c>
      <c r="G592" s="9">
        <v>45314.0</v>
      </c>
      <c r="H592" s="82">
        <f t="shared" si="2"/>
        <v>12</v>
      </c>
      <c r="I592" s="7" t="s">
        <v>43</v>
      </c>
      <c r="J592" s="10"/>
      <c r="K592" s="58"/>
      <c r="L592" s="10"/>
      <c r="M592" s="10"/>
      <c r="N592" s="66" t="s">
        <v>18</v>
      </c>
      <c r="O592" s="10"/>
    </row>
    <row r="593">
      <c r="A593" s="6">
        <v>45705.0</v>
      </c>
      <c r="B593" s="10"/>
      <c r="C593" s="7">
        <v>218269.0</v>
      </c>
      <c r="D593" s="7" t="s">
        <v>178</v>
      </c>
      <c r="E593" s="6">
        <v>44228.0</v>
      </c>
      <c r="F593" s="82">
        <f t="shared" si="1"/>
        <v>48</v>
      </c>
      <c r="G593" s="9">
        <v>45460.0</v>
      </c>
      <c r="H593" s="82">
        <f t="shared" si="2"/>
        <v>8</v>
      </c>
      <c r="I593" s="7" t="s">
        <v>54</v>
      </c>
      <c r="J593" s="10"/>
      <c r="K593" s="58"/>
      <c r="L593" s="10"/>
      <c r="M593" s="10"/>
      <c r="N593" s="66" t="s">
        <v>18</v>
      </c>
      <c r="O593" s="10"/>
    </row>
    <row r="594">
      <c r="A594" s="6">
        <v>45705.0</v>
      </c>
      <c r="B594" s="10"/>
      <c r="C594" s="7">
        <v>186248.0</v>
      </c>
      <c r="D594" s="7" t="s">
        <v>178</v>
      </c>
      <c r="E594" s="6">
        <v>45139.0</v>
      </c>
      <c r="F594" s="82">
        <f t="shared" si="1"/>
        <v>18</v>
      </c>
      <c r="G594" s="9">
        <v>45184.0</v>
      </c>
      <c r="H594" s="82">
        <f t="shared" si="2"/>
        <v>17</v>
      </c>
      <c r="I594" s="7" t="s">
        <v>52</v>
      </c>
      <c r="J594" s="10"/>
      <c r="K594" s="58"/>
      <c r="L594" s="10"/>
      <c r="M594" s="10"/>
      <c r="N594" s="66" t="s">
        <v>18</v>
      </c>
      <c r="O594" s="10"/>
    </row>
    <row r="595">
      <c r="A595" s="6">
        <v>45705.0</v>
      </c>
      <c r="B595" s="10"/>
      <c r="C595" s="7">
        <v>226372.0</v>
      </c>
      <c r="D595" s="7" t="s">
        <v>178</v>
      </c>
      <c r="E595" s="6">
        <v>45444.0</v>
      </c>
      <c r="F595" s="82">
        <f t="shared" si="1"/>
        <v>8</v>
      </c>
      <c r="G595" s="9">
        <v>45532.0</v>
      </c>
      <c r="H595" s="82">
        <f t="shared" si="2"/>
        <v>5</v>
      </c>
      <c r="I595" s="7" t="s">
        <v>48</v>
      </c>
      <c r="J595" s="10"/>
      <c r="K595" s="58"/>
      <c r="L595" s="10"/>
      <c r="M595" s="10"/>
      <c r="N595" s="66" t="s">
        <v>18</v>
      </c>
      <c r="O595" s="10"/>
    </row>
    <row r="596">
      <c r="A596" s="6">
        <v>45705.0</v>
      </c>
      <c r="B596" s="10"/>
      <c r="C596" s="7">
        <v>223441.0</v>
      </c>
      <c r="D596" s="7" t="s">
        <v>184</v>
      </c>
      <c r="E596" s="6">
        <v>45323.0</v>
      </c>
      <c r="F596" s="82">
        <f t="shared" si="1"/>
        <v>12</v>
      </c>
      <c r="G596" s="9">
        <v>45505.0</v>
      </c>
      <c r="H596" s="82">
        <f t="shared" si="2"/>
        <v>6</v>
      </c>
      <c r="I596" s="7" t="s">
        <v>43</v>
      </c>
      <c r="J596" s="10"/>
      <c r="K596" s="58"/>
      <c r="L596" s="10"/>
      <c r="M596" s="10"/>
      <c r="N596" s="66" t="s">
        <v>18</v>
      </c>
      <c r="O596" s="10"/>
    </row>
    <row r="597">
      <c r="A597" s="6">
        <v>45705.0</v>
      </c>
      <c r="B597" s="10"/>
      <c r="C597" s="7">
        <v>217292.0</v>
      </c>
      <c r="D597" s="7" t="s">
        <v>184</v>
      </c>
      <c r="E597" s="6">
        <v>45413.0</v>
      </c>
      <c r="F597" s="82">
        <f t="shared" si="1"/>
        <v>9</v>
      </c>
      <c r="G597" s="9">
        <v>45454.0</v>
      </c>
      <c r="H597" s="82">
        <f t="shared" si="2"/>
        <v>8</v>
      </c>
      <c r="I597" s="7" t="s">
        <v>43</v>
      </c>
      <c r="J597" s="10"/>
      <c r="K597" s="58"/>
      <c r="L597" s="10"/>
      <c r="M597" s="10"/>
      <c r="N597" s="66" t="s">
        <v>18</v>
      </c>
      <c r="O597" s="10"/>
    </row>
    <row r="598">
      <c r="A598" s="6">
        <v>45705.0</v>
      </c>
      <c r="B598" s="10"/>
      <c r="C598" s="7">
        <v>218551.0</v>
      </c>
      <c r="D598" s="7" t="s">
        <v>184</v>
      </c>
      <c r="E598" s="6">
        <v>45474.0</v>
      </c>
      <c r="F598" s="82">
        <f t="shared" si="1"/>
        <v>7</v>
      </c>
      <c r="G598" s="9">
        <v>45519.0</v>
      </c>
      <c r="H598" s="82">
        <f t="shared" si="2"/>
        <v>6</v>
      </c>
      <c r="I598" s="7" t="s">
        <v>82</v>
      </c>
      <c r="J598" s="10"/>
      <c r="K598" s="58"/>
      <c r="L598" s="10"/>
      <c r="M598" s="10"/>
      <c r="N598" s="66" t="s">
        <v>18</v>
      </c>
      <c r="O598" s="10"/>
    </row>
    <row r="599">
      <c r="A599" s="6">
        <v>45705.0</v>
      </c>
      <c r="B599" s="10"/>
      <c r="C599" s="7">
        <v>231006.0</v>
      </c>
      <c r="D599" s="7" t="s">
        <v>184</v>
      </c>
      <c r="E599" s="6">
        <v>45536.0</v>
      </c>
      <c r="F599" s="82">
        <f t="shared" si="1"/>
        <v>5</v>
      </c>
      <c r="G599" s="9">
        <v>45580.0</v>
      </c>
      <c r="H599" s="82">
        <f t="shared" si="2"/>
        <v>4</v>
      </c>
      <c r="I599" s="7" t="s">
        <v>43</v>
      </c>
      <c r="J599" s="10"/>
      <c r="K599" s="58"/>
      <c r="L599" s="10"/>
      <c r="M599" s="10"/>
      <c r="N599" s="66" t="s">
        <v>18</v>
      </c>
      <c r="O599" s="10"/>
    </row>
    <row r="600">
      <c r="A600" s="6">
        <v>45705.0</v>
      </c>
      <c r="B600" s="10"/>
      <c r="C600" s="7">
        <v>234087.0</v>
      </c>
      <c r="D600" s="7" t="s">
        <v>184</v>
      </c>
      <c r="E600" s="6">
        <v>45597.0</v>
      </c>
      <c r="F600" s="82">
        <f t="shared" si="1"/>
        <v>3</v>
      </c>
      <c r="G600" s="9">
        <v>45609.0</v>
      </c>
      <c r="H600" s="82">
        <f t="shared" si="2"/>
        <v>3</v>
      </c>
      <c r="I600" s="7" t="s">
        <v>43</v>
      </c>
      <c r="J600" s="10"/>
      <c r="K600" s="58"/>
      <c r="L600" s="10"/>
      <c r="M600" s="10"/>
      <c r="N600" s="66" t="s">
        <v>18</v>
      </c>
      <c r="O600" s="10"/>
    </row>
    <row r="601">
      <c r="A601" s="6">
        <v>45705.0</v>
      </c>
      <c r="B601" s="10"/>
      <c r="C601" s="7">
        <v>28196.0</v>
      </c>
      <c r="D601" s="7" t="s">
        <v>196</v>
      </c>
      <c r="E601" s="6">
        <v>43709.0</v>
      </c>
      <c r="F601" s="82">
        <f t="shared" si="1"/>
        <v>65</v>
      </c>
      <c r="G601" s="9">
        <v>43738.0</v>
      </c>
      <c r="H601" s="82">
        <f t="shared" si="2"/>
        <v>64</v>
      </c>
      <c r="I601" s="7" t="s">
        <v>120</v>
      </c>
      <c r="J601" s="10"/>
      <c r="K601" s="58"/>
      <c r="L601" s="10"/>
      <c r="M601" s="10"/>
      <c r="N601" s="66" t="s">
        <v>18</v>
      </c>
      <c r="O601" s="10"/>
    </row>
    <row r="602">
      <c r="A602" s="6">
        <v>45705.0</v>
      </c>
      <c r="B602" s="10"/>
      <c r="C602" s="7">
        <v>165542.0</v>
      </c>
      <c r="D602" s="7" t="s">
        <v>196</v>
      </c>
      <c r="E602" s="6">
        <v>44866.0</v>
      </c>
      <c r="F602" s="82">
        <f t="shared" si="1"/>
        <v>27</v>
      </c>
      <c r="G602" s="9">
        <v>45034.0</v>
      </c>
      <c r="H602" s="82">
        <f t="shared" si="2"/>
        <v>22</v>
      </c>
      <c r="I602" s="7" t="s">
        <v>120</v>
      </c>
      <c r="J602" s="10"/>
      <c r="K602" s="58"/>
      <c r="L602" s="10"/>
      <c r="M602" s="10"/>
      <c r="N602" s="66" t="s">
        <v>18</v>
      </c>
      <c r="O602" s="10"/>
    </row>
    <row r="603">
      <c r="A603" s="6">
        <v>45705.0</v>
      </c>
      <c r="B603" s="10"/>
      <c r="C603" s="7">
        <v>82422.0</v>
      </c>
      <c r="D603" s="7" t="s">
        <v>196</v>
      </c>
      <c r="E603" s="6">
        <v>44013.0</v>
      </c>
      <c r="F603" s="82">
        <f t="shared" si="1"/>
        <v>55</v>
      </c>
      <c r="G603" s="9">
        <v>44287.0</v>
      </c>
      <c r="H603" s="82">
        <f t="shared" si="2"/>
        <v>46</v>
      </c>
      <c r="I603" s="7" t="s">
        <v>120</v>
      </c>
      <c r="J603" s="10"/>
      <c r="K603" s="58"/>
      <c r="L603" s="10"/>
      <c r="M603" s="10"/>
      <c r="N603" s="66" t="s">
        <v>18</v>
      </c>
      <c r="O603" s="10"/>
    </row>
    <row r="604">
      <c r="A604" s="6">
        <v>45705.0</v>
      </c>
      <c r="B604" s="10"/>
      <c r="C604" s="7">
        <v>201610.0</v>
      </c>
      <c r="D604" s="7" t="s">
        <v>196</v>
      </c>
      <c r="E604" s="6">
        <v>45261.0</v>
      </c>
      <c r="F604" s="82">
        <f t="shared" si="1"/>
        <v>14</v>
      </c>
      <c r="G604" s="9">
        <v>45330.0</v>
      </c>
      <c r="H604" s="82">
        <f t="shared" si="2"/>
        <v>12</v>
      </c>
      <c r="I604" s="7" t="s">
        <v>43</v>
      </c>
      <c r="J604" s="10"/>
      <c r="K604" s="58"/>
      <c r="L604" s="10"/>
      <c r="M604" s="10"/>
      <c r="N604" s="66" t="s">
        <v>18</v>
      </c>
      <c r="O604" s="10"/>
    </row>
    <row r="605">
      <c r="A605" s="6">
        <v>45705.0</v>
      </c>
      <c r="B605" s="10"/>
      <c r="C605" s="7">
        <v>197348.0</v>
      </c>
      <c r="D605" s="7" t="s">
        <v>196</v>
      </c>
      <c r="E605" s="6">
        <v>45170.0</v>
      </c>
      <c r="F605" s="82">
        <f t="shared" si="1"/>
        <v>17</v>
      </c>
      <c r="G605" s="9">
        <v>45334.0</v>
      </c>
      <c r="H605" s="82">
        <f t="shared" si="2"/>
        <v>12</v>
      </c>
      <c r="I605" s="7" t="s">
        <v>136</v>
      </c>
      <c r="J605" s="10"/>
      <c r="K605" s="58"/>
      <c r="L605" s="10"/>
      <c r="M605" s="10"/>
      <c r="N605" s="66" t="s">
        <v>18</v>
      </c>
      <c r="O605" s="10"/>
    </row>
    <row r="606">
      <c r="A606" s="6">
        <v>45705.0</v>
      </c>
      <c r="B606" s="10"/>
      <c r="C606" s="7">
        <v>182638.0</v>
      </c>
      <c r="D606" s="7" t="s">
        <v>196</v>
      </c>
      <c r="E606" s="6">
        <v>45108.0</v>
      </c>
      <c r="F606" s="82">
        <f t="shared" si="1"/>
        <v>19</v>
      </c>
      <c r="G606" s="9">
        <v>45156.0</v>
      </c>
      <c r="H606" s="82">
        <f t="shared" si="2"/>
        <v>18</v>
      </c>
      <c r="I606" s="7" t="s">
        <v>43</v>
      </c>
      <c r="J606" s="10"/>
      <c r="K606" s="58"/>
      <c r="L606" s="10"/>
      <c r="M606" s="10"/>
      <c r="N606" s="66" t="s">
        <v>18</v>
      </c>
      <c r="O606" s="10"/>
    </row>
    <row r="607">
      <c r="A607" s="6">
        <v>45705.0</v>
      </c>
      <c r="B607" s="10"/>
      <c r="C607" s="7">
        <v>219768.0</v>
      </c>
      <c r="D607" s="7" t="s">
        <v>196</v>
      </c>
      <c r="E607" s="6">
        <v>44562.0</v>
      </c>
      <c r="F607" s="82">
        <f t="shared" si="1"/>
        <v>37</v>
      </c>
      <c r="G607" s="9">
        <v>45471.0</v>
      </c>
      <c r="H607" s="82">
        <f t="shared" si="2"/>
        <v>7</v>
      </c>
      <c r="I607" s="7" t="s">
        <v>48</v>
      </c>
      <c r="J607" s="10"/>
      <c r="K607" s="58"/>
      <c r="L607" s="10"/>
      <c r="M607" s="10"/>
      <c r="N607" s="66" t="s">
        <v>18</v>
      </c>
      <c r="O607" s="10"/>
    </row>
    <row r="608">
      <c r="A608" s="6">
        <v>45705.0</v>
      </c>
      <c r="B608" s="10"/>
      <c r="C608" s="7">
        <v>37731.0</v>
      </c>
      <c r="D608" s="7" t="s">
        <v>196</v>
      </c>
      <c r="E608" s="6">
        <v>43739.0</v>
      </c>
      <c r="F608" s="82">
        <f t="shared" si="1"/>
        <v>64</v>
      </c>
      <c r="G608" s="9">
        <v>43853.0</v>
      </c>
      <c r="H608" s="82">
        <f t="shared" si="2"/>
        <v>60</v>
      </c>
      <c r="I608" s="7" t="s">
        <v>48</v>
      </c>
      <c r="J608" s="10"/>
      <c r="K608" s="58"/>
      <c r="L608" s="10"/>
      <c r="M608" s="10"/>
      <c r="N608" s="66" t="s">
        <v>18</v>
      </c>
      <c r="O608" s="10"/>
    </row>
    <row r="609">
      <c r="A609" s="6">
        <v>45705.0</v>
      </c>
      <c r="B609" s="10"/>
      <c r="C609" s="7">
        <v>101960.0</v>
      </c>
      <c r="D609" s="7" t="s">
        <v>196</v>
      </c>
      <c r="E609" s="6">
        <v>42948.0</v>
      </c>
      <c r="F609" s="82">
        <f t="shared" si="1"/>
        <v>90</v>
      </c>
      <c r="G609" s="9">
        <v>44470.0</v>
      </c>
      <c r="H609" s="82">
        <f t="shared" si="2"/>
        <v>40</v>
      </c>
      <c r="I609" s="7" t="s">
        <v>120</v>
      </c>
      <c r="J609" s="7" t="s">
        <v>580</v>
      </c>
      <c r="K609" s="58"/>
      <c r="L609" s="10"/>
      <c r="M609" s="10"/>
      <c r="N609" s="66" t="s">
        <v>18</v>
      </c>
      <c r="O609" s="10"/>
    </row>
    <row r="610">
      <c r="A610" s="6">
        <v>45705.0</v>
      </c>
      <c r="B610" s="10"/>
      <c r="C610" s="7">
        <v>3825.0</v>
      </c>
      <c r="D610" s="7" t="s">
        <v>196</v>
      </c>
      <c r="E610" s="6">
        <v>43160.0</v>
      </c>
      <c r="F610" s="82">
        <f t="shared" si="1"/>
        <v>83</v>
      </c>
      <c r="G610" s="9">
        <v>43252.0</v>
      </c>
      <c r="H610" s="82">
        <f t="shared" si="2"/>
        <v>80</v>
      </c>
      <c r="I610" s="7" t="s">
        <v>43</v>
      </c>
      <c r="J610" s="10"/>
      <c r="K610" s="58"/>
      <c r="L610" s="10"/>
      <c r="M610" s="10"/>
      <c r="N610" s="66" t="s">
        <v>18</v>
      </c>
      <c r="O610" s="10"/>
    </row>
    <row r="611">
      <c r="A611" s="10"/>
      <c r="B611" s="10"/>
      <c r="C611" s="10"/>
      <c r="D611" s="7"/>
      <c r="E611" s="10"/>
      <c r="F611" s="82">
        <f t="shared" si="1"/>
        <v>1501</v>
      </c>
      <c r="G611" s="10"/>
      <c r="H611" s="82">
        <f t="shared" si="2"/>
        <v>1501</v>
      </c>
      <c r="I611" s="7"/>
      <c r="J611" s="10"/>
      <c r="K611" s="58"/>
      <c r="L611" s="10"/>
      <c r="M611" s="10"/>
      <c r="N611" s="10"/>
      <c r="O611" s="10"/>
    </row>
    <row r="612">
      <c r="A612" s="10"/>
      <c r="B612" s="10"/>
      <c r="C612" s="10"/>
      <c r="D612" s="7"/>
      <c r="E612" s="10"/>
      <c r="F612" s="82">
        <f t="shared" si="1"/>
        <v>1501</v>
      </c>
      <c r="G612" s="10"/>
      <c r="H612" s="82">
        <f t="shared" si="2"/>
        <v>1501</v>
      </c>
      <c r="I612" s="7"/>
      <c r="J612" s="10"/>
      <c r="K612" s="58"/>
      <c r="L612" s="10"/>
      <c r="M612" s="10"/>
      <c r="N612" s="10"/>
      <c r="O612" s="10"/>
    </row>
    <row r="613">
      <c r="A613" s="10"/>
      <c r="B613" s="10"/>
      <c r="C613" s="10"/>
      <c r="D613" s="7"/>
      <c r="E613" s="10"/>
      <c r="F613" s="82">
        <f t="shared" si="1"/>
        <v>1501</v>
      </c>
      <c r="G613" s="10"/>
      <c r="H613" s="82">
        <f t="shared" si="2"/>
        <v>1501</v>
      </c>
      <c r="I613" s="7"/>
      <c r="J613" s="10"/>
      <c r="K613" s="58"/>
      <c r="L613" s="10"/>
      <c r="M613" s="10"/>
      <c r="N613" s="10"/>
      <c r="O613" s="10"/>
    </row>
    <row r="614">
      <c r="A614" s="10"/>
      <c r="B614" s="10"/>
      <c r="C614" s="10"/>
      <c r="D614" s="7"/>
      <c r="E614" s="10"/>
      <c r="F614" s="82">
        <f t="shared" si="1"/>
        <v>1501</v>
      </c>
      <c r="G614" s="10"/>
      <c r="H614" s="82">
        <f t="shared" si="2"/>
        <v>1501</v>
      </c>
      <c r="I614" s="7"/>
      <c r="J614" s="10"/>
      <c r="K614" s="58"/>
      <c r="L614" s="10"/>
      <c r="M614" s="10"/>
      <c r="N614" s="10"/>
      <c r="O614" s="10"/>
    </row>
    <row r="615">
      <c r="A615" s="10"/>
      <c r="B615" s="10"/>
      <c r="C615" s="10"/>
      <c r="D615" s="7"/>
      <c r="E615" s="10"/>
      <c r="F615" s="82">
        <f t="shared" si="1"/>
        <v>1501</v>
      </c>
      <c r="G615" s="10"/>
      <c r="H615" s="82">
        <f t="shared" si="2"/>
        <v>1501</v>
      </c>
      <c r="I615" s="7"/>
      <c r="J615" s="10"/>
      <c r="K615" s="58"/>
      <c r="L615" s="10"/>
      <c r="M615" s="10"/>
      <c r="N615" s="10"/>
      <c r="O615" s="10"/>
    </row>
    <row r="616">
      <c r="A616" s="10"/>
      <c r="B616" s="10"/>
      <c r="C616" s="10"/>
      <c r="D616" s="7"/>
      <c r="E616" s="10"/>
      <c r="F616" s="82">
        <f t="shared" si="1"/>
        <v>1501</v>
      </c>
      <c r="G616" s="10"/>
      <c r="H616" s="82">
        <f t="shared" si="2"/>
        <v>1501</v>
      </c>
      <c r="I616" s="7"/>
      <c r="J616" s="10"/>
      <c r="K616" s="58"/>
      <c r="L616" s="10"/>
      <c r="M616" s="10"/>
      <c r="N616" s="10"/>
      <c r="O616" s="10"/>
    </row>
    <row r="617">
      <c r="A617" s="10"/>
      <c r="B617" s="10"/>
      <c r="C617" s="10"/>
      <c r="D617" s="7"/>
      <c r="E617" s="10"/>
      <c r="F617" s="82">
        <f t="shared" si="1"/>
        <v>1501</v>
      </c>
      <c r="G617" s="10"/>
      <c r="H617" s="82">
        <f t="shared" si="2"/>
        <v>1501</v>
      </c>
      <c r="I617" s="7"/>
      <c r="J617" s="10"/>
      <c r="K617" s="58"/>
      <c r="L617" s="10"/>
      <c r="M617" s="10"/>
      <c r="N617" s="10"/>
      <c r="O617" s="10"/>
    </row>
    <row r="618">
      <c r="A618" s="10"/>
      <c r="B618" s="10"/>
      <c r="C618" s="10"/>
      <c r="D618" s="7"/>
      <c r="E618" s="10"/>
      <c r="F618" s="82">
        <f t="shared" si="1"/>
        <v>1501</v>
      </c>
      <c r="G618" s="10"/>
      <c r="H618" s="82">
        <f t="shared" si="2"/>
        <v>1501</v>
      </c>
      <c r="I618" s="7"/>
      <c r="J618" s="10"/>
      <c r="K618" s="58"/>
      <c r="L618" s="10"/>
      <c r="M618" s="10"/>
      <c r="N618" s="10"/>
      <c r="O618" s="10"/>
    </row>
    <row r="619">
      <c r="A619" s="10"/>
      <c r="B619" s="10"/>
      <c r="C619" s="10"/>
      <c r="D619" s="7"/>
      <c r="E619" s="10"/>
      <c r="F619" s="82">
        <f t="shared" si="1"/>
        <v>1501</v>
      </c>
      <c r="G619" s="10"/>
      <c r="H619" s="82">
        <f t="shared" si="2"/>
        <v>1501</v>
      </c>
      <c r="I619" s="7"/>
      <c r="J619" s="10"/>
      <c r="K619" s="58"/>
      <c r="L619" s="10"/>
      <c r="M619" s="10"/>
      <c r="N619" s="10"/>
      <c r="O619" s="10"/>
    </row>
    <row r="620">
      <c r="A620" s="10"/>
      <c r="B620" s="10"/>
      <c r="C620" s="10"/>
      <c r="D620" s="7"/>
      <c r="E620" s="10"/>
      <c r="F620" s="82">
        <f t="shared" si="1"/>
        <v>1501</v>
      </c>
      <c r="G620" s="10"/>
      <c r="H620" s="82">
        <f t="shared" si="2"/>
        <v>1501</v>
      </c>
      <c r="I620" s="7"/>
      <c r="J620" s="10"/>
      <c r="K620" s="58"/>
      <c r="L620" s="10"/>
      <c r="M620" s="10"/>
      <c r="N620" s="10"/>
      <c r="O620" s="10"/>
    </row>
    <row r="621">
      <c r="A621" s="10"/>
      <c r="B621" s="10"/>
      <c r="C621" s="10"/>
      <c r="D621" s="7"/>
      <c r="E621" s="10"/>
      <c r="F621" s="82">
        <f t="shared" si="1"/>
        <v>1501</v>
      </c>
      <c r="G621" s="10"/>
      <c r="H621" s="82">
        <f t="shared" si="2"/>
        <v>1501</v>
      </c>
      <c r="I621" s="7"/>
      <c r="J621" s="10"/>
      <c r="K621" s="58"/>
      <c r="L621" s="10"/>
      <c r="M621" s="10"/>
      <c r="N621" s="10"/>
      <c r="O621" s="10"/>
    </row>
    <row r="622">
      <c r="A622" s="10"/>
      <c r="B622" s="10"/>
      <c r="C622" s="10"/>
      <c r="D622" s="7"/>
      <c r="E622" s="10"/>
      <c r="F622" s="82">
        <f t="shared" si="1"/>
        <v>1501</v>
      </c>
      <c r="G622" s="10"/>
      <c r="H622" s="82">
        <f t="shared" si="2"/>
        <v>1501</v>
      </c>
      <c r="I622" s="7"/>
      <c r="J622" s="10"/>
      <c r="K622" s="58"/>
      <c r="L622" s="10"/>
      <c r="M622" s="10"/>
      <c r="N622" s="10"/>
      <c r="O622" s="10"/>
    </row>
    <row r="623">
      <c r="A623" s="10"/>
      <c r="B623" s="10"/>
      <c r="C623" s="10"/>
      <c r="D623" s="7"/>
      <c r="E623" s="10"/>
      <c r="F623" s="82">
        <f t="shared" si="1"/>
        <v>1501</v>
      </c>
      <c r="G623" s="10"/>
      <c r="H623" s="82">
        <f t="shared" si="2"/>
        <v>1501</v>
      </c>
      <c r="I623" s="7"/>
      <c r="J623" s="10"/>
      <c r="K623" s="58"/>
      <c r="L623" s="10"/>
      <c r="M623" s="10"/>
      <c r="N623" s="10"/>
      <c r="O623" s="10"/>
    </row>
    <row r="624">
      <c r="A624" s="10"/>
      <c r="B624" s="10"/>
      <c r="C624" s="10"/>
      <c r="D624" s="7"/>
      <c r="E624" s="10"/>
      <c r="F624" s="82">
        <f t="shared" si="1"/>
        <v>1501</v>
      </c>
      <c r="G624" s="10"/>
      <c r="H624" s="82">
        <f t="shared" si="2"/>
        <v>1501</v>
      </c>
      <c r="I624" s="7"/>
      <c r="J624" s="10"/>
      <c r="K624" s="58"/>
      <c r="L624" s="10"/>
      <c r="M624" s="10"/>
      <c r="N624" s="10"/>
      <c r="O624" s="10"/>
    </row>
    <row r="625">
      <c r="A625" s="10"/>
      <c r="B625" s="10"/>
      <c r="C625" s="10"/>
      <c r="D625" s="7"/>
      <c r="E625" s="10"/>
      <c r="F625" s="82">
        <f t="shared" si="1"/>
        <v>1501</v>
      </c>
      <c r="G625" s="10"/>
      <c r="H625" s="82">
        <f t="shared" si="2"/>
        <v>1501</v>
      </c>
      <c r="I625" s="7"/>
      <c r="J625" s="10"/>
      <c r="K625" s="58"/>
      <c r="L625" s="10"/>
      <c r="M625" s="10"/>
      <c r="N625" s="10"/>
      <c r="O625" s="10"/>
    </row>
    <row r="626">
      <c r="A626" s="10"/>
      <c r="B626" s="10"/>
      <c r="C626" s="10"/>
      <c r="D626" s="7"/>
      <c r="E626" s="10"/>
      <c r="F626" s="82">
        <f t="shared" si="1"/>
        <v>1501</v>
      </c>
      <c r="G626" s="10"/>
      <c r="H626" s="82">
        <f t="shared" si="2"/>
        <v>1501</v>
      </c>
      <c r="I626" s="7"/>
      <c r="J626" s="10"/>
      <c r="K626" s="58"/>
      <c r="L626" s="10"/>
      <c r="M626" s="10"/>
      <c r="N626" s="10"/>
      <c r="O626" s="10"/>
    </row>
    <row r="627">
      <c r="A627" s="10"/>
      <c r="B627" s="10"/>
      <c r="C627" s="10"/>
      <c r="D627" s="7"/>
      <c r="E627" s="10"/>
      <c r="F627" s="82">
        <f t="shared" si="1"/>
        <v>1501</v>
      </c>
      <c r="G627" s="10"/>
      <c r="H627" s="82">
        <f t="shared" si="2"/>
        <v>1501</v>
      </c>
      <c r="I627" s="7"/>
      <c r="J627" s="10"/>
      <c r="K627" s="58"/>
      <c r="L627" s="10"/>
      <c r="M627" s="10"/>
      <c r="N627" s="10"/>
      <c r="O627" s="10"/>
    </row>
    <row r="628">
      <c r="A628" s="10"/>
      <c r="B628" s="10"/>
      <c r="C628" s="10"/>
      <c r="D628" s="7"/>
      <c r="E628" s="10"/>
      <c r="F628" s="82">
        <f t="shared" si="1"/>
        <v>1501</v>
      </c>
      <c r="G628" s="10"/>
      <c r="H628" s="82">
        <f t="shared" si="2"/>
        <v>1501</v>
      </c>
      <c r="I628" s="7"/>
      <c r="J628" s="10"/>
      <c r="K628" s="58"/>
      <c r="L628" s="10"/>
      <c r="M628" s="10"/>
      <c r="N628" s="10"/>
      <c r="O628" s="10"/>
    </row>
    <row r="629">
      <c r="A629" s="10"/>
      <c r="B629" s="10"/>
      <c r="C629" s="10"/>
      <c r="D629" s="7"/>
      <c r="E629" s="10"/>
      <c r="F629" s="82">
        <f t="shared" si="1"/>
        <v>1501</v>
      </c>
      <c r="G629" s="10"/>
      <c r="H629" s="82">
        <f t="shared" si="2"/>
        <v>1501</v>
      </c>
      <c r="I629" s="7"/>
      <c r="J629" s="10"/>
      <c r="K629" s="58"/>
      <c r="L629" s="10"/>
      <c r="M629" s="10"/>
      <c r="N629" s="10"/>
      <c r="O629" s="10"/>
    </row>
    <row r="630">
      <c r="A630" s="10"/>
      <c r="B630" s="10"/>
      <c r="C630" s="10"/>
      <c r="D630" s="7"/>
      <c r="E630" s="10"/>
      <c r="F630" s="82">
        <f t="shared" si="1"/>
        <v>1501</v>
      </c>
      <c r="G630" s="10"/>
      <c r="H630" s="82">
        <f t="shared" si="2"/>
        <v>1501</v>
      </c>
      <c r="I630" s="7"/>
      <c r="J630" s="10"/>
      <c r="K630" s="58"/>
      <c r="L630" s="10"/>
      <c r="M630" s="10"/>
      <c r="N630" s="10"/>
      <c r="O630" s="10"/>
    </row>
    <row r="631">
      <c r="A631" s="10"/>
      <c r="B631" s="10"/>
      <c r="C631" s="10"/>
      <c r="D631" s="7"/>
      <c r="E631" s="10"/>
      <c r="F631" s="82">
        <f t="shared" si="1"/>
        <v>1501</v>
      </c>
      <c r="G631" s="10"/>
      <c r="H631" s="82">
        <f t="shared" si="2"/>
        <v>1501</v>
      </c>
      <c r="I631" s="7"/>
      <c r="J631" s="10"/>
      <c r="K631" s="58"/>
      <c r="L631" s="10"/>
      <c r="M631" s="10"/>
      <c r="N631" s="10"/>
      <c r="O631" s="10"/>
    </row>
    <row r="632">
      <c r="A632" s="10"/>
      <c r="B632" s="10"/>
      <c r="C632" s="10"/>
      <c r="D632" s="7"/>
      <c r="E632" s="10"/>
      <c r="F632" s="82">
        <f t="shared" si="1"/>
        <v>1501</v>
      </c>
      <c r="G632" s="10"/>
      <c r="H632" s="82">
        <f t="shared" si="2"/>
        <v>1501</v>
      </c>
      <c r="I632" s="7"/>
      <c r="J632" s="10"/>
      <c r="K632" s="58"/>
      <c r="L632" s="10"/>
      <c r="M632" s="10"/>
      <c r="N632" s="10"/>
      <c r="O632" s="10"/>
    </row>
    <row r="633">
      <c r="A633" s="10"/>
      <c r="B633" s="10"/>
      <c r="C633" s="10"/>
      <c r="D633" s="7"/>
      <c r="E633" s="10"/>
      <c r="F633" s="82">
        <f t="shared" si="1"/>
        <v>1501</v>
      </c>
      <c r="G633" s="10"/>
      <c r="H633" s="82">
        <f t="shared" si="2"/>
        <v>1501</v>
      </c>
      <c r="I633" s="7"/>
      <c r="J633" s="10"/>
      <c r="K633" s="58"/>
      <c r="L633" s="10"/>
      <c r="M633" s="10"/>
      <c r="N633" s="10"/>
      <c r="O633" s="10"/>
    </row>
    <row r="634">
      <c r="A634" s="10"/>
      <c r="B634" s="10"/>
      <c r="C634" s="10"/>
      <c r="D634" s="7"/>
      <c r="E634" s="10"/>
      <c r="F634" s="82">
        <f t="shared" si="1"/>
        <v>1501</v>
      </c>
      <c r="G634" s="10"/>
      <c r="H634" s="82">
        <f t="shared" si="2"/>
        <v>1501</v>
      </c>
      <c r="I634" s="7"/>
      <c r="J634" s="10"/>
      <c r="K634" s="58"/>
      <c r="L634" s="10"/>
      <c r="M634" s="10"/>
      <c r="N634" s="10"/>
      <c r="O634" s="10"/>
    </row>
    <row r="635">
      <c r="A635" s="10"/>
      <c r="B635" s="10"/>
      <c r="C635" s="10"/>
      <c r="D635" s="7"/>
      <c r="E635" s="10"/>
      <c r="F635" s="82">
        <f t="shared" si="1"/>
        <v>1501</v>
      </c>
      <c r="G635" s="10"/>
      <c r="H635" s="82">
        <f t="shared" si="2"/>
        <v>1501</v>
      </c>
      <c r="I635" s="7"/>
      <c r="J635" s="10"/>
      <c r="K635" s="58"/>
      <c r="L635" s="10"/>
      <c r="M635" s="10"/>
      <c r="N635" s="10"/>
      <c r="O635" s="10"/>
    </row>
    <row r="636">
      <c r="A636" s="10"/>
      <c r="B636" s="10"/>
      <c r="C636" s="10"/>
      <c r="D636" s="7"/>
      <c r="E636" s="10"/>
      <c r="F636" s="82">
        <f t="shared" si="1"/>
        <v>1501</v>
      </c>
      <c r="G636" s="10"/>
      <c r="H636" s="82">
        <f t="shared" si="2"/>
        <v>1501</v>
      </c>
      <c r="I636" s="7"/>
      <c r="J636" s="10"/>
      <c r="K636" s="58"/>
      <c r="L636" s="10"/>
      <c r="M636" s="10"/>
      <c r="N636" s="10"/>
      <c r="O636" s="10"/>
    </row>
    <row r="637">
      <c r="A637" s="10"/>
      <c r="B637" s="10"/>
      <c r="C637" s="10"/>
      <c r="D637" s="7"/>
      <c r="E637" s="10"/>
      <c r="F637" s="82">
        <f t="shared" si="1"/>
        <v>1501</v>
      </c>
      <c r="G637" s="10"/>
      <c r="H637" s="82">
        <f t="shared" si="2"/>
        <v>1501</v>
      </c>
      <c r="I637" s="7"/>
      <c r="J637" s="10"/>
      <c r="K637" s="58"/>
      <c r="L637" s="10"/>
      <c r="M637" s="10"/>
      <c r="N637" s="10"/>
      <c r="O637" s="10"/>
    </row>
    <row r="638">
      <c r="A638" s="10"/>
      <c r="B638" s="10"/>
      <c r="C638" s="10"/>
      <c r="D638" s="7"/>
      <c r="E638" s="10"/>
      <c r="F638" s="82">
        <f t="shared" si="1"/>
        <v>1501</v>
      </c>
      <c r="G638" s="10"/>
      <c r="H638" s="82">
        <f t="shared" si="2"/>
        <v>1501</v>
      </c>
      <c r="I638" s="7"/>
      <c r="J638" s="10"/>
      <c r="K638" s="58"/>
      <c r="L638" s="10"/>
      <c r="M638" s="10"/>
      <c r="N638" s="10"/>
      <c r="O638" s="10"/>
    </row>
    <row r="639">
      <c r="A639" s="10"/>
      <c r="B639" s="10"/>
      <c r="C639" s="10"/>
      <c r="D639" s="7"/>
      <c r="E639" s="10"/>
      <c r="F639" s="82">
        <f t="shared" si="1"/>
        <v>1501</v>
      </c>
      <c r="G639" s="10"/>
      <c r="H639" s="82">
        <f t="shared" si="2"/>
        <v>1501</v>
      </c>
      <c r="I639" s="7"/>
      <c r="J639" s="10"/>
      <c r="K639" s="58"/>
      <c r="L639" s="10"/>
      <c r="M639" s="10"/>
      <c r="N639" s="10"/>
      <c r="O639" s="10"/>
    </row>
    <row r="640">
      <c r="A640" s="10"/>
      <c r="B640" s="10"/>
      <c r="C640" s="10"/>
      <c r="D640" s="7"/>
      <c r="E640" s="10"/>
      <c r="F640" s="82">
        <f t="shared" si="1"/>
        <v>1501</v>
      </c>
      <c r="G640" s="10"/>
      <c r="H640" s="82">
        <f t="shared" si="2"/>
        <v>1501</v>
      </c>
      <c r="I640" s="7"/>
      <c r="J640" s="10"/>
      <c r="K640" s="58"/>
      <c r="L640" s="10"/>
      <c r="M640" s="10"/>
      <c r="N640" s="10"/>
      <c r="O640" s="10"/>
    </row>
    <row r="641">
      <c r="A641" s="10"/>
      <c r="B641" s="10"/>
      <c r="C641" s="10"/>
      <c r="D641" s="7"/>
      <c r="E641" s="10"/>
      <c r="F641" s="82">
        <f t="shared" si="1"/>
        <v>1501</v>
      </c>
      <c r="G641" s="10"/>
      <c r="H641" s="82">
        <f t="shared" si="2"/>
        <v>1501</v>
      </c>
      <c r="I641" s="7"/>
      <c r="J641" s="10"/>
      <c r="K641" s="58"/>
      <c r="L641" s="10"/>
      <c r="M641" s="10"/>
      <c r="N641" s="10"/>
      <c r="O641" s="10"/>
    </row>
    <row r="642">
      <c r="A642" s="10"/>
      <c r="B642" s="10"/>
      <c r="C642" s="10"/>
      <c r="D642" s="7"/>
      <c r="E642" s="10"/>
      <c r="F642" s="82">
        <f t="shared" si="1"/>
        <v>1501</v>
      </c>
      <c r="G642" s="10"/>
      <c r="H642" s="82">
        <f t="shared" si="2"/>
        <v>1501</v>
      </c>
      <c r="I642" s="7"/>
      <c r="J642" s="10"/>
      <c r="K642" s="58"/>
      <c r="L642" s="10"/>
      <c r="M642" s="10"/>
      <c r="N642" s="10"/>
      <c r="O642" s="10"/>
    </row>
    <row r="643">
      <c r="A643" s="10"/>
      <c r="B643" s="10"/>
      <c r="C643" s="10"/>
      <c r="D643" s="7"/>
      <c r="E643" s="10"/>
      <c r="F643" s="82">
        <f t="shared" si="1"/>
        <v>1501</v>
      </c>
      <c r="G643" s="10"/>
      <c r="H643" s="82">
        <f t="shared" si="2"/>
        <v>1501</v>
      </c>
      <c r="I643" s="7"/>
      <c r="J643" s="10"/>
      <c r="K643" s="58"/>
      <c r="L643" s="10"/>
      <c r="M643" s="10"/>
      <c r="N643" s="10"/>
      <c r="O643" s="10"/>
    </row>
    <row r="644">
      <c r="A644" s="10"/>
      <c r="B644" s="10"/>
      <c r="C644" s="10"/>
      <c r="D644" s="7"/>
      <c r="E644" s="10"/>
      <c r="F644" s="82">
        <f t="shared" si="1"/>
        <v>1501</v>
      </c>
      <c r="G644" s="10"/>
      <c r="H644" s="82">
        <f t="shared" si="2"/>
        <v>1501</v>
      </c>
      <c r="I644" s="7"/>
      <c r="J644" s="10"/>
      <c r="K644" s="58"/>
      <c r="L644" s="10"/>
      <c r="M644" s="10"/>
      <c r="N644" s="10"/>
      <c r="O644" s="10"/>
    </row>
    <row r="645">
      <c r="A645" s="10"/>
      <c r="B645" s="10"/>
      <c r="C645" s="10"/>
      <c r="D645" s="7"/>
      <c r="E645" s="10"/>
      <c r="F645" s="82">
        <f t="shared" si="1"/>
        <v>1501</v>
      </c>
      <c r="G645" s="10"/>
      <c r="H645" s="82">
        <f t="shared" si="2"/>
        <v>1501</v>
      </c>
      <c r="I645" s="7"/>
      <c r="J645" s="10"/>
      <c r="K645" s="58"/>
      <c r="L645" s="10"/>
      <c r="M645" s="10"/>
      <c r="N645" s="10"/>
      <c r="O645" s="10"/>
    </row>
    <row r="646">
      <c r="A646" s="10"/>
      <c r="B646" s="10"/>
      <c r="C646" s="10"/>
      <c r="D646" s="7"/>
      <c r="E646" s="10"/>
      <c r="F646" s="82">
        <f t="shared" si="1"/>
        <v>1501</v>
      </c>
      <c r="G646" s="10"/>
      <c r="H646" s="82">
        <f t="shared" si="2"/>
        <v>1501</v>
      </c>
      <c r="I646" s="7"/>
      <c r="J646" s="10"/>
      <c r="K646" s="58"/>
      <c r="L646" s="10"/>
      <c r="M646" s="10"/>
      <c r="N646" s="10"/>
      <c r="O646" s="10"/>
    </row>
    <row r="647">
      <c r="A647" s="10"/>
      <c r="B647" s="10"/>
      <c r="C647" s="10"/>
      <c r="D647" s="7"/>
      <c r="E647" s="10"/>
      <c r="F647" s="82">
        <f t="shared" si="1"/>
        <v>1501</v>
      </c>
      <c r="G647" s="10"/>
      <c r="H647" s="82">
        <f t="shared" si="2"/>
        <v>1501</v>
      </c>
      <c r="I647" s="7"/>
      <c r="J647" s="10"/>
      <c r="K647" s="58"/>
      <c r="L647" s="10"/>
      <c r="M647" s="10"/>
      <c r="N647" s="10"/>
      <c r="O647" s="10"/>
    </row>
    <row r="648">
      <c r="A648" s="10"/>
      <c r="B648" s="10"/>
      <c r="C648" s="10"/>
      <c r="D648" s="7"/>
      <c r="E648" s="10"/>
      <c r="F648" s="82">
        <f t="shared" si="1"/>
        <v>1501</v>
      </c>
      <c r="G648" s="10"/>
      <c r="H648" s="82">
        <f t="shared" si="2"/>
        <v>1501</v>
      </c>
      <c r="I648" s="7"/>
      <c r="J648" s="10"/>
      <c r="K648" s="58"/>
      <c r="L648" s="10"/>
      <c r="M648" s="10"/>
      <c r="N648" s="10"/>
      <c r="O648" s="10"/>
    </row>
    <row r="649">
      <c r="A649" s="10"/>
      <c r="B649" s="10"/>
      <c r="C649" s="10"/>
      <c r="D649" s="7"/>
      <c r="E649" s="10"/>
      <c r="F649" s="82">
        <f t="shared" si="1"/>
        <v>1501</v>
      </c>
      <c r="G649" s="10"/>
      <c r="H649" s="82">
        <f t="shared" si="2"/>
        <v>1501</v>
      </c>
      <c r="I649" s="7"/>
      <c r="J649" s="10"/>
      <c r="K649" s="58"/>
      <c r="L649" s="10"/>
      <c r="M649" s="10"/>
      <c r="N649" s="10"/>
      <c r="O649" s="10"/>
    </row>
    <row r="650">
      <c r="A650" s="10"/>
      <c r="B650" s="10"/>
      <c r="C650" s="10"/>
      <c r="D650" s="7"/>
      <c r="E650" s="10"/>
      <c r="F650" s="82">
        <f t="shared" si="1"/>
        <v>1501</v>
      </c>
      <c r="G650" s="10"/>
      <c r="H650" s="82">
        <f t="shared" si="2"/>
        <v>1501</v>
      </c>
      <c r="I650" s="7"/>
      <c r="J650" s="10"/>
      <c r="K650" s="58"/>
      <c r="L650" s="10"/>
      <c r="M650" s="10"/>
      <c r="N650" s="10"/>
      <c r="O650" s="10"/>
    </row>
    <row r="651">
      <c r="A651" s="10"/>
      <c r="B651" s="10"/>
      <c r="C651" s="10"/>
      <c r="D651" s="7"/>
      <c r="E651" s="10"/>
      <c r="F651" s="82">
        <f t="shared" si="1"/>
        <v>1501</v>
      </c>
      <c r="G651" s="10"/>
      <c r="H651" s="82">
        <f t="shared" si="2"/>
        <v>1501</v>
      </c>
      <c r="I651" s="7"/>
      <c r="J651" s="10"/>
      <c r="K651" s="58"/>
      <c r="L651" s="10"/>
      <c r="M651" s="10"/>
      <c r="N651" s="10"/>
      <c r="O651" s="10"/>
    </row>
    <row r="652">
      <c r="A652" s="10"/>
      <c r="B652" s="10"/>
      <c r="C652" s="10"/>
      <c r="D652" s="7"/>
      <c r="E652" s="10"/>
      <c r="F652" s="82">
        <f t="shared" si="1"/>
        <v>1501</v>
      </c>
      <c r="G652" s="10"/>
      <c r="H652" s="82">
        <f t="shared" si="2"/>
        <v>1501</v>
      </c>
      <c r="I652" s="7"/>
      <c r="J652" s="10"/>
      <c r="K652" s="58"/>
      <c r="L652" s="10"/>
      <c r="M652" s="10"/>
      <c r="N652" s="10"/>
      <c r="O652" s="10"/>
    </row>
    <row r="653">
      <c r="A653" s="10"/>
      <c r="B653" s="10"/>
      <c r="C653" s="10"/>
      <c r="D653" s="7"/>
      <c r="E653" s="10"/>
      <c r="F653" s="82">
        <f t="shared" si="1"/>
        <v>1501</v>
      </c>
      <c r="G653" s="10"/>
      <c r="H653" s="82">
        <f t="shared" si="2"/>
        <v>1501</v>
      </c>
      <c r="I653" s="7"/>
      <c r="J653" s="10"/>
      <c r="K653" s="58"/>
      <c r="L653" s="10"/>
      <c r="M653" s="10"/>
      <c r="N653" s="10"/>
      <c r="O653" s="10"/>
    </row>
    <row r="654">
      <c r="A654" s="10"/>
      <c r="B654" s="10"/>
      <c r="C654" s="10"/>
      <c r="D654" s="7"/>
      <c r="E654" s="10"/>
      <c r="F654" s="82">
        <f t="shared" si="1"/>
        <v>1501</v>
      </c>
      <c r="G654" s="10"/>
      <c r="H654" s="82">
        <f t="shared" si="2"/>
        <v>1501</v>
      </c>
      <c r="I654" s="7"/>
      <c r="J654" s="10"/>
      <c r="K654" s="58"/>
      <c r="L654" s="10"/>
      <c r="M654" s="10"/>
      <c r="N654" s="10"/>
      <c r="O654" s="10"/>
    </row>
    <row r="655">
      <c r="A655" s="10"/>
      <c r="B655" s="10"/>
      <c r="C655" s="10"/>
      <c r="D655" s="7"/>
      <c r="E655" s="10"/>
      <c r="F655" s="82">
        <f t="shared" si="1"/>
        <v>1501</v>
      </c>
      <c r="G655" s="10"/>
      <c r="H655" s="82">
        <f t="shared" si="2"/>
        <v>1501</v>
      </c>
      <c r="I655" s="7"/>
      <c r="J655" s="10"/>
      <c r="K655" s="58"/>
      <c r="L655" s="10"/>
      <c r="M655" s="10"/>
      <c r="N655" s="10"/>
      <c r="O655" s="10"/>
    </row>
    <row r="656">
      <c r="A656" s="10"/>
      <c r="B656" s="10"/>
      <c r="C656" s="10"/>
      <c r="D656" s="7"/>
      <c r="E656" s="10"/>
      <c r="F656" s="82">
        <f t="shared" si="1"/>
        <v>1501</v>
      </c>
      <c r="G656" s="10"/>
      <c r="H656" s="82">
        <f t="shared" si="2"/>
        <v>1501</v>
      </c>
      <c r="I656" s="7"/>
      <c r="J656" s="10"/>
      <c r="K656" s="58"/>
      <c r="L656" s="10"/>
      <c r="M656" s="10"/>
      <c r="N656" s="10"/>
      <c r="O656" s="10"/>
    </row>
    <row r="657">
      <c r="A657" s="10"/>
      <c r="B657" s="10"/>
      <c r="C657" s="10"/>
      <c r="D657" s="7"/>
      <c r="E657" s="10"/>
      <c r="F657" s="82">
        <f t="shared" si="1"/>
        <v>1501</v>
      </c>
      <c r="G657" s="10"/>
      <c r="H657" s="82">
        <f t="shared" si="2"/>
        <v>1501</v>
      </c>
      <c r="I657" s="7"/>
      <c r="J657" s="10"/>
      <c r="K657" s="58"/>
      <c r="L657" s="10"/>
      <c r="M657" s="10"/>
      <c r="N657" s="10"/>
      <c r="O657" s="10"/>
    </row>
    <row r="658">
      <c r="A658" s="10"/>
      <c r="B658" s="10"/>
      <c r="C658" s="10"/>
      <c r="D658" s="7"/>
      <c r="E658" s="10"/>
      <c r="F658" s="82">
        <f t="shared" si="1"/>
        <v>1501</v>
      </c>
      <c r="G658" s="10"/>
      <c r="H658" s="82">
        <f t="shared" si="2"/>
        <v>1501</v>
      </c>
      <c r="I658" s="7"/>
      <c r="J658" s="10"/>
      <c r="K658" s="58"/>
      <c r="L658" s="10"/>
      <c r="M658" s="10"/>
      <c r="N658" s="10"/>
      <c r="O658" s="10"/>
    </row>
    <row r="659">
      <c r="A659" s="10"/>
      <c r="B659" s="10"/>
      <c r="C659" s="10"/>
      <c r="D659" s="7"/>
      <c r="E659" s="10"/>
      <c r="F659" s="82">
        <f t="shared" si="1"/>
        <v>1501</v>
      </c>
      <c r="G659" s="10"/>
      <c r="H659" s="82">
        <f t="shared" si="2"/>
        <v>1501</v>
      </c>
      <c r="I659" s="7"/>
      <c r="J659" s="10"/>
      <c r="K659" s="58"/>
      <c r="L659" s="10"/>
      <c r="M659" s="10"/>
      <c r="N659" s="10"/>
      <c r="O659" s="10"/>
    </row>
    <row r="660">
      <c r="A660" s="10"/>
      <c r="B660" s="10"/>
      <c r="C660" s="10"/>
      <c r="D660" s="7"/>
      <c r="E660" s="10"/>
      <c r="F660" s="82">
        <f t="shared" si="1"/>
        <v>1501</v>
      </c>
      <c r="G660" s="10"/>
      <c r="H660" s="82">
        <f t="shared" si="2"/>
        <v>1501</v>
      </c>
      <c r="I660" s="7"/>
      <c r="J660" s="10"/>
      <c r="K660" s="58"/>
      <c r="L660" s="10"/>
      <c r="M660" s="10"/>
      <c r="N660" s="10"/>
      <c r="O660" s="10"/>
    </row>
    <row r="661">
      <c r="A661" s="10"/>
      <c r="B661" s="10"/>
      <c r="C661" s="10"/>
      <c r="D661" s="7"/>
      <c r="E661" s="10"/>
      <c r="F661" s="82">
        <f t="shared" si="1"/>
        <v>1501</v>
      </c>
      <c r="G661" s="10"/>
      <c r="H661" s="82">
        <f t="shared" si="2"/>
        <v>1501</v>
      </c>
      <c r="I661" s="7"/>
      <c r="J661" s="10"/>
      <c r="K661" s="58"/>
      <c r="L661" s="10"/>
      <c r="M661" s="10"/>
      <c r="N661" s="10"/>
      <c r="O661" s="10"/>
    </row>
    <row r="662">
      <c r="A662" s="10"/>
      <c r="B662" s="10"/>
      <c r="C662" s="10"/>
      <c r="D662" s="7"/>
      <c r="E662" s="10"/>
      <c r="F662" s="82">
        <f t="shared" si="1"/>
        <v>1501</v>
      </c>
      <c r="G662" s="10"/>
      <c r="H662" s="82">
        <f t="shared" si="2"/>
        <v>1501</v>
      </c>
      <c r="I662" s="7"/>
      <c r="J662" s="10"/>
      <c r="K662" s="58"/>
      <c r="L662" s="10"/>
      <c r="M662" s="10"/>
      <c r="N662" s="10"/>
      <c r="O662" s="10"/>
    </row>
    <row r="663">
      <c r="A663" s="10"/>
      <c r="B663" s="10"/>
      <c r="C663" s="10"/>
      <c r="D663" s="7"/>
      <c r="E663" s="10"/>
      <c r="F663" s="82">
        <f t="shared" si="1"/>
        <v>1501</v>
      </c>
      <c r="G663" s="10"/>
      <c r="H663" s="82">
        <f t="shared" si="2"/>
        <v>1501</v>
      </c>
      <c r="I663" s="7"/>
      <c r="J663" s="10"/>
      <c r="K663" s="58"/>
      <c r="L663" s="10"/>
      <c r="M663" s="10"/>
      <c r="N663" s="10"/>
      <c r="O663" s="10"/>
    </row>
    <row r="664">
      <c r="A664" s="10"/>
      <c r="B664" s="10"/>
      <c r="C664" s="10"/>
      <c r="D664" s="7"/>
      <c r="E664" s="10"/>
      <c r="F664" s="82">
        <f t="shared" si="1"/>
        <v>1501</v>
      </c>
      <c r="G664" s="10"/>
      <c r="H664" s="82">
        <f t="shared" si="2"/>
        <v>1501</v>
      </c>
      <c r="I664" s="7"/>
      <c r="J664" s="10"/>
      <c r="K664" s="58"/>
      <c r="L664" s="10"/>
      <c r="M664" s="10"/>
      <c r="N664" s="10"/>
      <c r="O664" s="10"/>
    </row>
    <row r="665">
      <c r="A665" s="10"/>
      <c r="B665" s="10"/>
      <c r="C665" s="10"/>
      <c r="D665" s="7"/>
      <c r="E665" s="10"/>
      <c r="F665" s="82">
        <f t="shared" si="1"/>
        <v>1501</v>
      </c>
      <c r="G665" s="10"/>
      <c r="H665" s="82">
        <f t="shared" si="2"/>
        <v>1501</v>
      </c>
      <c r="I665" s="7"/>
      <c r="J665" s="10"/>
      <c r="K665" s="58"/>
      <c r="L665" s="10"/>
      <c r="M665" s="10"/>
      <c r="N665" s="10"/>
      <c r="O665" s="10"/>
    </row>
    <row r="666">
      <c r="A666" s="10"/>
      <c r="B666" s="10"/>
      <c r="C666" s="10"/>
      <c r="D666" s="7"/>
      <c r="E666" s="10"/>
      <c r="F666" s="82">
        <f t="shared" si="1"/>
        <v>1501</v>
      </c>
      <c r="G666" s="10"/>
      <c r="H666" s="82">
        <f t="shared" si="2"/>
        <v>1501</v>
      </c>
      <c r="I666" s="7"/>
      <c r="J666" s="10"/>
      <c r="K666" s="58"/>
      <c r="L666" s="10"/>
      <c r="M666" s="10"/>
      <c r="N666" s="10"/>
      <c r="O666" s="10"/>
    </row>
    <row r="667">
      <c r="A667" s="10"/>
      <c r="B667" s="10"/>
      <c r="C667" s="10"/>
      <c r="D667" s="7"/>
      <c r="E667" s="10"/>
      <c r="F667" s="82">
        <f t="shared" si="1"/>
        <v>1501</v>
      </c>
      <c r="G667" s="10"/>
      <c r="H667" s="82">
        <f t="shared" si="2"/>
        <v>1501</v>
      </c>
      <c r="I667" s="7"/>
      <c r="J667" s="10"/>
      <c r="K667" s="58"/>
      <c r="L667" s="10"/>
      <c r="M667" s="10"/>
      <c r="N667" s="10"/>
      <c r="O667" s="10"/>
    </row>
    <row r="668">
      <c r="A668" s="10"/>
      <c r="B668" s="10"/>
      <c r="C668" s="10"/>
      <c r="D668" s="7"/>
      <c r="E668" s="10"/>
      <c r="F668" s="82">
        <f t="shared" si="1"/>
        <v>1501</v>
      </c>
      <c r="G668" s="10"/>
      <c r="H668" s="82">
        <f t="shared" si="2"/>
        <v>1501</v>
      </c>
      <c r="I668" s="7"/>
      <c r="J668" s="10"/>
      <c r="K668" s="58"/>
      <c r="L668" s="10"/>
      <c r="M668" s="10"/>
      <c r="N668" s="10"/>
      <c r="O668" s="10"/>
    </row>
    <row r="669">
      <c r="A669" s="10"/>
      <c r="B669" s="10"/>
      <c r="C669" s="10"/>
      <c r="D669" s="7"/>
      <c r="E669" s="10"/>
      <c r="F669" s="82">
        <f t="shared" si="1"/>
        <v>1501</v>
      </c>
      <c r="G669" s="10"/>
      <c r="H669" s="82">
        <f t="shared" si="2"/>
        <v>1501</v>
      </c>
      <c r="I669" s="7"/>
      <c r="J669" s="10"/>
      <c r="K669" s="58"/>
      <c r="L669" s="10"/>
      <c r="M669" s="10"/>
      <c r="N669" s="10"/>
      <c r="O669" s="10"/>
    </row>
    <row r="670">
      <c r="A670" s="10"/>
      <c r="B670" s="10"/>
      <c r="C670" s="10"/>
      <c r="D670" s="7"/>
      <c r="E670" s="10"/>
      <c r="F670" s="82">
        <f t="shared" si="1"/>
        <v>1501</v>
      </c>
      <c r="G670" s="10"/>
      <c r="H670" s="82">
        <f t="shared" si="2"/>
        <v>1501</v>
      </c>
      <c r="I670" s="7"/>
      <c r="J670" s="10"/>
      <c r="K670" s="58"/>
      <c r="L670" s="10"/>
      <c r="M670" s="10"/>
      <c r="N670" s="10"/>
      <c r="O670" s="10"/>
    </row>
    <row r="671">
      <c r="A671" s="10"/>
      <c r="B671" s="10"/>
      <c r="C671" s="10"/>
      <c r="D671" s="7"/>
      <c r="E671" s="10"/>
      <c r="F671" s="82">
        <f t="shared" si="1"/>
        <v>1501</v>
      </c>
      <c r="G671" s="10"/>
      <c r="H671" s="82">
        <f t="shared" si="2"/>
        <v>1501</v>
      </c>
      <c r="I671" s="7"/>
      <c r="J671" s="10"/>
      <c r="K671" s="58"/>
      <c r="L671" s="10"/>
      <c r="M671" s="10"/>
      <c r="N671" s="10"/>
      <c r="O671" s="10"/>
    </row>
    <row r="672">
      <c r="A672" s="10"/>
      <c r="B672" s="10"/>
      <c r="C672" s="10"/>
      <c r="D672" s="7"/>
      <c r="E672" s="10"/>
      <c r="F672" s="82">
        <f t="shared" si="1"/>
        <v>1501</v>
      </c>
      <c r="G672" s="10"/>
      <c r="H672" s="82">
        <f t="shared" si="2"/>
        <v>1501</v>
      </c>
      <c r="I672" s="7"/>
      <c r="J672" s="10"/>
      <c r="K672" s="58"/>
      <c r="L672" s="10"/>
      <c r="M672" s="10"/>
      <c r="N672" s="10"/>
      <c r="O672" s="10"/>
    </row>
    <row r="673">
      <c r="A673" s="10"/>
      <c r="B673" s="10"/>
      <c r="C673" s="10"/>
      <c r="D673" s="7"/>
      <c r="E673" s="10"/>
      <c r="F673" s="82">
        <f t="shared" si="1"/>
        <v>1501</v>
      </c>
      <c r="G673" s="10"/>
      <c r="H673" s="82">
        <f t="shared" si="2"/>
        <v>1501</v>
      </c>
      <c r="I673" s="7"/>
      <c r="J673" s="10"/>
      <c r="K673" s="58"/>
      <c r="L673" s="10"/>
      <c r="M673" s="10"/>
      <c r="N673" s="10"/>
      <c r="O673" s="10"/>
    </row>
    <row r="674">
      <c r="A674" s="10"/>
      <c r="B674" s="10"/>
      <c r="C674" s="10"/>
      <c r="D674" s="7"/>
      <c r="E674" s="10"/>
      <c r="F674" s="82">
        <f t="shared" si="1"/>
        <v>1501</v>
      </c>
      <c r="G674" s="10"/>
      <c r="H674" s="82">
        <f t="shared" si="2"/>
        <v>1501</v>
      </c>
      <c r="I674" s="7"/>
      <c r="J674" s="10"/>
      <c r="K674" s="58"/>
      <c r="L674" s="10"/>
      <c r="M674" s="10"/>
      <c r="N674" s="10"/>
      <c r="O674" s="10"/>
    </row>
    <row r="675">
      <c r="A675" s="10"/>
      <c r="B675" s="10"/>
      <c r="C675" s="10"/>
      <c r="D675" s="7"/>
      <c r="E675" s="10"/>
      <c r="F675" s="82">
        <f t="shared" si="1"/>
        <v>1501</v>
      </c>
      <c r="G675" s="10"/>
      <c r="H675" s="82">
        <f t="shared" si="2"/>
        <v>1501</v>
      </c>
      <c r="I675" s="7"/>
      <c r="J675" s="10"/>
      <c r="K675" s="58"/>
      <c r="L675" s="10"/>
      <c r="M675" s="10"/>
      <c r="N675" s="10"/>
      <c r="O675" s="10"/>
    </row>
    <row r="676">
      <c r="A676" s="10"/>
      <c r="B676" s="10"/>
      <c r="C676" s="10"/>
      <c r="D676" s="7"/>
      <c r="E676" s="10"/>
      <c r="F676" s="82">
        <f t="shared" si="1"/>
        <v>1501</v>
      </c>
      <c r="G676" s="10"/>
      <c r="H676" s="82">
        <f t="shared" si="2"/>
        <v>1501</v>
      </c>
      <c r="I676" s="7"/>
      <c r="J676" s="10"/>
      <c r="K676" s="58"/>
      <c r="L676" s="10"/>
      <c r="M676" s="10"/>
      <c r="N676" s="10"/>
      <c r="O676" s="10"/>
    </row>
    <row r="677">
      <c r="A677" s="10"/>
      <c r="B677" s="10"/>
      <c r="C677" s="10"/>
      <c r="D677" s="7"/>
      <c r="E677" s="10"/>
      <c r="F677" s="82">
        <f t="shared" si="1"/>
        <v>1501</v>
      </c>
      <c r="G677" s="10"/>
      <c r="H677" s="82">
        <f t="shared" si="2"/>
        <v>1501</v>
      </c>
      <c r="I677" s="7"/>
      <c r="J677" s="10"/>
      <c r="K677" s="58"/>
      <c r="L677" s="10"/>
      <c r="M677" s="10"/>
      <c r="N677" s="10"/>
      <c r="O677" s="10"/>
    </row>
    <row r="678">
      <c r="A678" s="10"/>
      <c r="B678" s="10"/>
      <c r="C678" s="10"/>
      <c r="D678" s="7"/>
      <c r="E678" s="10"/>
      <c r="F678" s="82">
        <f t="shared" si="1"/>
        <v>1501</v>
      </c>
      <c r="G678" s="10"/>
      <c r="H678" s="82">
        <f t="shared" si="2"/>
        <v>1501</v>
      </c>
      <c r="I678" s="7"/>
      <c r="J678" s="10"/>
      <c r="K678" s="58"/>
      <c r="L678" s="10"/>
      <c r="M678" s="10"/>
      <c r="N678" s="10"/>
      <c r="O678" s="10"/>
    </row>
    <row r="679">
      <c r="A679" s="10"/>
      <c r="B679" s="10"/>
      <c r="C679" s="10"/>
      <c r="D679" s="7"/>
      <c r="E679" s="10"/>
      <c r="F679" s="82">
        <f t="shared" si="1"/>
        <v>1501</v>
      </c>
      <c r="G679" s="10"/>
      <c r="H679" s="82">
        <f t="shared" si="2"/>
        <v>1501</v>
      </c>
      <c r="I679" s="7"/>
      <c r="J679" s="10"/>
      <c r="K679" s="58"/>
      <c r="L679" s="10"/>
      <c r="M679" s="10"/>
      <c r="N679" s="10"/>
      <c r="O679" s="10"/>
    </row>
    <row r="680">
      <c r="A680" s="10"/>
      <c r="B680" s="10"/>
      <c r="C680" s="10"/>
      <c r="D680" s="7"/>
      <c r="E680" s="10"/>
      <c r="F680" s="82">
        <f t="shared" si="1"/>
        <v>1501</v>
      </c>
      <c r="G680" s="10"/>
      <c r="H680" s="82">
        <f t="shared" si="2"/>
        <v>1501</v>
      </c>
      <c r="I680" s="7"/>
      <c r="J680" s="10"/>
      <c r="K680" s="58"/>
      <c r="L680" s="10"/>
      <c r="M680" s="10"/>
      <c r="N680" s="10"/>
      <c r="O680" s="10"/>
    </row>
    <row r="681">
      <c r="A681" s="10"/>
      <c r="B681" s="10"/>
      <c r="C681" s="10"/>
      <c r="D681" s="7"/>
      <c r="E681" s="10"/>
      <c r="F681" s="82">
        <f t="shared" si="1"/>
        <v>1501</v>
      </c>
      <c r="G681" s="10"/>
      <c r="H681" s="82">
        <f t="shared" si="2"/>
        <v>1501</v>
      </c>
      <c r="I681" s="7"/>
      <c r="J681" s="10"/>
      <c r="K681" s="58"/>
      <c r="L681" s="10"/>
      <c r="M681" s="10"/>
      <c r="N681" s="10"/>
      <c r="O681" s="10"/>
    </row>
    <row r="682">
      <c r="A682" s="10"/>
      <c r="B682" s="10"/>
      <c r="C682" s="10"/>
      <c r="D682" s="7"/>
      <c r="E682" s="10"/>
      <c r="F682" s="82">
        <f t="shared" si="1"/>
        <v>1501</v>
      </c>
      <c r="G682" s="10"/>
      <c r="H682" s="82">
        <f t="shared" si="2"/>
        <v>1501</v>
      </c>
      <c r="I682" s="7"/>
      <c r="J682" s="10"/>
      <c r="K682" s="58"/>
      <c r="L682" s="10"/>
      <c r="M682" s="10"/>
      <c r="N682" s="10"/>
      <c r="O682" s="10"/>
    </row>
    <row r="683">
      <c r="A683" s="10"/>
      <c r="B683" s="10"/>
      <c r="C683" s="10"/>
      <c r="D683" s="7"/>
      <c r="E683" s="10"/>
      <c r="F683" s="82">
        <f t="shared" si="1"/>
        <v>1501</v>
      </c>
      <c r="G683" s="10"/>
      <c r="H683" s="82">
        <f t="shared" si="2"/>
        <v>1501</v>
      </c>
      <c r="I683" s="7"/>
      <c r="J683" s="10"/>
      <c r="K683" s="58"/>
      <c r="L683" s="10"/>
      <c r="M683" s="10"/>
      <c r="N683" s="10"/>
      <c r="O683" s="10"/>
    </row>
    <row r="684">
      <c r="A684" s="10"/>
      <c r="B684" s="10"/>
      <c r="C684" s="10"/>
      <c r="D684" s="7"/>
      <c r="E684" s="10"/>
      <c r="F684" s="82">
        <f t="shared" si="1"/>
        <v>1501</v>
      </c>
      <c r="G684" s="10"/>
      <c r="H684" s="82">
        <f t="shared" si="2"/>
        <v>1501</v>
      </c>
      <c r="I684" s="7"/>
      <c r="J684" s="10"/>
      <c r="K684" s="58"/>
      <c r="L684" s="10"/>
      <c r="M684" s="10"/>
      <c r="N684" s="10"/>
      <c r="O684" s="10"/>
    </row>
    <row r="685">
      <c r="A685" s="10"/>
      <c r="B685" s="10"/>
      <c r="C685" s="10"/>
      <c r="D685" s="7"/>
      <c r="E685" s="10"/>
      <c r="F685" s="82">
        <f t="shared" si="1"/>
        <v>1501</v>
      </c>
      <c r="G685" s="10"/>
      <c r="H685" s="82">
        <f t="shared" si="2"/>
        <v>1501</v>
      </c>
      <c r="I685" s="7"/>
      <c r="J685" s="10"/>
      <c r="K685" s="58"/>
      <c r="L685" s="10"/>
      <c r="M685" s="10"/>
      <c r="N685" s="10"/>
      <c r="O685" s="10"/>
    </row>
    <row r="686">
      <c r="A686" s="10"/>
      <c r="B686" s="10"/>
      <c r="C686" s="10"/>
      <c r="D686" s="7"/>
      <c r="E686" s="10"/>
      <c r="F686" s="82">
        <f t="shared" si="1"/>
        <v>1501</v>
      </c>
      <c r="G686" s="10"/>
      <c r="H686" s="82">
        <f t="shared" si="2"/>
        <v>1501</v>
      </c>
      <c r="I686" s="7"/>
      <c r="J686" s="10"/>
      <c r="K686" s="58"/>
      <c r="L686" s="10"/>
      <c r="M686" s="10"/>
      <c r="N686" s="10"/>
      <c r="O686" s="10"/>
    </row>
    <row r="687">
      <c r="A687" s="10"/>
      <c r="B687" s="10"/>
      <c r="C687" s="10"/>
      <c r="D687" s="7"/>
      <c r="E687" s="10"/>
      <c r="F687" s="82">
        <f t="shared" si="1"/>
        <v>1501</v>
      </c>
      <c r="G687" s="10"/>
      <c r="H687" s="82">
        <f t="shared" si="2"/>
        <v>1501</v>
      </c>
      <c r="I687" s="7"/>
      <c r="J687" s="10"/>
      <c r="K687" s="58"/>
      <c r="L687" s="10"/>
      <c r="M687" s="10"/>
      <c r="N687" s="10"/>
      <c r="O687" s="10"/>
    </row>
    <row r="688">
      <c r="A688" s="10"/>
      <c r="B688" s="10"/>
      <c r="C688" s="10"/>
      <c r="D688" s="7"/>
      <c r="E688" s="10"/>
      <c r="F688" s="82">
        <f t="shared" si="1"/>
        <v>1501</v>
      </c>
      <c r="G688" s="10"/>
      <c r="H688" s="82">
        <f t="shared" si="2"/>
        <v>1501</v>
      </c>
      <c r="I688" s="7"/>
      <c r="J688" s="10"/>
      <c r="K688" s="58"/>
      <c r="L688" s="10"/>
      <c r="M688" s="10"/>
      <c r="N688" s="10"/>
      <c r="O688" s="10"/>
    </row>
    <row r="689">
      <c r="A689" s="10"/>
      <c r="B689" s="10"/>
      <c r="C689" s="10"/>
      <c r="D689" s="7"/>
      <c r="E689" s="10"/>
      <c r="F689" s="82">
        <f t="shared" si="1"/>
        <v>1501</v>
      </c>
      <c r="G689" s="10"/>
      <c r="H689" s="82">
        <f t="shared" si="2"/>
        <v>1501</v>
      </c>
      <c r="I689" s="7"/>
      <c r="J689" s="10"/>
      <c r="K689" s="58"/>
      <c r="L689" s="10"/>
      <c r="M689" s="10"/>
      <c r="N689" s="10"/>
      <c r="O689" s="10"/>
    </row>
    <row r="690">
      <c r="A690" s="10"/>
      <c r="B690" s="10"/>
      <c r="C690" s="10"/>
      <c r="D690" s="7"/>
      <c r="E690" s="10"/>
      <c r="F690" s="82">
        <f t="shared" si="1"/>
        <v>1501</v>
      </c>
      <c r="G690" s="10"/>
      <c r="H690" s="82">
        <f t="shared" si="2"/>
        <v>1501</v>
      </c>
      <c r="I690" s="7"/>
      <c r="J690" s="10"/>
      <c r="K690" s="58"/>
      <c r="L690" s="10"/>
      <c r="M690" s="10"/>
      <c r="N690" s="10"/>
      <c r="O690" s="10"/>
    </row>
    <row r="691">
      <c r="A691" s="10"/>
      <c r="B691" s="10"/>
      <c r="C691" s="10"/>
      <c r="D691" s="7"/>
      <c r="E691" s="10"/>
      <c r="F691" s="82">
        <f t="shared" si="1"/>
        <v>1501</v>
      </c>
      <c r="G691" s="10"/>
      <c r="H691" s="82">
        <f t="shared" si="2"/>
        <v>1501</v>
      </c>
      <c r="I691" s="7"/>
      <c r="J691" s="10"/>
      <c r="K691" s="58"/>
      <c r="L691" s="10"/>
      <c r="M691" s="10"/>
      <c r="N691" s="10"/>
      <c r="O691" s="10"/>
    </row>
    <row r="692">
      <c r="A692" s="10"/>
      <c r="B692" s="10"/>
      <c r="C692" s="10"/>
      <c r="D692" s="7"/>
      <c r="E692" s="10"/>
      <c r="F692" s="82">
        <f t="shared" si="1"/>
        <v>1501</v>
      </c>
      <c r="G692" s="10"/>
      <c r="H692" s="82">
        <f t="shared" si="2"/>
        <v>1501</v>
      </c>
      <c r="I692" s="7"/>
      <c r="J692" s="10"/>
      <c r="K692" s="58"/>
      <c r="L692" s="10"/>
      <c r="M692" s="10"/>
      <c r="N692" s="10"/>
      <c r="O692" s="10"/>
    </row>
    <row r="693">
      <c r="A693" s="10"/>
      <c r="B693" s="10"/>
      <c r="C693" s="10"/>
      <c r="D693" s="7"/>
      <c r="E693" s="10"/>
      <c r="F693" s="82">
        <f t="shared" si="1"/>
        <v>1501</v>
      </c>
      <c r="G693" s="10"/>
      <c r="H693" s="82">
        <f t="shared" si="2"/>
        <v>1501</v>
      </c>
      <c r="I693" s="7"/>
      <c r="J693" s="10"/>
      <c r="K693" s="58"/>
      <c r="L693" s="10"/>
      <c r="M693" s="10"/>
      <c r="N693" s="10"/>
      <c r="O693" s="10"/>
    </row>
    <row r="694">
      <c r="A694" s="10"/>
      <c r="B694" s="10"/>
      <c r="C694" s="10"/>
      <c r="D694" s="7"/>
      <c r="E694" s="10"/>
      <c r="F694" s="82">
        <f t="shared" si="1"/>
        <v>1501</v>
      </c>
      <c r="G694" s="10"/>
      <c r="H694" s="82">
        <f t="shared" si="2"/>
        <v>1501</v>
      </c>
      <c r="I694" s="7"/>
      <c r="J694" s="10"/>
      <c r="K694" s="58"/>
      <c r="L694" s="10"/>
      <c r="M694" s="10"/>
      <c r="N694" s="10"/>
      <c r="O694" s="10"/>
    </row>
    <row r="695">
      <c r="A695" s="10"/>
      <c r="B695" s="10"/>
      <c r="C695" s="10"/>
      <c r="D695" s="7"/>
      <c r="E695" s="10"/>
      <c r="F695" s="82">
        <f t="shared" si="1"/>
        <v>1501</v>
      </c>
      <c r="G695" s="10"/>
      <c r="H695" s="82">
        <f t="shared" si="2"/>
        <v>1501</v>
      </c>
      <c r="I695" s="7"/>
      <c r="J695" s="10"/>
      <c r="K695" s="58"/>
      <c r="L695" s="10"/>
      <c r="M695" s="10"/>
      <c r="N695" s="10"/>
      <c r="O695" s="10"/>
    </row>
    <row r="696">
      <c r="A696" s="10"/>
      <c r="B696" s="10"/>
      <c r="C696" s="10"/>
      <c r="D696" s="7"/>
      <c r="E696" s="10"/>
      <c r="F696" s="82">
        <f t="shared" si="1"/>
        <v>1501</v>
      </c>
      <c r="G696" s="10"/>
      <c r="H696" s="82">
        <f t="shared" si="2"/>
        <v>1501</v>
      </c>
      <c r="I696" s="7"/>
      <c r="J696" s="10"/>
      <c r="K696" s="58"/>
      <c r="L696" s="10"/>
      <c r="M696" s="10"/>
      <c r="N696" s="10"/>
      <c r="O696" s="10"/>
    </row>
    <row r="697">
      <c r="A697" s="10"/>
      <c r="B697" s="10"/>
      <c r="C697" s="10"/>
      <c r="D697" s="7"/>
      <c r="E697" s="10"/>
      <c r="F697" s="82">
        <f t="shared" si="1"/>
        <v>1501</v>
      </c>
      <c r="G697" s="10"/>
      <c r="H697" s="82">
        <f t="shared" si="2"/>
        <v>1501</v>
      </c>
      <c r="I697" s="7"/>
      <c r="J697" s="10"/>
      <c r="K697" s="58"/>
      <c r="L697" s="10"/>
      <c r="M697" s="10"/>
      <c r="N697" s="10"/>
      <c r="O697" s="10"/>
    </row>
    <row r="698">
      <c r="A698" s="10"/>
      <c r="B698" s="10"/>
      <c r="C698" s="10"/>
      <c r="D698" s="7"/>
      <c r="E698" s="10"/>
      <c r="F698" s="82">
        <f t="shared" si="1"/>
        <v>1501</v>
      </c>
      <c r="G698" s="10"/>
      <c r="H698" s="82">
        <f t="shared" si="2"/>
        <v>1501</v>
      </c>
      <c r="I698" s="7"/>
      <c r="J698" s="10"/>
      <c r="K698" s="58"/>
      <c r="L698" s="10"/>
      <c r="M698" s="10"/>
      <c r="N698" s="10"/>
      <c r="O698" s="10"/>
    </row>
    <row r="699">
      <c r="A699" s="10"/>
      <c r="B699" s="10"/>
      <c r="C699" s="10"/>
      <c r="D699" s="7"/>
      <c r="E699" s="10"/>
      <c r="F699" s="82">
        <f t="shared" si="1"/>
        <v>1501</v>
      </c>
      <c r="G699" s="10"/>
      <c r="H699" s="82">
        <f t="shared" si="2"/>
        <v>1501</v>
      </c>
      <c r="I699" s="7"/>
      <c r="J699" s="10"/>
      <c r="K699" s="58"/>
      <c r="L699" s="10"/>
      <c r="M699" s="10"/>
      <c r="N699" s="10"/>
      <c r="O699" s="10"/>
    </row>
    <row r="700">
      <c r="A700" s="10"/>
      <c r="B700" s="10"/>
      <c r="C700" s="10"/>
      <c r="D700" s="7"/>
      <c r="E700" s="10"/>
      <c r="F700" s="82">
        <f t="shared" si="1"/>
        <v>1501</v>
      </c>
      <c r="G700" s="10"/>
      <c r="H700" s="82">
        <f t="shared" si="2"/>
        <v>1501</v>
      </c>
      <c r="I700" s="7"/>
      <c r="J700" s="10"/>
      <c r="K700" s="58"/>
      <c r="L700" s="10"/>
      <c r="M700" s="10"/>
      <c r="N700" s="10"/>
      <c r="O700" s="10"/>
    </row>
    <row r="701">
      <c r="A701" s="10"/>
      <c r="B701" s="10"/>
      <c r="C701" s="10"/>
      <c r="D701" s="7"/>
      <c r="E701" s="10"/>
      <c r="F701" s="82">
        <f t="shared" si="1"/>
        <v>1501</v>
      </c>
      <c r="G701" s="10"/>
      <c r="H701" s="82">
        <f t="shared" si="2"/>
        <v>1501</v>
      </c>
      <c r="I701" s="7"/>
      <c r="J701" s="10"/>
      <c r="K701" s="58"/>
      <c r="L701" s="10"/>
      <c r="M701" s="10"/>
      <c r="N701" s="10"/>
      <c r="O701" s="10"/>
    </row>
    <row r="702">
      <c r="A702" s="10"/>
      <c r="B702" s="10"/>
      <c r="C702" s="10"/>
      <c r="D702" s="7"/>
      <c r="E702" s="10"/>
      <c r="F702" s="82">
        <f t="shared" si="1"/>
        <v>1501</v>
      </c>
      <c r="G702" s="10"/>
      <c r="H702" s="82">
        <f t="shared" si="2"/>
        <v>1501</v>
      </c>
      <c r="I702" s="7"/>
      <c r="J702" s="10"/>
      <c r="K702" s="58"/>
      <c r="L702" s="10"/>
      <c r="M702" s="10"/>
      <c r="N702" s="10"/>
      <c r="O702" s="10"/>
    </row>
    <row r="703">
      <c r="A703" s="10"/>
      <c r="B703" s="10"/>
      <c r="C703" s="10"/>
      <c r="D703" s="7"/>
      <c r="E703" s="10"/>
      <c r="F703" s="82">
        <f t="shared" si="1"/>
        <v>1501</v>
      </c>
      <c r="G703" s="10"/>
      <c r="H703" s="82">
        <f t="shared" si="2"/>
        <v>1501</v>
      </c>
      <c r="I703" s="7"/>
      <c r="J703" s="10"/>
      <c r="K703" s="58"/>
      <c r="L703" s="10"/>
      <c r="M703" s="10"/>
      <c r="N703" s="10"/>
      <c r="O703" s="10"/>
    </row>
    <row r="704">
      <c r="A704" s="10"/>
      <c r="B704" s="10"/>
      <c r="C704" s="10"/>
      <c r="D704" s="7"/>
      <c r="E704" s="10"/>
      <c r="F704" s="82">
        <f t="shared" si="1"/>
        <v>1501</v>
      </c>
      <c r="G704" s="10"/>
      <c r="H704" s="82">
        <f t="shared" si="2"/>
        <v>1501</v>
      </c>
      <c r="I704" s="7"/>
      <c r="J704" s="10"/>
      <c r="K704" s="58"/>
      <c r="L704" s="10"/>
      <c r="M704" s="10"/>
      <c r="N704" s="10"/>
      <c r="O704" s="10"/>
    </row>
    <row r="705">
      <c r="A705" s="10"/>
      <c r="B705" s="10"/>
      <c r="C705" s="10"/>
      <c r="D705" s="7"/>
      <c r="E705" s="10"/>
      <c r="F705" s="84"/>
      <c r="G705" s="10"/>
      <c r="H705" s="84"/>
      <c r="I705" s="7"/>
      <c r="J705" s="10"/>
      <c r="K705" s="58"/>
      <c r="L705" s="10"/>
      <c r="M705" s="10"/>
      <c r="N705" s="10"/>
      <c r="O705" s="10"/>
    </row>
    <row r="706">
      <c r="A706" s="10"/>
      <c r="B706" s="10"/>
      <c r="C706" s="10"/>
      <c r="D706" s="7"/>
      <c r="E706" s="10"/>
      <c r="F706" s="84"/>
      <c r="G706" s="10"/>
      <c r="H706" s="84"/>
      <c r="I706" s="7"/>
      <c r="J706" s="10"/>
      <c r="K706" s="58"/>
      <c r="L706" s="10"/>
      <c r="M706" s="10"/>
      <c r="N706" s="10"/>
      <c r="O706" s="10"/>
    </row>
    <row r="707">
      <c r="A707" s="10"/>
      <c r="B707" s="10"/>
      <c r="C707" s="10"/>
      <c r="D707" s="7"/>
      <c r="E707" s="10"/>
      <c r="F707" s="84"/>
      <c r="G707" s="10"/>
      <c r="H707" s="84"/>
      <c r="I707" s="7"/>
      <c r="J707" s="10"/>
      <c r="K707" s="58"/>
      <c r="L707" s="10"/>
      <c r="M707" s="10"/>
      <c r="N707" s="66" t="s">
        <v>18</v>
      </c>
      <c r="O707" s="10"/>
    </row>
    <row r="708">
      <c r="A708" s="10"/>
      <c r="B708" s="10"/>
      <c r="C708" s="10"/>
      <c r="D708" s="7"/>
      <c r="E708" s="10"/>
      <c r="F708" s="84"/>
      <c r="G708" s="10"/>
      <c r="H708" s="84"/>
      <c r="I708" s="7"/>
      <c r="J708" s="10"/>
      <c r="K708" s="58"/>
      <c r="L708" s="10"/>
      <c r="M708" s="10"/>
      <c r="N708" s="66" t="s">
        <v>18</v>
      </c>
      <c r="O708" s="10"/>
    </row>
    <row r="709">
      <c r="A709" s="10"/>
      <c r="B709" s="10"/>
      <c r="C709" s="10"/>
      <c r="D709" s="7"/>
      <c r="E709" s="10"/>
      <c r="F709" s="10"/>
      <c r="G709" s="10"/>
      <c r="H709" s="10"/>
      <c r="I709" s="7"/>
      <c r="J709" s="10"/>
      <c r="K709" s="58"/>
      <c r="L709" s="10"/>
      <c r="M709" s="10"/>
      <c r="N709" s="10"/>
      <c r="O709" s="10"/>
    </row>
    <row r="710">
      <c r="A710" s="10"/>
      <c r="B710" s="10"/>
      <c r="C710" s="10"/>
      <c r="D710" s="7"/>
      <c r="E710" s="10"/>
      <c r="F710" s="10"/>
      <c r="G710" s="10"/>
      <c r="H710" s="10"/>
      <c r="I710" s="7"/>
      <c r="J710" s="10"/>
      <c r="K710" s="58"/>
      <c r="L710" s="10"/>
      <c r="M710" s="10"/>
      <c r="N710" s="10"/>
      <c r="O710" s="10"/>
    </row>
    <row r="711">
      <c r="A711" s="10"/>
      <c r="B711" s="10"/>
      <c r="C711" s="10"/>
      <c r="D711" s="7"/>
      <c r="E711" s="10"/>
      <c r="F711" s="10"/>
      <c r="G711" s="10"/>
      <c r="H711" s="10"/>
      <c r="I711" s="7"/>
      <c r="J711" s="10"/>
      <c r="K711" s="58"/>
      <c r="L711" s="10"/>
      <c r="M711" s="10"/>
      <c r="N711" s="10"/>
      <c r="O711" s="10"/>
    </row>
    <row r="712">
      <c r="A712" s="10"/>
      <c r="B712" s="10"/>
      <c r="C712" s="10"/>
      <c r="D712" s="7"/>
      <c r="E712" s="10"/>
      <c r="F712" s="10"/>
      <c r="G712" s="10"/>
      <c r="H712" s="10"/>
      <c r="I712" s="7"/>
      <c r="J712" s="10"/>
      <c r="K712" s="58"/>
      <c r="L712" s="10"/>
      <c r="M712" s="10"/>
      <c r="N712" s="10"/>
      <c r="O712" s="10"/>
    </row>
    <row r="713">
      <c r="A713" s="10"/>
      <c r="B713" s="10"/>
      <c r="C713" s="10"/>
      <c r="D713" s="7"/>
      <c r="E713" s="10"/>
      <c r="F713" s="10"/>
      <c r="G713" s="10"/>
      <c r="H713" s="10"/>
      <c r="I713" s="7"/>
      <c r="J713" s="10"/>
      <c r="K713" s="58"/>
      <c r="L713" s="10"/>
      <c r="M713" s="10"/>
      <c r="N713" s="10"/>
      <c r="O713" s="10"/>
    </row>
    <row r="714">
      <c r="A714" s="10"/>
      <c r="B714" s="10"/>
      <c r="C714" s="10"/>
      <c r="D714" s="7"/>
      <c r="E714" s="10"/>
      <c r="F714" s="10"/>
      <c r="G714" s="10"/>
      <c r="H714" s="10"/>
      <c r="I714" s="7"/>
      <c r="J714" s="10"/>
      <c r="K714" s="58"/>
      <c r="L714" s="10"/>
      <c r="M714" s="10"/>
      <c r="N714" s="10"/>
      <c r="O714" s="10"/>
    </row>
    <row r="715">
      <c r="A715" s="10"/>
      <c r="B715" s="10"/>
      <c r="C715" s="10"/>
      <c r="D715" s="7"/>
      <c r="E715" s="10"/>
      <c r="F715" s="10"/>
      <c r="G715" s="10"/>
      <c r="H715" s="10"/>
      <c r="I715" s="7"/>
      <c r="J715" s="10"/>
      <c r="K715" s="58"/>
      <c r="L715" s="10"/>
      <c r="M715" s="10"/>
      <c r="N715" s="10"/>
      <c r="O715" s="10"/>
    </row>
    <row r="716">
      <c r="A716" s="10"/>
      <c r="B716" s="10"/>
      <c r="C716" s="10"/>
      <c r="D716" s="7"/>
      <c r="E716" s="10"/>
      <c r="F716" s="10"/>
      <c r="G716" s="10"/>
      <c r="H716" s="10"/>
      <c r="I716" s="7"/>
      <c r="J716" s="10"/>
      <c r="K716" s="58"/>
      <c r="L716" s="10"/>
      <c r="M716" s="10"/>
      <c r="N716" s="10"/>
      <c r="O716" s="10"/>
    </row>
    <row r="717">
      <c r="A717" s="10"/>
      <c r="B717" s="10"/>
      <c r="C717" s="10"/>
      <c r="D717" s="7"/>
      <c r="E717" s="10"/>
      <c r="F717" s="10"/>
      <c r="G717" s="10"/>
      <c r="H717" s="10"/>
      <c r="I717" s="7"/>
      <c r="J717" s="10"/>
      <c r="K717" s="58"/>
      <c r="L717" s="10"/>
      <c r="M717" s="10"/>
      <c r="N717" s="10"/>
      <c r="O717" s="10"/>
    </row>
    <row r="718">
      <c r="A718" s="10"/>
      <c r="B718" s="10"/>
      <c r="C718" s="10"/>
      <c r="D718" s="7"/>
      <c r="E718" s="10"/>
      <c r="F718" s="10"/>
      <c r="G718" s="10"/>
      <c r="H718" s="10"/>
      <c r="I718" s="7"/>
      <c r="J718" s="10"/>
      <c r="K718" s="58"/>
      <c r="L718" s="10"/>
      <c r="M718" s="10"/>
      <c r="N718" s="10"/>
      <c r="O718" s="10"/>
    </row>
    <row r="719">
      <c r="A719" s="10"/>
      <c r="B719" s="10"/>
      <c r="C719" s="10"/>
      <c r="D719" s="7"/>
      <c r="E719" s="10"/>
      <c r="F719" s="10"/>
      <c r="G719" s="10"/>
      <c r="H719" s="10"/>
      <c r="I719" s="7"/>
      <c r="J719" s="10"/>
      <c r="K719" s="58"/>
      <c r="L719" s="10"/>
      <c r="M719" s="10"/>
      <c r="N719" s="10"/>
      <c r="O719" s="10"/>
    </row>
    <row r="720">
      <c r="A720" s="10"/>
      <c r="B720" s="10"/>
      <c r="C720" s="10"/>
      <c r="D720" s="7"/>
      <c r="E720" s="10"/>
      <c r="F720" s="10"/>
      <c r="G720" s="10"/>
      <c r="H720" s="10"/>
      <c r="I720" s="7"/>
      <c r="J720" s="10"/>
      <c r="K720" s="58"/>
      <c r="L720" s="10"/>
      <c r="M720" s="10"/>
      <c r="N720" s="10"/>
      <c r="O720" s="10"/>
    </row>
    <row r="721">
      <c r="A721" s="10"/>
      <c r="B721" s="10"/>
      <c r="C721" s="10"/>
      <c r="D721" s="7"/>
      <c r="E721" s="10"/>
      <c r="F721" s="10"/>
      <c r="G721" s="10"/>
      <c r="H721" s="10"/>
      <c r="I721" s="7"/>
      <c r="J721" s="10"/>
      <c r="K721" s="58"/>
      <c r="L721" s="10"/>
      <c r="M721" s="10"/>
      <c r="N721" s="10"/>
      <c r="O721" s="10"/>
    </row>
    <row r="722">
      <c r="A722" s="10"/>
      <c r="B722" s="10"/>
      <c r="C722" s="10"/>
      <c r="D722" s="7"/>
      <c r="E722" s="10"/>
      <c r="F722" s="10"/>
      <c r="G722" s="10"/>
      <c r="H722" s="10"/>
      <c r="I722" s="7"/>
      <c r="J722" s="10"/>
      <c r="K722" s="58"/>
      <c r="L722" s="10"/>
      <c r="M722" s="10"/>
      <c r="N722" s="10"/>
      <c r="O722" s="10"/>
    </row>
    <row r="723">
      <c r="A723" s="10"/>
      <c r="B723" s="10"/>
      <c r="C723" s="10"/>
      <c r="D723" s="7"/>
      <c r="E723" s="10"/>
      <c r="F723" s="10"/>
      <c r="G723" s="10"/>
      <c r="H723" s="10"/>
      <c r="I723" s="7"/>
      <c r="J723" s="10"/>
      <c r="K723" s="58"/>
      <c r="L723" s="10"/>
      <c r="M723" s="10"/>
      <c r="N723" s="10"/>
      <c r="O723" s="10"/>
    </row>
    <row r="724">
      <c r="A724" s="10"/>
      <c r="B724" s="10"/>
      <c r="C724" s="10"/>
      <c r="D724" s="7"/>
      <c r="E724" s="10"/>
      <c r="F724" s="10"/>
      <c r="G724" s="10"/>
      <c r="H724" s="10"/>
      <c r="I724" s="7"/>
      <c r="J724" s="10"/>
      <c r="K724" s="58"/>
      <c r="L724" s="10"/>
      <c r="M724" s="10"/>
      <c r="N724" s="10"/>
      <c r="O724" s="10"/>
    </row>
    <row r="725">
      <c r="A725" s="10"/>
      <c r="B725" s="10"/>
      <c r="C725" s="10"/>
      <c r="D725" s="7"/>
      <c r="E725" s="10"/>
      <c r="F725" s="10"/>
      <c r="G725" s="10"/>
      <c r="H725" s="10"/>
      <c r="I725" s="7"/>
      <c r="J725" s="10"/>
      <c r="K725" s="58"/>
      <c r="L725" s="10"/>
      <c r="M725" s="10"/>
      <c r="N725" s="10"/>
      <c r="O725" s="10"/>
    </row>
    <row r="726">
      <c r="A726" s="10"/>
      <c r="B726" s="10"/>
      <c r="C726" s="10"/>
      <c r="D726" s="7"/>
      <c r="E726" s="10"/>
      <c r="F726" s="10"/>
      <c r="G726" s="10"/>
      <c r="H726" s="10"/>
      <c r="I726" s="7"/>
      <c r="J726" s="10"/>
      <c r="K726" s="58"/>
      <c r="L726" s="10"/>
      <c r="M726" s="10"/>
      <c r="N726" s="10"/>
      <c r="O726" s="10"/>
    </row>
    <row r="727">
      <c r="A727" s="10"/>
      <c r="B727" s="10"/>
      <c r="C727" s="10"/>
      <c r="D727" s="7"/>
      <c r="E727" s="10"/>
      <c r="F727" s="10"/>
      <c r="G727" s="10"/>
      <c r="H727" s="10"/>
      <c r="I727" s="7"/>
      <c r="J727" s="10"/>
      <c r="K727" s="58"/>
      <c r="L727" s="10"/>
      <c r="M727" s="10"/>
      <c r="N727" s="10"/>
      <c r="O727" s="10"/>
    </row>
    <row r="728">
      <c r="A728" s="10"/>
      <c r="B728" s="10"/>
      <c r="C728" s="10"/>
      <c r="D728" s="7"/>
      <c r="E728" s="10"/>
      <c r="F728" s="10"/>
      <c r="G728" s="10"/>
      <c r="H728" s="10"/>
      <c r="I728" s="7"/>
      <c r="J728" s="10"/>
      <c r="K728" s="58"/>
      <c r="L728" s="10"/>
      <c r="M728" s="10"/>
      <c r="N728" s="10"/>
      <c r="O728" s="10"/>
    </row>
    <row r="729">
      <c r="A729" s="10"/>
      <c r="B729" s="10"/>
      <c r="C729" s="10"/>
      <c r="D729" s="7"/>
      <c r="E729" s="10"/>
      <c r="F729" s="10"/>
      <c r="G729" s="10"/>
      <c r="H729" s="10"/>
      <c r="I729" s="7"/>
      <c r="J729" s="10"/>
      <c r="K729" s="58"/>
      <c r="L729" s="10"/>
      <c r="M729" s="10"/>
      <c r="N729" s="10"/>
      <c r="O729" s="10"/>
    </row>
    <row r="730">
      <c r="A730" s="10"/>
      <c r="B730" s="10"/>
      <c r="C730" s="10"/>
      <c r="D730" s="7"/>
      <c r="E730" s="10"/>
      <c r="F730" s="10"/>
      <c r="G730" s="10"/>
      <c r="H730" s="10"/>
      <c r="I730" s="7"/>
      <c r="J730" s="10"/>
      <c r="K730" s="58"/>
      <c r="L730" s="10"/>
      <c r="M730" s="10"/>
      <c r="N730" s="10"/>
      <c r="O730" s="10"/>
    </row>
    <row r="731">
      <c r="A731" s="10"/>
      <c r="B731" s="10"/>
      <c r="C731" s="10"/>
      <c r="D731" s="7"/>
      <c r="E731" s="10"/>
      <c r="F731" s="10"/>
      <c r="G731" s="10"/>
      <c r="H731" s="10"/>
      <c r="I731" s="7"/>
      <c r="J731" s="10"/>
      <c r="K731" s="58"/>
      <c r="L731" s="10"/>
      <c r="M731" s="10"/>
      <c r="N731" s="10"/>
      <c r="O731" s="10"/>
    </row>
    <row r="732">
      <c r="A732" s="10"/>
      <c r="B732" s="10"/>
      <c r="C732" s="10"/>
      <c r="D732" s="7"/>
      <c r="E732" s="10"/>
      <c r="F732" s="10"/>
      <c r="G732" s="10"/>
      <c r="H732" s="10"/>
      <c r="I732" s="7"/>
      <c r="J732" s="10"/>
      <c r="K732" s="58"/>
      <c r="L732" s="10"/>
      <c r="M732" s="10"/>
      <c r="N732" s="10"/>
      <c r="O732" s="10"/>
    </row>
    <row r="733">
      <c r="A733" s="10"/>
      <c r="B733" s="10"/>
      <c r="C733" s="10"/>
      <c r="D733" s="7"/>
      <c r="E733" s="10"/>
      <c r="F733" s="10"/>
      <c r="G733" s="10"/>
      <c r="H733" s="10"/>
      <c r="I733" s="7"/>
      <c r="J733" s="10"/>
      <c r="K733" s="58"/>
      <c r="L733" s="10"/>
      <c r="M733" s="10"/>
      <c r="N733" s="10"/>
      <c r="O733" s="10"/>
    </row>
    <row r="734">
      <c r="A734" s="10"/>
      <c r="B734" s="10"/>
      <c r="C734" s="10"/>
      <c r="D734" s="7"/>
      <c r="E734" s="10"/>
      <c r="F734" s="10"/>
      <c r="G734" s="10"/>
      <c r="H734" s="10"/>
      <c r="I734" s="7"/>
      <c r="J734" s="10"/>
      <c r="K734" s="58"/>
      <c r="L734" s="10"/>
      <c r="M734" s="10"/>
      <c r="N734" s="10"/>
      <c r="O734" s="10"/>
    </row>
    <row r="735">
      <c r="A735" s="10"/>
      <c r="B735" s="10"/>
      <c r="C735" s="10"/>
      <c r="D735" s="7"/>
      <c r="E735" s="10"/>
      <c r="F735" s="10"/>
      <c r="G735" s="10"/>
      <c r="H735" s="10"/>
      <c r="I735" s="7"/>
      <c r="J735" s="10"/>
      <c r="K735" s="58"/>
      <c r="L735" s="10"/>
      <c r="M735" s="10"/>
      <c r="N735" s="10"/>
      <c r="O735" s="10"/>
    </row>
    <row r="736">
      <c r="A736" s="10"/>
      <c r="B736" s="10"/>
      <c r="C736" s="10"/>
      <c r="D736" s="7"/>
      <c r="E736" s="10"/>
      <c r="F736" s="10"/>
      <c r="G736" s="10"/>
      <c r="H736" s="10"/>
      <c r="I736" s="7"/>
      <c r="J736" s="10"/>
      <c r="K736" s="58"/>
      <c r="L736" s="10"/>
      <c r="M736" s="10"/>
      <c r="N736" s="10"/>
      <c r="O736" s="10"/>
    </row>
    <row r="737">
      <c r="A737" s="10"/>
      <c r="B737" s="10"/>
      <c r="C737" s="10"/>
      <c r="D737" s="7"/>
      <c r="E737" s="10"/>
      <c r="F737" s="10"/>
      <c r="G737" s="10"/>
      <c r="H737" s="10"/>
      <c r="I737" s="7"/>
      <c r="J737" s="10"/>
      <c r="K737" s="58"/>
      <c r="L737" s="10"/>
      <c r="M737" s="10"/>
      <c r="N737" s="10"/>
      <c r="O737" s="10"/>
    </row>
    <row r="738">
      <c r="A738" s="10"/>
      <c r="B738" s="10"/>
      <c r="C738" s="10"/>
      <c r="D738" s="7"/>
      <c r="E738" s="10"/>
      <c r="F738" s="10"/>
      <c r="G738" s="10"/>
      <c r="H738" s="10"/>
      <c r="I738" s="7"/>
      <c r="J738" s="10"/>
      <c r="K738" s="58"/>
      <c r="L738" s="10"/>
      <c r="M738" s="10"/>
      <c r="N738" s="10"/>
      <c r="O738" s="10"/>
    </row>
    <row r="739">
      <c r="A739" s="10"/>
      <c r="B739" s="10"/>
      <c r="C739" s="10"/>
      <c r="D739" s="7"/>
      <c r="E739" s="10"/>
      <c r="F739" s="10"/>
      <c r="G739" s="10"/>
      <c r="H739" s="10"/>
      <c r="I739" s="7"/>
      <c r="J739" s="10"/>
      <c r="K739" s="58"/>
      <c r="L739" s="10"/>
      <c r="M739" s="10"/>
      <c r="N739" s="10"/>
      <c r="O739" s="10"/>
    </row>
    <row r="740">
      <c r="A740" s="10"/>
      <c r="B740" s="10"/>
      <c r="C740" s="10"/>
      <c r="D740" s="7"/>
      <c r="E740" s="10"/>
      <c r="F740" s="10"/>
      <c r="G740" s="10"/>
      <c r="H740" s="10"/>
      <c r="I740" s="7"/>
      <c r="J740" s="10"/>
      <c r="K740" s="58"/>
      <c r="L740" s="10"/>
      <c r="M740" s="10"/>
      <c r="N740" s="10"/>
      <c r="O740" s="10"/>
    </row>
    <row r="741">
      <c r="A741" s="10"/>
      <c r="B741" s="10"/>
      <c r="C741" s="10"/>
      <c r="D741" s="7"/>
      <c r="E741" s="10"/>
      <c r="F741" s="10"/>
      <c r="G741" s="10"/>
      <c r="H741" s="10"/>
      <c r="I741" s="7"/>
      <c r="J741" s="10"/>
      <c r="K741" s="58"/>
      <c r="L741" s="10"/>
      <c r="M741" s="10"/>
      <c r="N741" s="10"/>
      <c r="O741" s="10"/>
    </row>
    <row r="742">
      <c r="A742" s="10"/>
      <c r="B742" s="10"/>
      <c r="C742" s="10"/>
      <c r="D742" s="7"/>
      <c r="E742" s="10"/>
      <c r="F742" s="10"/>
      <c r="G742" s="10"/>
      <c r="H742" s="10"/>
      <c r="I742" s="7"/>
      <c r="J742" s="10"/>
      <c r="K742" s="58"/>
      <c r="L742" s="10"/>
      <c r="M742" s="10"/>
      <c r="N742" s="10"/>
      <c r="O742" s="10"/>
    </row>
    <row r="743">
      <c r="A743" s="10"/>
      <c r="B743" s="10"/>
      <c r="C743" s="10"/>
      <c r="D743" s="7"/>
      <c r="E743" s="10"/>
      <c r="F743" s="10"/>
      <c r="G743" s="10"/>
      <c r="H743" s="10"/>
      <c r="I743" s="7"/>
      <c r="J743" s="10"/>
      <c r="K743" s="58"/>
      <c r="L743" s="10"/>
      <c r="M743" s="10"/>
      <c r="N743" s="10"/>
      <c r="O743" s="10"/>
    </row>
    <row r="744">
      <c r="A744" s="10"/>
      <c r="B744" s="10"/>
      <c r="C744" s="10"/>
      <c r="D744" s="7"/>
      <c r="E744" s="10"/>
      <c r="F744" s="10"/>
      <c r="G744" s="10"/>
      <c r="H744" s="10"/>
      <c r="I744" s="7"/>
      <c r="J744" s="10"/>
      <c r="K744" s="58"/>
      <c r="L744" s="10"/>
      <c r="M744" s="10"/>
      <c r="N744" s="10"/>
      <c r="O744" s="10"/>
    </row>
    <row r="745">
      <c r="A745" s="10"/>
      <c r="B745" s="10"/>
      <c r="C745" s="10"/>
      <c r="D745" s="7"/>
      <c r="E745" s="10"/>
      <c r="F745" s="10"/>
      <c r="G745" s="10"/>
      <c r="H745" s="10"/>
      <c r="I745" s="7"/>
      <c r="J745" s="10"/>
      <c r="K745" s="58"/>
      <c r="L745" s="10"/>
      <c r="M745" s="10"/>
      <c r="N745" s="10"/>
      <c r="O745" s="10"/>
    </row>
    <row r="746">
      <c r="A746" s="10"/>
      <c r="B746" s="10"/>
      <c r="C746" s="10"/>
      <c r="D746" s="7"/>
      <c r="E746" s="10"/>
      <c r="F746" s="10"/>
      <c r="G746" s="10"/>
      <c r="H746" s="10"/>
      <c r="I746" s="7"/>
      <c r="J746" s="10"/>
      <c r="K746" s="58"/>
      <c r="L746" s="10"/>
      <c r="M746" s="10"/>
      <c r="N746" s="10"/>
      <c r="O746" s="10"/>
    </row>
    <row r="747">
      <c r="A747" s="10"/>
      <c r="B747" s="10"/>
      <c r="C747" s="10"/>
      <c r="D747" s="7"/>
      <c r="E747" s="10"/>
      <c r="F747" s="10"/>
      <c r="G747" s="10"/>
      <c r="H747" s="10"/>
      <c r="I747" s="7"/>
      <c r="J747" s="10"/>
      <c r="K747" s="58"/>
      <c r="L747" s="10"/>
      <c r="M747" s="10"/>
      <c r="N747" s="10"/>
      <c r="O747" s="10"/>
    </row>
    <row r="748">
      <c r="A748" s="10"/>
      <c r="B748" s="10"/>
      <c r="C748" s="10"/>
      <c r="D748" s="7"/>
      <c r="E748" s="10"/>
      <c r="F748" s="10"/>
      <c r="G748" s="10"/>
      <c r="H748" s="10"/>
      <c r="I748" s="7"/>
      <c r="J748" s="10"/>
      <c r="K748" s="58"/>
      <c r="L748" s="10"/>
      <c r="M748" s="10"/>
      <c r="N748" s="10"/>
      <c r="O748" s="10"/>
    </row>
    <row r="749">
      <c r="A749" s="10"/>
      <c r="B749" s="10"/>
      <c r="C749" s="10"/>
      <c r="D749" s="7"/>
      <c r="E749" s="10"/>
      <c r="F749" s="10"/>
      <c r="G749" s="10"/>
      <c r="H749" s="10"/>
      <c r="I749" s="7"/>
      <c r="J749" s="10"/>
      <c r="K749" s="58"/>
      <c r="L749" s="10"/>
      <c r="M749" s="10"/>
      <c r="N749" s="10"/>
      <c r="O749" s="10"/>
    </row>
    <row r="750">
      <c r="A750" s="10"/>
      <c r="B750" s="10"/>
      <c r="C750" s="10"/>
      <c r="D750" s="7"/>
      <c r="E750" s="10"/>
      <c r="F750" s="10"/>
      <c r="G750" s="10"/>
      <c r="H750" s="10"/>
      <c r="I750" s="7"/>
      <c r="J750" s="10"/>
      <c r="K750" s="58"/>
      <c r="L750" s="10"/>
      <c r="M750" s="10"/>
      <c r="N750" s="10"/>
      <c r="O750" s="10"/>
    </row>
    <row r="751">
      <c r="A751" s="10"/>
      <c r="B751" s="10"/>
      <c r="C751" s="10"/>
      <c r="D751" s="7"/>
      <c r="E751" s="10"/>
      <c r="F751" s="10"/>
      <c r="G751" s="10"/>
      <c r="H751" s="10"/>
      <c r="I751" s="7"/>
      <c r="J751" s="10"/>
      <c r="K751" s="58"/>
      <c r="L751" s="10"/>
      <c r="M751" s="10"/>
      <c r="N751" s="10"/>
      <c r="O751" s="10"/>
    </row>
    <row r="752">
      <c r="A752" s="10"/>
      <c r="B752" s="10"/>
      <c r="C752" s="10"/>
      <c r="D752" s="7"/>
      <c r="E752" s="10"/>
      <c r="F752" s="10"/>
      <c r="G752" s="10"/>
      <c r="H752" s="10"/>
      <c r="I752" s="7"/>
      <c r="J752" s="10"/>
      <c r="K752" s="58"/>
      <c r="L752" s="10"/>
      <c r="M752" s="10"/>
      <c r="N752" s="10"/>
      <c r="O752" s="10"/>
    </row>
    <row r="753">
      <c r="A753" s="10"/>
      <c r="B753" s="10"/>
      <c r="C753" s="10"/>
      <c r="D753" s="7"/>
      <c r="E753" s="10"/>
      <c r="F753" s="10"/>
      <c r="G753" s="10"/>
      <c r="H753" s="10"/>
      <c r="I753" s="7"/>
      <c r="J753" s="10"/>
      <c r="K753" s="58"/>
      <c r="L753" s="10"/>
      <c r="M753" s="10"/>
      <c r="N753" s="10"/>
      <c r="O753" s="10"/>
    </row>
    <row r="754">
      <c r="A754" s="10"/>
      <c r="B754" s="10"/>
      <c r="C754" s="10"/>
      <c r="D754" s="7"/>
      <c r="E754" s="10"/>
      <c r="F754" s="10"/>
      <c r="G754" s="10"/>
      <c r="H754" s="10"/>
      <c r="I754" s="7"/>
      <c r="J754" s="10"/>
      <c r="K754" s="58"/>
      <c r="L754" s="10"/>
      <c r="M754" s="10"/>
      <c r="N754" s="10"/>
      <c r="O754" s="10"/>
    </row>
    <row r="755">
      <c r="A755" s="10"/>
      <c r="B755" s="10"/>
      <c r="C755" s="10"/>
      <c r="D755" s="7"/>
      <c r="E755" s="10"/>
      <c r="F755" s="10"/>
      <c r="G755" s="10"/>
      <c r="H755" s="10"/>
      <c r="I755" s="7"/>
      <c r="J755" s="10"/>
      <c r="K755" s="58"/>
      <c r="L755" s="10"/>
      <c r="M755" s="10"/>
      <c r="N755" s="10"/>
      <c r="O755" s="10"/>
    </row>
    <row r="756">
      <c r="A756" s="10"/>
      <c r="B756" s="10"/>
      <c r="C756" s="10"/>
      <c r="D756" s="7"/>
      <c r="E756" s="10"/>
      <c r="F756" s="10"/>
      <c r="G756" s="10"/>
      <c r="H756" s="10"/>
      <c r="I756" s="7"/>
      <c r="J756" s="10"/>
      <c r="K756" s="58"/>
      <c r="L756" s="10"/>
      <c r="M756" s="10"/>
      <c r="N756" s="10"/>
      <c r="O756" s="10"/>
    </row>
    <row r="757">
      <c r="A757" s="10"/>
      <c r="B757" s="10"/>
      <c r="C757" s="10"/>
      <c r="D757" s="7"/>
      <c r="E757" s="10"/>
      <c r="F757" s="10"/>
      <c r="G757" s="10"/>
      <c r="H757" s="10"/>
      <c r="I757" s="7"/>
      <c r="J757" s="10"/>
      <c r="K757" s="58"/>
      <c r="L757" s="10"/>
      <c r="M757" s="10"/>
      <c r="N757" s="10"/>
      <c r="O757" s="10"/>
    </row>
    <row r="758">
      <c r="A758" s="10"/>
      <c r="B758" s="10"/>
      <c r="C758" s="10"/>
      <c r="D758" s="7"/>
      <c r="E758" s="10"/>
      <c r="F758" s="10"/>
      <c r="G758" s="10"/>
      <c r="H758" s="10"/>
      <c r="I758" s="7"/>
      <c r="J758" s="10"/>
      <c r="K758" s="58"/>
      <c r="L758" s="10"/>
      <c r="M758" s="10"/>
      <c r="N758" s="10"/>
      <c r="O758" s="10"/>
    </row>
    <row r="759">
      <c r="A759" s="10"/>
      <c r="B759" s="10"/>
      <c r="C759" s="10"/>
      <c r="D759" s="7"/>
      <c r="E759" s="10"/>
      <c r="F759" s="10"/>
      <c r="G759" s="10"/>
      <c r="H759" s="10"/>
      <c r="I759" s="7"/>
      <c r="J759" s="10"/>
      <c r="K759" s="58"/>
      <c r="L759" s="10"/>
      <c r="M759" s="10"/>
      <c r="N759" s="10"/>
      <c r="O759" s="10"/>
    </row>
    <row r="760">
      <c r="A760" s="10"/>
      <c r="B760" s="10"/>
      <c r="C760" s="10"/>
      <c r="D760" s="7"/>
      <c r="E760" s="10"/>
      <c r="F760" s="10"/>
      <c r="G760" s="10"/>
      <c r="H760" s="10"/>
      <c r="I760" s="7"/>
      <c r="J760" s="10"/>
      <c r="K760" s="58"/>
      <c r="L760" s="10"/>
      <c r="M760" s="10"/>
      <c r="N760" s="10"/>
      <c r="O760" s="10"/>
    </row>
    <row r="761">
      <c r="A761" s="10"/>
      <c r="B761" s="10"/>
      <c r="C761" s="10"/>
      <c r="D761" s="7"/>
      <c r="E761" s="10"/>
      <c r="F761" s="10"/>
      <c r="G761" s="10"/>
      <c r="H761" s="10"/>
      <c r="I761" s="7"/>
      <c r="J761" s="10"/>
      <c r="K761" s="58"/>
      <c r="L761" s="10"/>
      <c r="M761" s="10"/>
      <c r="N761" s="10"/>
      <c r="O761" s="10"/>
    </row>
    <row r="762">
      <c r="A762" s="10"/>
      <c r="B762" s="10"/>
      <c r="C762" s="10"/>
      <c r="D762" s="7"/>
      <c r="E762" s="10"/>
      <c r="F762" s="10"/>
      <c r="G762" s="10"/>
      <c r="H762" s="10"/>
      <c r="I762" s="7"/>
      <c r="J762" s="10"/>
      <c r="K762" s="58"/>
      <c r="L762" s="10"/>
      <c r="M762" s="10"/>
      <c r="N762" s="10"/>
      <c r="O762" s="10"/>
    </row>
    <row r="763">
      <c r="A763" s="10"/>
      <c r="B763" s="10"/>
      <c r="C763" s="10"/>
      <c r="D763" s="7"/>
      <c r="E763" s="10"/>
      <c r="F763" s="10"/>
      <c r="G763" s="10"/>
      <c r="H763" s="10"/>
      <c r="I763" s="7"/>
      <c r="J763" s="10"/>
      <c r="K763" s="58"/>
      <c r="L763" s="10"/>
      <c r="M763" s="10"/>
      <c r="N763" s="10"/>
      <c r="O763" s="10"/>
    </row>
    <row r="764">
      <c r="A764" s="10"/>
      <c r="B764" s="10"/>
      <c r="C764" s="10"/>
      <c r="D764" s="7"/>
      <c r="E764" s="10"/>
      <c r="F764" s="10"/>
      <c r="G764" s="10"/>
      <c r="H764" s="10"/>
      <c r="I764" s="7"/>
      <c r="J764" s="10"/>
      <c r="K764" s="58"/>
      <c r="L764" s="10"/>
      <c r="M764" s="10"/>
      <c r="N764" s="10"/>
      <c r="O764" s="10"/>
    </row>
    <row r="765">
      <c r="A765" s="10"/>
      <c r="B765" s="10"/>
      <c r="C765" s="10"/>
      <c r="D765" s="7"/>
      <c r="E765" s="10"/>
      <c r="F765" s="10"/>
      <c r="G765" s="10"/>
      <c r="H765" s="10"/>
      <c r="I765" s="7"/>
      <c r="J765" s="10"/>
      <c r="K765" s="58"/>
      <c r="L765" s="10"/>
      <c r="M765" s="10"/>
      <c r="N765" s="10"/>
      <c r="O765" s="10"/>
    </row>
    <row r="766">
      <c r="A766" s="10"/>
      <c r="B766" s="10"/>
      <c r="C766" s="10"/>
      <c r="D766" s="7"/>
      <c r="E766" s="10"/>
      <c r="F766" s="10"/>
      <c r="G766" s="10"/>
      <c r="H766" s="10"/>
      <c r="I766" s="7"/>
      <c r="J766" s="10"/>
      <c r="K766" s="58"/>
      <c r="L766" s="10"/>
      <c r="M766" s="10"/>
      <c r="N766" s="10"/>
      <c r="O766" s="10"/>
    </row>
    <row r="767">
      <c r="A767" s="10"/>
      <c r="B767" s="10"/>
      <c r="C767" s="10"/>
      <c r="D767" s="7"/>
      <c r="E767" s="10"/>
      <c r="F767" s="10"/>
      <c r="G767" s="10"/>
      <c r="H767" s="10"/>
      <c r="I767" s="7"/>
      <c r="J767" s="10"/>
      <c r="K767" s="58"/>
      <c r="L767" s="10"/>
      <c r="M767" s="10"/>
      <c r="N767" s="10"/>
      <c r="O767" s="10"/>
    </row>
    <row r="768">
      <c r="A768" s="10"/>
      <c r="B768" s="10"/>
      <c r="C768" s="10"/>
      <c r="D768" s="7"/>
      <c r="E768" s="10"/>
      <c r="F768" s="10"/>
      <c r="G768" s="10"/>
      <c r="H768" s="10"/>
      <c r="I768" s="7"/>
      <c r="J768" s="10"/>
      <c r="K768" s="58"/>
      <c r="L768" s="10"/>
      <c r="M768" s="10"/>
      <c r="N768" s="10"/>
      <c r="O768" s="10"/>
    </row>
    <row r="769">
      <c r="A769" s="10"/>
      <c r="B769" s="10"/>
      <c r="C769" s="10"/>
      <c r="D769" s="7"/>
      <c r="E769" s="10"/>
      <c r="F769" s="10"/>
      <c r="G769" s="10"/>
      <c r="H769" s="10"/>
      <c r="I769" s="7"/>
      <c r="J769" s="10"/>
      <c r="K769" s="58"/>
      <c r="L769" s="10"/>
      <c r="M769" s="10"/>
      <c r="N769" s="10"/>
      <c r="O769" s="10"/>
    </row>
    <row r="770">
      <c r="A770" s="10"/>
      <c r="B770" s="10"/>
      <c r="C770" s="10"/>
      <c r="D770" s="7"/>
      <c r="E770" s="10"/>
      <c r="F770" s="10"/>
      <c r="G770" s="10"/>
      <c r="H770" s="10"/>
      <c r="I770" s="7"/>
      <c r="J770" s="10"/>
      <c r="K770" s="58"/>
      <c r="L770" s="10"/>
      <c r="M770" s="10"/>
      <c r="N770" s="10"/>
      <c r="O770" s="10"/>
    </row>
    <row r="771">
      <c r="A771" s="10"/>
      <c r="B771" s="10"/>
      <c r="C771" s="10"/>
      <c r="D771" s="7"/>
      <c r="E771" s="10"/>
      <c r="F771" s="10"/>
      <c r="G771" s="10"/>
      <c r="H771" s="10"/>
      <c r="I771" s="7"/>
      <c r="J771" s="10"/>
      <c r="K771" s="58"/>
      <c r="L771" s="10"/>
      <c r="M771" s="10"/>
      <c r="N771" s="10"/>
      <c r="O771" s="10"/>
    </row>
    <row r="772">
      <c r="A772" s="10"/>
      <c r="B772" s="10"/>
      <c r="C772" s="10"/>
      <c r="D772" s="7"/>
      <c r="E772" s="10"/>
      <c r="F772" s="10"/>
      <c r="G772" s="10"/>
      <c r="H772" s="10"/>
      <c r="I772" s="7"/>
      <c r="J772" s="10"/>
      <c r="K772" s="58"/>
      <c r="L772" s="10"/>
      <c r="M772" s="10"/>
      <c r="N772" s="10"/>
      <c r="O772" s="10"/>
    </row>
    <row r="773">
      <c r="A773" s="10"/>
      <c r="B773" s="10"/>
      <c r="C773" s="10"/>
      <c r="D773" s="7"/>
      <c r="E773" s="10"/>
      <c r="F773" s="10"/>
      <c r="G773" s="10"/>
      <c r="H773" s="10"/>
      <c r="I773" s="7"/>
      <c r="J773" s="10"/>
      <c r="K773" s="58"/>
      <c r="L773" s="10"/>
      <c r="M773" s="10"/>
      <c r="N773" s="10"/>
      <c r="O773" s="10"/>
    </row>
    <row r="774">
      <c r="A774" s="10"/>
      <c r="B774" s="10"/>
      <c r="C774" s="10"/>
      <c r="D774" s="7"/>
      <c r="E774" s="10"/>
      <c r="F774" s="10"/>
      <c r="G774" s="10"/>
      <c r="H774" s="10"/>
      <c r="I774" s="7"/>
      <c r="J774" s="10"/>
      <c r="K774" s="58"/>
      <c r="L774" s="10"/>
      <c r="M774" s="10"/>
      <c r="N774" s="10"/>
      <c r="O774" s="10"/>
    </row>
    <row r="775">
      <c r="A775" s="10"/>
      <c r="B775" s="10"/>
      <c r="C775" s="10"/>
      <c r="D775" s="7"/>
      <c r="E775" s="10"/>
      <c r="F775" s="10"/>
      <c r="G775" s="10"/>
      <c r="H775" s="10"/>
      <c r="I775" s="7"/>
      <c r="J775" s="10"/>
      <c r="K775" s="58"/>
      <c r="L775" s="10"/>
      <c r="M775" s="10"/>
      <c r="N775" s="10"/>
      <c r="O775" s="10"/>
    </row>
    <row r="776">
      <c r="A776" s="10"/>
      <c r="B776" s="10"/>
      <c r="C776" s="10"/>
      <c r="D776" s="7"/>
      <c r="E776" s="10"/>
      <c r="F776" s="10"/>
      <c r="G776" s="10"/>
      <c r="H776" s="10"/>
      <c r="I776" s="7"/>
      <c r="J776" s="10"/>
      <c r="K776" s="58"/>
      <c r="L776" s="10"/>
      <c r="M776" s="10"/>
      <c r="N776" s="10"/>
      <c r="O776" s="10"/>
    </row>
    <row r="777">
      <c r="A777" s="10"/>
      <c r="B777" s="10"/>
      <c r="C777" s="10"/>
      <c r="D777" s="7"/>
      <c r="E777" s="10"/>
      <c r="F777" s="10"/>
      <c r="G777" s="10"/>
      <c r="H777" s="10"/>
      <c r="I777" s="7"/>
      <c r="J777" s="10"/>
      <c r="K777" s="58"/>
      <c r="L777" s="10"/>
      <c r="M777" s="10"/>
      <c r="N777" s="10"/>
      <c r="O777" s="10"/>
    </row>
    <row r="778">
      <c r="A778" s="10"/>
      <c r="B778" s="10"/>
      <c r="C778" s="10"/>
      <c r="D778" s="7"/>
      <c r="E778" s="10"/>
      <c r="F778" s="10"/>
      <c r="G778" s="10"/>
      <c r="H778" s="10"/>
      <c r="I778" s="7"/>
      <c r="J778" s="10"/>
      <c r="K778" s="58"/>
      <c r="L778" s="10"/>
      <c r="M778" s="10"/>
      <c r="N778" s="10"/>
      <c r="O778" s="10"/>
    </row>
    <row r="779">
      <c r="A779" s="10"/>
      <c r="B779" s="10"/>
      <c r="C779" s="10"/>
      <c r="D779" s="7"/>
      <c r="E779" s="10"/>
      <c r="F779" s="10"/>
      <c r="G779" s="10"/>
      <c r="H779" s="10"/>
      <c r="I779" s="7"/>
      <c r="J779" s="10"/>
      <c r="K779" s="58"/>
      <c r="L779" s="10"/>
      <c r="M779" s="10"/>
      <c r="N779" s="10"/>
      <c r="O779" s="10"/>
    </row>
    <row r="780">
      <c r="A780" s="10"/>
      <c r="B780" s="10"/>
      <c r="C780" s="10"/>
      <c r="D780" s="7"/>
      <c r="E780" s="10"/>
      <c r="F780" s="10"/>
      <c r="G780" s="10"/>
      <c r="H780" s="10"/>
      <c r="I780" s="7"/>
      <c r="J780" s="10"/>
      <c r="K780" s="58"/>
      <c r="L780" s="10"/>
      <c r="M780" s="10"/>
      <c r="N780" s="10"/>
      <c r="O780" s="10"/>
    </row>
    <row r="781">
      <c r="A781" s="10"/>
      <c r="B781" s="10"/>
      <c r="C781" s="10"/>
      <c r="D781" s="7"/>
      <c r="E781" s="10"/>
      <c r="F781" s="10"/>
      <c r="G781" s="10"/>
      <c r="H781" s="10"/>
      <c r="I781" s="7"/>
      <c r="J781" s="10"/>
      <c r="K781" s="58"/>
      <c r="L781" s="10"/>
      <c r="M781" s="10"/>
      <c r="N781" s="10"/>
      <c r="O781" s="10"/>
    </row>
    <row r="782">
      <c r="A782" s="10"/>
      <c r="B782" s="10"/>
      <c r="C782" s="10"/>
      <c r="D782" s="7"/>
      <c r="E782" s="10"/>
      <c r="F782" s="10"/>
      <c r="G782" s="10"/>
      <c r="H782" s="10"/>
      <c r="I782" s="7"/>
      <c r="J782" s="10"/>
      <c r="K782" s="58"/>
      <c r="L782" s="10"/>
      <c r="M782" s="10"/>
      <c r="N782" s="10"/>
      <c r="O782" s="10"/>
    </row>
    <row r="783">
      <c r="A783" s="10"/>
      <c r="B783" s="10"/>
      <c r="C783" s="10"/>
      <c r="D783" s="7"/>
      <c r="E783" s="10"/>
      <c r="F783" s="10"/>
      <c r="G783" s="10"/>
      <c r="H783" s="10"/>
      <c r="I783" s="7"/>
      <c r="J783" s="10"/>
      <c r="K783" s="58"/>
      <c r="L783" s="10"/>
      <c r="M783" s="10"/>
      <c r="N783" s="10"/>
      <c r="O783" s="10"/>
    </row>
    <row r="784">
      <c r="A784" s="10"/>
      <c r="B784" s="10"/>
      <c r="C784" s="10"/>
      <c r="D784" s="7"/>
      <c r="E784" s="10"/>
      <c r="F784" s="10"/>
      <c r="G784" s="10"/>
      <c r="H784" s="10"/>
      <c r="I784" s="7"/>
      <c r="J784" s="10"/>
      <c r="K784" s="58"/>
      <c r="L784" s="10"/>
      <c r="M784" s="10"/>
      <c r="N784" s="10"/>
      <c r="O784" s="10"/>
    </row>
    <row r="785">
      <c r="A785" s="10"/>
      <c r="B785" s="10"/>
      <c r="C785" s="10"/>
      <c r="D785" s="7"/>
      <c r="E785" s="10"/>
      <c r="F785" s="10"/>
      <c r="G785" s="10"/>
      <c r="H785" s="10"/>
      <c r="I785" s="7"/>
      <c r="J785" s="10"/>
      <c r="K785" s="58"/>
      <c r="L785" s="10"/>
      <c r="M785" s="10"/>
      <c r="N785" s="10"/>
      <c r="O785" s="10"/>
    </row>
    <row r="786">
      <c r="A786" s="10"/>
      <c r="B786" s="10"/>
      <c r="C786" s="10"/>
      <c r="D786" s="7"/>
      <c r="E786" s="10"/>
      <c r="F786" s="10"/>
      <c r="G786" s="10"/>
      <c r="H786" s="10"/>
      <c r="I786" s="7"/>
      <c r="J786" s="10"/>
      <c r="K786" s="58"/>
      <c r="L786" s="10"/>
      <c r="M786" s="10"/>
      <c r="N786" s="10"/>
      <c r="O786" s="10"/>
    </row>
    <row r="787">
      <c r="A787" s="10"/>
      <c r="B787" s="10"/>
      <c r="C787" s="10"/>
      <c r="D787" s="7"/>
      <c r="E787" s="10"/>
      <c r="F787" s="10"/>
      <c r="G787" s="10"/>
      <c r="H787" s="10"/>
      <c r="I787" s="7"/>
      <c r="J787" s="10"/>
      <c r="K787" s="58"/>
      <c r="L787" s="10"/>
      <c r="M787" s="10"/>
      <c r="N787" s="10"/>
      <c r="O787" s="10"/>
    </row>
    <row r="788">
      <c r="A788" s="10"/>
      <c r="B788" s="10"/>
      <c r="C788" s="10"/>
      <c r="D788" s="7"/>
      <c r="E788" s="10"/>
      <c r="F788" s="10"/>
      <c r="G788" s="10"/>
      <c r="H788" s="10"/>
      <c r="I788" s="7"/>
      <c r="J788" s="10"/>
      <c r="K788" s="58"/>
      <c r="L788" s="10"/>
      <c r="M788" s="10"/>
      <c r="N788" s="10"/>
      <c r="O788" s="10"/>
    </row>
    <row r="789">
      <c r="A789" s="10"/>
      <c r="B789" s="10"/>
      <c r="C789" s="10"/>
      <c r="D789" s="7"/>
      <c r="E789" s="10"/>
      <c r="F789" s="10"/>
      <c r="G789" s="10"/>
      <c r="H789" s="10"/>
      <c r="I789" s="7"/>
      <c r="J789" s="10"/>
      <c r="K789" s="58"/>
      <c r="L789" s="10"/>
      <c r="M789" s="10"/>
      <c r="N789" s="10"/>
      <c r="O789" s="10"/>
    </row>
    <row r="790">
      <c r="A790" s="10"/>
      <c r="B790" s="10"/>
      <c r="C790" s="10"/>
      <c r="D790" s="7"/>
      <c r="E790" s="10"/>
      <c r="F790" s="10"/>
      <c r="G790" s="10"/>
      <c r="H790" s="10"/>
      <c r="I790" s="7"/>
      <c r="J790" s="10"/>
      <c r="K790" s="58"/>
      <c r="L790" s="10"/>
      <c r="M790" s="10"/>
      <c r="N790" s="10"/>
      <c r="O790" s="10"/>
    </row>
    <row r="791">
      <c r="A791" s="10"/>
      <c r="B791" s="10"/>
      <c r="C791" s="10"/>
      <c r="D791" s="7"/>
      <c r="E791" s="10"/>
      <c r="F791" s="10"/>
      <c r="G791" s="10"/>
      <c r="H791" s="10"/>
      <c r="I791" s="7"/>
      <c r="J791" s="10"/>
      <c r="K791" s="58"/>
      <c r="L791" s="10"/>
      <c r="M791" s="10"/>
      <c r="N791" s="10"/>
      <c r="O791" s="10"/>
    </row>
    <row r="792">
      <c r="A792" s="10"/>
      <c r="B792" s="10"/>
      <c r="C792" s="10"/>
      <c r="D792" s="7"/>
      <c r="E792" s="10"/>
      <c r="F792" s="10"/>
      <c r="G792" s="10"/>
      <c r="H792" s="10"/>
      <c r="I792" s="7"/>
      <c r="J792" s="10"/>
      <c r="K792" s="58"/>
      <c r="L792" s="10"/>
      <c r="M792" s="10"/>
      <c r="N792" s="10"/>
      <c r="O792" s="10"/>
    </row>
    <row r="793">
      <c r="A793" s="10"/>
      <c r="B793" s="10"/>
      <c r="C793" s="10"/>
      <c r="D793" s="7"/>
      <c r="E793" s="10"/>
      <c r="F793" s="10"/>
      <c r="G793" s="10"/>
      <c r="H793" s="10"/>
      <c r="I793" s="7"/>
      <c r="J793" s="10"/>
      <c r="K793" s="58"/>
      <c r="L793" s="10"/>
      <c r="M793" s="10"/>
      <c r="N793" s="10"/>
      <c r="O793" s="10"/>
    </row>
    <row r="794">
      <c r="A794" s="10"/>
      <c r="B794" s="10"/>
      <c r="C794" s="10"/>
      <c r="D794" s="7"/>
      <c r="E794" s="10"/>
      <c r="F794" s="10"/>
      <c r="G794" s="10"/>
      <c r="H794" s="10"/>
      <c r="I794" s="7"/>
      <c r="J794" s="10"/>
      <c r="K794" s="58"/>
      <c r="L794" s="10"/>
      <c r="M794" s="10"/>
      <c r="N794" s="10"/>
      <c r="O794" s="10"/>
    </row>
    <row r="795">
      <c r="A795" s="10"/>
      <c r="B795" s="10"/>
      <c r="C795" s="10"/>
      <c r="D795" s="7"/>
      <c r="E795" s="10"/>
      <c r="F795" s="10"/>
      <c r="G795" s="10"/>
      <c r="H795" s="10"/>
      <c r="I795" s="7"/>
      <c r="J795" s="10"/>
      <c r="K795" s="58"/>
      <c r="L795" s="10"/>
      <c r="M795" s="10"/>
      <c r="N795" s="10"/>
      <c r="O795" s="10"/>
    </row>
    <row r="796">
      <c r="A796" s="10"/>
      <c r="B796" s="10"/>
      <c r="C796" s="10"/>
      <c r="D796" s="7"/>
      <c r="E796" s="10"/>
      <c r="F796" s="10"/>
      <c r="G796" s="10"/>
      <c r="H796" s="10"/>
      <c r="I796" s="7"/>
      <c r="J796" s="10"/>
      <c r="K796" s="58"/>
      <c r="L796" s="10"/>
      <c r="M796" s="10"/>
      <c r="N796" s="10"/>
      <c r="O796" s="10"/>
    </row>
    <row r="797">
      <c r="A797" s="10"/>
      <c r="B797" s="10"/>
      <c r="C797" s="10"/>
      <c r="D797" s="7"/>
      <c r="E797" s="10"/>
      <c r="F797" s="10"/>
      <c r="G797" s="10"/>
      <c r="H797" s="10"/>
      <c r="I797" s="7"/>
      <c r="J797" s="10"/>
      <c r="K797" s="58"/>
      <c r="L797" s="10"/>
      <c r="M797" s="10"/>
      <c r="N797" s="10"/>
      <c r="O797" s="10"/>
    </row>
    <row r="798">
      <c r="A798" s="10"/>
      <c r="B798" s="10"/>
      <c r="C798" s="10"/>
      <c r="D798" s="7"/>
      <c r="E798" s="10"/>
      <c r="F798" s="10"/>
      <c r="G798" s="10"/>
      <c r="H798" s="10"/>
      <c r="I798" s="7"/>
      <c r="J798" s="10"/>
      <c r="K798" s="58"/>
      <c r="L798" s="10"/>
      <c r="M798" s="10"/>
      <c r="N798" s="10"/>
      <c r="O798" s="10"/>
    </row>
    <row r="799">
      <c r="A799" s="10"/>
      <c r="B799" s="10"/>
      <c r="C799" s="10"/>
      <c r="D799" s="7"/>
      <c r="E799" s="10"/>
      <c r="F799" s="10"/>
      <c r="G799" s="10"/>
      <c r="H799" s="10"/>
      <c r="I799" s="7"/>
      <c r="J799" s="10"/>
      <c r="K799" s="58"/>
      <c r="L799" s="10"/>
      <c r="M799" s="10"/>
      <c r="N799" s="10"/>
      <c r="O799" s="10"/>
    </row>
    <row r="800">
      <c r="A800" s="10"/>
      <c r="B800" s="10"/>
      <c r="C800" s="10"/>
      <c r="D800" s="7"/>
      <c r="E800" s="10"/>
      <c r="F800" s="10"/>
      <c r="G800" s="10"/>
      <c r="H800" s="10"/>
      <c r="I800" s="7"/>
      <c r="J800" s="10"/>
      <c r="K800" s="58"/>
      <c r="L800" s="10"/>
      <c r="M800" s="10"/>
      <c r="N800" s="10"/>
      <c r="O800" s="10"/>
    </row>
    <row r="801">
      <c r="A801" s="10"/>
      <c r="B801" s="10"/>
      <c r="C801" s="10"/>
      <c r="D801" s="7"/>
      <c r="E801" s="10"/>
      <c r="F801" s="10"/>
      <c r="G801" s="10"/>
      <c r="H801" s="10"/>
      <c r="I801" s="7"/>
      <c r="J801" s="10"/>
      <c r="K801" s="58"/>
      <c r="L801" s="10"/>
      <c r="M801" s="10"/>
      <c r="N801" s="10"/>
      <c r="O801" s="10"/>
    </row>
    <row r="802">
      <c r="A802" s="10"/>
      <c r="B802" s="10"/>
      <c r="C802" s="10"/>
      <c r="D802" s="7"/>
      <c r="E802" s="10"/>
      <c r="F802" s="10"/>
      <c r="G802" s="10"/>
      <c r="H802" s="10"/>
      <c r="I802" s="7"/>
      <c r="J802" s="10"/>
      <c r="K802" s="58"/>
      <c r="L802" s="10"/>
      <c r="M802" s="10"/>
      <c r="N802" s="10"/>
      <c r="O802" s="10"/>
    </row>
    <row r="803">
      <c r="A803" s="10"/>
      <c r="B803" s="10"/>
      <c r="C803" s="10"/>
      <c r="D803" s="7"/>
      <c r="E803" s="10"/>
      <c r="F803" s="10"/>
      <c r="G803" s="10"/>
      <c r="H803" s="10"/>
      <c r="I803" s="7"/>
      <c r="J803" s="10"/>
      <c r="K803" s="58"/>
      <c r="L803" s="10"/>
      <c r="M803" s="10"/>
      <c r="N803" s="10"/>
      <c r="O803" s="10"/>
    </row>
    <row r="804">
      <c r="A804" s="10"/>
      <c r="B804" s="10"/>
      <c r="C804" s="10"/>
      <c r="D804" s="7"/>
      <c r="E804" s="10"/>
      <c r="F804" s="10"/>
      <c r="G804" s="10"/>
      <c r="H804" s="10"/>
      <c r="I804" s="7"/>
      <c r="J804" s="10"/>
      <c r="K804" s="58"/>
      <c r="L804" s="10"/>
      <c r="M804" s="10"/>
      <c r="N804" s="10"/>
      <c r="O804" s="10"/>
    </row>
    <row r="805">
      <c r="A805" s="10"/>
      <c r="B805" s="10"/>
      <c r="C805" s="10"/>
      <c r="D805" s="7"/>
      <c r="E805" s="10"/>
      <c r="F805" s="10"/>
      <c r="G805" s="10"/>
      <c r="H805" s="10"/>
      <c r="I805" s="7"/>
      <c r="J805" s="10"/>
      <c r="K805" s="58"/>
      <c r="L805" s="10"/>
      <c r="M805" s="10"/>
      <c r="N805" s="10"/>
      <c r="O805" s="10"/>
    </row>
    <row r="806">
      <c r="A806" s="10"/>
      <c r="B806" s="10"/>
      <c r="C806" s="10"/>
      <c r="D806" s="7"/>
      <c r="E806" s="10"/>
      <c r="F806" s="10"/>
      <c r="G806" s="10"/>
      <c r="H806" s="10"/>
      <c r="I806" s="7"/>
      <c r="J806" s="10"/>
      <c r="K806" s="58"/>
      <c r="L806" s="10"/>
      <c r="M806" s="10"/>
      <c r="N806" s="10"/>
      <c r="O806" s="10"/>
    </row>
    <row r="807">
      <c r="A807" s="10"/>
      <c r="B807" s="10"/>
      <c r="C807" s="10"/>
      <c r="D807" s="7"/>
      <c r="E807" s="10"/>
      <c r="F807" s="10"/>
      <c r="G807" s="10"/>
      <c r="H807" s="10"/>
      <c r="I807" s="7"/>
      <c r="J807" s="10"/>
      <c r="K807" s="58"/>
      <c r="L807" s="10"/>
      <c r="M807" s="10"/>
      <c r="N807" s="10"/>
      <c r="O807" s="10"/>
    </row>
    <row r="808">
      <c r="A808" s="10"/>
      <c r="B808" s="10"/>
      <c r="C808" s="10"/>
      <c r="D808" s="7"/>
      <c r="E808" s="10"/>
      <c r="F808" s="10"/>
      <c r="G808" s="10"/>
      <c r="H808" s="10"/>
      <c r="I808" s="7"/>
      <c r="J808" s="10"/>
      <c r="K808" s="58"/>
      <c r="L808" s="10"/>
      <c r="M808" s="10"/>
      <c r="N808" s="10"/>
      <c r="O808" s="10"/>
    </row>
    <row r="809">
      <c r="A809" s="10"/>
      <c r="B809" s="10"/>
      <c r="C809" s="10"/>
      <c r="D809" s="7"/>
      <c r="E809" s="10"/>
      <c r="F809" s="10"/>
      <c r="G809" s="10"/>
      <c r="H809" s="10"/>
      <c r="I809" s="7"/>
      <c r="J809" s="10"/>
      <c r="K809" s="58"/>
      <c r="L809" s="10"/>
      <c r="M809" s="10"/>
      <c r="N809" s="10"/>
      <c r="O809" s="10"/>
    </row>
    <row r="810">
      <c r="A810" s="10"/>
      <c r="B810" s="10"/>
      <c r="C810" s="10"/>
      <c r="D810" s="7"/>
      <c r="E810" s="10"/>
      <c r="F810" s="10"/>
      <c r="G810" s="10"/>
      <c r="H810" s="10"/>
      <c r="I810" s="7"/>
      <c r="J810" s="10"/>
      <c r="K810" s="58"/>
      <c r="L810" s="10"/>
      <c r="M810" s="10"/>
      <c r="N810" s="10"/>
      <c r="O810" s="10"/>
    </row>
    <row r="811">
      <c r="A811" s="10"/>
      <c r="B811" s="10"/>
      <c r="C811" s="10"/>
      <c r="D811" s="7"/>
      <c r="E811" s="10"/>
      <c r="F811" s="10"/>
      <c r="G811" s="10"/>
      <c r="H811" s="10"/>
      <c r="I811" s="7"/>
      <c r="J811" s="10"/>
      <c r="K811" s="58"/>
      <c r="L811" s="10"/>
      <c r="M811" s="10"/>
      <c r="N811" s="10"/>
      <c r="O811" s="10"/>
    </row>
    <row r="812">
      <c r="A812" s="10"/>
      <c r="B812" s="10"/>
      <c r="C812" s="10"/>
      <c r="D812" s="7"/>
      <c r="E812" s="10"/>
      <c r="F812" s="10"/>
      <c r="G812" s="10"/>
      <c r="H812" s="10"/>
      <c r="I812" s="7"/>
      <c r="J812" s="10"/>
      <c r="K812" s="58"/>
      <c r="L812" s="10"/>
      <c r="M812" s="10"/>
      <c r="N812" s="10"/>
      <c r="O812" s="10"/>
    </row>
    <row r="813">
      <c r="A813" s="10"/>
      <c r="B813" s="10"/>
      <c r="C813" s="10"/>
      <c r="D813" s="7"/>
      <c r="E813" s="10"/>
      <c r="F813" s="10"/>
      <c r="G813" s="10"/>
      <c r="H813" s="10"/>
      <c r="I813" s="7"/>
      <c r="J813" s="10"/>
      <c r="K813" s="58"/>
      <c r="L813" s="10"/>
      <c r="M813" s="10"/>
      <c r="N813" s="10"/>
      <c r="O813" s="10"/>
    </row>
    <row r="814">
      <c r="A814" s="10"/>
      <c r="B814" s="10"/>
      <c r="C814" s="10"/>
      <c r="D814" s="7"/>
      <c r="E814" s="10"/>
      <c r="F814" s="10"/>
      <c r="G814" s="10"/>
      <c r="H814" s="10"/>
      <c r="I814" s="7"/>
      <c r="J814" s="10"/>
      <c r="K814" s="58"/>
      <c r="L814" s="10"/>
      <c r="M814" s="10"/>
      <c r="N814" s="10"/>
      <c r="O814" s="10"/>
    </row>
    <row r="815">
      <c r="A815" s="10"/>
      <c r="B815" s="10"/>
      <c r="C815" s="10"/>
      <c r="D815" s="7"/>
      <c r="E815" s="10"/>
      <c r="F815" s="10"/>
      <c r="G815" s="10"/>
      <c r="H815" s="10"/>
      <c r="I815" s="7"/>
      <c r="J815" s="10"/>
      <c r="K815" s="58"/>
      <c r="L815" s="10"/>
      <c r="M815" s="10"/>
      <c r="N815" s="10"/>
      <c r="O815" s="10"/>
    </row>
    <row r="816">
      <c r="A816" s="10"/>
      <c r="B816" s="10"/>
      <c r="C816" s="10"/>
      <c r="D816" s="7"/>
      <c r="E816" s="10"/>
      <c r="F816" s="10"/>
      <c r="G816" s="10"/>
      <c r="H816" s="10"/>
      <c r="I816" s="7"/>
      <c r="J816" s="10"/>
      <c r="K816" s="58"/>
      <c r="L816" s="10"/>
      <c r="M816" s="10"/>
      <c r="N816" s="10"/>
      <c r="O816" s="10"/>
    </row>
    <row r="817">
      <c r="A817" s="10"/>
      <c r="B817" s="10"/>
      <c r="C817" s="10"/>
      <c r="D817" s="7"/>
      <c r="E817" s="10"/>
      <c r="F817" s="10"/>
      <c r="G817" s="10"/>
      <c r="H817" s="10"/>
      <c r="I817" s="7"/>
      <c r="J817" s="10"/>
      <c r="K817" s="58"/>
      <c r="L817" s="10"/>
      <c r="M817" s="10"/>
      <c r="N817" s="10"/>
      <c r="O817" s="10"/>
    </row>
    <row r="818">
      <c r="A818" s="10"/>
      <c r="B818" s="10"/>
      <c r="C818" s="10"/>
      <c r="D818" s="7"/>
      <c r="E818" s="10"/>
      <c r="F818" s="10"/>
      <c r="G818" s="10"/>
      <c r="H818" s="10"/>
      <c r="I818" s="7"/>
      <c r="J818" s="10"/>
      <c r="K818" s="58"/>
      <c r="L818" s="10"/>
      <c r="M818" s="10"/>
      <c r="N818" s="10"/>
      <c r="O818" s="10"/>
    </row>
    <row r="819">
      <c r="A819" s="10"/>
      <c r="B819" s="10"/>
      <c r="C819" s="10"/>
      <c r="D819" s="7"/>
      <c r="E819" s="10"/>
      <c r="F819" s="10"/>
      <c r="G819" s="10"/>
      <c r="H819" s="10"/>
      <c r="I819" s="7"/>
      <c r="J819" s="10"/>
      <c r="K819" s="58"/>
      <c r="L819" s="10"/>
      <c r="M819" s="10"/>
      <c r="N819" s="10"/>
      <c r="O819" s="10"/>
    </row>
    <row r="820">
      <c r="A820" s="10"/>
      <c r="B820" s="10"/>
      <c r="C820" s="10"/>
      <c r="D820" s="7"/>
      <c r="E820" s="10"/>
      <c r="F820" s="10"/>
      <c r="G820" s="10"/>
      <c r="H820" s="10"/>
      <c r="I820" s="7"/>
      <c r="J820" s="10"/>
      <c r="K820" s="58"/>
      <c r="L820" s="10"/>
      <c r="M820" s="10"/>
      <c r="N820" s="10"/>
      <c r="O820" s="10"/>
    </row>
    <row r="821">
      <c r="A821" s="10"/>
      <c r="B821" s="10"/>
      <c r="C821" s="10"/>
      <c r="D821" s="7"/>
      <c r="E821" s="10"/>
      <c r="F821" s="10"/>
      <c r="G821" s="10"/>
      <c r="H821" s="10"/>
      <c r="I821" s="7"/>
      <c r="J821" s="10"/>
      <c r="K821" s="58"/>
      <c r="L821" s="10"/>
      <c r="M821" s="10"/>
      <c r="N821" s="10"/>
      <c r="O821" s="10"/>
    </row>
    <row r="822">
      <c r="A822" s="10"/>
      <c r="B822" s="10"/>
      <c r="C822" s="10"/>
      <c r="D822" s="7"/>
      <c r="E822" s="10"/>
      <c r="F822" s="10"/>
      <c r="G822" s="10"/>
      <c r="H822" s="10"/>
      <c r="I822" s="7"/>
      <c r="J822" s="10"/>
      <c r="K822" s="58"/>
      <c r="L822" s="10"/>
      <c r="M822" s="10"/>
      <c r="N822" s="10"/>
      <c r="O822" s="10"/>
    </row>
    <row r="823">
      <c r="A823" s="10"/>
      <c r="B823" s="10"/>
      <c r="C823" s="10"/>
      <c r="D823" s="7"/>
      <c r="E823" s="10"/>
      <c r="F823" s="10"/>
      <c r="G823" s="10"/>
      <c r="H823" s="10"/>
      <c r="I823" s="7"/>
      <c r="J823" s="10"/>
      <c r="K823" s="58"/>
      <c r="L823" s="10"/>
      <c r="M823" s="10"/>
      <c r="N823" s="10"/>
      <c r="O823" s="10"/>
    </row>
    <row r="824">
      <c r="A824" s="10"/>
      <c r="B824" s="10"/>
      <c r="C824" s="10"/>
      <c r="D824" s="7"/>
      <c r="E824" s="10"/>
      <c r="F824" s="10"/>
      <c r="G824" s="10"/>
      <c r="H824" s="10"/>
      <c r="I824" s="7"/>
      <c r="J824" s="10"/>
      <c r="K824" s="58"/>
      <c r="L824" s="10"/>
      <c r="M824" s="10"/>
      <c r="N824" s="10"/>
      <c r="O824" s="10"/>
    </row>
    <row r="825">
      <c r="A825" s="10"/>
      <c r="B825" s="10"/>
      <c r="C825" s="10"/>
      <c r="D825" s="7"/>
      <c r="E825" s="10"/>
      <c r="F825" s="10"/>
      <c r="G825" s="10"/>
      <c r="H825" s="10"/>
      <c r="I825" s="7"/>
      <c r="J825" s="10"/>
      <c r="K825" s="58"/>
      <c r="L825" s="10"/>
      <c r="M825" s="10"/>
      <c r="N825" s="10"/>
      <c r="O825" s="10"/>
    </row>
    <row r="826">
      <c r="A826" s="10"/>
      <c r="B826" s="10"/>
      <c r="C826" s="10"/>
      <c r="D826" s="7"/>
      <c r="E826" s="10"/>
      <c r="F826" s="10"/>
      <c r="G826" s="10"/>
      <c r="H826" s="10"/>
      <c r="I826" s="7"/>
      <c r="J826" s="10"/>
      <c r="K826" s="58"/>
      <c r="L826" s="10"/>
      <c r="M826" s="10"/>
      <c r="N826" s="10"/>
      <c r="O826" s="10"/>
    </row>
    <row r="827">
      <c r="A827" s="10"/>
      <c r="B827" s="10"/>
      <c r="C827" s="10"/>
      <c r="D827" s="7"/>
      <c r="E827" s="10"/>
      <c r="F827" s="10"/>
      <c r="G827" s="10"/>
      <c r="H827" s="10"/>
      <c r="I827" s="7"/>
      <c r="J827" s="10"/>
      <c r="K827" s="58"/>
      <c r="L827" s="10"/>
      <c r="M827" s="10"/>
      <c r="N827" s="10"/>
      <c r="O827" s="10"/>
    </row>
    <row r="828">
      <c r="A828" s="10"/>
      <c r="B828" s="10"/>
      <c r="C828" s="10"/>
      <c r="D828" s="7"/>
      <c r="E828" s="10"/>
      <c r="F828" s="10"/>
      <c r="G828" s="10"/>
      <c r="H828" s="10"/>
      <c r="I828" s="7"/>
      <c r="J828" s="10"/>
      <c r="K828" s="58"/>
      <c r="L828" s="10"/>
      <c r="M828" s="10"/>
      <c r="N828" s="10"/>
      <c r="O828" s="10"/>
    </row>
    <row r="829">
      <c r="A829" s="10"/>
      <c r="B829" s="10"/>
      <c r="C829" s="10"/>
      <c r="D829" s="7"/>
      <c r="E829" s="10"/>
      <c r="F829" s="10"/>
      <c r="G829" s="10"/>
      <c r="H829" s="10"/>
      <c r="I829" s="7"/>
      <c r="J829" s="10"/>
      <c r="K829" s="58"/>
      <c r="L829" s="10"/>
      <c r="M829" s="10"/>
      <c r="N829" s="10"/>
      <c r="O829" s="10"/>
    </row>
    <row r="830">
      <c r="A830" s="10"/>
      <c r="B830" s="10"/>
      <c r="C830" s="10"/>
      <c r="D830" s="7"/>
      <c r="E830" s="10"/>
      <c r="F830" s="10"/>
      <c r="G830" s="10"/>
      <c r="H830" s="10"/>
      <c r="I830" s="7"/>
      <c r="J830" s="10"/>
      <c r="K830" s="58"/>
      <c r="L830" s="10"/>
      <c r="M830" s="10"/>
      <c r="N830" s="10"/>
      <c r="O830" s="10"/>
    </row>
    <row r="831">
      <c r="A831" s="10"/>
      <c r="B831" s="10"/>
      <c r="C831" s="10"/>
      <c r="D831" s="7"/>
      <c r="E831" s="10"/>
      <c r="F831" s="10"/>
      <c r="G831" s="10"/>
      <c r="H831" s="10"/>
      <c r="I831" s="7"/>
      <c r="J831" s="10"/>
      <c r="K831" s="58"/>
      <c r="L831" s="10"/>
      <c r="M831" s="10"/>
      <c r="N831" s="10"/>
      <c r="O831" s="10"/>
    </row>
    <row r="832">
      <c r="A832" s="10"/>
      <c r="B832" s="10"/>
      <c r="C832" s="10"/>
      <c r="D832" s="7"/>
      <c r="E832" s="10"/>
      <c r="F832" s="10"/>
      <c r="G832" s="10"/>
      <c r="H832" s="10"/>
      <c r="I832" s="7"/>
      <c r="J832" s="10"/>
      <c r="K832" s="58"/>
      <c r="L832" s="10"/>
      <c r="M832" s="10"/>
      <c r="N832" s="10"/>
      <c r="O832" s="10"/>
    </row>
    <row r="833">
      <c r="A833" s="10"/>
      <c r="B833" s="10"/>
      <c r="C833" s="10"/>
      <c r="D833" s="7"/>
      <c r="E833" s="10"/>
      <c r="F833" s="10"/>
      <c r="G833" s="10"/>
      <c r="H833" s="10"/>
      <c r="I833" s="7"/>
      <c r="J833" s="10"/>
      <c r="K833" s="58"/>
      <c r="L833" s="10"/>
      <c r="M833" s="10"/>
      <c r="N833" s="10"/>
      <c r="O833" s="10"/>
    </row>
    <row r="834">
      <c r="A834" s="10"/>
      <c r="B834" s="10"/>
      <c r="C834" s="10"/>
      <c r="D834" s="7"/>
      <c r="E834" s="10"/>
      <c r="F834" s="10"/>
      <c r="G834" s="10"/>
      <c r="H834" s="10"/>
      <c r="I834" s="7"/>
      <c r="J834" s="10"/>
      <c r="K834" s="58"/>
      <c r="L834" s="10"/>
      <c r="M834" s="10"/>
      <c r="N834" s="10"/>
      <c r="O834" s="10"/>
    </row>
    <row r="835">
      <c r="A835" s="10"/>
      <c r="B835" s="10"/>
      <c r="C835" s="10"/>
      <c r="D835" s="7"/>
      <c r="E835" s="10"/>
      <c r="F835" s="10"/>
      <c r="G835" s="10"/>
      <c r="H835" s="10"/>
      <c r="I835" s="7"/>
      <c r="J835" s="10"/>
      <c r="K835" s="58"/>
      <c r="L835" s="10"/>
      <c r="M835" s="10"/>
      <c r="N835" s="10"/>
      <c r="O835" s="10"/>
    </row>
    <row r="836">
      <c r="A836" s="10"/>
      <c r="B836" s="10"/>
      <c r="C836" s="10"/>
      <c r="D836" s="7"/>
      <c r="E836" s="10"/>
      <c r="F836" s="10"/>
      <c r="G836" s="10"/>
      <c r="H836" s="10"/>
      <c r="I836" s="7"/>
      <c r="J836" s="10"/>
      <c r="K836" s="58"/>
      <c r="L836" s="10"/>
      <c r="M836" s="10"/>
      <c r="N836" s="10"/>
      <c r="O836" s="10"/>
    </row>
    <row r="837">
      <c r="A837" s="10"/>
      <c r="B837" s="10"/>
      <c r="C837" s="10"/>
      <c r="D837" s="7"/>
      <c r="E837" s="10"/>
      <c r="F837" s="10"/>
      <c r="G837" s="10"/>
      <c r="H837" s="10"/>
      <c r="I837" s="7"/>
      <c r="J837" s="10"/>
      <c r="K837" s="58"/>
      <c r="L837" s="10"/>
      <c r="M837" s="10"/>
      <c r="N837" s="10"/>
      <c r="O837" s="10"/>
    </row>
    <row r="838">
      <c r="A838" s="10"/>
      <c r="B838" s="10"/>
      <c r="C838" s="10"/>
      <c r="D838" s="7"/>
      <c r="E838" s="10"/>
      <c r="F838" s="10"/>
      <c r="G838" s="10"/>
      <c r="H838" s="10"/>
      <c r="I838" s="7"/>
      <c r="J838" s="10"/>
      <c r="K838" s="58"/>
      <c r="L838" s="10"/>
      <c r="M838" s="10"/>
      <c r="N838" s="10"/>
      <c r="O838" s="10"/>
    </row>
    <row r="839">
      <c r="A839" s="10"/>
      <c r="B839" s="10"/>
      <c r="C839" s="10"/>
      <c r="D839" s="7"/>
      <c r="E839" s="10"/>
      <c r="F839" s="10"/>
      <c r="G839" s="10"/>
      <c r="H839" s="10"/>
      <c r="I839" s="7"/>
      <c r="J839" s="10"/>
      <c r="K839" s="58"/>
      <c r="L839" s="10"/>
      <c r="M839" s="10"/>
      <c r="N839" s="10"/>
      <c r="O839" s="10"/>
    </row>
    <row r="840">
      <c r="A840" s="10"/>
      <c r="B840" s="10"/>
      <c r="C840" s="10"/>
      <c r="D840" s="7"/>
      <c r="E840" s="10"/>
      <c r="F840" s="10"/>
      <c r="G840" s="10"/>
      <c r="H840" s="10"/>
      <c r="I840" s="7"/>
      <c r="J840" s="10"/>
      <c r="K840" s="58"/>
      <c r="L840" s="10"/>
      <c r="M840" s="10"/>
      <c r="N840" s="10"/>
      <c r="O840" s="10"/>
    </row>
    <row r="841">
      <c r="A841" s="10"/>
      <c r="B841" s="10"/>
      <c r="C841" s="10"/>
      <c r="D841" s="7"/>
      <c r="E841" s="10"/>
      <c r="F841" s="10"/>
      <c r="G841" s="10"/>
      <c r="H841" s="10"/>
      <c r="I841" s="7"/>
      <c r="J841" s="10"/>
      <c r="K841" s="58"/>
      <c r="L841" s="10"/>
      <c r="M841" s="10"/>
      <c r="N841" s="10"/>
      <c r="O841" s="10"/>
    </row>
    <row r="842">
      <c r="A842" s="10"/>
      <c r="B842" s="10"/>
      <c r="C842" s="10"/>
      <c r="D842" s="7"/>
      <c r="E842" s="10"/>
      <c r="F842" s="10"/>
      <c r="G842" s="10"/>
      <c r="H842" s="10"/>
      <c r="I842" s="7"/>
      <c r="J842" s="10"/>
      <c r="K842" s="58"/>
      <c r="L842" s="10"/>
      <c r="M842" s="10"/>
      <c r="N842" s="10"/>
      <c r="O842" s="10"/>
    </row>
    <row r="843">
      <c r="A843" s="10"/>
      <c r="B843" s="10"/>
      <c r="C843" s="10"/>
      <c r="D843" s="7"/>
      <c r="E843" s="10"/>
      <c r="F843" s="10"/>
      <c r="G843" s="10"/>
      <c r="H843" s="10"/>
      <c r="I843" s="7"/>
      <c r="J843" s="10"/>
      <c r="K843" s="58"/>
      <c r="L843" s="10"/>
      <c r="M843" s="10"/>
      <c r="N843" s="10"/>
      <c r="O843" s="10"/>
    </row>
    <row r="844">
      <c r="A844" s="10"/>
      <c r="B844" s="10"/>
      <c r="C844" s="10"/>
      <c r="D844" s="7"/>
      <c r="E844" s="10"/>
      <c r="F844" s="10"/>
      <c r="G844" s="10"/>
      <c r="H844" s="10"/>
      <c r="I844" s="7"/>
      <c r="J844" s="10"/>
      <c r="K844" s="58"/>
      <c r="L844" s="10"/>
      <c r="M844" s="10"/>
      <c r="N844" s="10"/>
      <c r="O844" s="10"/>
    </row>
    <row r="845">
      <c r="A845" s="10"/>
      <c r="B845" s="10"/>
      <c r="C845" s="10"/>
      <c r="D845" s="7"/>
      <c r="E845" s="10"/>
      <c r="F845" s="10"/>
      <c r="G845" s="10"/>
      <c r="H845" s="10"/>
      <c r="I845" s="7"/>
      <c r="J845" s="10"/>
      <c r="K845" s="58"/>
      <c r="L845" s="10"/>
      <c r="M845" s="10"/>
      <c r="N845" s="10"/>
      <c r="O845" s="10"/>
    </row>
    <row r="846">
      <c r="A846" s="10"/>
      <c r="B846" s="10"/>
      <c r="C846" s="10"/>
      <c r="D846" s="7"/>
      <c r="E846" s="10"/>
      <c r="F846" s="10"/>
      <c r="G846" s="10"/>
      <c r="H846" s="10"/>
      <c r="I846" s="7"/>
      <c r="J846" s="10"/>
      <c r="K846" s="58"/>
      <c r="L846" s="10"/>
      <c r="M846" s="10"/>
      <c r="N846" s="10"/>
      <c r="O846" s="10"/>
    </row>
    <row r="847">
      <c r="A847" s="10"/>
      <c r="B847" s="10"/>
      <c r="C847" s="10"/>
      <c r="D847" s="7"/>
      <c r="E847" s="10"/>
      <c r="F847" s="10"/>
      <c r="G847" s="10"/>
      <c r="H847" s="10"/>
      <c r="I847" s="7"/>
      <c r="J847" s="10"/>
      <c r="K847" s="58"/>
      <c r="L847" s="10"/>
      <c r="M847" s="10"/>
      <c r="N847" s="10"/>
      <c r="O847" s="10"/>
    </row>
    <row r="848">
      <c r="A848" s="10"/>
      <c r="B848" s="10"/>
      <c r="C848" s="10"/>
      <c r="D848" s="7"/>
      <c r="E848" s="10"/>
      <c r="F848" s="10"/>
      <c r="G848" s="10"/>
      <c r="H848" s="10"/>
      <c r="I848" s="7"/>
      <c r="J848" s="10"/>
      <c r="K848" s="58"/>
      <c r="L848" s="10"/>
      <c r="M848" s="10"/>
      <c r="N848" s="10"/>
      <c r="O848" s="10"/>
    </row>
    <row r="849">
      <c r="A849" s="10"/>
      <c r="B849" s="10"/>
      <c r="C849" s="10"/>
      <c r="D849" s="7"/>
      <c r="E849" s="10"/>
      <c r="F849" s="10"/>
      <c r="G849" s="10"/>
      <c r="H849" s="10"/>
      <c r="I849" s="7"/>
      <c r="J849" s="10"/>
      <c r="K849" s="58"/>
      <c r="L849" s="10"/>
      <c r="M849" s="10"/>
      <c r="N849" s="10"/>
      <c r="O849" s="10"/>
    </row>
    <row r="850">
      <c r="A850" s="10"/>
      <c r="B850" s="10"/>
      <c r="C850" s="10"/>
      <c r="D850" s="7"/>
      <c r="E850" s="10"/>
      <c r="F850" s="10"/>
      <c r="G850" s="10"/>
      <c r="H850" s="10"/>
      <c r="I850" s="7"/>
      <c r="J850" s="10"/>
      <c r="K850" s="58"/>
      <c r="L850" s="10"/>
      <c r="M850" s="10"/>
      <c r="N850" s="10"/>
      <c r="O850" s="10"/>
    </row>
    <row r="851">
      <c r="A851" s="10"/>
      <c r="B851" s="10"/>
      <c r="C851" s="10"/>
      <c r="D851" s="7"/>
      <c r="E851" s="10"/>
      <c r="F851" s="10"/>
      <c r="G851" s="10"/>
      <c r="H851" s="10"/>
      <c r="I851" s="7"/>
      <c r="J851" s="10"/>
      <c r="K851" s="58"/>
      <c r="L851" s="10"/>
      <c r="M851" s="10"/>
      <c r="N851" s="10"/>
      <c r="O851" s="10"/>
    </row>
    <row r="852">
      <c r="A852" s="10"/>
      <c r="B852" s="10"/>
      <c r="C852" s="10"/>
      <c r="D852" s="7"/>
      <c r="E852" s="10"/>
      <c r="F852" s="10"/>
      <c r="G852" s="10"/>
      <c r="H852" s="10"/>
      <c r="I852" s="7"/>
      <c r="J852" s="10"/>
      <c r="K852" s="58"/>
      <c r="L852" s="10"/>
      <c r="M852" s="10"/>
      <c r="N852" s="10"/>
      <c r="O852" s="10"/>
    </row>
    <row r="853">
      <c r="A853" s="10"/>
      <c r="B853" s="10"/>
      <c r="C853" s="10"/>
      <c r="D853" s="7"/>
      <c r="E853" s="10"/>
      <c r="F853" s="10"/>
      <c r="G853" s="10"/>
      <c r="H853" s="10"/>
      <c r="I853" s="7"/>
      <c r="J853" s="10"/>
      <c r="K853" s="58"/>
      <c r="L853" s="10"/>
      <c r="M853" s="10"/>
      <c r="N853" s="10"/>
      <c r="O853" s="10"/>
    </row>
    <row r="854">
      <c r="A854" s="10"/>
      <c r="B854" s="10"/>
      <c r="C854" s="10"/>
      <c r="D854" s="7"/>
      <c r="E854" s="10"/>
      <c r="F854" s="10"/>
      <c r="G854" s="10"/>
      <c r="H854" s="10"/>
      <c r="I854" s="7"/>
      <c r="J854" s="10"/>
      <c r="K854" s="58"/>
      <c r="L854" s="10"/>
      <c r="M854" s="10"/>
      <c r="N854" s="10"/>
      <c r="O854" s="10"/>
    </row>
    <row r="855">
      <c r="A855" s="10"/>
      <c r="B855" s="10"/>
      <c r="C855" s="10"/>
      <c r="D855" s="7"/>
      <c r="E855" s="10"/>
      <c r="F855" s="10"/>
      <c r="G855" s="10"/>
      <c r="H855" s="10"/>
      <c r="I855" s="7"/>
      <c r="J855" s="10"/>
      <c r="K855" s="58"/>
      <c r="L855" s="10"/>
      <c r="M855" s="10"/>
      <c r="N855" s="10"/>
      <c r="O855" s="10"/>
    </row>
    <row r="856">
      <c r="A856" s="10"/>
      <c r="B856" s="10"/>
      <c r="C856" s="10"/>
      <c r="D856" s="7"/>
      <c r="E856" s="10"/>
      <c r="F856" s="10"/>
      <c r="G856" s="10"/>
      <c r="H856" s="10"/>
      <c r="I856" s="7"/>
      <c r="J856" s="10"/>
      <c r="K856" s="58"/>
      <c r="L856" s="10"/>
      <c r="M856" s="10"/>
      <c r="N856" s="10"/>
      <c r="O856" s="10"/>
    </row>
    <row r="857">
      <c r="A857" s="10"/>
      <c r="B857" s="10"/>
      <c r="C857" s="10"/>
      <c r="D857" s="7"/>
      <c r="E857" s="10"/>
      <c r="F857" s="10"/>
      <c r="G857" s="10"/>
      <c r="H857" s="10"/>
      <c r="I857" s="7"/>
      <c r="J857" s="10"/>
      <c r="K857" s="58"/>
      <c r="L857" s="10"/>
      <c r="M857" s="10"/>
      <c r="N857" s="10"/>
      <c r="O857" s="10"/>
    </row>
    <row r="858">
      <c r="A858" s="10"/>
      <c r="B858" s="10"/>
      <c r="C858" s="10"/>
      <c r="D858" s="7"/>
      <c r="E858" s="10"/>
      <c r="F858" s="10"/>
      <c r="G858" s="10"/>
      <c r="H858" s="10"/>
      <c r="I858" s="7"/>
      <c r="J858" s="10"/>
      <c r="K858" s="58"/>
      <c r="L858" s="10"/>
      <c r="M858" s="10"/>
      <c r="N858" s="10"/>
      <c r="O858" s="10"/>
    </row>
    <row r="859">
      <c r="A859" s="10"/>
      <c r="B859" s="10"/>
      <c r="C859" s="10"/>
      <c r="D859" s="7"/>
      <c r="E859" s="10"/>
      <c r="F859" s="10"/>
      <c r="G859" s="10"/>
      <c r="H859" s="10"/>
      <c r="I859" s="7"/>
      <c r="J859" s="10"/>
      <c r="K859" s="58"/>
      <c r="L859" s="10"/>
      <c r="M859" s="10"/>
      <c r="N859" s="10"/>
      <c r="O859" s="10"/>
    </row>
    <row r="860">
      <c r="A860" s="10"/>
      <c r="B860" s="10"/>
      <c r="C860" s="10"/>
      <c r="D860" s="7"/>
      <c r="E860" s="10"/>
      <c r="F860" s="10"/>
      <c r="G860" s="10"/>
      <c r="H860" s="10"/>
      <c r="I860" s="7"/>
      <c r="J860" s="10"/>
      <c r="K860" s="58"/>
      <c r="L860" s="10"/>
      <c r="M860" s="10"/>
      <c r="N860" s="10"/>
      <c r="O860" s="10"/>
    </row>
    <row r="861">
      <c r="A861" s="10"/>
      <c r="B861" s="10"/>
      <c r="C861" s="10"/>
      <c r="D861" s="7"/>
      <c r="E861" s="10"/>
      <c r="F861" s="10"/>
      <c r="G861" s="10"/>
      <c r="H861" s="10"/>
      <c r="I861" s="7"/>
      <c r="J861" s="10"/>
      <c r="K861" s="58"/>
      <c r="L861" s="10"/>
      <c r="M861" s="10"/>
      <c r="N861" s="10"/>
      <c r="O861" s="10"/>
    </row>
    <row r="862">
      <c r="A862" s="10"/>
      <c r="B862" s="10"/>
      <c r="C862" s="10"/>
      <c r="D862" s="7"/>
      <c r="E862" s="10"/>
      <c r="F862" s="10"/>
      <c r="G862" s="10"/>
      <c r="H862" s="10"/>
      <c r="I862" s="7"/>
      <c r="J862" s="10"/>
      <c r="K862" s="58"/>
      <c r="L862" s="10"/>
      <c r="M862" s="10"/>
      <c r="N862" s="10"/>
      <c r="O862" s="10"/>
    </row>
    <row r="863">
      <c r="A863" s="10"/>
      <c r="B863" s="10"/>
      <c r="C863" s="10"/>
      <c r="D863" s="7"/>
      <c r="E863" s="10"/>
      <c r="F863" s="10"/>
      <c r="G863" s="10"/>
      <c r="H863" s="10"/>
      <c r="I863" s="7"/>
      <c r="J863" s="10"/>
      <c r="K863" s="58"/>
      <c r="L863" s="10"/>
      <c r="M863" s="10"/>
      <c r="N863" s="10"/>
      <c r="O863" s="10"/>
    </row>
    <row r="864">
      <c r="A864" s="10"/>
      <c r="B864" s="10"/>
      <c r="C864" s="10"/>
      <c r="D864" s="7"/>
      <c r="E864" s="10"/>
      <c r="F864" s="10"/>
      <c r="G864" s="10"/>
      <c r="H864" s="10"/>
      <c r="I864" s="7"/>
      <c r="J864" s="10"/>
      <c r="K864" s="58"/>
      <c r="L864" s="10"/>
      <c r="M864" s="10"/>
      <c r="N864" s="10"/>
      <c r="O864" s="10"/>
    </row>
    <row r="865">
      <c r="A865" s="10"/>
      <c r="B865" s="10"/>
      <c r="C865" s="10"/>
      <c r="D865" s="7"/>
      <c r="E865" s="10"/>
      <c r="F865" s="10"/>
      <c r="G865" s="10"/>
      <c r="H865" s="10"/>
      <c r="I865" s="7"/>
      <c r="J865" s="10"/>
      <c r="K865" s="58"/>
      <c r="L865" s="10"/>
      <c r="M865" s="10"/>
      <c r="N865" s="10"/>
      <c r="O865" s="10"/>
    </row>
    <row r="866">
      <c r="A866" s="10"/>
      <c r="B866" s="10"/>
      <c r="C866" s="10"/>
      <c r="D866" s="7"/>
      <c r="E866" s="10"/>
      <c r="F866" s="10"/>
      <c r="G866" s="10"/>
      <c r="H866" s="10"/>
      <c r="I866" s="7"/>
      <c r="J866" s="10"/>
      <c r="K866" s="58"/>
      <c r="L866" s="10"/>
      <c r="M866" s="10"/>
      <c r="N866" s="10"/>
      <c r="O866" s="10"/>
    </row>
    <row r="867">
      <c r="A867" s="10"/>
      <c r="B867" s="10"/>
      <c r="C867" s="10"/>
      <c r="D867" s="7"/>
      <c r="E867" s="10"/>
      <c r="F867" s="10"/>
      <c r="G867" s="10"/>
      <c r="H867" s="10"/>
      <c r="I867" s="7"/>
      <c r="J867" s="10"/>
      <c r="K867" s="58"/>
      <c r="L867" s="10"/>
      <c r="M867" s="10"/>
      <c r="N867" s="10"/>
      <c r="O867" s="10"/>
    </row>
    <row r="868">
      <c r="A868" s="10"/>
      <c r="B868" s="10"/>
      <c r="C868" s="10"/>
      <c r="D868" s="7"/>
      <c r="E868" s="10"/>
      <c r="F868" s="10"/>
      <c r="G868" s="10"/>
      <c r="H868" s="10"/>
      <c r="I868" s="7"/>
      <c r="J868" s="10"/>
      <c r="K868" s="58"/>
      <c r="L868" s="10"/>
      <c r="M868" s="10"/>
      <c r="N868" s="10"/>
      <c r="O868" s="10"/>
    </row>
    <row r="869">
      <c r="A869" s="10"/>
      <c r="B869" s="10"/>
      <c r="C869" s="10"/>
      <c r="D869" s="7"/>
      <c r="E869" s="10"/>
      <c r="F869" s="10"/>
      <c r="G869" s="10"/>
      <c r="H869" s="10"/>
      <c r="I869" s="7"/>
      <c r="J869" s="10"/>
      <c r="K869" s="58"/>
      <c r="L869" s="10"/>
      <c r="M869" s="10"/>
      <c r="N869" s="10"/>
      <c r="O869" s="10"/>
    </row>
    <row r="870">
      <c r="A870" s="10"/>
      <c r="B870" s="10"/>
      <c r="C870" s="10"/>
      <c r="D870" s="7"/>
      <c r="E870" s="10"/>
      <c r="F870" s="10"/>
      <c r="G870" s="10"/>
      <c r="H870" s="10"/>
      <c r="I870" s="7"/>
      <c r="J870" s="10"/>
      <c r="K870" s="58"/>
      <c r="L870" s="10"/>
      <c r="M870" s="10"/>
      <c r="N870" s="10"/>
      <c r="O870" s="10"/>
    </row>
    <row r="871">
      <c r="A871" s="10"/>
      <c r="B871" s="10"/>
      <c r="C871" s="10"/>
      <c r="D871" s="7"/>
      <c r="E871" s="10"/>
      <c r="F871" s="10"/>
      <c r="G871" s="10"/>
      <c r="H871" s="10"/>
      <c r="I871" s="7"/>
      <c r="J871" s="10"/>
      <c r="K871" s="58"/>
      <c r="L871" s="10"/>
      <c r="M871" s="10"/>
      <c r="N871" s="10"/>
      <c r="O871" s="10"/>
    </row>
    <row r="872">
      <c r="A872" s="10"/>
      <c r="B872" s="10"/>
      <c r="C872" s="10"/>
      <c r="D872" s="7"/>
      <c r="E872" s="10"/>
      <c r="F872" s="10"/>
      <c r="G872" s="10"/>
      <c r="H872" s="10"/>
      <c r="I872" s="7"/>
      <c r="J872" s="10"/>
      <c r="K872" s="58"/>
      <c r="L872" s="10"/>
      <c r="M872" s="10"/>
      <c r="N872" s="10"/>
      <c r="O872" s="10"/>
    </row>
    <row r="873">
      <c r="A873" s="10"/>
      <c r="B873" s="10"/>
      <c r="C873" s="10"/>
      <c r="D873" s="7"/>
      <c r="E873" s="10"/>
      <c r="F873" s="10"/>
      <c r="G873" s="10"/>
      <c r="H873" s="10"/>
      <c r="I873" s="7"/>
      <c r="J873" s="10"/>
      <c r="K873" s="58"/>
      <c r="L873" s="10"/>
      <c r="M873" s="10"/>
      <c r="N873" s="10"/>
      <c r="O873" s="10"/>
    </row>
    <row r="874">
      <c r="A874" s="10"/>
      <c r="B874" s="10"/>
      <c r="C874" s="10"/>
      <c r="D874" s="7"/>
      <c r="E874" s="10"/>
      <c r="F874" s="10"/>
      <c r="G874" s="10"/>
      <c r="H874" s="10"/>
      <c r="I874" s="7"/>
      <c r="J874" s="10"/>
      <c r="K874" s="58"/>
      <c r="L874" s="10"/>
      <c r="M874" s="10"/>
      <c r="N874" s="10"/>
      <c r="O874" s="10"/>
    </row>
    <row r="875">
      <c r="A875" s="10"/>
      <c r="B875" s="10"/>
      <c r="C875" s="10"/>
      <c r="D875" s="7"/>
      <c r="E875" s="10"/>
      <c r="F875" s="10"/>
      <c r="G875" s="10"/>
      <c r="H875" s="10"/>
      <c r="I875" s="7"/>
      <c r="J875" s="10"/>
      <c r="K875" s="58"/>
      <c r="L875" s="10"/>
      <c r="M875" s="10"/>
      <c r="N875" s="10"/>
      <c r="O875" s="10"/>
    </row>
    <row r="876">
      <c r="A876" s="10"/>
      <c r="B876" s="10"/>
      <c r="C876" s="10"/>
      <c r="D876" s="7"/>
      <c r="E876" s="10"/>
      <c r="F876" s="10"/>
      <c r="G876" s="10"/>
      <c r="H876" s="10"/>
      <c r="I876" s="7"/>
      <c r="J876" s="10"/>
      <c r="K876" s="58"/>
      <c r="L876" s="10"/>
      <c r="M876" s="10"/>
      <c r="N876" s="10"/>
      <c r="O876" s="10"/>
    </row>
    <row r="877">
      <c r="A877" s="10"/>
      <c r="B877" s="10"/>
      <c r="C877" s="10"/>
      <c r="D877" s="7"/>
      <c r="E877" s="10"/>
      <c r="F877" s="10"/>
      <c r="G877" s="10"/>
      <c r="H877" s="10"/>
      <c r="I877" s="7"/>
      <c r="J877" s="10"/>
      <c r="K877" s="58"/>
      <c r="L877" s="10"/>
      <c r="M877" s="10"/>
      <c r="N877" s="10"/>
      <c r="O877" s="10"/>
    </row>
    <row r="878">
      <c r="A878" s="10"/>
      <c r="B878" s="10"/>
      <c r="C878" s="10"/>
      <c r="D878" s="7"/>
      <c r="E878" s="10"/>
      <c r="F878" s="10"/>
      <c r="G878" s="10"/>
      <c r="H878" s="10"/>
      <c r="I878" s="7"/>
      <c r="J878" s="10"/>
      <c r="K878" s="58"/>
      <c r="L878" s="10"/>
      <c r="M878" s="10"/>
      <c r="N878" s="10"/>
      <c r="O878" s="10"/>
    </row>
    <row r="879">
      <c r="A879" s="10"/>
      <c r="B879" s="10"/>
      <c r="C879" s="10"/>
      <c r="D879" s="7"/>
      <c r="E879" s="10"/>
      <c r="F879" s="10"/>
      <c r="G879" s="10"/>
      <c r="H879" s="10"/>
      <c r="I879" s="7"/>
      <c r="J879" s="10"/>
      <c r="K879" s="58"/>
      <c r="L879" s="10"/>
      <c r="M879" s="10"/>
      <c r="N879" s="10"/>
      <c r="O879" s="10"/>
    </row>
    <row r="880">
      <c r="A880" s="10"/>
      <c r="B880" s="10"/>
      <c r="C880" s="10"/>
      <c r="D880" s="7"/>
      <c r="E880" s="10"/>
      <c r="F880" s="10"/>
      <c r="G880" s="10"/>
      <c r="H880" s="10"/>
      <c r="I880" s="7"/>
      <c r="J880" s="10"/>
      <c r="K880" s="58"/>
      <c r="L880" s="10"/>
      <c r="M880" s="10"/>
      <c r="N880" s="10"/>
      <c r="O880" s="10"/>
    </row>
    <row r="881">
      <c r="A881" s="10"/>
      <c r="B881" s="10"/>
      <c r="C881" s="10"/>
      <c r="D881" s="7"/>
      <c r="E881" s="10"/>
      <c r="F881" s="10"/>
      <c r="G881" s="10"/>
      <c r="H881" s="10"/>
      <c r="I881" s="7"/>
      <c r="J881" s="10"/>
      <c r="K881" s="58"/>
      <c r="L881" s="10"/>
      <c r="M881" s="10"/>
      <c r="N881" s="10"/>
      <c r="O881" s="10"/>
    </row>
    <row r="882">
      <c r="A882" s="10"/>
      <c r="B882" s="10"/>
      <c r="C882" s="10"/>
      <c r="D882" s="7"/>
      <c r="E882" s="10"/>
      <c r="F882" s="10"/>
      <c r="G882" s="10"/>
      <c r="H882" s="10"/>
      <c r="I882" s="7"/>
      <c r="J882" s="10"/>
      <c r="K882" s="58"/>
      <c r="L882" s="10"/>
      <c r="M882" s="10"/>
      <c r="N882" s="10"/>
      <c r="O882" s="10"/>
    </row>
    <row r="883">
      <c r="A883" s="10"/>
      <c r="B883" s="10"/>
      <c r="C883" s="10"/>
      <c r="D883" s="7"/>
      <c r="E883" s="10"/>
      <c r="F883" s="10"/>
      <c r="G883" s="10"/>
      <c r="H883" s="10"/>
      <c r="I883" s="7"/>
      <c r="J883" s="10"/>
      <c r="K883" s="58"/>
      <c r="L883" s="10"/>
      <c r="M883" s="10"/>
      <c r="N883" s="10"/>
      <c r="O883" s="10"/>
    </row>
    <row r="884">
      <c r="A884" s="10"/>
      <c r="B884" s="10"/>
      <c r="C884" s="10"/>
      <c r="D884" s="7"/>
      <c r="E884" s="10"/>
      <c r="F884" s="10"/>
      <c r="G884" s="10"/>
      <c r="H884" s="10"/>
      <c r="I884" s="7"/>
      <c r="J884" s="10"/>
      <c r="K884" s="58"/>
      <c r="L884" s="10"/>
      <c r="M884" s="10"/>
      <c r="N884" s="10"/>
      <c r="O884" s="10"/>
    </row>
    <row r="885">
      <c r="A885" s="10"/>
      <c r="B885" s="10"/>
      <c r="C885" s="10"/>
      <c r="D885" s="7"/>
      <c r="E885" s="10"/>
      <c r="F885" s="10"/>
      <c r="G885" s="10"/>
      <c r="H885" s="10"/>
      <c r="I885" s="7"/>
      <c r="J885" s="10"/>
      <c r="K885" s="58"/>
      <c r="L885" s="10"/>
      <c r="M885" s="10"/>
      <c r="N885" s="10"/>
      <c r="O885" s="10"/>
    </row>
    <row r="886">
      <c r="A886" s="10"/>
      <c r="B886" s="10"/>
      <c r="C886" s="10"/>
      <c r="D886" s="7"/>
      <c r="E886" s="10"/>
      <c r="F886" s="10"/>
      <c r="G886" s="10"/>
      <c r="H886" s="10"/>
      <c r="I886" s="7"/>
      <c r="J886" s="10"/>
      <c r="K886" s="58"/>
      <c r="L886" s="10"/>
      <c r="M886" s="10"/>
      <c r="N886" s="10"/>
      <c r="O886" s="10"/>
    </row>
    <row r="887">
      <c r="A887" s="10"/>
      <c r="B887" s="10"/>
      <c r="C887" s="10"/>
      <c r="D887" s="7"/>
      <c r="E887" s="10"/>
      <c r="F887" s="10"/>
      <c r="G887" s="10"/>
      <c r="H887" s="10"/>
      <c r="I887" s="7"/>
      <c r="J887" s="10"/>
      <c r="K887" s="58"/>
      <c r="L887" s="10"/>
      <c r="M887" s="10"/>
      <c r="N887" s="10"/>
      <c r="O887" s="10"/>
    </row>
    <row r="888">
      <c r="A888" s="10"/>
      <c r="B888" s="10"/>
      <c r="C888" s="10"/>
      <c r="D888" s="7"/>
      <c r="E888" s="10"/>
      <c r="F888" s="10"/>
      <c r="G888" s="10"/>
      <c r="H888" s="10"/>
      <c r="I888" s="7"/>
      <c r="J888" s="10"/>
      <c r="K888" s="58"/>
      <c r="L888" s="10"/>
      <c r="M888" s="10"/>
      <c r="N888" s="10"/>
      <c r="O888" s="10"/>
    </row>
    <row r="889">
      <c r="A889" s="10"/>
      <c r="B889" s="10"/>
      <c r="C889" s="10"/>
      <c r="D889" s="7"/>
      <c r="E889" s="10"/>
      <c r="F889" s="10"/>
      <c r="G889" s="10"/>
      <c r="H889" s="10"/>
      <c r="I889" s="7"/>
      <c r="J889" s="10"/>
      <c r="K889" s="58"/>
      <c r="L889" s="10"/>
      <c r="M889" s="10"/>
      <c r="N889" s="10"/>
      <c r="O889" s="10"/>
    </row>
    <row r="890">
      <c r="A890" s="10"/>
      <c r="B890" s="10"/>
      <c r="C890" s="10"/>
      <c r="D890" s="7"/>
      <c r="E890" s="10"/>
      <c r="F890" s="10"/>
      <c r="G890" s="10"/>
      <c r="H890" s="10"/>
      <c r="I890" s="7"/>
      <c r="J890" s="10"/>
      <c r="K890" s="58"/>
      <c r="L890" s="10"/>
      <c r="M890" s="10"/>
      <c r="N890" s="10"/>
      <c r="O890" s="10"/>
    </row>
    <row r="891">
      <c r="A891" s="10"/>
      <c r="B891" s="10"/>
      <c r="C891" s="10"/>
      <c r="D891" s="7"/>
      <c r="E891" s="10"/>
      <c r="F891" s="10"/>
      <c r="G891" s="10"/>
      <c r="H891" s="10"/>
      <c r="I891" s="7"/>
      <c r="J891" s="10"/>
      <c r="K891" s="58"/>
      <c r="L891" s="10"/>
      <c r="M891" s="10"/>
      <c r="N891" s="10"/>
      <c r="O891" s="10"/>
    </row>
    <row r="892">
      <c r="A892" s="10"/>
      <c r="B892" s="10"/>
      <c r="C892" s="10"/>
      <c r="D892" s="7"/>
      <c r="E892" s="10"/>
      <c r="F892" s="10"/>
      <c r="G892" s="10"/>
      <c r="H892" s="10"/>
      <c r="I892" s="7"/>
      <c r="J892" s="10"/>
      <c r="K892" s="58"/>
      <c r="L892" s="10"/>
      <c r="M892" s="10"/>
      <c r="N892" s="10"/>
      <c r="O892" s="10"/>
    </row>
    <row r="893">
      <c r="A893" s="10"/>
      <c r="B893" s="10"/>
      <c r="C893" s="10"/>
      <c r="D893" s="7"/>
      <c r="E893" s="10"/>
      <c r="F893" s="10"/>
      <c r="G893" s="10"/>
      <c r="H893" s="10"/>
      <c r="I893" s="7"/>
      <c r="J893" s="10"/>
      <c r="K893" s="58"/>
      <c r="L893" s="10"/>
      <c r="M893" s="10"/>
      <c r="N893" s="10"/>
      <c r="O893" s="10"/>
    </row>
    <row r="894">
      <c r="A894" s="10"/>
      <c r="B894" s="10"/>
      <c r="C894" s="10"/>
      <c r="D894" s="7"/>
      <c r="E894" s="10"/>
      <c r="F894" s="10"/>
      <c r="G894" s="10"/>
      <c r="H894" s="10"/>
      <c r="I894" s="7"/>
      <c r="J894" s="10"/>
      <c r="K894" s="58"/>
      <c r="L894" s="10"/>
      <c r="M894" s="10"/>
      <c r="N894" s="10"/>
      <c r="O894" s="10"/>
    </row>
    <row r="895">
      <c r="A895" s="10"/>
      <c r="B895" s="10"/>
      <c r="C895" s="10"/>
      <c r="D895" s="7"/>
      <c r="E895" s="10"/>
      <c r="F895" s="10"/>
      <c r="G895" s="10"/>
      <c r="H895" s="10"/>
      <c r="I895" s="7"/>
      <c r="J895" s="10"/>
      <c r="K895" s="58"/>
      <c r="L895" s="10"/>
      <c r="M895" s="10"/>
      <c r="N895" s="10"/>
      <c r="O895" s="10"/>
    </row>
    <row r="896">
      <c r="A896" s="10"/>
      <c r="B896" s="10"/>
      <c r="C896" s="10"/>
      <c r="D896" s="7"/>
      <c r="E896" s="10"/>
      <c r="F896" s="10"/>
      <c r="G896" s="10"/>
      <c r="H896" s="10"/>
      <c r="I896" s="7"/>
      <c r="J896" s="10"/>
      <c r="K896" s="58"/>
      <c r="L896" s="10"/>
      <c r="M896" s="10"/>
      <c r="N896" s="10"/>
      <c r="O896" s="10"/>
    </row>
    <row r="897">
      <c r="A897" s="10"/>
      <c r="B897" s="10"/>
      <c r="C897" s="10"/>
      <c r="D897" s="7"/>
      <c r="E897" s="10"/>
      <c r="F897" s="10"/>
      <c r="G897" s="10"/>
      <c r="H897" s="10"/>
      <c r="I897" s="7"/>
      <c r="J897" s="10"/>
      <c r="K897" s="58"/>
      <c r="L897" s="10"/>
      <c r="M897" s="10"/>
      <c r="N897" s="10"/>
      <c r="O897" s="10"/>
    </row>
    <row r="898">
      <c r="A898" s="10"/>
      <c r="B898" s="10"/>
      <c r="C898" s="10"/>
      <c r="D898" s="7"/>
      <c r="E898" s="10"/>
      <c r="F898" s="10"/>
      <c r="G898" s="10"/>
      <c r="H898" s="10"/>
      <c r="I898" s="7"/>
      <c r="J898" s="10"/>
      <c r="K898" s="58"/>
      <c r="L898" s="10"/>
      <c r="M898" s="10"/>
      <c r="N898" s="10"/>
      <c r="O898" s="10"/>
    </row>
    <row r="899">
      <c r="A899" s="10"/>
      <c r="B899" s="10"/>
      <c r="C899" s="10"/>
      <c r="D899" s="7"/>
      <c r="E899" s="10"/>
      <c r="F899" s="10"/>
      <c r="G899" s="10"/>
      <c r="H899" s="10"/>
      <c r="I899" s="7"/>
      <c r="J899" s="10"/>
      <c r="K899" s="58"/>
      <c r="L899" s="10"/>
      <c r="M899" s="10"/>
      <c r="N899" s="10"/>
      <c r="O899" s="10"/>
    </row>
    <row r="900">
      <c r="A900" s="10"/>
      <c r="B900" s="10"/>
      <c r="C900" s="10"/>
      <c r="D900" s="7"/>
      <c r="E900" s="10"/>
      <c r="F900" s="10"/>
      <c r="G900" s="10"/>
      <c r="H900" s="10"/>
      <c r="I900" s="7"/>
      <c r="J900" s="10"/>
      <c r="K900" s="58"/>
      <c r="L900" s="10"/>
      <c r="M900" s="10"/>
      <c r="N900" s="10"/>
      <c r="O900" s="10"/>
    </row>
    <row r="901">
      <c r="A901" s="10"/>
      <c r="B901" s="10"/>
      <c r="C901" s="10"/>
      <c r="D901" s="7"/>
      <c r="E901" s="10"/>
      <c r="F901" s="10"/>
      <c r="G901" s="10"/>
      <c r="H901" s="10"/>
      <c r="I901" s="7"/>
      <c r="J901" s="10"/>
      <c r="K901" s="58"/>
      <c r="L901" s="10"/>
      <c r="M901" s="10"/>
      <c r="N901" s="10"/>
      <c r="O901" s="10"/>
    </row>
    <row r="902">
      <c r="A902" s="10"/>
      <c r="B902" s="10"/>
      <c r="C902" s="10"/>
      <c r="D902" s="7"/>
      <c r="E902" s="10"/>
      <c r="F902" s="10"/>
      <c r="G902" s="10"/>
      <c r="H902" s="10"/>
      <c r="I902" s="7"/>
      <c r="J902" s="10"/>
      <c r="K902" s="58"/>
      <c r="L902" s="10"/>
      <c r="M902" s="10"/>
      <c r="N902" s="10"/>
      <c r="O902" s="10"/>
    </row>
    <row r="903">
      <c r="A903" s="10"/>
      <c r="B903" s="10"/>
      <c r="C903" s="10"/>
      <c r="D903" s="7"/>
      <c r="E903" s="10"/>
      <c r="F903" s="10"/>
      <c r="G903" s="10"/>
      <c r="H903" s="10"/>
      <c r="I903" s="7"/>
      <c r="J903" s="10"/>
      <c r="K903" s="58"/>
      <c r="L903" s="10"/>
      <c r="M903" s="10"/>
      <c r="N903" s="10"/>
      <c r="O903" s="10"/>
    </row>
    <row r="904">
      <c r="A904" s="10"/>
      <c r="B904" s="10"/>
      <c r="C904" s="10"/>
      <c r="D904" s="7"/>
      <c r="E904" s="10"/>
      <c r="F904" s="10"/>
      <c r="G904" s="10"/>
      <c r="H904" s="10"/>
      <c r="I904" s="7"/>
      <c r="J904" s="10"/>
      <c r="K904" s="58"/>
      <c r="L904" s="10"/>
      <c r="M904" s="10"/>
      <c r="N904" s="10"/>
      <c r="O904" s="10"/>
    </row>
    <row r="905">
      <c r="A905" s="10"/>
      <c r="B905" s="10"/>
      <c r="C905" s="10"/>
      <c r="D905" s="7"/>
      <c r="E905" s="10"/>
      <c r="F905" s="10"/>
      <c r="G905" s="10"/>
      <c r="H905" s="10"/>
      <c r="I905" s="7"/>
      <c r="J905" s="10"/>
      <c r="K905" s="58"/>
      <c r="L905" s="10"/>
      <c r="M905" s="10"/>
      <c r="N905" s="10"/>
      <c r="O905" s="10"/>
    </row>
    <row r="906">
      <c r="A906" s="10"/>
      <c r="B906" s="10"/>
      <c r="C906" s="10"/>
      <c r="D906" s="7"/>
      <c r="E906" s="10"/>
      <c r="F906" s="10"/>
      <c r="G906" s="10"/>
      <c r="H906" s="10"/>
      <c r="I906" s="7"/>
      <c r="J906" s="10"/>
      <c r="K906" s="58"/>
      <c r="L906" s="10"/>
      <c r="M906" s="10"/>
      <c r="N906" s="10"/>
      <c r="O906" s="10"/>
    </row>
    <row r="907">
      <c r="A907" s="10"/>
      <c r="B907" s="10"/>
      <c r="C907" s="10"/>
      <c r="D907" s="7"/>
      <c r="E907" s="10"/>
      <c r="F907" s="10"/>
      <c r="G907" s="10"/>
      <c r="H907" s="10"/>
      <c r="I907" s="7"/>
      <c r="J907" s="10"/>
      <c r="K907" s="58"/>
      <c r="L907" s="10"/>
      <c r="M907" s="10"/>
      <c r="N907" s="10"/>
      <c r="O907" s="10"/>
    </row>
    <row r="908">
      <c r="A908" s="10"/>
      <c r="B908" s="10"/>
      <c r="C908" s="10"/>
      <c r="D908" s="7"/>
      <c r="E908" s="10"/>
      <c r="F908" s="10"/>
      <c r="G908" s="10"/>
      <c r="H908" s="10"/>
      <c r="I908" s="7"/>
      <c r="J908" s="10"/>
      <c r="K908" s="58"/>
      <c r="L908" s="10"/>
      <c r="M908" s="10"/>
      <c r="N908" s="10"/>
      <c r="O908" s="10"/>
    </row>
    <row r="909">
      <c r="A909" s="10"/>
      <c r="B909" s="10"/>
      <c r="C909" s="10"/>
      <c r="D909" s="7"/>
      <c r="E909" s="10"/>
      <c r="F909" s="10"/>
      <c r="G909" s="10"/>
      <c r="H909" s="10"/>
      <c r="I909" s="7"/>
      <c r="J909" s="10"/>
      <c r="K909" s="58"/>
      <c r="L909" s="10"/>
      <c r="M909" s="10"/>
      <c r="N909" s="10"/>
      <c r="O909" s="10"/>
    </row>
    <row r="910">
      <c r="A910" s="10"/>
      <c r="B910" s="10"/>
      <c r="C910" s="10"/>
      <c r="D910" s="7"/>
      <c r="E910" s="10"/>
      <c r="F910" s="10"/>
      <c r="G910" s="10"/>
      <c r="H910" s="10"/>
      <c r="I910" s="7"/>
      <c r="J910" s="10"/>
      <c r="K910" s="58"/>
      <c r="L910" s="10"/>
      <c r="M910" s="10"/>
      <c r="N910" s="10"/>
      <c r="O910" s="10"/>
    </row>
    <row r="911">
      <c r="A911" s="10"/>
      <c r="B911" s="10"/>
      <c r="C911" s="10"/>
      <c r="D911" s="7"/>
      <c r="E911" s="10"/>
      <c r="F911" s="10"/>
      <c r="G911" s="10"/>
      <c r="H911" s="10"/>
      <c r="I911" s="7"/>
      <c r="J911" s="10"/>
      <c r="K911" s="58"/>
      <c r="L911" s="10"/>
      <c r="M911" s="10"/>
      <c r="N911" s="10"/>
      <c r="O911" s="10"/>
    </row>
    <row r="912">
      <c r="A912" s="10"/>
      <c r="B912" s="10"/>
      <c r="C912" s="10"/>
      <c r="D912" s="7"/>
      <c r="E912" s="10"/>
      <c r="F912" s="10"/>
      <c r="G912" s="10"/>
      <c r="H912" s="10"/>
      <c r="I912" s="7"/>
      <c r="J912" s="10"/>
      <c r="K912" s="58"/>
      <c r="L912" s="10"/>
      <c r="M912" s="10"/>
      <c r="N912" s="10"/>
      <c r="O912" s="10"/>
    </row>
    <row r="913">
      <c r="A913" s="10"/>
      <c r="B913" s="10"/>
      <c r="C913" s="10"/>
      <c r="D913" s="7"/>
      <c r="E913" s="10"/>
      <c r="F913" s="10"/>
      <c r="G913" s="10"/>
      <c r="H913" s="10"/>
      <c r="I913" s="7"/>
      <c r="J913" s="10"/>
      <c r="K913" s="58"/>
      <c r="L913" s="10"/>
      <c r="M913" s="10"/>
      <c r="N913" s="10"/>
      <c r="O913" s="10"/>
    </row>
    <row r="914">
      <c r="A914" s="10"/>
      <c r="B914" s="10"/>
      <c r="C914" s="10"/>
      <c r="D914" s="7"/>
      <c r="E914" s="10"/>
      <c r="F914" s="10"/>
      <c r="G914" s="10"/>
      <c r="H914" s="10"/>
      <c r="I914" s="7"/>
      <c r="J914" s="10"/>
      <c r="K914" s="58"/>
      <c r="L914" s="10"/>
      <c r="M914" s="10"/>
      <c r="N914" s="10"/>
      <c r="O914" s="10"/>
    </row>
    <row r="915">
      <c r="A915" s="10"/>
      <c r="B915" s="10"/>
      <c r="C915" s="10"/>
      <c r="D915" s="7"/>
      <c r="E915" s="10"/>
      <c r="F915" s="10"/>
      <c r="G915" s="10"/>
      <c r="H915" s="10"/>
      <c r="I915" s="7"/>
      <c r="J915" s="10"/>
      <c r="K915" s="58"/>
      <c r="L915" s="10"/>
      <c r="M915" s="10"/>
      <c r="N915" s="10"/>
      <c r="O915" s="10"/>
    </row>
    <row r="916">
      <c r="A916" s="10"/>
      <c r="B916" s="10"/>
      <c r="C916" s="10"/>
      <c r="D916" s="7"/>
      <c r="E916" s="10"/>
      <c r="F916" s="10"/>
      <c r="G916" s="10"/>
      <c r="H916" s="10"/>
      <c r="I916" s="7"/>
      <c r="J916" s="10"/>
      <c r="K916" s="58"/>
      <c r="L916" s="10"/>
      <c r="M916" s="10"/>
      <c r="N916" s="10"/>
      <c r="O916" s="10"/>
    </row>
    <row r="917">
      <c r="A917" s="10"/>
      <c r="B917" s="10"/>
      <c r="C917" s="10"/>
      <c r="D917" s="7"/>
      <c r="E917" s="10"/>
      <c r="F917" s="10"/>
      <c r="G917" s="10"/>
      <c r="H917" s="10"/>
      <c r="I917" s="7"/>
      <c r="J917" s="10"/>
      <c r="K917" s="58"/>
      <c r="L917" s="10"/>
      <c r="M917" s="10"/>
      <c r="N917" s="10"/>
      <c r="O917" s="10"/>
    </row>
    <row r="918">
      <c r="A918" s="10"/>
      <c r="B918" s="10"/>
      <c r="C918" s="10"/>
      <c r="D918" s="7"/>
      <c r="E918" s="10"/>
      <c r="F918" s="10"/>
      <c r="G918" s="10"/>
      <c r="H918" s="10"/>
      <c r="I918" s="7"/>
      <c r="J918" s="10"/>
      <c r="K918" s="58"/>
      <c r="L918" s="10"/>
      <c r="M918" s="10"/>
      <c r="N918" s="10"/>
      <c r="O918" s="10"/>
    </row>
    <row r="919">
      <c r="A919" s="10"/>
      <c r="B919" s="10"/>
      <c r="C919" s="10"/>
      <c r="D919" s="7"/>
      <c r="E919" s="10"/>
      <c r="F919" s="10"/>
      <c r="G919" s="10"/>
      <c r="H919" s="10"/>
      <c r="I919" s="7"/>
      <c r="J919" s="10"/>
      <c r="K919" s="58"/>
      <c r="L919" s="10"/>
      <c r="M919" s="10"/>
      <c r="N919" s="10"/>
      <c r="O919" s="10"/>
    </row>
    <row r="920">
      <c r="A920" s="10"/>
      <c r="B920" s="10"/>
      <c r="C920" s="10"/>
      <c r="D920" s="7"/>
      <c r="E920" s="10"/>
      <c r="F920" s="10"/>
      <c r="G920" s="10"/>
      <c r="H920" s="10"/>
      <c r="I920" s="7"/>
      <c r="J920" s="10"/>
      <c r="K920" s="58"/>
      <c r="L920" s="10"/>
      <c r="M920" s="10"/>
      <c r="N920" s="10"/>
      <c r="O920" s="10"/>
    </row>
    <row r="921">
      <c r="A921" s="10"/>
      <c r="B921" s="10"/>
      <c r="C921" s="10"/>
      <c r="D921" s="7"/>
      <c r="E921" s="10"/>
      <c r="F921" s="10"/>
      <c r="G921" s="10"/>
      <c r="H921" s="10"/>
      <c r="I921" s="7"/>
      <c r="J921" s="10"/>
      <c r="K921" s="58"/>
      <c r="L921" s="10"/>
      <c r="M921" s="10"/>
      <c r="N921" s="10"/>
      <c r="O921" s="10"/>
    </row>
    <row r="922">
      <c r="A922" s="10"/>
      <c r="B922" s="10"/>
      <c r="C922" s="10"/>
      <c r="D922" s="7"/>
      <c r="E922" s="10"/>
      <c r="F922" s="10"/>
      <c r="G922" s="10"/>
      <c r="H922" s="10"/>
      <c r="I922" s="7"/>
      <c r="J922" s="10"/>
      <c r="K922" s="58"/>
      <c r="L922" s="10"/>
      <c r="M922" s="10"/>
      <c r="N922" s="10"/>
      <c r="O922" s="10"/>
    </row>
    <row r="923">
      <c r="A923" s="10"/>
      <c r="B923" s="10"/>
      <c r="C923" s="10"/>
      <c r="D923" s="7"/>
      <c r="E923" s="10"/>
      <c r="F923" s="10"/>
      <c r="G923" s="10"/>
      <c r="H923" s="10"/>
      <c r="I923" s="7"/>
      <c r="J923" s="10"/>
      <c r="K923" s="58"/>
      <c r="L923" s="10"/>
      <c r="M923" s="10"/>
      <c r="N923" s="10"/>
      <c r="O923" s="10"/>
    </row>
    <row r="924">
      <c r="A924" s="10"/>
      <c r="B924" s="10"/>
      <c r="C924" s="10"/>
      <c r="D924" s="7"/>
      <c r="E924" s="10"/>
      <c r="F924" s="10"/>
      <c r="G924" s="10"/>
      <c r="H924" s="10"/>
      <c r="I924" s="7"/>
      <c r="J924" s="10"/>
      <c r="K924" s="58"/>
      <c r="L924" s="10"/>
      <c r="M924" s="10"/>
      <c r="N924" s="10"/>
      <c r="O924" s="10"/>
    </row>
    <row r="925">
      <c r="A925" s="10"/>
      <c r="B925" s="10"/>
      <c r="C925" s="10"/>
      <c r="D925" s="7"/>
      <c r="E925" s="10"/>
      <c r="F925" s="10"/>
      <c r="G925" s="10"/>
      <c r="H925" s="10"/>
      <c r="I925" s="7"/>
      <c r="J925" s="10"/>
      <c r="K925" s="58"/>
      <c r="L925" s="10"/>
      <c r="M925" s="10"/>
      <c r="N925" s="10"/>
      <c r="O925" s="10"/>
    </row>
    <row r="926">
      <c r="A926" s="10"/>
      <c r="B926" s="10"/>
      <c r="C926" s="10"/>
      <c r="D926" s="7"/>
      <c r="E926" s="10"/>
      <c r="F926" s="10"/>
      <c r="G926" s="10"/>
      <c r="H926" s="10"/>
      <c r="I926" s="7"/>
      <c r="J926" s="10"/>
      <c r="K926" s="58"/>
      <c r="L926" s="10"/>
      <c r="M926" s="10"/>
      <c r="N926" s="10"/>
      <c r="O926" s="10"/>
    </row>
    <row r="927">
      <c r="A927" s="10"/>
      <c r="B927" s="10"/>
      <c r="C927" s="10"/>
      <c r="D927" s="7"/>
      <c r="E927" s="10"/>
      <c r="F927" s="10"/>
      <c r="G927" s="10"/>
      <c r="H927" s="10"/>
      <c r="I927" s="7"/>
      <c r="J927" s="10"/>
      <c r="K927" s="58"/>
      <c r="L927" s="10"/>
      <c r="M927" s="10"/>
      <c r="N927" s="10"/>
      <c r="O927" s="10"/>
    </row>
    <row r="928">
      <c r="A928" s="10"/>
      <c r="B928" s="10"/>
      <c r="C928" s="10"/>
      <c r="D928" s="7"/>
      <c r="E928" s="10"/>
      <c r="F928" s="10"/>
      <c r="G928" s="10"/>
      <c r="H928" s="10"/>
      <c r="I928" s="7"/>
      <c r="J928" s="10"/>
      <c r="K928" s="58"/>
      <c r="L928" s="10"/>
      <c r="M928" s="10"/>
      <c r="N928" s="10"/>
      <c r="O928" s="10"/>
    </row>
    <row r="929">
      <c r="A929" s="10"/>
      <c r="B929" s="10"/>
      <c r="C929" s="10"/>
      <c r="D929" s="7"/>
      <c r="E929" s="10"/>
      <c r="F929" s="10"/>
      <c r="G929" s="10"/>
      <c r="H929" s="10"/>
      <c r="I929" s="7"/>
      <c r="J929" s="10"/>
      <c r="K929" s="58"/>
      <c r="L929" s="10"/>
      <c r="M929" s="10"/>
      <c r="N929" s="10"/>
      <c r="O929" s="10"/>
    </row>
    <row r="930">
      <c r="A930" s="10"/>
      <c r="B930" s="10"/>
      <c r="C930" s="10"/>
      <c r="D930" s="7"/>
      <c r="E930" s="10"/>
      <c r="F930" s="10"/>
      <c r="G930" s="10"/>
      <c r="H930" s="10"/>
      <c r="I930" s="7"/>
      <c r="J930" s="10"/>
      <c r="K930" s="58"/>
      <c r="L930" s="10"/>
      <c r="M930" s="10"/>
      <c r="N930" s="10"/>
      <c r="O930" s="10"/>
    </row>
    <row r="931">
      <c r="A931" s="10"/>
      <c r="B931" s="10"/>
      <c r="C931" s="10"/>
      <c r="D931" s="7"/>
      <c r="E931" s="10"/>
      <c r="F931" s="10"/>
      <c r="G931" s="10"/>
      <c r="H931" s="10"/>
      <c r="I931" s="7"/>
      <c r="J931" s="10"/>
      <c r="K931" s="58"/>
      <c r="L931" s="10"/>
      <c r="M931" s="10"/>
      <c r="N931" s="10"/>
      <c r="O931" s="10"/>
    </row>
    <row r="932">
      <c r="A932" s="10"/>
      <c r="B932" s="10"/>
      <c r="C932" s="10"/>
      <c r="D932" s="7"/>
      <c r="E932" s="10"/>
      <c r="F932" s="10"/>
      <c r="G932" s="10"/>
      <c r="H932" s="10"/>
      <c r="I932" s="7"/>
      <c r="J932" s="10"/>
      <c r="K932" s="58"/>
      <c r="L932" s="10"/>
      <c r="M932" s="10"/>
      <c r="N932" s="10"/>
      <c r="O932" s="10"/>
    </row>
    <row r="933">
      <c r="A933" s="10"/>
      <c r="B933" s="10"/>
      <c r="C933" s="10"/>
      <c r="D933" s="7"/>
      <c r="E933" s="10"/>
      <c r="F933" s="10"/>
      <c r="G933" s="10"/>
      <c r="H933" s="10"/>
      <c r="I933" s="7"/>
      <c r="J933" s="10"/>
      <c r="K933" s="58"/>
      <c r="L933" s="10"/>
      <c r="M933" s="10"/>
      <c r="N933" s="10"/>
      <c r="O933" s="10"/>
    </row>
    <row r="934">
      <c r="A934" s="10"/>
      <c r="B934" s="10"/>
      <c r="C934" s="10"/>
      <c r="D934" s="7"/>
      <c r="E934" s="10"/>
      <c r="F934" s="10"/>
      <c r="G934" s="10"/>
      <c r="H934" s="10"/>
      <c r="I934" s="7"/>
      <c r="J934" s="10"/>
      <c r="K934" s="58"/>
      <c r="L934" s="10"/>
      <c r="M934" s="10"/>
      <c r="N934" s="10"/>
      <c r="O934" s="10"/>
    </row>
    <row r="935">
      <c r="A935" s="10"/>
      <c r="B935" s="10"/>
      <c r="C935" s="10"/>
      <c r="D935" s="7"/>
      <c r="E935" s="10"/>
      <c r="F935" s="10"/>
      <c r="G935" s="10"/>
      <c r="H935" s="10"/>
      <c r="I935" s="7"/>
      <c r="J935" s="10"/>
      <c r="K935" s="58"/>
      <c r="L935" s="10"/>
      <c r="M935" s="10"/>
      <c r="N935" s="10"/>
      <c r="O935" s="10"/>
    </row>
    <row r="936">
      <c r="A936" s="10"/>
      <c r="B936" s="10"/>
      <c r="C936" s="10"/>
      <c r="D936" s="7"/>
      <c r="E936" s="10"/>
      <c r="F936" s="10"/>
      <c r="G936" s="10"/>
      <c r="H936" s="10"/>
      <c r="I936" s="7"/>
      <c r="J936" s="10"/>
      <c r="K936" s="58"/>
      <c r="L936" s="10"/>
      <c r="M936" s="10"/>
      <c r="N936" s="10"/>
      <c r="O936" s="10"/>
    </row>
    <row r="937">
      <c r="A937" s="10"/>
      <c r="B937" s="10"/>
      <c r="C937" s="10"/>
      <c r="D937" s="7"/>
      <c r="E937" s="10"/>
      <c r="F937" s="10"/>
      <c r="G937" s="10"/>
      <c r="H937" s="10"/>
      <c r="I937" s="7"/>
      <c r="J937" s="10"/>
      <c r="K937" s="58"/>
      <c r="L937" s="10"/>
      <c r="M937" s="10"/>
      <c r="N937" s="10"/>
      <c r="O937" s="10"/>
    </row>
    <row r="938">
      <c r="A938" s="10"/>
      <c r="B938" s="10"/>
      <c r="C938" s="10"/>
      <c r="D938" s="7"/>
      <c r="E938" s="10"/>
      <c r="F938" s="10"/>
      <c r="G938" s="10"/>
      <c r="H938" s="10"/>
      <c r="I938" s="7"/>
      <c r="J938" s="10"/>
      <c r="K938" s="58"/>
      <c r="L938" s="10"/>
      <c r="M938" s="10"/>
      <c r="N938" s="10"/>
      <c r="O938" s="10"/>
    </row>
    <row r="939">
      <c r="A939" s="10"/>
      <c r="B939" s="10"/>
      <c r="C939" s="10"/>
      <c r="D939" s="7"/>
      <c r="E939" s="10"/>
      <c r="F939" s="10"/>
      <c r="G939" s="10"/>
      <c r="H939" s="10"/>
      <c r="I939" s="7"/>
      <c r="J939" s="10"/>
      <c r="K939" s="58"/>
      <c r="L939" s="10"/>
      <c r="M939" s="10"/>
      <c r="N939" s="10"/>
      <c r="O939" s="10"/>
    </row>
    <row r="940">
      <c r="A940" s="10"/>
      <c r="B940" s="10"/>
      <c r="C940" s="10"/>
      <c r="D940" s="7"/>
      <c r="E940" s="10"/>
      <c r="F940" s="10"/>
      <c r="G940" s="10"/>
      <c r="H940" s="10"/>
      <c r="I940" s="7"/>
      <c r="J940" s="10"/>
      <c r="K940" s="58"/>
      <c r="L940" s="10"/>
      <c r="M940" s="10"/>
      <c r="N940" s="10"/>
      <c r="O940" s="10"/>
    </row>
    <row r="941">
      <c r="A941" s="10"/>
      <c r="B941" s="10"/>
      <c r="C941" s="10"/>
      <c r="D941" s="7"/>
      <c r="E941" s="10"/>
      <c r="F941" s="10"/>
      <c r="G941" s="10"/>
      <c r="H941" s="10"/>
      <c r="I941" s="7"/>
      <c r="J941" s="10"/>
      <c r="K941" s="58"/>
      <c r="L941" s="10"/>
      <c r="M941" s="10"/>
      <c r="N941" s="10"/>
      <c r="O941" s="10"/>
    </row>
    <row r="942">
      <c r="A942" s="10"/>
      <c r="B942" s="10"/>
      <c r="C942" s="10"/>
      <c r="D942" s="7"/>
      <c r="E942" s="10"/>
      <c r="F942" s="10"/>
      <c r="G942" s="10"/>
      <c r="H942" s="10"/>
      <c r="I942" s="7"/>
      <c r="J942" s="10"/>
      <c r="K942" s="58"/>
      <c r="L942" s="10"/>
      <c r="M942" s="10"/>
      <c r="N942" s="10"/>
      <c r="O942" s="10"/>
    </row>
    <row r="943">
      <c r="A943" s="10"/>
      <c r="B943" s="10"/>
      <c r="C943" s="10"/>
      <c r="D943" s="7"/>
      <c r="E943" s="10"/>
      <c r="F943" s="10"/>
      <c r="G943" s="10"/>
      <c r="H943" s="10"/>
      <c r="I943" s="7"/>
      <c r="J943" s="10"/>
      <c r="K943" s="58"/>
      <c r="L943" s="10"/>
      <c r="M943" s="10"/>
      <c r="N943" s="10"/>
      <c r="O943" s="10"/>
    </row>
    <row r="944">
      <c r="A944" s="10"/>
      <c r="B944" s="10"/>
      <c r="C944" s="10"/>
      <c r="D944" s="7"/>
      <c r="E944" s="10"/>
      <c r="F944" s="10"/>
      <c r="G944" s="10"/>
      <c r="H944" s="10"/>
      <c r="I944" s="7"/>
      <c r="J944" s="10"/>
      <c r="K944" s="58"/>
      <c r="L944" s="10"/>
      <c r="M944" s="10"/>
      <c r="N944" s="10"/>
      <c r="O944" s="10"/>
    </row>
    <row r="945">
      <c r="A945" s="10"/>
      <c r="B945" s="10"/>
      <c r="C945" s="10"/>
      <c r="D945" s="7"/>
      <c r="E945" s="10"/>
      <c r="F945" s="10"/>
      <c r="G945" s="10"/>
      <c r="H945" s="10"/>
      <c r="I945" s="7"/>
      <c r="J945" s="10"/>
      <c r="K945" s="58"/>
      <c r="L945" s="10"/>
      <c r="M945" s="10"/>
      <c r="N945" s="10"/>
      <c r="O945" s="10"/>
    </row>
    <row r="946">
      <c r="A946" s="10"/>
      <c r="B946" s="10"/>
      <c r="C946" s="10"/>
      <c r="D946" s="7"/>
      <c r="E946" s="10"/>
      <c r="F946" s="10"/>
      <c r="G946" s="10"/>
      <c r="H946" s="10"/>
      <c r="I946" s="7"/>
      <c r="J946" s="10"/>
      <c r="K946" s="58"/>
      <c r="L946" s="10"/>
      <c r="M946" s="10"/>
      <c r="N946" s="10"/>
      <c r="O946" s="10"/>
    </row>
    <row r="947">
      <c r="A947" s="10"/>
      <c r="B947" s="10"/>
      <c r="C947" s="10"/>
      <c r="D947" s="7"/>
      <c r="E947" s="10"/>
      <c r="F947" s="10"/>
      <c r="G947" s="10"/>
      <c r="H947" s="10"/>
      <c r="I947" s="7"/>
      <c r="J947" s="10"/>
      <c r="K947" s="58"/>
      <c r="L947" s="10"/>
      <c r="M947" s="10"/>
      <c r="N947" s="10"/>
      <c r="O947" s="10"/>
    </row>
    <row r="948">
      <c r="A948" s="10"/>
      <c r="B948" s="10"/>
      <c r="C948" s="10"/>
      <c r="D948" s="7"/>
      <c r="E948" s="10"/>
      <c r="F948" s="10"/>
      <c r="G948" s="10"/>
      <c r="H948" s="10"/>
      <c r="I948" s="7"/>
      <c r="J948" s="10"/>
      <c r="K948" s="58"/>
      <c r="L948" s="10"/>
      <c r="M948" s="10"/>
      <c r="N948" s="10"/>
      <c r="O948" s="10"/>
    </row>
    <row r="949">
      <c r="A949" s="10"/>
      <c r="B949" s="10"/>
      <c r="C949" s="10"/>
      <c r="D949" s="7"/>
      <c r="E949" s="10"/>
      <c r="F949" s="10"/>
      <c r="G949" s="10"/>
      <c r="H949" s="10"/>
      <c r="I949" s="7"/>
      <c r="J949" s="10"/>
      <c r="K949" s="58"/>
      <c r="L949" s="10"/>
      <c r="M949" s="10"/>
      <c r="N949" s="10"/>
      <c r="O949" s="10"/>
    </row>
    <row r="950">
      <c r="A950" s="10"/>
      <c r="B950" s="10"/>
      <c r="C950" s="10"/>
      <c r="D950" s="7"/>
      <c r="E950" s="10"/>
      <c r="F950" s="10"/>
      <c r="G950" s="10"/>
      <c r="H950" s="10"/>
      <c r="I950" s="7"/>
      <c r="J950" s="10"/>
      <c r="K950" s="58"/>
      <c r="L950" s="10"/>
      <c r="M950" s="10"/>
      <c r="N950" s="10"/>
      <c r="O950" s="10"/>
    </row>
    <row r="951">
      <c r="A951" s="10"/>
      <c r="B951" s="10"/>
      <c r="C951" s="10"/>
      <c r="D951" s="7"/>
      <c r="E951" s="10"/>
      <c r="F951" s="10"/>
      <c r="G951" s="10"/>
      <c r="H951" s="10"/>
      <c r="I951" s="7"/>
      <c r="J951" s="10"/>
      <c r="K951" s="58"/>
      <c r="L951" s="10"/>
      <c r="M951" s="10"/>
      <c r="N951" s="10"/>
      <c r="O951" s="10"/>
    </row>
    <row r="952">
      <c r="A952" s="10"/>
      <c r="B952" s="10"/>
      <c r="C952" s="10"/>
      <c r="D952" s="7"/>
      <c r="E952" s="10"/>
      <c r="F952" s="10"/>
      <c r="G952" s="10"/>
      <c r="H952" s="10"/>
      <c r="I952" s="7"/>
      <c r="J952" s="10"/>
      <c r="K952" s="58"/>
      <c r="L952" s="10"/>
      <c r="M952" s="10"/>
      <c r="N952" s="10"/>
      <c r="O952" s="10"/>
    </row>
    <row r="953">
      <c r="A953" s="10"/>
      <c r="B953" s="10"/>
      <c r="C953" s="10"/>
      <c r="D953" s="7"/>
      <c r="E953" s="10"/>
      <c r="F953" s="10"/>
      <c r="G953" s="10"/>
      <c r="H953" s="10"/>
      <c r="I953" s="7"/>
      <c r="J953" s="10"/>
      <c r="K953" s="58"/>
      <c r="L953" s="10"/>
      <c r="M953" s="10"/>
      <c r="N953" s="10"/>
      <c r="O953" s="10"/>
    </row>
    <row r="954">
      <c r="A954" s="10"/>
      <c r="B954" s="10"/>
      <c r="C954" s="10"/>
      <c r="D954" s="7"/>
      <c r="E954" s="10"/>
      <c r="F954" s="10"/>
      <c r="G954" s="10"/>
      <c r="H954" s="10"/>
      <c r="I954" s="7"/>
      <c r="J954" s="10"/>
      <c r="K954" s="58"/>
      <c r="L954" s="10"/>
      <c r="M954" s="10"/>
      <c r="N954" s="10"/>
      <c r="O954" s="10"/>
    </row>
    <row r="955">
      <c r="A955" s="10"/>
      <c r="B955" s="10"/>
      <c r="C955" s="10"/>
      <c r="D955" s="7"/>
      <c r="E955" s="10"/>
      <c r="F955" s="10"/>
      <c r="G955" s="10"/>
      <c r="H955" s="10"/>
      <c r="I955" s="7"/>
      <c r="J955" s="10"/>
      <c r="K955" s="58"/>
      <c r="L955" s="10"/>
      <c r="M955" s="10"/>
      <c r="N955" s="10"/>
      <c r="O955" s="10"/>
    </row>
    <row r="956">
      <c r="A956" s="10"/>
      <c r="B956" s="10"/>
      <c r="C956" s="10"/>
      <c r="D956" s="7"/>
      <c r="E956" s="10"/>
      <c r="F956" s="10"/>
      <c r="G956" s="10"/>
      <c r="H956" s="10"/>
      <c r="I956" s="7"/>
      <c r="J956" s="10"/>
      <c r="K956" s="58"/>
      <c r="L956" s="10"/>
      <c r="M956" s="10"/>
      <c r="N956" s="10"/>
      <c r="O956" s="10"/>
    </row>
    <row r="957">
      <c r="A957" s="10"/>
      <c r="B957" s="10"/>
      <c r="C957" s="10"/>
      <c r="D957" s="7"/>
      <c r="E957" s="10"/>
      <c r="F957" s="10"/>
      <c r="G957" s="10"/>
      <c r="H957" s="10"/>
      <c r="I957" s="7"/>
      <c r="J957" s="10"/>
      <c r="K957" s="58"/>
      <c r="L957" s="10"/>
      <c r="M957" s="10"/>
      <c r="N957" s="10"/>
      <c r="O957" s="10"/>
    </row>
    <row r="958">
      <c r="A958" s="10"/>
      <c r="B958" s="10"/>
      <c r="C958" s="10"/>
      <c r="D958" s="7"/>
      <c r="E958" s="10"/>
      <c r="F958" s="10"/>
      <c r="G958" s="10"/>
      <c r="H958" s="10"/>
      <c r="I958" s="7"/>
      <c r="J958" s="10"/>
      <c r="K958" s="58"/>
      <c r="L958" s="10"/>
      <c r="M958" s="10"/>
      <c r="N958" s="10"/>
      <c r="O958" s="10"/>
    </row>
    <row r="959">
      <c r="A959" s="10"/>
      <c r="B959" s="10"/>
      <c r="C959" s="10"/>
      <c r="D959" s="7"/>
      <c r="E959" s="10"/>
      <c r="F959" s="10"/>
      <c r="G959" s="10"/>
      <c r="H959" s="10"/>
      <c r="I959" s="7"/>
      <c r="J959" s="10"/>
      <c r="K959" s="58"/>
      <c r="L959" s="10"/>
      <c r="M959" s="10"/>
      <c r="N959" s="10"/>
      <c r="O959" s="10"/>
    </row>
    <row r="960">
      <c r="A960" s="10"/>
      <c r="B960" s="10"/>
      <c r="C960" s="10"/>
      <c r="D960" s="7"/>
      <c r="E960" s="10"/>
      <c r="F960" s="10"/>
      <c r="G960" s="10"/>
      <c r="H960" s="10"/>
      <c r="I960" s="7"/>
      <c r="J960" s="10"/>
      <c r="K960" s="58"/>
      <c r="L960" s="10"/>
      <c r="M960" s="10"/>
      <c r="N960" s="10"/>
      <c r="O960" s="10"/>
    </row>
    <row r="961">
      <c r="A961" s="10"/>
      <c r="B961" s="10"/>
      <c r="C961" s="10"/>
      <c r="D961" s="7"/>
      <c r="E961" s="10"/>
      <c r="F961" s="10"/>
      <c r="G961" s="10"/>
      <c r="H961" s="10"/>
      <c r="I961" s="7"/>
      <c r="J961" s="10"/>
      <c r="K961" s="58"/>
      <c r="L961" s="10"/>
      <c r="M961" s="10"/>
      <c r="N961" s="10"/>
      <c r="O961" s="10"/>
    </row>
    <row r="962">
      <c r="A962" s="10"/>
      <c r="B962" s="10"/>
      <c r="C962" s="10"/>
      <c r="D962" s="7"/>
      <c r="E962" s="10"/>
      <c r="F962" s="10"/>
      <c r="G962" s="10"/>
      <c r="H962" s="10"/>
      <c r="I962" s="7"/>
      <c r="J962" s="10"/>
      <c r="K962" s="58"/>
      <c r="L962" s="10"/>
      <c r="M962" s="10"/>
      <c r="N962" s="10"/>
      <c r="O962" s="10"/>
    </row>
    <row r="963">
      <c r="A963" s="10"/>
      <c r="B963" s="10"/>
      <c r="C963" s="10"/>
      <c r="D963" s="7"/>
      <c r="E963" s="10"/>
      <c r="F963" s="10"/>
      <c r="G963" s="10"/>
      <c r="H963" s="10"/>
      <c r="I963" s="7"/>
      <c r="J963" s="10"/>
      <c r="K963" s="58"/>
      <c r="L963" s="10"/>
      <c r="M963" s="10"/>
      <c r="N963" s="10"/>
      <c r="O963" s="10"/>
    </row>
    <row r="964">
      <c r="A964" s="10"/>
      <c r="B964" s="10"/>
      <c r="C964" s="10"/>
      <c r="D964" s="7"/>
      <c r="E964" s="10"/>
      <c r="F964" s="10"/>
      <c r="G964" s="10"/>
      <c r="H964" s="10"/>
      <c r="I964" s="7"/>
      <c r="J964" s="10"/>
      <c r="K964" s="58"/>
      <c r="L964" s="10"/>
      <c r="M964" s="10"/>
      <c r="N964" s="10"/>
      <c r="O964" s="10"/>
    </row>
    <row r="965">
      <c r="A965" s="10"/>
      <c r="B965" s="10"/>
      <c r="C965" s="10"/>
      <c r="D965" s="7"/>
      <c r="E965" s="10"/>
      <c r="F965" s="10"/>
      <c r="G965" s="10"/>
      <c r="H965" s="10"/>
      <c r="I965" s="7"/>
      <c r="J965" s="10"/>
      <c r="K965" s="58"/>
      <c r="L965" s="10"/>
      <c r="M965" s="10"/>
      <c r="N965" s="10"/>
      <c r="O965" s="10"/>
    </row>
    <row r="966">
      <c r="A966" s="10"/>
      <c r="B966" s="10"/>
      <c r="C966" s="10"/>
      <c r="D966" s="7"/>
      <c r="E966" s="10"/>
      <c r="F966" s="10"/>
      <c r="G966" s="10"/>
      <c r="H966" s="10"/>
      <c r="I966" s="7"/>
      <c r="J966" s="10"/>
      <c r="K966" s="58"/>
      <c r="L966" s="10"/>
      <c r="M966" s="10"/>
      <c r="N966" s="10"/>
      <c r="O966" s="10"/>
    </row>
    <row r="967">
      <c r="A967" s="10"/>
      <c r="B967" s="10"/>
      <c r="C967" s="10"/>
      <c r="D967" s="7"/>
      <c r="E967" s="10"/>
      <c r="F967" s="10"/>
      <c r="G967" s="10"/>
      <c r="H967" s="10"/>
      <c r="I967" s="7"/>
      <c r="J967" s="10"/>
      <c r="K967" s="58"/>
      <c r="L967" s="10"/>
      <c r="M967" s="10"/>
      <c r="N967" s="10"/>
      <c r="O967" s="10"/>
    </row>
    <row r="968">
      <c r="A968" s="10"/>
      <c r="B968" s="10"/>
      <c r="C968" s="10"/>
      <c r="D968" s="7"/>
      <c r="E968" s="10"/>
      <c r="F968" s="10"/>
      <c r="G968" s="10"/>
      <c r="H968" s="10"/>
      <c r="I968" s="7"/>
      <c r="J968" s="10"/>
      <c r="K968" s="58"/>
      <c r="L968" s="10"/>
      <c r="M968" s="10"/>
      <c r="N968" s="10"/>
      <c r="O968" s="10"/>
    </row>
    <row r="969">
      <c r="A969" s="10"/>
      <c r="B969" s="10"/>
      <c r="C969" s="10"/>
      <c r="D969" s="7"/>
      <c r="E969" s="10"/>
      <c r="F969" s="10"/>
      <c r="G969" s="10"/>
      <c r="H969" s="10"/>
      <c r="I969" s="7"/>
      <c r="J969" s="10"/>
      <c r="K969" s="58"/>
      <c r="L969" s="10"/>
      <c r="M969" s="10"/>
      <c r="N969" s="10"/>
      <c r="O969" s="10"/>
    </row>
    <row r="970">
      <c r="A970" s="10"/>
      <c r="B970" s="10"/>
      <c r="C970" s="10"/>
      <c r="D970" s="7"/>
      <c r="E970" s="10"/>
      <c r="F970" s="10"/>
      <c r="G970" s="10"/>
      <c r="H970" s="10"/>
      <c r="I970" s="7"/>
      <c r="J970" s="10"/>
      <c r="K970" s="58"/>
      <c r="L970" s="10"/>
      <c r="M970" s="10"/>
      <c r="N970" s="10"/>
      <c r="O970" s="10"/>
    </row>
    <row r="971">
      <c r="A971" s="10"/>
      <c r="B971" s="10"/>
      <c r="C971" s="10"/>
      <c r="D971" s="7"/>
      <c r="E971" s="10"/>
      <c r="F971" s="10"/>
      <c r="G971" s="10"/>
      <c r="H971" s="10"/>
      <c r="I971" s="7"/>
      <c r="J971" s="10"/>
      <c r="K971" s="58"/>
      <c r="L971" s="10"/>
      <c r="M971" s="10"/>
      <c r="N971" s="10"/>
      <c r="O971" s="10"/>
    </row>
    <row r="972">
      <c r="A972" s="10"/>
      <c r="B972" s="10"/>
      <c r="C972" s="10"/>
      <c r="D972" s="7"/>
      <c r="E972" s="10"/>
      <c r="F972" s="10"/>
      <c r="G972" s="10"/>
      <c r="H972" s="10"/>
      <c r="I972" s="7"/>
      <c r="J972" s="10"/>
      <c r="K972" s="58"/>
      <c r="L972" s="10"/>
      <c r="M972" s="10"/>
      <c r="N972" s="10"/>
      <c r="O972" s="10"/>
    </row>
    <row r="973">
      <c r="A973" s="10"/>
      <c r="B973" s="10"/>
      <c r="C973" s="10"/>
      <c r="D973" s="7"/>
      <c r="E973" s="10"/>
      <c r="F973" s="10"/>
      <c r="G973" s="10"/>
      <c r="H973" s="10"/>
      <c r="I973" s="7"/>
      <c r="J973" s="10"/>
      <c r="K973" s="58"/>
      <c r="L973" s="10"/>
      <c r="M973" s="10"/>
      <c r="N973" s="10"/>
      <c r="O973" s="10"/>
    </row>
    <row r="974">
      <c r="A974" s="10"/>
      <c r="B974" s="10"/>
      <c r="C974" s="10"/>
      <c r="D974" s="7"/>
      <c r="E974" s="10"/>
      <c r="F974" s="10"/>
      <c r="G974" s="10"/>
      <c r="H974" s="10"/>
      <c r="I974" s="7"/>
      <c r="J974" s="10"/>
      <c r="K974" s="58"/>
      <c r="L974" s="10"/>
      <c r="M974" s="10"/>
      <c r="N974" s="10"/>
      <c r="O974" s="10"/>
    </row>
    <row r="975">
      <c r="A975" s="10"/>
      <c r="B975" s="10"/>
      <c r="C975" s="10"/>
      <c r="D975" s="7"/>
      <c r="E975" s="10"/>
      <c r="F975" s="10"/>
      <c r="G975" s="10"/>
      <c r="H975" s="10"/>
      <c r="I975" s="7"/>
      <c r="J975" s="10"/>
      <c r="K975" s="58"/>
      <c r="L975" s="10"/>
      <c r="M975" s="10"/>
      <c r="N975" s="10"/>
      <c r="O975" s="10"/>
    </row>
    <row r="976">
      <c r="A976" s="10"/>
      <c r="B976" s="10"/>
      <c r="C976" s="10"/>
      <c r="D976" s="7"/>
      <c r="E976" s="10"/>
      <c r="F976" s="10"/>
      <c r="G976" s="10"/>
      <c r="H976" s="10"/>
      <c r="I976" s="7"/>
      <c r="J976" s="10"/>
      <c r="K976" s="58"/>
      <c r="L976" s="10"/>
      <c r="M976" s="10"/>
      <c r="N976" s="10"/>
      <c r="O976" s="10"/>
    </row>
    <row r="977">
      <c r="A977" s="10"/>
      <c r="B977" s="10"/>
      <c r="C977" s="10"/>
      <c r="D977" s="7"/>
      <c r="E977" s="10"/>
      <c r="F977" s="10"/>
      <c r="G977" s="10"/>
      <c r="H977" s="10"/>
      <c r="I977" s="7"/>
      <c r="J977" s="10"/>
      <c r="K977" s="58"/>
      <c r="L977" s="10"/>
      <c r="M977" s="10"/>
      <c r="N977" s="10"/>
      <c r="O977" s="10"/>
    </row>
    <row r="978">
      <c r="A978" s="10"/>
      <c r="B978" s="10"/>
      <c r="C978" s="10"/>
      <c r="D978" s="7"/>
      <c r="E978" s="10"/>
      <c r="F978" s="10"/>
      <c r="G978" s="10"/>
      <c r="H978" s="10"/>
      <c r="I978" s="7"/>
      <c r="J978" s="10"/>
      <c r="K978" s="58"/>
      <c r="L978" s="10"/>
      <c r="M978" s="10"/>
      <c r="N978" s="10"/>
      <c r="O978" s="10"/>
    </row>
    <row r="979">
      <c r="A979" s="10"/>
      <c r="B979" s="10"/>
      <c r="C979" s="10"/>
      <c r="D979" s="7"/>
      <c r="E979" s="10"/>
      <c r="F979" s="10"/>
      <c r="G979" s="10"/>
      <c r="H979" s="10"/>
      <c r="I979" s="7"/>
      <c r="J979" s="10"/>
      <c r="K979" s="58"/>
      <c r="L979" s="10"/>
      <c r="M979" s="10"/>
      <c r="N979" s="10"/>
      <c r="O979" s="10"/>
    </row>
    <row r="980">
      <c r="A980" s="10"/>
      <c r="B980" s="10"/>
      <c r="C980" s="10"/>
      <c r="D980" s="7"/>
      <c r="E980" s="10"/>
      <c r="F980" s="10"/>
      <c r="G980" s="10"/>
      <c r="H980" s="10"/>
      <c r="I980" s="7"/>
      <c r="J980" s="10"/>
      <c r="K980" s="58"/>
      <c r="L980" s="10"/>
      <c r="M980" s="10"/>
      <c r="N980" s="10"/>
      <c r="O980" s="10"/>
    </row>
    <row r="981">
      <c r="A981" s="10"/>
      <c r="B981" s="10"/>
      <c r="C981" s="10"/>
      <c r="D981" s="7"/>
      <c r="E981" s="10"/>
      <c r="F981" s="10"/>
      <c r="G981" s="10"/>
      <c r="H981" s="10"/>
      <c r="I981" s="7"/>
      <c r="J981" s="10"/>
      <c r="K981" s="58"/>
      <c r="L981" s="10"/>
      <c r="M981" s="10"/>
      <c r="N981" s="10"/>
      <c r="O981" s="10"/>
    </row>
    <row r="982">
      <c r="A982" s="10"/>
      <c r="B982" s="10"/>
      <c r="C982" s="10"/>
      <c r="D982" s="7"/>
      <c r="E982" s="10"/>
      <c r="F982" s="10"/>
      <c r="G982" s="10"/>
      <c r="H982" s="10"/>
      <c r="I982" s="7"/>
      <c r="J982" s="10"/>
      <c r="K982" s="58"/>
      <c r="L982" s="10"/>
      <c r="M982" s="10"/>
      <c r="N982" s="10"/>
      <c r="O982" s="10"/>
    </row>
    <row r="983">
      <c r="A983" s="10"/>
      <c r="B983" s="10"/>
      <c r="C983" s="10"/>
      <c r="D983" s="7"/>
      <c r="E983" s="10"/>
      <c r="F983" s="10"/>
      <c r="G983" s="10"/>
      <c r="H983" s="10"/>
      <c r="I983" s="7"/>
      <c r="J983" s="10"/>
      <c r="K983" s="58"/>
      <c r="L983" s="10"/>
      <c r="M983" s="10"/>
      <c r="N983" s="10"/>
      <c r="O983" s="10"/>
    </row>
    <row r="984">
      <c r="A984" s="10"/>
      <c r="B984" s="10"/>
      <c r="C984" s="10"/>
      <c r="D984" s="7"/>
      <c r="E984" s="10"/>
      <c r="F984" s="10"/>
      <c r="G984" s="10"/>
      <c r="H984" s="10"/>
      <c r="I984" s="7"/>
      <c r="J984" s="10"/>
      <c r="K984" s="58"/>
      <c r="L984" s="10"/>
      <c r="M984" s="10"/>
      <c r="N984" s="10"/>
      <c r="O984" s="10"/>
    </row>
    <row r="985">
      <c r="A985" s="10"/>
      <c r="B985" s="10"/>
      <c r="C985" s="10"/>
      <c r="D985" s="7"/>
      <c r="E985" s="10"/>
      <c r="F985" s="10"/>
      <c r="G985" s="10"/>
      <c r="H985" s="10"/>
      <c r="I985" s="7"/>
      <c r="J985" s="10"/>
      <c r="K985" s="58"/>
      <c r="L985" s="10"/>
      <c r="M985" s="10"/>
      <c r="N985" s="10"/>
      <c r="O985" s="10"/>
    </row>
    <row r="986">
      <c r="A986" s="10"/>
      <c r="B986" s="10"/>
      <c r="C986" s="10"/>
      <c r="D986" s="7"/>
      <c r="E986" s="10"/>
      <c r="F986" s="10"/>
      <c r="G986" s="10"/>
      <c r="H986" s="10"/>
      <c r="I986" s="7"/>
      <c r="J986" s="10"/>
      <c r="K986" s="58"/>
      <c r="L986" s="10"/>
      <c r="M986" s="10"/>
      <c r="N986" s="10"/>
      <c r="O986" s="10"/>
    </row>
    <row r="987">
      <c r="A987" s="10"/>
      <c r="B987" s="10"/>
      <c r="C987" s="10"/>
      <c r="D987" s="7"/>
      <c r="E987" s="10"/>
      <c r="F987" s="10"/>
      <c r="G987" s="10"/>
      <c r="H987" s="10"/>
      <c r="I987" s="7"/>
      <c r="J987" s="10"/>
      <c r="K987" s="58"/>
      <c r="L987" s="10"/>
      <c r="M987" s="10"/>
      <c r="N987" s="10"/>
      <c r="O987" s="10"/>
    </row>
    <row r="988">
      <c r="A988" s="10"/>
      <c r="B988" s="10"/>
      <c r="C988" s="10"/>
      <c r="D988" s="7"/>
      <c r="E988" s="10"/>
      <c r="F988" s="10"/>
      <c r="G988" s="10"/>
      <c r="H988" s="10"/>
      <c r="I988" s="7"/>
      <c r="J988" s="10"/>
      <c r="K988" s="58"/>
      <c r="L988" s="10"/>
      <c r="M988" s="10"/>
      <c r="N988" s="10"/>
      <c r="O988" s="10"/>
    </row>
    <row r="989">
      <c r="A989" s="10"/>
      <c r="B989" s="10"/>
      <c r="C989" s="10"/>
      <c r="D989" s="7"/>
      <c r="E989" s="10"/>
      <c r="F989" s="10"/>
      <c r="G989" s="10"/>
      <c r="H989" s="10"/>
      <c r="I989" s="7"/>
      <c r="J989" s="10"/>
      <c r="K989" s="58"/>
      <c r="L989" s="10"/>
      <c r="M989" s="10"/>
      <c r="N989" s="10"/>
      <c r="O989" s="10"/>
    </row>
    <row r="990">
      <c r="A990" s="10"/>
      <c r="B990" s="10"/>
      <c r="C990" s="10"/>
      <c r="D990" s="7"/>
      <c r="E990" s="10"/>
      <c r="F990" s="10"/>
      <c r="G990" s="10"/>
      <c r="H990" s="10"/>
      <c r="I990" s="7"/>
      <c r="J990" s="10"/>
      <c r="K990" s="58"/>
      <c r="L990" s="10"/>
      <c r="M990" s="10"/>
      <c r="N990" s="10"/>
      <c r="O990" s="10"/>
    </row>
    <row r="991">
      <c r="A991" s="10"/>
      <c r="B991" s="10"/>
      <c r="C991" s="10"/>
      <c r="D991" s="7"/>
      <c r="E991" s="10"/>
      <c r="F991" s="10"/>
      <c r="G991" s="10"/>
      <c r="H991" s="10"/>
      <c r="I991" s="7"/>
      <c r="J991" s="10"/>
      <c r="K991" s="58"/>
      <c r="L991" s="10"/>
      <c r="M991" s="10"/>
      <c r="N991" s="10"/>
      <c r="O991" s="10"/>
    </row>
    <row r="992">
      <c r="A992" s="10"/>
      <c r="B992" s="10"/>
      <c r="C992" s="10"/>
      <c r="D992" s="7"/>
      <c r="E992" s="10"/>
      <c r="F992" s="10"/>
      <c r="G992" s="10"/>
      <c r="H992" s="10"/>
      <c r="I992" s="7"/>
      <c r="J992" s="10"/>
      <c r="K992" s="58"/>
      <c r="L992" s="10"/>
      <c r="M992" s="10"/>
      <c r="N992" s="10"/>
      <c r="O992" s="10"/>
    </row>
    <row r="993">
      <c r="A993" s="10"/>
      <c r="B993" s="10"/>
      <c r="C993" s="10"/>
      <c r="D993" s="7"/>
      <c r="E993" s="10"/>
      <c r="F993" s="10"/>
      <c r="G993" s="10"/>
      <c r="H993" s="10"/>
      <c r="I993" s="7"/>
      <c r="J993" s="10"/>
      <c r="K993" s="58"/>
      <c r="L993" s="10"/>
      <c r="M993" s="10"/>
      <c r="N993" s="10"/>
      <c r="O993" s="10"/>
    </row>
    <row r="994">
      <c r="A994" s="10"/>
      <c r="B994" s="10"/>
      <c r="C994" s="10"/>
      <c r="D994" s="7"/>
      <c r="E994" s="10"/>
      <c r="F994" s="10"/>
      <c r="G994" s="10"/>
      <c r="H994" s="10"/>
      <c r="I994" s="7"/>
      <c r="J994" s="10"/>
      <c r="K994" s="58"/>
      <c r="L994" s="10"/>
      <c r="M994" s="10"/>
      <c r="N994" s="10"/>
      <c r="O994" s="10"/>
    </row>
    <row r="995">
      <c r="A995" s="10"/>
      <c r="B995" s="10"/>
      <c r="C995" s="10"/>
      <c r="D995" s="7"/>
      <c r="E995" s="10"/>
      <c r="F995" s="10"/>
      <c r="G995" s="10"/>
      <c r="H995" s="10"/>
      <c r="I995" s="7"/>
      <c r="J995" s="10"/>
      <c r="K995" s="58"/>
      <c r="L995" s="10"/>
      <c r="M995" s="10"/>
      <c r="N995" s="10"/>
      <c r="O995" s="10"/>
    </row>
    <row r="996">
      <c r="A996" s="10"/>
      <c r="B996" s="10"/>
      <c r="C996" s="10"/>
      <c r="D996" s="7"/>
      <c r="E996" s="10"/>
      <c r="F996" s="10"/>
      <c r="G996" s="10"/>
      <c r="H996" s="10"/>
      <c r="I996" s="7"/>
      <c r="J996" s="10"/>
      <c r="K996" s="58"/>
      <c r="L996" s="10"/>
      <c r="M996" s="10"/>
      <c r="N996" s="10"/>
      <c r="O996" s="10"/>
    </row>
    <row r="997">
      <c r="A997" s="10"/>
      <c r="B997" s="10"/>
      <c r="C997" s="10"/>
      <c r="D997" s="7"/>
      <c r="E997" s="10"/>
      <c r="F997" s="10"/>
      <c r="G997" s="10"/>
      <c r="H997" s="10"/>
      <c r="I997" s="7"/>
      <c r="J997" s="10"/>
      <c r="K997" s="58"/>
      <c r="L997" s="10"/>
      <c r="M997" s="10"/>
      <c r="N997" s="10"/>
      <c r="O997" s="10"/>
    </row>
  </sheetData>
  <mergeCells count="5">
    <mergeCell ref="P2:P997"/>
    <mergeCell ref="Q2:R2"/>
    <mergeCell ref="T2:U2"/>
    <mergeCell ref="S3:S12"/>
    <mergeCell ref="Q13:U997"/>
  </mergeCells>
  <conditionalFormatting sqref="N2:N997">
    <cfRule type="cellIs" dxfId="0" priority="1" operator="equal">
      <formula>"PENDENTE"</formula>
    </cfRule>
  </conditionalFormatting>
  <conditionalFormatting sqref="N2:N997">
    <cfRule type="cellIs" dxfId="1" priority="2" operator="equal">
      <formula>"PRIORIDADE"</formula>
    </cfRule>
  </conditionalFormatting>
  <conditionalFormatting sqref="N2:N997">
    <cfRule type="cellIs" dxfId="2" priority="3" operator="equal">
      <formula>"PRIORIDADE TOTAL"</formula>
    </cfRule>
  </conditionalFormatting>
  <conditionalFormatting sqref="N2:N997">
    <cfRule type="containsText" dxfId="3" priority="4" operator="containsText" text="ANÁLISE">
      <formula>NOT(ISERROR(SEARCH(("ANÁLISE"),(N2))))</formula>
    </cfRule>
  </conditionalFormatting>
  <conditionalFormatting sqref="N2:N997">
    <cfRule type="containsText" dxfId="4" priority="5" operator="containsText" text="VERIFICADO">
      <formula>NOT(ISERROR(SEARCH(("VERIFICADO"),(N2))))</formula>
    </cfRule>
  </conditionalFormatting>
  <conditionalFormatting sqref="N2:N997">
    <cfRule type="containsText" dxfId="5" priority="6" operator="containsText" text="APREENDIDO">
      <formula>NOT(ISERROR(SEARCH(("APREENDIDO"),(N2))))</formula>
    </cfRule>
  </conditionalFormatting>
  <conditionalFormatting sqref="N2:N997">
    <cfRule type="containsText" dxfId="6" priority="7" operator="containsText" text="APROVADO">
      <formula>NOT(ISERROR(SEARCH(("APROVADO"),(N2))))</formula>
    </cfRule>
  </conditionalFormatting>
  <conditionalFormatting sqref="N2:N997">
    <cfRule type="containsText" dxfId="7" priority="8" operator="containsText" text="QUITADO">
      <formula>NOT(ISERROR(SEARCH(("QUITADO"),(N2))))</formula>
    </cfRule>
  </conditionalFormatting>
  <conditionalFormatting sqref="N2:N997">
    <cfRule type="containsText" dxfId="8" priority="9" operator="containsText" text="OUTROS ACORDOS">
      <formula>NOT(ISERROR(SEARCH(("OUTROS ACORDOS"),(N2))))</formula>
    </cfRule>
  </conditionalFormatting>
  <conditionalFormatting sqref="N2:N997">
    <cfRule type="containsText" dxfId="9" priority="10" operator="containsText" text="CANCELADO">
      <formula>NOT(ISERROR(SEARCH(("CANCELADO"),(N2))))</formula>
    </cfRule>
  </conditionalFormatting>
  <dataValidations>
    <dataValidation type="list" allowBlank="1" showErrorMessage="1" sqref="N2:N997">
      <formula1>"PENDENTE,PRIORIDADE,PRIORIDADE TOTAL,VERIFICADO,ANÁLISE,APROVADO,QUITADO,APREENDIDO,CANCELADO,OUTROS ACORDOS"</formula1>
    </dataValidation>
    <dataValidation type="list" allowBlank="1" showErrorMessage="1" sqref="I2:I997">
      <formula1>"BRADESCO,BV FINANCEIRA,CREDITAS,GMAC,HYUNDAI,ITAÚ,OMNI S.A.,PANAMERICANO,PSA,RCI,RENNER,SAFRA,SANTANA,SANTANDER,TOYOTA,VOLKSWAGEN"</formula1>
    </dataValidation>
    <dataValidation type="list" allowBlank="1" showErrorMessage="1" sqref="L2:L997">
      <formula1>"LIGAÇÃO,WPP,SEM SUCESSO"</formula1>
    </dataValidation>
    <dataValidation type="list" allowBlank="1" showErrorMessage="1" sqref="D2:D997">
      <formula1>"SISTEMA ANTIGO,ANÁPOLIS,APG,BELO HORIZONTE,BELÉM,BRASÍLIA,CUIABÁ,CAMPO GRANDE,GOIÂNIA,JUIZ DE FORA,MONTES CLAROS,PLANALTINA,PORTO VELHO,RECREIO,RIO DE JANEIRO,RIO VERDE,RONDONÓPOLIS,SANTA LUZIA,TERESINA,TRINDADE,VALE DO AÇO,VALPARAISO,VITÓRIA,VOLTA REDOND"&amp;"A,CAMPOS DOS GOYTACAZES,NITEROI,VÁRZEA GRANDE,RIO DE JANEIRO"</formula1>
    </dataValidation>
  </dataValidations>
  <drawing r:id="rId1"/>
</worksheet>
</file>